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1_{8DCF013A-0D34-4321-BE93-125DBF218E8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o.country.continent" sheetId="1" r:id="rId1"/>
    <sheet name="FAO_fertilizerindicator" sheetId="21" r:id="rId2"/>
    <sheet name="FAO_pesticideuse" sheetId="22" r:id="rId3"/>
    <sheet name="hdi" sheetId="15" r:id="rId4"/>
    <sheet name="gdp" sheetId="14" r:id="rId5"/>
    <sheet name="agrigdp" sheetId="17" r:id="rId6"/>
    <sheet name="gdppercapita" sheetId="16" r:id="rId7"/>
    <sheet name="avgprecipitation" sheetId="11" r:id="rId8"/>
    <sheet name="latlon" sheetId="7" r:id="rId9"/>
    <sheet name="mintemp" sheetId="9" r:id="rId10"/>
    <sheet name="avgtemp" sheetId="8" r:id="rId11"/>
    <sheet name="maxtemp" sheetId="10" r:id="rId12"/>
    <sheet name="WITS" sheetId="6" r:id="rId13"/>
    <sheet name="FAO_export_tonnes" sheetId="5" r:id="rId14"/>
    <sheet name="FAO_export" sheetId="4" r:id="rId15"/>
    <sheet name="FAO_pesticideindicator" sheetId="19" r:id="rId16"/>
    <sheet name="areatocountry" sheetId="18" r:id="rId17"/>
    <sheet name="FDI" sheetId="3" r:id="rId18"/>
    <sheet name="GCF" sheetId="2" r:id="rId19"/>
  </sheets>
  <externalReferences>
    <externalReference r:id="rId20"/>
  </externalReferences>
  <definedNames>
    <definedName name="_xlnm._FilterDatabase" localSheetId="16" hidden="1">areatocountry!$A$1:$A$197</definedName>
    <definedName name="_xlnm._FilterDatabase" localSheetId="13" hidden="1">FAO_export_tonnes!$A$1:$B$196</definedName>
    <definedName name="_xlnm._FilterDatabase" localSheetId="15" hidden="1">FAO_pesticideindicator!$A$1:$E$1</definedName>
    <definedName name="_xlnm._FilterDatabase" localSheetId="18" hidden="1">GCF!$A$1:$S$267</definedName>
    <definedName name="_xlnm._FilterDatabase" localSheetId="3" hidden="1">hdi!$A$1:$D$193</definedName>
    <definedName name="_xlnm._FilterDatabase" localSheetId="0" hidden="1">'no.country.continent'!$A$1:$X$205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2" l="1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77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Z98" i="22"/>
  <c r="Z99" i="22"/>
  <c r="Z100" i="22"/>
  <c r="Z101" i="22"/>
  <c r="Z102" i="22"/>
  <c r="Z103" i="22"/>
  <c r="Z104" i="22"/>
  <c r="Z105" i="22"/>
  <c r="Z106" i="22"/>
  <c r="Z107" i="22"/>
  <c r="Z108" i="22"/>
  <c r="Z109" i="22"/>
  <c r="Z110" i="22"/>
  <c r="Z111" i="22"/>
  <c r="Z112" i="22"/>
  <c r="Z113" i="22"/>
  <c r="Z114" i="22"/>
  <c r="Z115" i="22"/>
  <c r="Z116" i="22"/>
  <c r="Z117" i="22"/>
  <c r="Z118" i="22"/>
  <c r="Z119" i="22"/>
  <c r="Z120" i="22"/>
  <c r="Z121" i="22"/>
  <c r="Z122" i="22"/>
  <c r="Z123" i="22"/>
  <c r="Z124" i="22"/>
  <c r="Z125" i="22"/>
  <c r="Z126" i="22"/>
  <c r="Z127" i="22"/>
  <c r="Z128" i="22"/>
  <c r="Z129" i="22"/>
  <c r="Z130" i="22"/>
  <c r="Z131" i="22"/>
  <c r="Z132" i="22"/>
  <c r="Z133" i="22"/>
  <c r="Z134" i="22"/>
  <c r="Z135" i="22"/>
  <c r="Z136" i="22"/>
  <c r="Z137" i="22"/>
  <c r="Z138" i="22"/>
  <c r="Z139" i="22"/>
  <c r="Z140" i="22"/>
  <c r="Z141" i="22"/>
  <c r="Z142" i="22"/>
  <c r="Z143" i="22"/>
  <c r="Z144" i="22"/>
  <c r="Z145" i="22"/>
  <c r="Z146" i="22"/>
  <c r="Z147" i="22"/>
  <c r="Z148" i="22"/>
  <c r="Z149" i="22"/>
  <c r="Z150" i="22"/>
  <c r="Z151" i="22"/>
  <c r="Z152" i="22"/>
  <c r="Z153" i="22"/>
  <c r="Z154" i="22"/>
  <c r="Z155" i="22"/>
  <c r="Z156" i="22"/>
  <c r="Z157" i="22"/>
  <c r="Z158" i="22"/>
  <c r="Z159" i="22"/>
  <c r="Z160" i="22"/>
  <c r="Z161" i="22"/>
  <c r="Z162" i="22"/>
  <c r="Z163" i="22"/>
  <c r="Z164" i="22"/>
  <c r="Z165" i="22"/>
  <c r="Z166" i="22"/>
  <c r="Z167" i="22"/>
  <c r="Z168" i="22"/>
  <c r="Z169" i="22"/>
  <c r="Z170" i="22"/>
  <c r="Z171" i="22"/>
  <c r="Z2" i="22"/>
  <c r="AB3" i="1"/>
  <c r="AC3" i="1"/>
  <c r="AD3" i="1"/>
  <c r="AE3" i="1"/>
  <c r="AF3" i="1"/>
  <c r="AG3" i="1"/>
  <c r="AH3" i="1"/>
  <c r="AI3" i="1"/>
  <c r="AJ3" i="1"/>
  <c r="AB4" i="1"/>
  <c r="AC4" i="1"/>
  <c r="AD4" i="1"/>
  <c r="AE4" i="1"/>
  <c r="AF4" i="1"/>
  <c r="AG4" i="1"/>
  <c r="AH4" i="1"/>
  <c r="AI4" i="1"/>
  <c r="AJ4" i="1"/>
  <c r="AB5" i="1"/>
  <c r="AC5" i="1"/>
  <c r="AD5" i="1"/>
  <c r="AE5" i="1"/>
  <c r="AF5" i="1"/>
  <c r="AG5" i="1"/>
  <c r="AH5" i="1"/>
  <c r="AI5" i="1"/>
  <c r="AJ5" i="1"/>
  <c r="AB6" i="1"/>
  <c r="AC6" i="1"/>
  <c r="AD6" i="1"/>
  <c r="AE6" i="1"/>
  <c r="AF6" i="1"/>
  <c r="AG6" i="1"/>
  <c r="AH6" i="1"/>
  <c r="AI6" i="1"/>
  <c r="AJ6" i="1"/>
  <c r="AB7" i="1"/>
  <c r="AC7" i="1"/>
  <c r="AD7" i="1"/>
  <c r="AE7" i="1"/>
  <c r="AF7" i="1"/>
  <c r="AG7" i="1"/>
  <c r="AH7" i="1"/>
  <c r="AI7" i="1"/>
  <c r="AJ7" i="1"/>
  <c r="AB8" i="1"/>
  <c r="AC8" i="1"/>
  <c r="AD8" i="1"/>
  <c r="AE8" i="1"/>
  <c r="AF8" i="1"/>
  <c r="AG8" i="1"/>
  <c r="AH8" i="1"/>
  <c r="AI8" i="1"/>
  <c r="AJ8" i="1"/>
  <c r="AB9" i="1"/>
  <c r="AC9" i="1"/>
  <c r="AD9" i="1"/>
  <c r="AE9" i="1"/>
  <c r="AF9" i="1"/>
  <c r="AG9" i="1"/>
  <c r="AH9" i="1"/>
  <c r="AI9" i="1"/>
  <c r="AJ9" i="1"/>
  <c r="AB10" i="1"/>
  <c r="AC10" i="1"/>
  <c r="AD10" i="1"/>
  <c r="AE10" i="1"/>
  <c r="AF10" i="1"/>
  <c r="AG10" i="1"/>
  <c r="AH10" i="1"/>
  <c r="AI10" i="1"/>
  <c r="AJ10" i="1"/>
  <c r="AB11" i="1"/>
  <c r="AC11" i="1"/>
  <c r="AD11" i="1"/>
  <c r="AE11" i="1"/>
  <c r="AF11" i="1"/>
  <c r="AG11" i="1"/>
  <c r="AH11" i="1"/>
  <c r="AI11" i="1"/>
  <c r="AJ11" i="1"/>
  <c r="AB12" i="1"/>
  <c r="AC12" i="1"/>
  <c r="AD12" i="1"/>
  <c r="AE12" i="1"/>
  <c r="AF12" i="1"/>
  <c r="AG12" i="1"/>
  <c r="AH12" i="1"/>
  <c r="AI12" i="1"/>
  <c r="AJ12" i="1"/>
  <c r="AB13" i="1"/>
  <c r="AC13" i="1"/>
  <c r="AD13" i="1"/>
  <c r="AE13" i="1"/>
  <c r="AF13" i="1"/>
  <c r="AG13" i="1"/>
  <c r="AH13" i="1"/>
  <c r="AI13" i="1"/>
  <c r="AJ13" i="1"/>
  <c r="AB14" i="1"/>
  <c r="AC14" i="1"/>
  <c r="AD14" i="1"/>
  <c r="AE14" i="1"/>
  <c r="AF14" i="1"/>
  <c r="AG14" i="1"/>
  <c r="AH14" i="1"/>
  <c r="AI14" i="1"/>
  <c r="AJ14" i="1"/>
  <c r="AB15" i="1"/>
  <c r="AC15" i="1"/>
  <c r="AD15" i="1"/>
  <c r="AE15" i="1"/>
  <c r="AF15" i="1"/>
  <c r="AG15" i="1"/>
  <c r="AH15" i="1"/>
  <c r="AI15" i="1"/>
  <c r="AJ15" i="1"/>
  <c r="AB16" i="1"/>
  <c r="AC16" i="1"/>
  <c r="AD16" i="1"/>
  <c r="AE16" i="1"/>
  <c r="AF16" i="1"/>
  <c r="AG16" i="1"/>
  <c r="AH16" i="1"/>
  <c r="AI16" i="1"/>
  <c r="AJ16" i="1"/>
  <c r="AB17" i="1"/>
  <c r="AC17" i="1"/>
  <c r="AD17" i="1"/>
  <c r="AE17" i="1"/>
  <c r="AF17" i="1"/>
  <c r="AG17" i="1"/>
  <c r="AH17" i="1"/>
  <c r="AI17" i="1"/>
  <c r="AJ17" i="1"/>
  <c r="AB18" i="1"/>
  <c r="AC18" i="1"/>
  <c r="AD18" i="1"/>
  <c r="AE18" i="1"/>
  <c r="AF18" i="1"/>
  <c r="AG18" i="1"/>
  <c r="AH18" i="1"/>
  <c r="AI18" i="1"/>
  <c r="AJ18" i="1"/>
  <c r="AB19" i="1"/>
  <c r="AC19" i="1"/>
  <c r="AD19" i="1"/>
  <c r="AE19" i="1"/>
  <c r="AF19" i="1"/>
  <c r="AG19" i="1"/>
  <c r="AH19" i="1"/>
  <c r="AI19" i="1"/>
  <c r="AJ19" i="1"/>
  <c r="AB20" i="1"/>
  <c r="AC20" i="1"/>
  <c r="AD20" i="1"/>
  <c r="AE20" i="1"/>
  <c r="AF20" i="1"/>
  <c r="AG20" i="1"/>
  <c r="AH20" i="1"/>
  <c r="AI20" i="1"/>
  <c r="AJ20" i="1"/>
  <c r="AB21" i="1"/>
  <c r="AC21" i="1"/>
  <c r="AD21" i="1"/>
  <c r="AE21" i="1"/>
  <c r="AF21" i="1"/>
  <c r="AG21" i="1"/>
  <c r="AH21" i="1"/>
  <c r="AI21" i="1"/>
  <c r="AJ21" i="1"/>
  <c r="AB22" i="1"/>
  <c r="AC22" i="1"/>
  <c r="AD22" i="1"/>
  <c r="AE22" i="1"/>
  <c r="AF22" i="1"/>
  <c r="AG22" i="1"/>
  <c r="AH22" i="1"/>
  <c r="AI22" i="1"/>
  <c r="AJ22" i="1"/>
  <c r="AB23" i="1"/>
  <c r="AC23" i="1"/>
  <c r="AD23" i="1"/>
  <c r="AE23" i="1"/>
  <c r="AF23" i="1"/>
  <c r="AG23" i="1"/>
  <c r="AH23" i="1"/>
  <c r="AI23" i="1"/>
  <c r="AJ23" i="1"/>
  <c r="AB24" i="1"/>
  <c r="AC24" i="1"/>
  <c r="AD24" i="1"/>
  <c r="AE24" i="1"/>
  <c r="AF24" i="1"/>
  <c r="AG24" i="1"/>
  <c r="AH24" i="1"/>
  <c r="AI24" i="1"/>
  <c r="AJ24" i="1"/>
  <c r="AB25" i="1"/>
  <c r="AC25" i="1"/>
  <c r="AD25" i="1"/>
  <c r="AE25" i="1"/>
  <c r="AF25" i="1"/>
  <c r="AG25" i="1"/>
  <c r="AH25" i="1"/>
  <c r="AI25" i="1"/>
  <c r="AJ25" i="1"/>
  <c r="AB26" i="1"/>
  <c r="AC26" i="1"/>
  <c r="AD26" i="1"/>
  <c r="AE26" i="1"/>
  <c r="AF26" i="1"/>
  <c r="AG26" i="1"/>
  <c r="AH26" i="1"/>
  <c r="AI26" i="1"/>
  <c r="AJ26" i="1"/>
  <c r="AB27" i="1"/>
  <c r="AC27" i="1"/>
  <c r="AD27" i="1"/>
  <c r="AE27" i="1"/>
  <c r="AF27" i="1"/>
  <c r="AG27" i="1"/>
  <c r="AH27" i="1"/>
  <c r="AI27" i="1"/>
  <c r="AJ27" i="1"/>
  <c r="AB28" i="1"/>
  <c r="AC28" i="1"/>
  <c r="AD28" i="1"/>
  <c r="AE28" i="1"/>
  <c r="AF28" i="1"/>
  <c r="AG28" i="1"/>
  <c r="AH28" i="1"/>
  <c r="AI28" i="1"/>
  <c r="AJ28" i="1"/>
  <c r="AB29" i="1"/>
  <c r="AC29" i="1"/>
  <c r="AD29" i="1"/>
  <c r="AE29" i="1"/>
  <c r="AF29" i="1"/>
  <c r="AG29" i="1"/>
  <c r="AH29" i="1"/>
  <c r="AI29" i="1"/>
  <c r="AJ29" i="1"/>
  <c r="AB30" i="1"/>
  <c r="AC30" i="1"/>
  <c r="AD30" i="1"/>
  <c r="AE30" i="1"/>
  <c r="AF30" i="1"/>
  <c r="AG30" i="1"/>
  <c r="AH30" i="1"/>
  <c r="AI30" i="1"/>
  <c r="AJ30" i="1"/>
  <c r="AB31" i="1"/>
  <c r="AC31" i="1"/>
  <c r="AD31" i="1"/>
  <c r="AE31" i="1"/>
  <c r="AF31" i="1"/>
  <c r="AG31" i="1"/>
  <c r="AH31" i="1"/>
  <c r="AI31" i="1"/>
  <c r="AJ31" i="1"/>
  <c r="AB32" i="1"/>
  <c r="AC32" i="1"/>
  <c r="AD32" i="1"/>
  <c r="AE32" i="1"/>
  <c r="AF32" i="1"/>
  <c r="AG32" i="1"/>
  <c r="AH32" i="1"/>
  <c r="AI32" i="1"/>
  <c r="AJ32" i="1"/>
  <c r="AB33" i="1"/>
  <c r="AC33" i="1"/>
  <c r="AD33" i="1"/>
  <c r="AE33" i="1"/>
  <c r="AF33" i="1"/>
  <c r="AG33" i="1"/>
  <c r="AH33" i="1"/>
  <c r="AI33" i="1"/>
  <c r="AJ33" i="1"/>
  <c r="AB34" i="1"/>
  <c r="AC34" i="1"/>
  <c r="AD34" i="1"/>
  <c r="AE34" i="1"/>
  <c r="AF34" i="1"/>
  <c r="AG34" i="1"/>
  <c r="AH34" i="1"/>
  <c r="AI34" i="1"/>
  <c r="AJ34" i="1"/>
  <c r="AB35" i="1"/>
  <c r="AC35" i="1"/>
  <c r="AD35" i="1"/>
  <c r="AE35" i="1"/>
  <c r="AF35" i="1"/>
  <c r="AG35" i="1"/>
  <c r="AH35" i="1"/>
  <c r="AI35" i="1"/>
  <c r="AJ35" i="1"/>
  <c r="AB36" i="1"/>
  <c r="AC36" i="1"/>
  <c r="AD36" i="1"/>
  <c r="AE36" i="1"/>
  <c r="AF36" i="1"/>
  <c r="AG36" i="1"/>
  <c r="AH36" i="1"/>
  <c r="AI36" i="1"/>
  <c r="AJ36" i="1"/>
  <c r="AB37" i="1"/>
  <c r="AC37" i="1"/>
  <c r="AD37" i="1"/>
  <c r="AE37" i="1"/>
  <c r="AF37" i="1"/>
  <c r="AG37" i="1"/>
  <c r="AH37" i="1"/>
  <c r="AI37" i="1"/>
  <c r="AJ37" i="1"/>
  <c r="AB38" i="1"/>
  <c r="AC38" i="1"/>
  <c r="AD38" i="1"/>
  <c r="AE38" i="1"/>
  <c r="AF38" i="1"/>
  <c r="AG38" i="1"/>
  <c r="AH38" i="1"/>
  <c r="AI38" i="1"/>
  <c r="AJ38" i="1"/>
  <c r="AB39" i="1"/>
  <c r="AC39" i="1"/>
  <c r="AD39" i="1"/>
  <c r="AE39" i="1"/>
  <c r="AF39" i="1"/>
  <c r="AG39" i="1"/>
  <c r="AH39" i="1"/>
  <c r="AI39" i="1"/>
  <c r="AJ39" i="1"/>
  <c r="AB40" i="1"/>
  <c r="AC40" i="1"/>
  <c r="AD40" i="1"/>
  <c r="AE40" i="1"/>
  <c r="AF40" i="1"/>
  <c r="AG40" i="1"/>
  <c r="AH40" i="1"/>
  <c r="AI40" i="1"/>
  <c r="AJ40" i="1"/>
  <c r="AB41" i="1"/>
  <c r="AC41" i="1"/>
  <c r="AD41" i="1"/>
  <c r="AE41" i="1"/>
  <c r="AF41" i="1"/>
  <c r="AG41" i="1"/>
  <c r="AH41" i="1"/>
  <c r="AI41" i="1"/>
  <c r="AJ41" i="1"/>
  <c r="AB42" i="1"/>
  <c r="AC42" i="1"/>
  <c r="AD42" i="1"/>
  <c r="AE42" i="1"/>
  <c r="AF42" i="1"/>
  <c r="AG42" i="1"/>
  <c r="AH42" i="1"/>
  <c r="AI42" i="1"/>
  <c r="AJ42" i="1"/>
  <c r="AB43" i="1"/>
  <c r="AC43" i="1"/>
  <c r="AD43" i="1"/>
  <c r="AE43" i="1"/>
  <c r="AF43" i="1"/>
  <c r="AG43" i="1"/>
  <c r="AH43" i="1"/>
  <c r="AI43" i="1"/>
  <c r="AJ43" i="1"/>
  <c r="AB44" i="1"/>
  <c r="AC44" i="1"/>
  <c r="AD44" i="1"/>
  <c r="AE44" i="1"/>
  <c r="AF44" i="1"/>
  <c r="AG44" i="1"/>
  <c r="AH44" i="1"/>
  <c r="AI44" i="1"/>
  <c r="AJ44" i="1"/>
  <c r="AB45" i="1"/>
  <c r="AC45" i="1"/>
  <c r="AD45" i="1"/>
  <c r="AE45" i="1"/>
  <c r="AF45" i="1"/>
  <c r="AG45" i="1"/>
  <c r="AH45" i="1"/>
  <c r="AI45" i="1"/>
  <c r="AJ45" i="1"/>
  <c r="AB46" i="1"/>
  <c r="AC46" i="1"/>
  <c r="AD46" i="1"/>
  <c r="AE46" i="1"/>
  <c r="AF46" i="1"/>
  <c r="AG46" i="1"/>
  <c r="AH46" i="1"/>
  <c r="AI46" i="1"/>
  <c r="AJ46" i="1"/>
  <c r="AB47" i="1"/>
  <c r="AC47" i="1"/>
  <c r="AD47" i="1"/>
  <c r="AE47" i="1"/>
  <c r="AF47" i="1"/>
  <c r="AG47" i="1"/>
  <c r="AH47" i="1"/>
  <c r="AI47" i="1"/>
  <c r="AJ47" i="1"/>
  <c r="AB48" i="1"/>
  <c r="AC48" i="1"/>
  <c r="AD48" i="1"/>
  <c r="AE48" i="1"/>
  <c r="AF48" i="1"/>
  <c r="AG48" i="1"/>
  <c r="AH48" i="1"/>
  <c r="AI48" i="1"/>
  <c r="AJ48" i="1"/>
  <c r="AB49" i="1"/>
  <c r="AC49" i="1"/>
  <c r="AD49" i="1"/>
  <c r="AE49" i="1"/>
  <c r="AF49" i="1"/>
  <c r="AG49" i="1"/>
  <c r="AH49" i="1"/>
  <c r="AI49" i="1"/>
  <c r="AJ49" i="1"/>
  <c r="AB50" i="1"/>
  <c r="AC50" i="1"/>
  <c r="AD50" i="1"/>
  <c r="AE50" i="1"/>
  <c r="AF50" i="1"/>
  <c r="AG50" i="1"/>
  <c r="AH50" i="1"/>
  <c r="AI50" i="1"/>
  <c r="AJ50" i="1"/>
  <c r="AB51" i="1"/>
  <c r="AC51" i="1"/>
  <c r="AD51" i="1"/>
  <c r="AE51" i="1"/>
  <c r="AF51" i="1"/>
  <c r="AG51" i="1"/>
  <c r="AH51" i="1"/>
  <c r="AI51" i="1"/>
  <c r="AJ51" i="1"/>
  <c r="AB52" i="1"/>
  <c r="AC52" i="1"/>
  <c r="AD52" i="1"/>
  <c r="AE52" i="1"/>
  <c r="AF52" i="1"/>
  <c r="AG52" i="1"/>
  <c r="AH52" i="1"/>
  <c r="AI52" i="1"/>
  <c r="AJ52" i="1"/>
  <c r="AB53" i="1"/>
  <c r="AC53" i="1"/>
  <c r="AD53" i="1"/>
  <c r="AE53" i="1"/>
  <c r="AF53" i="1"/>
  <c r="AG53" i="1"/>
  <c r="AH53" i="1"/>
  <c r="AI53" i="1"/>
  <c r="AJ53" i="1"/>
  <c r="AB54" i="1"/>
  <c r="AC54" i="1"/>
  <c r="AD54" i="1"/>
  <c r="AE54" i="1"/>
  <c r="AF54" i="1"/>
  <c r="AG54" i="1"/>
  <c r="AH54" i="1"/>
  <c r="AI54" i="1"/>
  <c r="AJ54" i="1"/>
  <c r="AB55" i="1"/>
  <c r="AC55" i="1"/>
  <c r="AD55" i="1"/>
  <c r="AE55" i="1"/>
  <c r="AF55" i="1"/>
  <c r="AG55" i="1"/>
  <c r="AH55" i="1"/>
  <c r="AI55" i="1"/>
  <c r="AJ55" i="1"/>
  <c r="AB56" i="1"/>
  <c r="AC56" i="1"/>
  <c r="AD56" i="1"/>
  <c r="AE56" i="1"/>
  <c r="AF56" i="1"/>
  <c r="AG56" i="1"/>
  <c r="AH56" i="1"/>
  <c r="AI56" i="1"/>
  <c r="AJ56" i="1"/>
  <c r="AB57" i="1"/>
  <c r="AC57" i="1"/>
  <c r="AD57" i="1"/>
  <c r="AE57" i="1"/>
  <c r="AF57" i="1"/>
  <c r="AG57" i="1"/>
  <c r="AH57" i="1"/>
  <c r="AI57" i="1"/>
  <c r="AJ57" i="1"/>
  <c r="AB58" i="1"/>
  <c r="AC58" i="1"/>
  <c r="AD58" i="1"/>
  <c r="AE58" i="1"/>
  <c r="AF58" i="1"/>
  <c r="AG58" i="1"/>
  <c r="AH58" i="1"/>
  <c r="AI58" i="1"/>
  <c r="AJ58" i="1"/>
  <c r="AB59" i="1"/>
  <c r="AC59" i="1"/>
  <c r="AD59" i="1"/>
  <c r="AE59" i="1"/>
  <c r="AF59" i="1"/>
  <c r="AG59" i="1"/>
  <c r="AH59" i="1"/>
  <c r="AI59" i="1"/>
  <c r="AJ59" i="1"/>
  <c r="AB60" i="1"/>
  <c r="AC60" i="1"/>
  <c r="AD60" i="1"/>
  <c r="AE60" i="1"/>
  <c r="AF60" i="1"/>
  <c r="AG60" i="1"/>
  <c r="AH60" i="1"/>
  <c r="AI60" i="1"/>
  <c r="AJ60" i="1"/>
  <c r="AB61" i="1"/>
  <c r="AC61" i="1"/>
  <c r="AD61" i="1"/>
  <c r="AE61" i="1"/>
  <c r="AF61" i="1"/>
  <c r="AG61" i="1"/>
  <c r="AH61" i="1"/>
  <c r="AI61" i="1"/>
  <c r="AJ61" i="1"/>
  <c r="AB62" i="1"/>
  <c r="AC62" i="1"/>
  <c r="AD62" i="1"/>
  <c r="AE62" i="1"/>
  <c r="AF62" i="1"/>
  <c r="AG62" i="1"/>
  <c r="AH62" i="1"/>
  <c r="AI62" i="1"/>
  <c r="AJ62" i="1"/>
  <c r="AB63" i="1"/>
  <c r="AC63" i="1"/>
  <c r="AD63" i="1"/>
  <c r="AE63" i="1"/>
  <c r="AF63" i="1"/>
  <c r="AG63" i="1"/>
  <c r="AH63" i="1"/>
  <c r="AI63" i="1"/>
  <c r="AJ63" i="1"/>
  <c r="AB64" i="1"/>
  <c r="AC64" i="1"/>
  <c r="AD64" i="1"/>
  <c r="AE64" i="1"/>
  <c r="AF64" i="1"/>
  <c r="AG64" i="1"/>
  <c r="AH64" i="1"/>
  <c r="AI64" i="1"/>
  <c r="AJ64" i="1"/>
  <c r="AB65" i="1"/>
  <c r="AC65" i="1"/>
  <c r="AD65" i="1"/>
  <c r="AE65" i="1"/>
  <c r="AF65" i="1"/>
  <c r="AG65" i="1"/>
  <c r="AH65" i="1"/>
  <c r="AI65" i="1"/>
  <c r="AJ65" i="1"/>
  <c r="AB66" i="1"/>
  <c r="AC66" i="1"/>
  <c r="AD66" i="1"/>
  <c r="AE66" i="1"/>
  <c r="AF66" i="1"/>
  <c r="AG66" i="1"/>
  <c r="AH66" i="1"/>
  <c r="AI66" i="1"/>
  <c r="AJ66" i="1"/>
  <c r="AB67" i="1"/>
  <c r="AC67" i="1"/>
  <c r="AD67" i="1"/>
  <c r="AE67" i="1"/>
  <c r="AF67" i="1"/>
  <c r="AG67" i="1"/>
  <c r="AH67" i="1"/>
  <c r="AI67" i="1"/>
  <c r="AJ67" i="1"/>
  <c r="AB68" i="1"/>
  <c r="AC68" i="1"/>
  <c r="AD68" i="1"/>
  <c r="AE68" i="1"/>
  <c r="AF68" i="1"/>
  <c r="AG68" i="1"/>
  <c r="AH68" i="1"/>
  <c r="AI68" i="1"/>
  <c r="AJ68" i="1"/>
  <c r="AB69" i="1"/>
  <c r="AC69" i="1"/>
  <c r="AD69" i="1"/>
  <c r="AE69" i="1"/>
  <c r="AF69" i="1"/>
  <c r="AG69" i="1"/>
  <c r="AH69" i="1"/>
  <c r="AI69" i="1"/>
  <c r="AJ69" i="1"/>
  <c r="AB70" i="1"/>
  <c r="AC70" i="1"/>
  <c r="AD70" i="1"/>
  <c r="AE70" i="1"/>
  <c r="AF70" i="1"/>
  <c r="AG70" i="1"/>
  <c r="AH70" i="1"/>
  <c r="AI70" i="1"/>
  <c r="AJ70" i="1"/>
  <c r="AB71" i="1"/>
  <c r="AC71" i="1"/>
  <c r="AD71" i="1"/>
  <c r="AE71" i="1"/>
  <c r="AF71" i="1"/>
  <c r="AG71" i="1"/>
  <c r="AH71" i="1"/>
  <c r="AI71" i="1"/>
  <c r="AJ71" i="1"/>
  <c r="AB72" i="1"/>
  <c r="AC72" i="1"/>
  <c r="AD72" i="1"/>
  <c r="AE72" i="1"/>
  <c r="AF72" i="1"/>
  <c r="AG72" i="1"/>
  <c r="AH72" i="1"/>
  <c r="AI72" i="1"/>
  <c r="AJ72" i="1"/>
  <c r="AB73" i="1"/>
  <c r="AC73" i="1"/>
  <c r="AD73" i="1"/>
  <c r="AE73" i="1"/>
  <c r="AF73" i="1"/>
  <c r="AG73" i="1"/>
  <c r="AH73" i="1"/>
  <c r="AI73" i="1"/>
  <c r="AJ73" i="1"/>
  <c r="AB74" i="1"/>
  <c r="AC74" i="1"/>
  <c r="AD74" i="1"/>
  <c r="AE74" i="1"/>
  <c r="AF74" i="1"/>
  <c r="AG74" i="1"/>
  <c r="AH74" i="1"/>
  <c r="AI74" i="1"/>
  <c r="AJ74" i="1"/>
  <c r="AB75" i="1"/>
  <c r="AC75" i="1"/>
  <c r="AD75" i="1"/>
  <c r="AE75" i="1"/>
  <c r="AF75" i="1"/>
  <c r="AG75" i="1"/>
  <c r="AH75" i="1"/>
  <c r="AI75" i="1"/>
  <c r="AJ75" i="1"/>
  <c r="AB76" i="1"/>
  <c r="AC76" i="1"/>
  <c r="AD76" i="1"/>
  <c r="AE76" i="1"/>
  <c r="AF76" i="1"/>
  <c r="AG76" i="1"/>
  <c r="AH76" i="1"/>
  <c r="AI76" i="1"/>
  <c r="AJ76" i="1"/>
  <c r="AB77" i="1"/>
  <c r="AC77" i="1"/>
  <c r="AD77" i="1"/>
  <c r="AE77" i="1"/>
  <c r="AF77" i="1"/>
  <c r="AG77" i="1"/>
  <c r="AH77" i="1"/>
  <c r="AI77" i="1"/>
  <c r="AJ77" i="1"/>
  <c r="AB78" i="1"/>
  <c r="AC78" i="1"/>
  <c r="AD78" i="1"/>
  <c r="AE78" i="1"/>
  <c r="AF78" i="1"/>
  <c r="AG78" i="1"/>
  <c r="AH78" i="1"/>
  <c r="AI78" i="1"/>
  <c r="AJ78" i="1"/>
  <c r="AB79" i="1"/>
  <c r="AC79" i="1"/>
  <c r="AD79" i="1"/>
  <c r="AE79" i="1"/>
  <c r="AF79" i="1"/>
  <c r="AG79" i="1"/>
  <c r="AH79" i="1"/>
  <c r="AI79" i="1"/>
  <c r="AJ79" i="1"/>
  <c r="AB80" i="1"/>
  <c r="AC80" i="1"/>
  <c r="AD80" i="1"/>
  <c r="AE80" i="1"/>
  <c r="AF80" i="1"/>
  <c r="AG80" i="1"/>
  <c r="AH80" i="1"/>
  <c r="AI80" i="1"/>
  <c r="AJ80" i="1"/>
  <c r="AB81" i="1"/>
  <c r="AC81" i="1"/>
  <c r="AD81" i="1"/>
  <c r="AE81" i="1"/>
  <c r="AF81" i="1"/>
  <c r="AG81" i="1"/>
  <c r="AH81" i="1"/>
  <c r="AI81" i="1"/>
  <c r="AJ81" i="1"/>
  <c r="AB82" i="1"/>
  <c r="AC82" i="1"/>
  <c r="AD82" i="1"/>
  <c r="AE82" i="1"/>
  <c r="AF82" i="1"/>
  <c r="AG82" i="1"/>
  <c r="AH82" i="1"/>
  <c r="AI82" i="1"/>
  <c r="AJ82" i="1"/>
  <c r="AB83" i="1"/>
  <c r="AC83" i="1"/>
  <c r="AD83" i="1"/>
  <c r="AE83" i="1"/>
  <c r="AF83" i="1"/>
  <c r="AG83" i="1"/>
  <c r="AH83" i="1"/>
  <c r="AI83" i="1"/>
  <c r="AJ83" i="1"/>
  <c r="AB84" i="1"/>
  <c r="AC84" i="1"/>
  <c r="AD84" i="1"/>
  <c r="AE84" i="1"/>
  <c r="AF84" i="1"/>
  <c r="AG84" i="1"/>
  <c r="AH84" i="1"/>
  <c r="AI84" i="1"/>
  <c r="AJ84" i="1"/>
  <c r="AB85" i="1"/>
  <c r="AC85" i="1"/>
  <c r="AD85" i="1"/>
  <c r="AE85" i="1"/>
  <c r="AF85" i="1"/>
  <c r="AG85" i="1"/>
  <c r="AH85" i="1"/>
  <c r="AI85" i="1"/>
  <c r="AJ85" i="1"/>
  <c r="AB86" i="1"/>
  <c r="AC86" i="1"/>
  <c r="AD86" i="1"/>
  <c r="AE86" i="1"/>
  <c r="AF86" i="1"/>
  <c r="AG86" i="1"/>
  <c r="AH86" i="1"/>
  <c r="AI86" i="1"/>
  <c r="AJ86" i="1"/>
  <c r="AB87" i="1"/>
  <c r="AC87" i="1"/>
  <c r="AD87" i="1"/>
  <c r="AE87" i="1"/>
  <c r="AF87" i="1"/>
  <c r="AG87" i="1"/>
  <c r="AH87" i="1"/>
  <c r="AI87" i="1"/>
  <c r="AJ87" i="1"/>
  <c r="AB88" i="1"/>
  <c r="AC88" i="1"/>
  <c r="AD88" i="1"/>
  <c r="AE88" i="1"/>
  <c r="AF88" i="1"/>
  <c r="AG88" i="1"/>
  <c r="AH88" i="1"/>
  <c r="AI88" i="1"/>
  <c r="AJ88" i="1"/>
  <c r="AB89" i="1"/>
  <c r="AC89" i="1"/>
  <c r="AD89" i="1"/>
  <c r="AE89" i="1"/>
  <c r="AF89" i="1"/>
  <c r="AG89" i="1"/>
  <c r="AH89" i="1"/>
  <c r="AI89" i="1"/>
  <c r="AJ89" i="1"/>
  <c r="AB90" i="1"/>
  <c r="AC90" i="1"/>
  <c r="AD90" i="1"/>
  <c r="AE90" i="1"/>
  <c r="AF90" i="1"/>
  <c r="AG90" i="1"/>
  <c r="AH90" i="1"/>
  <c r="AI90" i="1"/>
  <c r="AJ90" i="1"/>
  <c r="AB91" i="1"/>
  <c r="AC91" i="1"/>
  <c r="AD91" i="1"/>
  <c r="AE91" i="1"/>
  <c r="AF91" i="1"/>
  <c r="AG91" i="1"/>
  <c r="AH91" i="1"/>
  <c r="AI91" i="1"/>
  <c r="AJ91" i="1"/>
  <c r="AB92" i="1"/>
  <c r="AC92" i="1"/>
  <c r="AD92" i="1"/>
  <c r="AE92" i="1"/>
  <c r="AF92" i="1"/>
  <c r="AG92" i="1"/>
  <c r="AH92" i="1"/>
  <c r="AI92" i="1"/>
  <c r="AJ92" i="1"/>
  <c r="AB93" i="1"/>
  <c r="AC93" i="1"/>
  <c r="AD93" i="1"/>
  <c r="AE93" i="1"/>
  <c r="AF93" i="1"/>
  <c r="AG93" i="1"/>
  <c r="AH93" i="1"/>
  <c r="AI93" i="1"/>
  <c r="AJ93" i="1"/>
  <c r="AB94" i="1"/>
  <c r="AC94" i="1"/>
  <c r="AD94" i="1"/>
  <c r="AE94" i="1"/>
  <c r="AF94" i="1"/>
  <c r="AG94" i="1"/>
  <c r="AH94" i="1"/>
  <c r="AI94" i="1"/>
  <c r="AJ94" i="1"/>
  <c r="AB95" i="1"/>
  <c r="AC95" i="1"/>
  <c r="AD95" i="1"/>
  <c r="AE95" i="1"/>
  <c r="AF95" i="1"/>
  <c r="AG95" i="1"/>
  <c r="AH95" i="1"/>
  <c r="AI95" i="1"/>
  <c r="AJ95" i="1"/>
  <c r="AB96" i="1"/>
  <c r="AC96" i="1"/>
  <c r="AD96" i="1"/>
  <c r="AE96" i="1"/>
  <c r="AF96" i="1"/>
  <c r="AG96" i="1"/>
  <c r="AH96" i="1"/>
  <c r="AI96" i="1"/>
  <c r="AJ96" i="1"/>
  <c r="AB97" i="1"/>
  <c r="AC97" i="1"/>
  <c r="AD97" i="1"/>
  <c r="AE97" i="1"/>
  <c r="AF97" i="1"/>
  <c r="AG97" i="1"/>
  <c r="AH97" i="1"/>
  <c r="AI97" i="1"/>
  <c r="AJ97" i="1"/>
  <c r="AB98" i="1"/>
  <c r="AC98" i="1"/>
  <c r="AD98" i="1"/>
  <c r="AE98" i="1"/>
  <c r="AF98" i="1"/>
  <c r="AG98" i="1"/>
  <c r="AH98" i="1"/>
  <c r="AI98" i="1"/>
  <c r="AJ98" i="1"/>
  <c r="AB99" i="1"/>
  <c r="AC99" i="1"/>
  <c r="AD99" i="1"/>
  <c r="AE99" i="1"/>
  <c r="AF99" i="1"/>
  <c r="AG99" i="1"/>
  <c r="AH99" i="1"/>
  <c r="AI99" i="1"/>
  <c r="AJ99" i="1"/>
  <c r="AB100" i="1"/>
  <c r="AC100" i="1"/>
  <c r="AD100" i="1"/>
  <c r="AE100" i="1"/>
  <c r="AF100" i="1"/>
  <c r="AG100" i="1"/>
  <c r="AH100" i="1"/>
  <c r="AI100" i="1"/>
  <c r="AJ100" i="1"/>
  <c r="AB101" i="1"/>
  <c r="AC101" i="1"/>
  <c r="AD101" i="1"/>
  <c r="AE101" i="1"/>
  <c r="AF101" i="1"/>
  <c r="AG101" i="1"/>
  <c r="AH101" i="1"/>
  <c r="AI101" i="1"/>
  <c r="AJ101" i="1"/>
  <c r="AB102" i="1"/>
  <c r="AC102" i="1"/>
  <c r="AD102" i="1"/>
  <c r="AE102" i="1"/>
  <c r="AF102" i="1"/>
  <c r="AG102" i="1"/>
  <c r="AH102" i="1"/>
  <c r="AI102" i="1"/>
  <c r="AJ102" i="1"/>
  <c r="AB103" i="1"/>
  <c r="AC103" i="1"/>
  <c r="AD103" i="1"/>
  <c r="AE103" i="1"/>
  <c r="AF103" i="1"/>
  <c r="AG103" i="1"/>
  <c r="AH103" i="1"/>
  <c r="AI103" i="1"/>
  <c r="AJ103" i="1"/>
  <c r="AB104" i="1"/>
  <c r="AC104" i="1"/>
  <c r="AD104" i="1"/>
  <c r="AE104" i="1"/>
  <c r="AF104" i="1"/>
  <c r="AG104" i="1"/>
  <c r="AH104" i="1"/>
  <c r="AI104" i="1"/>
  <c r="AJ104" i="1"/>
  <c r="AB105" i="1"/>
  <c r="AC105" i="1"/>
  <c r="AD105" i="1"/>
  <c r="AE105" i="1"/>
  <c r="AF105" i="1"/>
  <c r="AG105" i="1"/>
  <c r="AH105" i="1"/>
  <c r="AI105" i="1"/>
  <c r="AJ105" i="1"/>
  <c r="AB106" i="1"/>
  <c r="AC106" i="1"/>
  <c r="AD106" i="1"/>
  <c r="AE106" i="1"/>
  <c r="AF106" i="1"/>
  <c r="AG106" i="1"/>
  <c r="AH106" i="1"/>
  <c r="AI106" i="1"/>
  <c r="AJ106" i="1"/>
  <c r="AB107" i="1"/>
  <c r="AC107" i="1"/>
  <c r="AD107" i="1"/>
  <c r="AE107" i="1"/>
  <c r="AF107" i="1"/>
  <c r="AG107" i="1"/>
  <c r="AH107" i="1"/>
  <c r="AI107" i="1"/>
  <c r="AJ107" i="1"/>
  <c r="AB108" i="1"/>
  <c r="AC108" i="1"/>
  <c r="AD108" i="1"/>
  <c r="AE108" i="1"/>
  <c r="AF108" i="1"/>
  <c r="AG108" i="1"/>
  <c r="AH108" i="1"/>
  <c r="AI108" i="1"/>
  <c r="AJ108" i="1"/>
  <c r="AB109" i="1"/>
  <c r="AC109" i="1"/>
  <c r="AD109" i="1"/>
  <c r="AE109" i="1"/>
  <c r="AF109" i="1"/>
  <c r="AG109" i="1"/>
  <c r="AH109" i="1"/>
  <c r="AI109" i="1"/>
  <c r="AJ109" i="1"/>
  <c r="AB110" i="1"/>
  <c r="AC110" i="1"/>
  <c r="AD110" i="1"/>
  <c r="AE110" i="1"/>
  <c r="AF110" i="1"/>
  <c r="AG110" i="1"/>
  <c r="AH110" i="1"/>
  <c r="AI110" i="1"/>
  <c r="AJ110" i="1"/>
  <c r="AB111" i="1"/>
  <c r="AC111" i="1"/>
  <c r="AD111" i="1"/>
  <c r="AE111" i="1"/>
  <c r="AF111" i="1"/>
  <c r="AG111" i="1"/>
  <c r="AH111" i="1"/>
  <c r="AI111" i="1"/>
  <c r="AJ111" i="1"/>
  <c r="AB112" i="1"/>
  <c r="AC112" i="1"/>
  <c r="AD112" i="1"/>
  <c r="AE112" i="1"/>
  <c r="AF112" i="1"/>
  <c r="AG112" i="1"/>
  <c r="AH112" i="1"/>
  <c r="AI112" i="1"/>
  <c r="AJ112" i="1"/>
  <c r="AB113" i="1"/>
  <c r="AC113" i="1"/>
  <c r="AD113" i="1"/>
  <c r="AE113" i="1"/>
  <c r="AF113" i="1"/>
  <c r="AG113" i="1"/>
  <c r="AH113" i="1"/>
  <c r="AI113" i="1"/>
  <c r="AJ113" i="1"/>
  <c r="AB114" i="1"/>
  <c r="AC114" i="1"/>
  <c r="AD114" i="1"/>
  <c r="AE114" i="1"/>
  <c r="AF114" i="1"/>
  <c r="AG114" i="1"/>
  <c r="AH114" i="1"/>
  <c r="AI114" i="1"/>
  <c r="AJ114" i="1"/>
  <c r="AB115" i="1"/>
  <c r="AC115" i="1"/>
  <c r="AD115" i="1"/>
  <c r="AE115" i="1"/>
  <c r="AF115" i="1"/>
  <c r="AG115" i="1"/>
  <c r="AH115" i="1"/>
  <c r="AI115" i="1"/>
  <c r="AJ115" i="1"/>
  <c r="AB116" i="1"/>
  <c r="AC116" i="1"/>
  <c r="AD116" i="1"/>
  <c r="AE116" i="1"/>
  <c r="AF116" i="1"/>
  <c r="AG116" i="1"/>
  <c r="AH116" i="1"/>
  <c r="AI116" i="1"/>
  <c r="AJ116" i="1"/>
  <c r="AB117" i="1"/>
  <c r="AC117" i="1"/>
  <c r="AD117" i="1"/>
  <c r="AE117" i="1"/>
  <c r="AF117" i="1"/>
  <c r="AG117" i="1"/>
  <c r="AH117" i="1"/>
  <c r="AI117" i="1"/>
  <c r="AJ117" i="1"/>
  <c r="AB118" i="1"/>
  <c r="AC118" i="1"/>
  <c r="AD118" i="1"/>
  <c r="AE118" i="1"/>
  <c r="AF118" i="1"/>
  <c r="AG118" i="1"/>
  <c r="AH118" i="1"/>
  <c r="AI118" i="1"/>
  <c r="AJ118" i="1"/>
  <c r="AB119" i="1"/>
  <c r="AC119" i="1"/>
  <c r="AD119" i="1"/>
  <c r="AE119" i="1"/>
  <c r="AF119" i="1"/>
  <c r="AG119" i="1"/>
  <c r="AH119" i="1"/>
  <c r="AI119" i="1"/>
  <c r="AJ119" i="1"/>
  <c r="AB120" i="1"/>
  <c r="AC120" i="1"/>
  <c r="AD120" i="1"/>
  <c r="AE120" i="1"/>
  <c r="AF120" i="1"/>
  <c r="AG120" i="1"/>
  <c r="AH120" i="1"/>
  <c r="AI120" i="1"/>
  <c r="AJ120" i="1"/>
  <c r="AB121" i="1"/>
  <c r="AC121" i="1"/>
  <c r="AD121" i="1"/>
  <c r="AE121" i="1"/>
  <c r="AF121" i="1"/>
  <c r="AG121" i="1"/>
  <c r="AH121" i="1"/>
  <c r="AI121" i="1"/>
  <c r="AJ121" i="1"/>
  <c r="AB122" i="1"/>
  <c r="AC122" i="1"/>
  <c r="AD122" i="1"/>
  <c r="AE122" i="1"/>
  <c r="AF122" i="1"/>
  <c r="AG122" i="1"/>
  <c r="AH122" i="1"/>
  <c r="AI122" i="1"/>
  <c r="AJ122" i="1"/>
  <c r="AB123" i="1"/>
  <c r="AC123" i="1"/>
  <c r="AD123" i="1"/>
  <c r="AE123" i="1"/>
  <c r="AF123" i="1"/>
  <c r="AG123" i="1"/>
  <c r="AH123" i="1"/>
  <c r="AI123" i="1"/>
  <c r="AJ123" i="1"/>
  <c r="AB124" i="1"/>
  <c r="AC124" i="1"/>
  <c r="AD124" i="1"/>
  <c r="AE124" i="1"/>
  <c r="AF124" i="1"/>
  <c r="AG124" i="1"/>
  <c r="AH124" i="1"/>
  <c r="AI124" i="1"/>
  <c r="AJ124" i="1"/>
  <c r="AB125" i="1"/>
  <c r="AC125" i="1"/>
  <c r="AD125" i="1"/>
  <c r="AE125" i="1"/>
  <c r="AF125" i="1"/>
  <c r="AG125" i="1"/>
  <c r="AH125" i="1"/>
  <c r="AI125" i="1"/>
  <c r="AJ125" i="1"/>
  <c r="AB126" i="1"/>
  <c r="AC126" i="1"/>
  <c r="AD126" i="1"/>
  <c r="AE126" i="1"/>
  <c r="AF126" i="1"/>
  <c r="AG126" i="1"/>
  <c r="AH126" i="1"/>
  <c r="AI126" i="1"/>
  <c r="AJ126" i="1"/>
  <c r="AB127" i="1"/>
  <c r="AC127" i="1"/>
  <c r="AD127" i="1"/>
  <c r="AE127" i="1"/>
  <c r="AF127" i="1"/>
  <c r="AG127" i="1"/>
  <c r="AH127" i="1"/>
  <c r="AI127" i="1"/>
  <c r="AJ127" i="1"/>
  <c r="AB128" i="1"/>
  <c r="AC128" i="1"/>
  <c r="AD128" i="1"/>
  <c r="AE128" i="1"/>
  <c r="AF128" i="1"/>
  <c r="AG128" i="1"/>
  <c r="AH128" i="1"/>
  <c r="AI128" i="1"/>
  <c r="AJ128" i="1"/>
  <c r="AB129" i="1"/>
  <c r="AC129" i="1"/>
  <c r="AD129" i="1"/>
  <c r="AE129" i="1"/>
  <c r="AF129" i="1"/>
  <c r="AG129" i="1"/>
  <c r="AH129" i="1"/>
  <c r="AI129" i="1"/>
  <c r="AJ129" i="1"/>
  <c r="AB130" i="1"/>
  <c r="AC130" i="1"/>
  <c r="AD130" i="1"/>
  <c r="AE130" i="1"/>
  <c r="AF130" i="1"/>
  <c r="AG130" i="1"/>
  <c r="AH130" i="1"/>
  <c r="AI130" i="1"/>
  <c r="AJ130" i="1"/>
  <c r="AB131" i="1"/>
  <c r="AC131" i="1"/>
  <c r="AD131" i="1"/>
  <c r="AE131" i="1"/>
  <c r="AF131" i="1"/>
  <c r="AG131" i="1"/>
  <c r="AH131" i="1"/>
  <c r="AI131" i="1"/>
  <c r="AJ131" i="1"/>
  <c r="AB132" i="1"/>
  <c r="AC132" i="1"/>
  <c r="AD132" i="1"/>
  <c r="AE132" i="1"/>
  <c r="AF132" i="1"/>
  <c r="AG132" i="1"/>
  <c r="AH132" i="1"/>
  <c r="AI132" i="1"/>
  <c r="AJ132" i="1"/>
  <c r="AB133" i="1"/>
  <c r="AC133" i="1"/>
  <c r="AD133" i="1"/>
  <c r="AE133" i="1"/>
  <c r="AF133" i="1"/>
  <c r="AG133" i="1"/>
  <c r="AH133" i="1"/>
  <c r="AI133" i="1"/>
  <c r="AJ133" i="1"/>
  <c r="AB134" i="1"/>
  <c r="AC134" i="1"/>
  <c r="AD134" i="1"/>
  <c r="AE134" i="1"/>
  <c r="AF134" i="1"/>
  <c r="AG134" i="1"/>
  <c r="AH134" i="1"/>
  <c r="AI134" i="1"/>
  <c r="AJ134" i="1"/>
  <c r="AB135" i="1"/>
  <c r="AC135" i="1"/>
  <c r="AD135" i="1"/>
  <c r="AE135" i="1"/>
  <c r="AF135" i="1"/>
  <c r="AG135" i="1"/>
  <c r="AH135" i="1"/>
  <c r="AI135" i="1"/>
  <c r="AJ135" i="1"/>
  <c r="AB136" i="1"/>
  <c r="AC136" i="1"/>
  <c r="AD136" i="1"/>
  <c r="AE136" i="1"/>
  <c r="AF136" i="1"/>
  <c r="AG136" i="1"/>
  <c r="AH136" i="1"/>
  <c r="AI136" i="1"/>
  <c r="AJ136" i="1"/>
  <c r="AB137" i="1"/>
  <c r="AC137" i="1"/>
  <c r="AD137" i="1"/>
  <c r="AE137" i="1"/>
  <c r="AF137" i="1"/>
  <c r="AG137" i="1"/>
  <c r="AH137" i="1"/>
  <c r="AI137" i="1"/>
  <c r="AJ137" i="1"/>
  <c r="AB138" i="1"/>
  <c r="AC138" i="1"/>
  <c r="AD138" i="1"/>
  <c r="AE138" i="1"/>
  <c r="AF138" i="1"/>
  <c r="AG138" i="1"/>
  <c r="AH138" i="1"/>
  <c r="AI138" i="1"/>
  <c r="AJ138" i="1"/>
  <c r="AB139" i="1"/>
  <c r="AC139" i="1"/>
  <c r="AD139" i="1"/>
  <c r="AE139" i="1"/>
  <c r="AF139" i="1"/>
  <c r="AG139" i="1"/>
  <c r="AH139" i="1"/>
  <c r="AI139" i="1"/>
  <c r="AJ139" i="1"/>
  <c r="AB140" i="1"/>
  <c r="AC140" i="1"/>
  <c r="AD140" i="1"/>
  <c r="AE140" i="1"/>
  <c r="AF140" i="1"/>
  <c r="AG140" i="1"/>
  <c r="AH140" i="1"/>
  <c r="AI140" i="1"/>
  <c r="AJ140" i="1"/>
  <c r="AB141" i="1"/>
  <c r="AC141" i="1"/>
  <c r="AD141" i="1"/>
  <c r="AE141" i="1"/>
  <c r="AF141" i="1"/>
  <c r="AG141" i="1"/>
  <c r="AH141" i="1"/>
  <c r="AI141" i="1"/>
  <c r="AJ141" i="1"/>
  <c r="AB142" i="1"/>
  <c r="AC142" i="1"/>
  <c r="AD142" i="1"/>
  <c r="AE142" i="1"/>
  <c r="AF142" i="1"/>
  <c r="AG142" i="1"/>
  <c r="AH142" i="1"/>
  <c r="AI142" i="1"/>
  <c r="AJ142" i="1"/>
  <c r="AB143" i="1"/>
  <c r="AC143" i="1"/>
  <c r="AD143" i="1"/>
  <c r="AE143" i="1"/>
  <c r="AF143" i="1"/>
  <c r="AG143" i="1"/>
  <c r="AH143" i="1"/>
  <c r="AI143" i="1"/>
  <c r="AJ143" i="1"/>
  <c r="AB144" i="1"/>
  <c r="AC144" i="1"/>
  <c r="AD144" i="1"/>
  <c r="AE144" i="1"/>
  <c r="AF144" i="1"/>
  <c r="AG144" i="1"/>
  <c r="AH144" i="1"/>
  <c r="AI144" i="1"/>
  <c r="AJ144" i="1"/>
  <c r="AB145" i="1"/>
  <c r="AC145" i="1"/>
  <c r="AD145" i="1"/>
  <c r="AE145" i="1"/>
  <c r="AF145" i="1"/>
  <c r="AG145" i="1"/>
  <c r="AH145" i="1"/>
  <c r="AI145" i="1"/>
  <c r="AJ145" i="1"/>
  <c r="AB146" i="1"/>
  <c r="AC146" i="1"/>
  <c r="AD146" i="1"/>
  <c r="AE146" i="1"/>
  <c r="AF146" i="1"/>
  <c r="AG146" i="1"/>
  <c r="AH146" i="1"/>
  <c r="AI146" i="1"/>
  <c r="AJ146" i="1"/>
  <c r="AB147" i="1"/>
  <c r="AC147" i="1"/>
  <c r="AD147" i="1"/>
  <c r="AE147" i="1"/>
  <c r="AF147" i="1"/>
  <c r="AG147" i="1"/>
  <c r="AH147" i="1"/>
  <c r="AI147" i="1"/>
  <c r="AJ147" i="1"/>
  <c r="AB148" i="1"/>
  <c r="AC148" i="1"/>
  <c r="AD148" i="1"/>
  <c r="AE148" i="1"/>
  <c r="AF148" i="1"/>
  <c r="AG148" i="1"/>
  <c r="AH148" i="1"/>
  <c r="AI148" i="1"/>
  <c r="AJ148" i="1"/>
  <c r="AB149" i="1"/>
  <c r="AC149" i="1"/>
  <c r="AD149" i="1"/>
  <c r="AE149" i="1"/>
  <c r="AF149" i="1"/>
  <c r="AG149" i="1"/>
  <c r="AH149" i="1"/>
  <c r="AI149" i="1"/>
  <c r="AJ149" i="1"/>
  <c r="AB150" i="1"/>
  <c r="AC150" i="1"/>
  <c r="AD150" i="1"/>
  <c r="AE150" i="1"/>
  <c r="AF150" i="1"/>
  <c r="AG150" i="1"/>
  <c r="AH150" i="1"/>
  <c r="AI150" i="1"/>
  <c r="AJ150" i="1"/>
  <c r="AB151" i="1"/>
  <c r="AC151" i="1"/>
  <c r="AD151" i="1"/>
  <c r="AE151" i="1"/>
  <c r="AF151" i="1"/>
  <c r="AG151" i="1"/>
  <c r="AH151" i="1"/>
  <c r="AI151" i="1"/>
  <c r="AJ151" i="1"/>
  <c r="AB152" i="1"/>
  <c r="AC152" i="1"/>
  <c r="AD152" i="1"/>
  <c r="AE152" i="1"/>
  <c r="AF152" i="1"/>
  <c r="AG152" i="1"/>
  <c r="AH152" i="1"/>
  <c r="AI152" i="1"/>
  <c r="AJ152" i="1"/>
  <c r="AB153" i="1"/>
  <c r="AC153" i="1"/>
  <c r="AD153" i="1"/>
  <c r="AE153" i="1"/>
  <c r="AF153" i="1"/>
  <c r="AG153" i="1"/>
  <c r="AH153" i="1"/>
  <c r="AI153" i="1"/>
  <c r="AJ153" i="1"/>
  <c r="AB154" i="1"/>
  <c r="AC154" i="1"/>
  <c r="AD154" i="1"/>
  <c r="AE154" i="1"/>
  <c r="AF154" i="1"/>
  <c r="AG154" i="1"/>
  <c r="AH154" i="1"/>
  <c r="AI154" i="1"/>
  <c r="AJ154" i="1"/>
  <c r="AB155" i="1"/>
  <c r="AC155" i="1"/>
  <c r="AD155" i="1"/>
  <c r="AE155" i="1"/>
  <c r="AF155" i="1"/>
  <c r="AG155" i="1"/>
  <c r="AH155" i="1"/>
  <c r="AI155" i="1"/>
  <c r="AJ155" i="1"/>
  <c r="AB156" i="1"/>
  <c r="AC156" i="1"/>
  <c r="AD156" i="1"/>
  <c r="AE156" i="1"/>
  <c r="AF156" i="1"/>
  <c r="AG156" i="1"/>
  <c r="AH156" i="1"/>
  <c r="AI156" i="1"/>
  <c r="AJ156" i="1"/>
  <c r="AB157" i="1"/>
  <c r="AC157" i="1"/>
  <c r="AD157" i="1"/>
  <c r="AE157" i="1"/>
  <c r="AF157" i="1"/>
  <c r="AG157" i="1"/>
  <c r="AH157" i="1"/>
  <c r="AI157" i="1"/>
  <c r="AJ157" i="1"/>
  <c r="AB158" i="1"/>
  <c r="AC158" i="1"/>
  <c r="AD158" i="1"/>
  <c r="AE158" i="1"/>
  <c r="AF158" i="1"/>
  <c r="AG158" i="1"/>
  <c r="AH158" i="1"/>
  <c r="AI158" i="1"/>
  <c r="AJ158" i="1"/>
  <c r="AB159" i="1"/>
  <c r="AC159" i="1"/>
  <c r="AD159" i="1"/>
  <c r="AE159" i="1"/>
  <c r="AF159" i="1"/>
  <c r="AG159" i="1"/>
  <c r="AH159" i="1"/>
  <c r="AI159" i="1"/>
  <c r="AJ159" i="1"/>
  <c r="AB160" i="1"/>
  <c r="AC160" i="1"/>
  <c r="AD160" i="1"/>
  <c r="AE160" i="1"/>
  <c r="AF160" i="1"/>
  <c r="AG160" i="1"/>
  <c r="AH160" i="1"/>
  <c r="AI160" i="1"/>
  <c r="AJ160" i="1"/>
  <c r="AB161" i="1"/>
  <c r="AC161" i="1"/>
  <c r="AD161" i="1"/>
  <c r="AE161" i="1"/>
  <c r="AF161" i="1"/>
  <c r="AG161" i="1"/>
  <c r="AH161" i="1"/>
  <c r="AI161" i="1"/>
  <c r="AJ161" i="1"/>
  <c r="AB162" i="1"/>
  <c r="AC162" i="1"/>
  <c r="AD162" i="1"/>
  <c r="AE162" i="1"/>
  <c r="AF162" i="1"/>
  <c r="AG162" i="1"/>
  <c r="AH162" i="1"/>
  <c r="AI162" i="1"/>
  <c r="AJ162" i="1"/>
  <c r="AB163" i="1"/>
  <c r="AC163" i="1"/>
  <c r="AD163" i="1"/>
  <c r="AE163" i="1"/>
  <c r="AF163" i="1"/>
  <c r="AG163" i="1"/>
  <c r="AH163" i="1"/>
  <c r="AI163" i="1"/>
  <c r="AJ163" i="1"/>
  <c r="AB164" i="1"/>
  <c r="AC164" i="1"/>
  <c r="AD164" i="1"/>
  <c r="AE164" i="1"/>
  <c r="AF164" i="1"/>
  <c r="AG164" i="1"/>
  <c r="AH164" i="1"/>
  <c r="AI164" i="1"/>
  <c r="AJ164" i="1"/>
  <c r="AB165" i="1"/>
  <c r="AC165" i="1"/>
  <c r="AD165" i="1"/>
  <c r="AE165" i="1"/>
  <c r="AF165" i="1"/>
  <c r="AG165" i="1"/>
  <c r="AH165" i="1"/>
  <c r="AI165" i="1"/>
  <c r="AJ165" i="1"/>
  <c r="AB166" i="1"/>
  <c r="AC166" i="1"/>
  <c r="AD166" i="1"/>
  <c r="AE166" i="1"/>
  <c r="AF166" i="1"/>
  <c r="AG166" i="1"/>
  <c r="AH166" i="1"/>
  <c r="AI166" i="1"/>
  <c r="AJ166" i="1"/>
  <c r="AB167" i="1"/>
  <c r="AC167" i="1"/>
  <c r="AD167" i="1"/>
  <c r="AE167" i="1"/>
  <c r="AF167" i="1"/>
  <c r="AG167" i="1"/>
  <c r="AH167" i="1"/>
  <c r="AI167" i="1"/>
  <c r="AJ167" i="1"/>
  <c r="AB168" i="1"/>
  <c r="AC168" i="1"/>
  <c r="AD168" i="1"/>
  <c r="AE168" i="1"/>
  <c r="AF168" i="1"/>
  <c r="AG168" i="1"/>
  <c r="AH168" i="1"/>
  <c r="AI168" i="1"/>
  <c r="AJ168" i="1"/>
  <c r="AB169" i="1"/>
  <c r="AC169" i="1"/>
  <c r="AD169" i="1"/>
  <c r="AE169" i="1"/>
  <c r="AF169" i="1"/>
  <c r="AG169" i="1"/>
  <c r="AH169" i="1"/>
  <c r="AI169" i="1"/>
  <c r="AJ169" i="1"/>
  <c r="AB170" i="1"/>
  <c r="AC170" i="1"/>
  <c r="AD170" i="1"/>
  <c r="AE170" i="1"/>
  <c r="AF170" i="1"/>
  <c r="AG170" i="1"/>
  <c r="AH170" i="1"/>
  <c r="AI170" i="1"/>
  <c r="AJ170" i="1"/>
  <c r="AB171" i="1"/>
  <c r="AC171" i="1"/>
  <c r="AD171" i="1"/>
  <c r="AE171" i="1"/>
  <c r="AF171" i="1"/>
  <c r="AG171" i="1"/>
  <c r="AH171" i="1"/>
  <c r="AI171" i="1"/>
  <c r="AJ171" i="1"/>
  <c r="AB172" i="1"/>
  <c r="AC172" i="1"/>
  <c r="AD172" i="1"/>
  <c r="AE172" i="1"/>
  <c r="AF172" i="1"/>
  <c r="AG172" i="1"/>
  <c r="AH172" i="1"/>
  <c r="AI172" i="1"/>
  <c r="AJ172" i="1"/>
  <c r="AB173" i="1"/>
  <c r="AC173" i="1"/>
  <c r="AD173" i="1"/>
  <c r="AE173" i="1"/>
  <c r="AF173" i="1"/>
  <c r="AG173" i="1"/>
  <c r="AH173" i="1"/>
  <c r="AI173" i="1"/>
  <c r="AJ173" i="1"/>
  <c r="AB174" i="1"/>
  <c r="AC174" i="1"/>
  <c r="AD174" i="1"/>
  <c r="AE174" i="1"/>
  <c r="AF174" i="1"/>
  <c r="AG174" i="1"/>
  <c r="AH174" i="1"/>
  <c r="AI174" i="1"/>
  <c r="AJ174" i="1"/>
  <c r="AB175" i="1"/>
  <c r="AC175" i="1"/>
  <c r="AD175" i="1"/>
  <c r="AE175" i="1"/>
  <c r="AF175" i="1"/>
  <c r="AG175" i="1"/>
  <c r="AH175" i="1"/>
  <c r="AI175" i="1"/>
  <c r="AJ175" i="1"/>
  <c r="AB176" i="1"/>
  <c r="AC176" i="1"/>
  <c r="AD176" i="1"/>
  <c r="AE176" i="1"/>
  <c r="AF176" i="1"/>
  <c r="AG176" i="1"/>
  <c r="AH176" i="1"/>
  <c r="AI176" i="1"/>
  <c r="AJ176" i="1"/>
  <c r="AB177" i="1"/>
  <c r="AC177" i="1"/>
  <c r="AD177" i="1"/>
  <c r="AE177" i="1"/>
  <c r="AF177" i="1"/>
  <c r="AG177" i="1"/>
  <c r="AH177" i="1"/>
  <c r="AI177" i="1"/>
  <c r="AJ177" i="1"/>
  <c r="AB178" i="1"/>
  <c r="AC178" i="1"/>
  <c r="AD178" i="1"/>
  <c r="AE178" i="1"/>
  <c r="AF178" i="1"/>
  <c r="AG178" i="1"/>
  <c r="AH178" i="1"/>
  <c r="AI178" i="1"/>
  <c r="AJ178" i="1"/>
  <c r="AB179" i="1"/>
  <c r="AC179" i="1"/>
  <c r="AD179" i="1"/>
  <c r="AE179" i="1"/>
  <c r="AF179" i="1"/>
  <c r="AG179" i="1"/>
  <c r="AH179" i="1"/>
  <c r="AI179" i="1"/>
  <c r="AJ179" i="1"/>
  <c r="AB180" i="1"/>
  <c r="AC180" i="1"/>
  <c r="AD180" i="1"/>
  <c r="AE180" i="1"/>
  <c r="AF180" i="1"/>
  <c r="AG180" i="1"/>
  <c r="AH180" i="1"/>
  <c r="AI180" i="1"/>
  <c r="AJ180" i="1"/>
  <c r="AB181" i="1"/>
  <c r="AC181" i="1"/>
  <c r="AD181" i="1"/>
  <c r="AE181" i="1"/>
  <c r="AF181" i="1"/>
  <c r="AG181" i="1"/>
  <c r="AH181" i="1"/>
  <c r="AI181" i="1"/>
  <c r="AJ181" i="1"/>
  <c r="AB182" i="1"/>
  <c r="AC182" i="1"/>
  <c r="AD182" i="1"/>
  <c r="AE182" i="1"/>
  <c r="AF182" i="1"/>
  <c r="AG182" i="1"/>
  <c r="AH182" i="1"/>
  <c r="AI182" i="1"/>
  <c r="AJ182" i="1"/>
  <c r="AB183" i="1"/>
  <c r="AC183" i="1"/>
  <c r="AD183" i="1"/>
  <c r="AE183" i="1"/>
  <c r="AF183" i="1"/>
  <c r="AG183" i="1"/>
  <c r="AH183" i="1"/>
  <c r="AI183" i="1"/>
  <c r="AJ183" i="1"/>
  <c r="AB184" i="1"/>
  <c r="AC184" i="1"/>
  <c r="AD184" i="1"/>
  <c r="AE184" i="1"/>
  <c r="AF184" i="1"/>
  <c r="AG184" i="1"/>
  <c r="AH184" i="1"/>
  <c r="AI184" i="1"/>
  <c r="AJ184" i="1"/>
  <c r="AB185" i="1"/>
  <c r="AC185" i="1"/>
  <c r="AD185" i="1"/>
  <c r="AE185" i="1"/>
  <c r="AF185" i="1"/>
  <c r="AG185" i="1"/>
  <c r="AH185" i="1"/>
  <c r="AI185" i="1"/>
  <c r="AJ185" i="1"/>
  <c r="AB186" i="1"/>
  <c r="AC186" i="1"/>
  <c r="AD186" i="1"/>
  <c r="AE186" i="1"/>
  <c r="AF186" i="1"/>
  <c r="AG186" i="1"/>
  <c r="AH186" i="1"/>
  <c r="AI186" i="1"/>
  <c r="AJ186" i="1"/>
  <c r="AB187" i="1"/>
  <c r="AC187" i="1"/>
  <c r="AD187" i="1"/>
  <c r="AE187" i="1"/>
  <c r="AF187" i="1"/>
  <c r="AG187" i="1"/>
  <c r="AH187" i="1"/>
  <c r="AI187" i="1"/>
  <c r="AJ187" i="1"/>
  <c r="AB188" i="1"/>
  <c r="AC188" i="1"/>
  <c r="AD188" i="1"/>
  <c r="AE188" i="1"/>
  <c r="AF188" i="1"/>
  <c r="AG188" i="1"/>
  <c r="AH188" i="1"/>
  <c r="AI188" i="1"/>
  <c r="AJ188" i="1"/>
  <c r="AB189" i="1"/>
  <c r="AC189" i="1"/>
  <c r="AD189" i="1"/>
  <c r="AE189" i="1"/>
  <c r="AF189" i="1"/>
  <c r="AG189" i="1"/>
  <c r="AH189" i="1"/>
  <c r="AI189" i="1"/>
  <c r="AJ189" i="1"/>
  <c r="AB190" i="1"/>
  <c r="AC190" i="1"/>
  <c r="AD190" i="1"/>
  <c r="AE190" i="1"/>
  <c r="AF190" i="1"/>
  <c r="AG190" i="1"/>
  <c r="AH190" i="1"/>
  <c r="AI190" i="1"/>
  <c r="AJ190" i="1"/>
  <c r="AB191" i="1"/>
  <c r="AC191" i="1"/>
  <c r="AD191" i="1"/>
  <c r="AE191" i="1"/>
  <c r="AF191" i="1"/>
  <c r="AG191" i="1"/>
  <c r="AH191" i="1"/>
  <c r="AI191" i="1"/>
  <c r="AJ191" i="1"/>
  <c r="AB192" i="1"/>
  <c r="AC192" i="1"/>
  <c r="AD192" i="1"/>
  <c r="AE192" i="1"/>
  <c r="AF192" i="1"/>
  <c r="AG192" i="1"/>
  <c r="AH192" i="1"/>
  <c r="AI192" i="1"/>
  <c r="AJ192" i="1"/>
  <c r="AB193" i="1"/>
  <c r="AC193" i="1"/>
  <c r="AD193" i="1"/>
  <c r="AE193" i="1"/>
  <c r="AF193" i="1"/>
  <c r="AG193" i="1"/>
  <c r="AH193" i="1"/>
  <c r="AI193" i="1"/>
  <c r="AJ193" i="1"/>
  <c r="AB194" i="1"/>
  <c r="AC194" i="1"/>
  <c r="AD194" i="1"/>
  <c r="AE194" i="1"/>
  <c r="AF194" i="1"/>
  <c r="AG194" i="1"/>
  <c r="AH194" i="1"/>
  <c r="AI194" i="1"/>
  <c r="AJ194" i="1"/>
  <c r="AB195" i="1"/>
  <c r="AC195" i="1"/>
  <c r="AD195" i="1"/>
  <c r="AE195" i="1"/>
  <c r="AF195" i="1"/>
  <c r="AG195" i="1"/>
  <c r="AH195" i="1"/>
  <c r="AI195" i="1"/>
  <c r="AJ195" i="1"/>
  <c r="AB196" i="1"/>
  <c r="AC196" i="1"/>
  <c r="AD196" i="1"/>
  <c r="AE196" i="1"/>
  <c r="AF196" i="1"/>
  <c r="AG196" i="1"/>
  <c r="AH196" i="1"/>
  <c r="AI196" i="1"/>
  <c r="AJ196" i="1"/>
  <c r="AB197" i="1"/>
  <c r="AC197" i="1"/>
  <c r="AD197" i="1"/>
  <c r="AE197" i="1"/>
  <c r="AF197" i="1"/>
  <c r="AG197" i="1"/>
  <c r="AH197" i="1"/>
  <c r="AI197" i="1"/>
  <c r="AJ197" i="1"/>
  <c r="AB198" i="1"/>
  <c r="AC198" i="1"/>
  <c r="AD198" i="1"/>
  <c r="AE198" i="1"/>
  <c r="AF198" i="1"/>
  <c r="AG198" i="1"/>
  <c r="AH198" i="1"/>
  <c r="AI198" i="1"/>
  <c r="AJ198" i="1"/>
  <c r="AB199" i="1"/>
  <c r="AC199" i="1"/>
  <c r="AD199" i="1"/>
  <c r="AE199" i="1"/>
  <c r="AF199" i="1"/>
  <c r="AG199" i="1"/>
  <c r="AH199" i="1"/>
  <c r="AI199" i="1"/>
  <c r="AJ199" i="1"/>
  <c r="AB200" i="1"/>
  <c r="AC200" i="1"/>
  <c r="AD200" i="1"/>
  <c r="AE200" i="1"/>
  <c r="AF200" i="1"/>
  <c r="AG200" i="1"/>
  <c r="AH200" i="1"/>
  <c r="AI200" i="1"/>
  <c r="AJ200" i="1"/>
  <c r="AB201" i="1"/>
  <c r="AC201" i="1"/>
  <c r="AD201" i="1"/>
  <c r="AE201" i="1"/>
  <c r="AF201" i="1"/>
  <c r="AG201" i="1"/>
  <c r="AH201" i="1"/>
  <c r="AI201" i="1"/>
  <c r="AJ201" i="1"/>
  <c r="AB202" i="1"/>
  <c r="AC202" i="1"/>
  <c r="AD202" i="1"/>
  <c r="AE202" i="1"/>
  <c r="AF202" i="1"/>
  <c r="AG202" i="1"/>
  <c r="AH202" i="1"/>
  <c r="AI202" i="1"/>
  <c r="AJ202" i="1"/>
  <c r="AB203" i="1"/>
  <c r="AC203" i="1"/>
  <c r="AD203" i="1"/>
  <c r="AE203" i="1"/>
  <c r="AF203" i="1"/>
  <c r="AG203" i="1"/>
  <c r="AH203" i="1"/>
  <c r="AI203" i="1"/>
  <c r="AJ203" i="1"/>
  <c r="AB204" i="1"/>
  <c r="AC204" i="1"/>
  <c r="AD204" i="1"/>
  <c r="AE204" i="1"/>
  <c r="AF204" i="1"/>
  <c r="AG204" i="1"/>
  <c r="AH204" i="1"/>
  <c r="AI204" i="1"/>
  <c r="AJ204" i="1"/>
  <c r="AB205" i="1"/>
  <c r="AC205" i="1"/>
  <c r="AD205" i="1"/>
  <c r="AE205" i="1"/>
  <c r="AF205" i="1"/>
  <c r="AG205" i="1"/>
  <c r="AH205" i="1"/>
  <c r="AI205" i="1"/>
  <c r="AJ205" i="1"/>
  <c r="AC2" i="1"/>
  <c r="AD2" i="1"/>
  <c r="AE2" i="1"/>
  <c r="AF2" i="1"/>
  <c r="AG2" i="1"/>
  <c r="AH2" i="1"/>
  <c r="AI2" i="1"/>
  <c r="AJ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K20" i="21"/>
  <c r="K22" i="21"/>
  <c r="K37" i="21"/>
  <c r="K42" i="21"/>
  <c r="K46" i="21"/>
  <c r="K127" i="21"/>
  <c r="K128" i="21"/>
  <c r="K155" i="21"/>
  <c r="K160" i="21"/>
  <c r="K161" i="21"/>
  <c r="K165" i="21"/>
  <c r="K170" i="21"/>
  <c r="E20" i="19"/>
  <c r="E28" i="19"/>
  <c r="E32" i="19"/>
  <c r="E38" i="19"/>
  <c r="E44" i="19"/>
  <c r="E47" i="19"/>
  <c r="E50" i="19"/>
  <c r="E68" i="19"/>
  <c r="E74" i="19"/>
  <c r="E80" i="19"/>
  <c r="E86" i="19"/>
  <c r="E92" i="19"/>
  <c r="E98" i="19"/>
  <c r="E104" i="19"/>
  <c r="E116" i="19"/>
  <c r="E128" i="19"/>
  <c r="E129" i="19"/>
  <c r="E130" i="19"/>
  <c r="E134" i="19"/>
  <c r="E140" i="19"/>
  <c r="E152" i="19"/>
  <c r="E157" i="19"/>
  <c r="E158" i="19"/>
  <c r="E161" i="19"/>
  <c r="E162" i="19"/>
  <c r="E164" i="19"/>
  <c r="E166" i="19"/>
  <c r="E170" i="19"/>
  <c r="E171" i="19"/>
  <c r="B197" i="18"/>
  <c r="K169" i="21" s="1"/>
  <c r="B196" i="18"/>
  <c r="K168" i="21" s="1"/>
  <c r="B195" i="18"/>
  <c r="K167" i="21" s="1"/>
  <c r="B194" i="18"/>
  <c r="K166" i="21" s="1"/>
  <c r="B192" i="18"/>
  <c r="E165" i="19" s="1"/>
  <c r="B191" i="18"/>
  <c r="K164" i="21" s="1"/>
  <c r="B190" i="18"/>
  <c r="K163" i="21" s="1"/>
  <c r="B189" i="18"/>
  <c r="K162" i="21" s="1"/>
  <c r="B186" i="18"/>
  <c r="K159" i="21" s="1"/>
  <c r="B185" i="18"/>
  <c r="E160" i="19" s="1"/>
  <c r="B184" i="18"/>
  <c r="E159" i="19" s="1"/>
  <c r="B183" i="18"/>
  <c r="K156" i="21" s="1"/>
  <c r="B181" i="18"/>
  <c r="K154" i="21" s="1"/>
  <c r="B180" i="18"/>
  <c r="K153" i="21" s="1"/>
  <c r="B179" i="18"/>
  <c r="K152" i="21" s="1"/>
  <c r="B178" i="18"/>
  <c r="K151" i="21" s="1"/>
  <c r="B177" i="18"/>
  <c r="B176" i="18"/>
  <c r="K150" i="21" s="1"/>
  <c r="B175" i="18"/>
  <c r="K149" i="21" s="1"/>
  <c r="B174" i="18"/>
  <c r="K148" i="21" s="1"/>
  <c r="B173" i="18"/>
  <c r="K147" i="21" s="1"/>
  <c r="B172" i="18"/>
  <c r="E147" i="19" s="1"/>
  <c r="B171" i="18"/>
  <c r="K145" i="21" s="1"/>
  <c r="B170" i="18"/>
  <c r="K144" i="21" s="1"/>
  <c r="B169" i="18"/>
  <c r="K143" i="21" s="1"/>
  <c r="B168" i="18"/>
  <c r="K142" i="21" s="1"/>
  <c r="B167" i="18"/>
  <c r="B166" i="18"/>
  <c r="K141" i="21" s="1"/>
  <c r="B165" i="18"/>
  <c r="B164" i="18"/>
  <c r="B163" i="18"/>
  <c r="K140" i="21" s="1"/>
  <c r="B162" i="18"/>
  <c r="K139" i="21" s="1"/>
  <c r="B161" i="18"/>
  <c r="B160" i="18"/>
  <c r="B159" i="18"/>
  <c r="K138" i="21" s="1"/>
  <c r="B158" i="18"/>
  <c r="K137" i="21" s="1"/>
  <c r="B157" i="18"/>
  <c r="K136" i="21" s="1"/>
  <c r="B156" i="18"/>
  <c r="K135" i="21" s="1"/>
  <c r="B155" i="18"/>
  <c r="B154" i="18"/>
  <c r="E136" i="19" s="1"/>
  <c r="B152" i="18"/>
  <c r="E135" i="19" s="1"/>
  <c r="B151" i="18"/>
  <c r="K132" i="21" s="1"/>
  <c r="B150" i="18"/>
  <c r="K131" i="21" s="1"/>
  <c r="B149" i="18"/>
  <c r="K130" i="21" s="1"/>
  <c r="B148" i="18"/>
  <c r="K129" i="21" s="1"/>
  <c r="B145" i="18"/>
  <c r="K126" i="21" s="1"/>
  <c r="B144" i="18"/>
  <c r="K125" i="21" s="1"/>
  <c r="B143" i="18"/>
  <c r="K124" i="21" s="1"/>
  <c r="B142" i="18"/>
  <c r="K123" i="21" s="1"/>
  <c r="B141" i="18"/>
  <c r="E124" i="19" s="1"/>
  <c r="B140" i="18"/>
  <c r="E123" i="19" s="1"/>
  <c r="B139" i="18"/>
  <c r="K120" i="21" s="1"/>
  <c r="B138" i="18"/>
  <c r="K119" i="21" s="1"/>
  <c r="B137" i="18"/>
  <c r="E120" i="19" s="1"/>
  <c r="B136" i="18"/>
  <c r="K118" i="21" s="1"/>
  <c r="B135" i="18"/>
  <c r="K117" i="21" s="1"/>
  <c r="B134" i="18"/>
  <c r="K116" i="21" s="1"/>
  <c r="B133" i="18"/>
  <c r="K115" i="21" s="1"/>
  <c r="B132" i="18"/>
  <c r="B131" i="18"/>
  <c r="K114" i="21" s="1"/>
  <c r="B130" i="18"/>
  <c r="K113" i="21" s="1"/>
  <c r="B129" i="18"/>
  <c r="K112" i="21" s="1"/>
  <c r="B128" i="18"/>
  <c r="K111" i="21" s="1"/>
  <c r="B127" i="18"/>
  <c r="E112" i="19" s="1"/>
  <c r="B126" i="18"/>
  <c r="E111" i="19" s="1"/>
  <c r="B125" i="18"/>
  <c r="K108" i="21" s="1"/>
  <c r="B124" i="18"/>
  <c r="K107" i="21" s="1"/>
  <c r="B123" i="18"/>
  <c r="K106" i="21" s="1"/>
  <c r="B122" i="18"/>
  <c r="K105" i="21" s="1"/>
  <c r="B121" i="18"/>
  <c r="K104" i="21" s="1"/>
  <c r="B120" i="18"/>
  <c r="K103" i="21" s="1"/>
  <c r="B119" i="18"/>
  <c r="K102" i="21" s="1"/>
  <c r="B118" i="18"/>
  <c r="K101" i="21" s="1"/>
  <c r="B117" i="18"/>
  <c r="K100" i="21" s="1"/>
  <c r="B116" i="18"/>
  <c r="K99" i="21" s="1"/>
  <c r="B115" i="18"/>
  <c r="E101" i="19" s="1"/>
  <c r="B114" i="18"/>
  <c r="E100" i="19" s="1"/>
  <c r="B113" i="18"/>
  <c r="E99" i="19" s="1"/>
  <c r="B112" i="18"/>
  <c r="K96" i="21" s="1"/>
  <c r="B111" i="18"/>
  <c r="K95" i="21" s="1"/>
  <c r="B110" i="18"/>
  <c r="K94" i="21" s="1"/>
  <c r="B109" i="18"/>
  <c r="K93" i="21" s="1"/>
  <c r="B108" i="18"/>
  <c r="K92" i="21" s="1"/>
  <c r="B107" i="18"/>
  <c r="K91" i="21" s="1"/>
  <c r="B106" i="18"/>
  <c r="K90" i="21" s="1"/>
  <c r="B105" i="18"/>
  <c r="B104" i="18"/>
  <c r="E91" i="19" s="1"/>
  <c r="B103" i="18"/>
  <c r="K89" i="21" s="1"/>
  <c r="B102" i="18"/>
  <c r="K88" i="21" s="1"/>
  <c r="B101" i="18"/>
  <c r="E88" i="19" s="1"/>
  <c r="B100" i="18"/>
  <c r="K87" i="21" s="1"/>
  <c r="B99" i="18"/>
  <c r="K86" i="21" s="1"/>
  <c r="B98" i="18"/>
  <c r="B97" i="18"/>
  <c r="K85" i="21" s="1"/>
  <c r="B96" i="18"/>
  <c r="K84" i="21" s="1"/>
  <c r="B95" i="18"/>
  <c r="K83" i="21" s="1"/>
  <c r="B94" i="18"/>
  <c r="K82" i="21" s="1"/>
  <c r="B93" i="18"/>
  <c r="K81" i="21" s="1"/>
  <c r="B92" i="18"/>
  <c r="K80" i="21" s="1"/>
  <c r="B91" i="18"/>
  <c r="K79" i="21" s="1"/>
  <c r="B90" i="18"/>
  <c r="K78" i="21" s="1"/>
  <c r="B89" i="18"/>
  <c r="K77" i="21" s="1"/>
  <c r="B88" i="18"/>
  <c r="K76" i="21" s="1"/>
  <c r="B87" i="18"/>
  <c r="K75" i="21" s="1"/>
  <c r="B86" i="18"/>
  <c r="K74" i="21" s="1"/>
  <c r="B85" i="18"/>
  <c r="K73" i="21" s="1"/>
  <c r="B84" i="18"/>
  <c r="K72" i="21" s="1"/>
  <c r="B83" i="18"/>
  <c r="K71" i="21" s="1"/>
  <c r="B82" i="18"/>
  <c r="E70" i="19" s="1"/>
  <c r="B81" i="18"/>
  <c r="E69" i="19" s="1"/>
  <c r="B80" i="18"/>
  <c r="B79" i="18"/>
  <c r="E67" i="19" s="1"/>
  <c r="B78" i="18"/>
  <c r="E66" i="19" s="1"/>
  <c r="B77" i="18"/>
  <c r="B76" i="18"/>
  <c r="E65" i="19" s="1"/>
  <c r="B75" i="18"/>
  <c r="E64" i="19" s="1"/>
  <c r="B74" i="18"/>
  <c r="E63" i="19" s="1"/>
  <c r="B73" i="18"/>
  <c r="K64" i="21" s="1"/>
  <c r="B72" i="18"/>
  <c r="K63" i="21" s="1"/>
  <c r="B71" i="18"/>
  <c r="K62" i="21" s="1"/>
  <c r="B70" i="18"/>
  <c r="E60" i="19" s="1"/>
  <c r="B69" i="18"/>
  <c r="E59" i="19" s="1"/>
  <c r="B68" i="18"/>
  <c r="E58" i="19" s="1"/>
  <c r="B67" i="18"/>
  <c r="E57" i="19" s="1"/>
  <c r="B66" i="18"/>
  <c r="E56" i="19" s="1"/>
  <c r="B65" i="18"/>
  <c r="E55" i="19" s="1"/>
  <c r="B64" i="18"/>
  <c r="B63" i="18"/>
  <c r="E54" i="19" s="1"/>
  <c r="B62" i="18"/>
  <c r="E53" i="19" s="1"/>
  <c r="B61" i="18"/>
  <c r="B60" i="18"/>
  <c r="E52" i="19" s="1"/>
  <c r="B59" i="18"/>
  <c r="E51" i="19" s="1"/>
  <c r="B58" i="18"/>
  <c r="K52" i="21" s="1"/>
  <c r="B57" i="18"/>
  <c r="K51" i="21" s="1"/>
  <c r="B56" i="18"/>
  <c r="K50" i="21" s="1"/>
  <c r="B55" i="18"/>
  <c r="B54" i="18"/>
  <c r="E48" i="19" s="1"/>
  <c r="B53" i="18"/>
  <c r="K48" i="21" s="1"/>
  <c r="B52" i="18"/>
  <c r="K47" i="21" s="1"/>
  <c r="B50" i="18"/>
  <c r="K45" i="21" s="1"/>
  <c r="B49" i="18"/>
  <c r="K44" i="21" s="1"/>
  <c r="B48" i="18"/>
  <c r="K43" i="21" s="1"/>
  <c r="B46" i="18"/>
  <c r="K41" i="21" s="1"/>
  <c r="B45" i="18"/>
  <c r="K40" i="21" s="1"/>
  <c r="B44" i="18"/>
  <c r="K39" i="21" s="1"/>
  <c r="B43" i="18"/>
  <c r="E40" i="19" s="1"/>
  <c r="B42" i="18"/>
  <c r="E39" i="19" s="1"/>
  <c r="B40" i="18"/>
  <c r="K36" i="21" s="1"/>
  <c r="B39" i="18"/>
  <c r="E36" i="19" s="1"/>
  <c r="B38" i="18"/>
  <c r="E35" i="19" s="1"/>
  <c r="B37" i="18"/>
  <c r="E34" i="19" s="1"/>
  <c r="B36" i="18"/>
  <c r="E33" i="19" s="1"/>
  <c r="B35" i="18"/>
  <c r="B34" i="18"/>
  <c r="E31" i="19" s="1"/>
  <c r="B33" i="18"/>
  <c r="E30" i="19" s="1"/>
  <c r="B32" i="18"/>
  <c r="E29" i="19" s="1"/>
  <c r="B31" i="18"/>
  <c r="K30" i="21" s="1"/>
  <c r="B28" i="18"/>
  <c r="E27" i="19" s="1"/>
  <c r="B27" i="18"/>
  <c r="K28" i="21" s="1"/>
  <c r="B26" i="18"/>
  <c r="K27" i="21" s="1"/>
  <c r="B25" i="18"/>
  <c r="E24" i="19" s="1"/>
  <c r="B24" i="18"/>
  <c r="E23" i="19" s="1"/>
  <c r="B23" i="18"/>
  <c r="E22" i="19" s="1"/>
  <c r="B22" i="18"/>
  <c r="E21" i="19" s="1"/>
  <c r="B20" i="18"/>
  <c r="E19" i="19" s="1"/>
  <c r="B19" i="18"/>
  <c r="K19" i="21" s="1"/>
  <c r="B18" i="18"/>
  <c r="K18" i="21" s="1"/>
  <c r="B17" i="18"/>
  <c r="K17" i="21" s="1"/>
  <c r="B16" i="18"/>
  <c r="K16" i="21" s="1"/>
  <c r="B15" i="18"/>
  <c r="K15" i="21" s="1"/>
  <c r="B14" i="18"/>
  <c r="K14" i="21" s="1"/>
  <c r="B13" i="18"/>
  <c r="K13" i="21" s="1"/>
  <c r="B12" i="18"/>
  <c r="K12" i="21" s="1"/>
  <c r="B11" i="18"/>
  <c r="K11" i="21" s="1"/>
  <c r="B10" i="18"/>
  <c r="K10" i="21" s="1"/>
  <c r="B9" i="18"/>
  <c r="K9" i="21" s="1"/>
  <c r="B8" i="18"/>
  <c r="K8" i="21" s="1"/>
  <c r="B7" i="18"/>
  <c r="K7" i="21" s="1"/>
  <c r="B6" i="18"/>
  <c r="K6" i="21" s="1"/>
  <c r="B5" i="18"/>
  <c r="K5" i="21" s="1"/>
  <c r="B4" i="18"/>
  <c r="K4" i="21" s="1"/>
  <c r="B3" i="18"/>
  <c r="K3" i="21" s="1"/>
  <c r="B2" i="18"/>
  <c r="K2" i="21" s="1"/>
  <c r="E26" i="19" l="1"/>
  <c r="E13" i="19"/>
  <c r="K158" i="21"/>
  <c r="K146" i="21"/>
  <c r="K134" i="21"/>
  <c r="K122" i="21"/>
  <c r="K110" i="21"/>
  <c r="K98" i="21"/>
  <c r="K38" i="21"/>
  <c r="K26" i="21"/>
  <c r="E146" i="19"/>
  <c r="E110" i="19"/>
  <c r="E62" i="19"/>
  <c r="E169" i="19"/>
  <c r="E145" i="19"/>
  <c r="E133" i="19"/>
  <c r="E121" i="19"/>
  <c r="E109" i="19"/>
  <c r="E97" i="19"/>
  <c r="E85" i="19"/>
  <c r="E73" i="19"/>
  <c r="E61" i="19"/>
  <c r="E49" i="19"/>
  <c r="E37" i="19"/>
  <c r="E25" i="19"/>
  <c r="E12" i="19"/>
  <c r="K157" i="21"/>
  <c r="K133" i="21"/>
  <c r="K121" i="21"/>
  <c r="K109" i="21"/>
  <c r="K97" i="21"/>
  <c r="K61" i="21"/>
  <c r="K49" i="21"/>
  <c r="K25" i="21"/>
  <c r="E122" i="19"/>
  <c r="E168" i="19"/>
  <c r="E156" i="19"/>
  <c r="E144" i="19"/>
  <c r="E132" i="19"/>
  <c r="E108" i="19"/>
  <c r="E96" i="19"/>
  <c r="E84" i="19"/>
  <c r="E72" i="19"/>
  <c r="E11" i="19"/>
  <c r="K60" i="21"/>
  <c r="K24" i="21"/>
  <c r="E167" i="19"/>
  <c r="E155" i="19"/>
  <c r="E143" i="19"/>
  <c r="E131" i="19"/>
  <c r="E119" i="19"/>
  <c r="E107" i="19"/>
  <c r="E95" i="19"/>
  <c r="E83" i="19"/>
  <c r="E71" i="19"/>
  <c r="E10" i="19"/>
  <c r="K59" i="21"/>
  <c r="K35" i="21"/>
  <c r="K23" i="21"/>
  <c r="E154" i="19"/>
  <c r="E142" i="19"/>
  <c r="E118" i="19"/>
  <c r="E106" i="19"/>
  <c r="E94" i="19"/>
  <c r="E82" i="19"/>
  <c r="E46" i="19"/>
  <c r="E9" i="19"/>
  <c r="K70" i="21"/>
  <c r="K58" i="21"/>
  <c r="K34" i="21"/>
  <c r="E153" i="19"/>
  <c r="E141" i="19"/>
  <c r="E117" i="19"/>
  <c r="E105" i="19"/>
  <c r="E93" i="19"/>
  <c r="E81" i="19"/>
  <c r="E45" i="19"/>
  <c r="E8" i="19"/>
  <c r="K69" i="21"/>
  <c r="K57" i="21"/>
  <c r="K33" i="21"/>
  <c r="K21" i="21"/>
  <c r="E7" i="19"/>
  <c r="K68" i="21"/>
  <c r="K56" i="21"/>
  <c r="K32" i="21"/>
  <c r="E163" i="19"/>
  <c r="E151" i="19"/>
  <c r="E139" i="19"/>
  <c r="E127" i="19"/>
  <c r="E115" i="19"/>
  <c r="E103" i="19"/>
  <c r="E79" i="19"/>
  <c r="E43" i="19"/>
  <c r="E6" i="19"/>
  <c r="K67" i="21"/>
  <c r="K55" i="21"/>
  <c r="K31" i="21"/>
  <c r="E150" i="19"/>
  <c r="E138" i="19"/>
  <c r="E126" i="19"/>
  <c r="E114" i="19"/>
  <c r="E102" i="19"/>
  <c r="E90" i="19"/>
  <c r="E78" i="19"/>
  <c r="E42" i="19"/>
  <c r="E17" i="19"/>
  <c r="E5" i="19"/>
  <c r="K66" i="21"/>
  <c r="K54" i="21"/>
  <c r="E149" i="19"/>
  <c r="E137" i="19"/>
  <c r="E125" i="19"/>
  <c r="E113" i="19"/>
  <c r="E89" i="19"/>
  <c r="E77" i="19"/>
  <c r="E41" i="19"/>
  <c r="E16" i="19"/>
  <c r="E4" i="19"/>
  <c r="K65" i="21"/>
  <c r="K53" i="21"/>
  <c r="K29" i="21"/>
  <c r="E2" i="19"/>
  <c r="E148" i="19"/>
  <c r="E76" i="19"/>
  <c r="E15" i="19"/>
  <c r="E3" i="19"/>
  <c r="E87" i="19"/>
  <c r="E75" i="19"/>
  <c r="E14" i="19"/>
  <c r="U3" i="1"/>
  <c r="U4" i="1"/>
  <c r="U5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3" i="1"/>
  <c r="U44" i="1"/>
  <c r="U45" i="1"/>
  <c r="U46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7" i="1"/>
  <c r="U88" i="1"/>
  <c r="U89" i="1"/>
  <c r="U90" i="1"/>
  <c r="U92" i="1"/>
  <c r="U93" i="1"/>
  <c r="U94" i="1"/>
  <c r="U95" i="1"/>
  <c r="U96" i="1"/>
  <c r="U97" i="1"/>
  <c r="U99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6" i="1"/>
  <c r="U157" i="1"/>
  <c r="U158" i="1"/>
  <c r="U159" i="1"/>
  <c r="U160" i="1"/>
  <c r="U161" i="1"/>
  <c r="U16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7" i="1"/>
  <c r="U188" i="1"/>
  <c r="U189" i="1"/>
  <c r="U190" i="1"/>
  <c r="U191" i="1"/>
  <c r="U192" i="1"/>
  <c r="U194" i="1"/>
  <c r="U195" i="1"/>
  <c r="U196" i="1"/>
  <c r="U197" i="1"/>
  <c r="U198" i="1"/>
  <c r="U199" i="1"/>
  <c r="U200" i="1"/>
  <c r="U202" i="1"/>
  <c r="U203" i="1"/>
  <c r="U204" i="1"/>
  <c r="U205" i="1"/>
  <c r="U2" i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" i="17"/>
  <c r="T116" i="1"/>
  <c r="T3" i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3" i="1"/>
  <c r="T44" i="1"/>
  <c r="T45" i="1"/>
  <c r="T46" i="1"/>
  <c r="T48" i="1"/>
  <c r="T50" i="1"/>
  <c r="T51" i="1"/>
  <c r="T52" i="1"/>
  <c r="T53" i="1"/>
  <c r="T54" i="1"/>
  <c r="T56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7" i="1"/>
  <c r="T88" i="1"/>
  <c r="T89" i="1"/>
  <c r="T90" i="1"/>
  <c r="T92" i="1"/>
  <c r="T93" i="1"/>
  <c r="T94" i="1"/>
  <c r="T95" i="1"/>
  <c r="T96" i="1"/>
  <c r="T97" i="1"/>
  <c r="T99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7" i="1"/>
  <c r="T118" i="1"/>
  <c r="T119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6" i="1"/>
  <c r="T157" i="1"/>
  <c r="T158" i="1"/>
  <c r="T159" i="1"/>
  <c r="T160" i="1"/>
  <c r="T161" i="1"/>
  <c r="T162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7" i="1"/>
  <c r="T188" i="1"/>
  <c r="T189" i="1"/>
  <c r="T190" i="1"/>
  <c r="T191" i="1"/>
  <c r="T192" i="1"/>
  <c r="T194" i="1"/>
  <c r="T195" i="1"/>
  <c r="T196" i="1"/>
  <c r="T197" i="1"/>
  <c r="T199" i="1"/>
  <c r="T200" i="1"/>
  <c r="T202" i="1"/>
  <c r="T203" i="1"/>
  <c r="T204" i="1"/>
  <c r="T205" i="1"/>
  <c r="T2" i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" i="16"/>
  <c r="R17" i="1"/>
  <c r="R18" i="1"/>
  <c r="R19" i="1"/>
  <c r="R20" i="1"/>
  <c r="R22" i="1"/>
  <c r="O6" i="1"/>
  <c r="P6" i="1"/>
  <c r="Q6" i="1"/>
  <c r="R6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5" i="1"/>
  <c r="P15" i="1"/>
  <c r="Q15" i="1"/>
  <c r="R15" i="1"/>
  <c r="O17" i="1"/>
  <c r="P17" i="1"/>
  <c r="Q17" i="1"/>
  <c r="O18" i="1"/>
  <c r="P18" i="1"/>
  <c r="Q18" i="1"/>
  <c r="O19" i="1"/>
  <c r="P19" i="1"/>
  <c r="Q19" i="1"/>
  <c r="O20" i="1"/>
  <c r="P20" i="1"/>
  <c r="Q20" i="1"/>
  <c r="O22" i="1"/>
  <c r="P22" i="1"/>
  <c r="Q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S124" i="1"/>
  <c r="X3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9" i="1"/>
  <c r="X30" i="1"/>
  <c r="X31" i="1"/>
  <c r="X32" i="1"/>
  <c r="X33" i="1"/>
  <c r="X34" i="1"/>
  <c r="X37" i="1"/>
  <c r="X38" i="1"/>
  <c r="X39" i="1"/>
  <c r="X40" i="1"/>
  <c r="X41" i="1"/>
  <c r="X43" i="1"/>
  <c r="X44" i="1"/>
  <c r="X45" i="1"/>
  <c r="X46" i="1"/>
  <c r="X47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6" i="1"/>
  <c r="X67" i="1"/>
  <c r="X68" i="1"/>
  <c r="X69" i="1"/>
  <c r="X70" i="1"/>
  <c r="X71" i="1"/>
  <c r="X72" i="1"/>
  <c r="X75" i="1"/>
  <c r="X76" i="1"/>
  <c r="X78" i="1"/>
  <c r="X79" i="1"/>
  <c r="X80" i="1"/>
  <c r="X81" i="1"/>
  <c r="X82" i="1"/>
  <c r="X83" i="1"/>
  <c r="X84" i="1"/>
  <c r="X87" i="1"/>
  <c r="X88" i="1"/>
  <c r="X89" i="1"/>
  <c r="X90" i="1"/>
  <c r="X91" i="1"/>
  <c r="X92" i="1"/>
  <c r="X93" i="1"/>
  <c r="X94" i="1"/>
  <c r="X95" i="1"/>
  <c r="X96" i="1"/>
  <c r="X97" i="1"/>
  <c r="X99" i="1"/>
  <c r="X100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7" i="1"/>
  <c r="X118" i="1"/>
  <c r="X119" i="1"/>
  <c r="X122" i="1"/>
  <c r="X123" i="1"/>
  <c r="X125" i="1"/>
  <c r="X126" i="1"/>
  <c r="X127" i="1"/>
  <c r="X128" i="1"/>
  <c r="X129" i="1"/>
  <c r="X130" i="1"/>
  <c r="X131" i="1"/>
  <c r="X133" i="1"/>
  <c r="X134" i="1"/>
  <c r="X135" i="1"/>
  <c r="X136" i="1"/>
  <c r="X138" i="1"/>
  <c r="X139" i="1"/>
  <c r="X140" i="1"/>
  <c r="X141" i="1"/>
  <c r="X142" i="1"/>
  <c r="X143" i="1"/>
  <c r="X144" i="1"/>
  <c r="X145" i="1"/>
  <c r="X146" i="1"/>
  <c r="X147" i="1"/>
  <c r="X149" i="1"/>
  <c r="X150" i="1"/>
  <c r="X152" i="1"/>
  <c r="X153" i="1"/>
  <c r="X154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6" i="1"/>
  <c r="X177" i="1"/>
  <c r="X179" i="1"/>
  <c r="X181" i="1"/>
  <c r="X183" i="1"/>
  <c r="X184" i="1"/>
  <c r="X185" i="1"/>
  <c r="X186" i="1"/>
  <c r="X187" i="1"/>
  <c r="X188" i="1"/>
  <c r="X189" i="1"/>
  <c r="X190" i="1"/>
  <c r="X191" i="1"/>
  <c r="X192" i="1"/>
  <c r="X194" i="1"/>
  <c r="X195" i="1"/>
  <c r="X196" i="1"/>
  <c r="X197" i="1"/>
  <c r="X201" i="1"/>
  <c r="X202" i="1"/>
  <c r="X203" i="1"/>
  <c r="X204" i="1"/>
  <c r="X205" i="1"/>
  <c r="X2" i="1"/>
  <c r="W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9" i="1"/>
  <c r="W30" i="1"/>
  <c r="W31" i="1"/>
  <c r="W32" i="1"/>
  <c r="W33" i="1"/>
  <c r="W34" i="1"/>
  <c r="W37" i="1"/>
  <c r="W38" i="1"/>
  <c r="W39" i="1"/>
  <c r="W40" i="1"/>
  <c r="W41" i="1"/>
  <c r="W43" i="1"/>
  <c r="W44" i="1"/>
  <c r="W45" i="1"/>
  <c r="W46" i="1"/>
  <c r="W47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6" i="1"/>
  <c r="W67" i="1"/>
  <c r="W68" i="1"/>
  <c r="W69" i="1"/>
  <c r="W70" i="1"/>
  <c r="W71" i="1"/>
  <c r="W72" i="1"/>
  <c r="W75" i="1"/>
  <c r="W76" i="1"/>
  <c r="W78" i="1"/>
  <c r="W79" i="1"/>
  <c r="W80" i="1"/>
  <c r="W81" i="1"/>
  <c r="W82" i="1"/>
  <c r="W83" i="1"/>
  <c r="W84" i="1"/>
  <c r="W87" i="1"/>
  <c r="W88" i="1"/>
  <c r="W89" i="1"/>
  <c r="W90" i="1"/>
  <c r="W91" i="1"/>
  <c r="W92" i="1"/>
  <c r="W93" i="1"/>
  <c r="W94" i="1"/>
  <c r="W95" i="1"/>
  <c r="W96" i="1"/>
  <c r="W97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7" i="1"/>
  <c r="W118" i="1"/>
  <c r="W119" i="1"/>
  <c r="W122" i="1"/>
  <c r="W123" i="1"/>
  <c r="W125" i="1"/>
  <c r="W126" i="1"/>
  <c r="W127" i="1"/>
  <c r="W128" i="1"/>
  <c r="W129" i="1"/>
  <c r="W130" i="1"/>
  <c r="W131" i="1"/>
  <c r="W133" i="1"/>
  <c r="W134" i="1"/>
  <c r="W135" i="1"/>
  <c r="W136" i="1"/>
  <c r="W138" i="1"/>
  <c r="W139" i="1"/>
  <c r="W140" i="1"/>
  <c r="W141" i="1"/>
  <c r="W142" i="1"/>
  <c r="W143" i="1"/>
  <c r="W144" i="1"/>
  <c r="W145" i="1"/>
  <c r="W146" i="1"/>
  <c r="W147" i="1"/>
  <c r="W149" i="1"/>
  <c r="W150" i="1"/>
  <c r="W152" i="1"/>
  <c r="W153" i="1"/>
  <c r="W154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7" i="1"/>
  <c r="W179" i="1"/>
  <c r="W181" i="1"/>
  <c r="W183" i="1"/>
  <c r="W184" i="1"/>
  <c r="W185" i="1"/>
  <c r="W186" i="1"/>
  <c r="W187" i="1"/>
  <c r="W188" i="1"/>
  <c r="W189" i="1"/>
  <c r="W190" i="1"/>
  <c r="W191" i="1"/>
  <c r="W192" i="1"/>
  <c r="W194" i="1"/>
  <c r="W195" i="1"/>
  <c r="W196" i="1"/>
  <c r="W197" i="1"/>
  <c r="W201" i="1"/>
  <c r="W202" i="1"/>
  <c r="W203" i="1"/>
  <c r="W204" i="1"/>
  <c r="W205" i="1"/>
  <c r="W2" i="1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9" i="1"/>
  <c r="V30" i="1"/>
  <c r="V31" i="1"/>
  <c r="V32" i="1"/>
  <c r="V33" i="1"/>
  <c r="V34" i="1"/>
  <c r="V37" i="1"/>
  <c r="V38" i="1"/>
  <c r="V39" i="1"/>
  <c r="V40" i="1"/>
  <c r="V41" i="1"/>
  <c r="V43" i="1"/>
  <c r="V44" i="1"/>
  <c r="V45" i="1"/>
  <c r="V46" i="1"/>
  <c r="V47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6" i="1"/>
  <c r="V67" i="1"/>
  <c r="V68" i="1"/>
  <c r="V69" i="1"/>
  <c r="V70" i="1"/>
  <c r="V71" i="1"/>
  <c r="V72" i="1"/>
  <c r="V75" i="1"/>
  <c r="V76" i="1"/>
  <c r="V78" i="1"/>
  <c r="V79" i="1"/>
  <c r="V80" i="1"/>
  <c r="V81" i="1"/>
  <c r="V82" i="1"/>
  <c r="V83" i="1"/>
  <c r="V84" i="1"/>
  <c r="V87" i="1"/>
  <c r="V88" i="1"/>
  <c r="V89" i="1"/>
  <c r="V90" i="1"/>
  <c r="V91" i="1"/>
  <c r="V92" i="1"/>
  <c r="V93" i="1"/>
  <c r="V94" i="1"/>
  <c r="V95" i="1"/>
  <c r="V96" i="1"/>
  <c r="V97" i="1"/>
  <c r="V99" i="1"/>
  <c r="V100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7" i="1"/>
  <c r="V118" i="1"/>
  <c r="V119" i="1"/>
  <c r="V122" i="1"/>
  <c r="V123" i="1"/>
  <c r="V125" i="1"/>
  <c r="V126" i="1"/>
  <c r="V127" i="1"/>
  <c r="V128" i="1"/>
  <c r="V129" i="1"/>
  <c r="V130" i="1"/>
  <c r="V131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9" i="1"/>
  <c r="V150" i="1"/>
  <c r="V152" i="1"/>
  <c r="V153" i="1"/>
  <c r="V154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7" i="1"/>
  <c r="V179" i="1"/>
  <c r="V181" i="1"/>
  <c r="V183" i="1"/>
  <c r="V184" i="1"/>
  <c r="V185" i="1"/>
  <c r="V186" i="1"/>
  <c r="V187" i="1"/>
  <c r="V188" i="1"/>
  <c r="V189" i="1"/>
  <c r="V190" i="1"/>
  <c r="V191" i="1"/>
  <c r="V192" i="1"/>
  <c r="V194" i="1"/>
  <c r="V195" i="1"/>
  <c r="V196" i="1"/>
  <c r="V197" i="1"/>
  <c r="V201" i="1"/>
  <c r="V202" i="1"/>
  <c r="V203" i="1"/>
  <c r="V204" i="1"/>
  <c r="V205" i="1"/>
  <c r="V2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3" i="1"/>
  <c r="S44" i="1"/>
  <c r="S45" i="1"/>
  <c r="S46" i="1"/>
  <c r="S48" i="1"/>
  <c r="S50" i="1"/>
  <c r="S51" i="1"/>
  <c r="S52" i="1"/>
  <c r="S53" i="1"/>
  <c r="S54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7" i="1"/>
  <c r="S88" i="1"/>
  <c r="S89" i="1"/>
  <c r="S90" i="1"/>
  <c r="S92" i="1"/>
  <c r="S93" i="1"/>
  <c r="S94" i="1"/>
  <c r="S95" i="1"/>
  <c r="S96" i="1"/>
  <c r="S97" i="1"/>
  <c r="S99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2" i="1"/>
  <c r="S123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6" i="1"/>
  <c r="S157" i="1"/>
  <c r="S158" i="1"/>
  <c r="S159" i="1"/>
  <c r="S160" i="1"/>
  <c r="S161" i="1"/>
  <c r="S162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7" i="1"/>
  <c r="S188" i="1"/>
  <c r="S189" i="1"/>
  <c r="S190" i="1"/>
  <c r="S191" i="1"/>
  <c r="S192" i="1"/>
  <c r="S194" i="1"/>
  <c r="S195" i="1"/>
  <c r="S196" i="1"/>
  <c r="S197" i="1"/>
  <c r="S199" i="1"/>
  <c r="S200" i="1"/>
  <c r="S202" i="1"/>
  <c r="S203" i="1"/>
  <c r="S204" i="1"/>
  <c r="S205" i="1"/>
  <c r="S2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" i="14"/>
  <c r="Q3" i="2"/>
  <c r="Q4" i="2"/>
  <c r="Q5" i="2"/>
  <c r="Q6" i="2"/>
  <c r="Q7" i="2"/>
  <c r="Q8" i="2"/>
  <c r="Q9" i="2"/>
  <c r="Q10" i="2"/>
  <c r="Q11" i="2"/>
  <c r="Q12" i="2"/>
  <c r="Q13" i="2"/>
  <c r="J11" i="1" s="1"/>
  <c r="Q14" i="2"/>
  <c r="J12" i="1" s="1"/>
  <c r="Q15" i="2"/>
  <c r="Q16" i="2"/>
  <c r="Q17" i="2"/>
  <c r="Q18" i="2"/>
  <c r="Q19" i="2"/>
  <c r="Q20" i="2"/>
  <c r="Q21" i="2"/>
  <c r="Q22" i="2"/>
  <c r="Q23" i="2"/>
  <c r="Q24" i="2"/>
  <c r="Q25" i="2"/>
  <c r="J23" i="1" s="1"/>
  <c r="Q26" i="2"/>
  <c r="J24" i="1" s="1"/>
  <c r="Q27" i="2"/>
  <c r="Q28" i="2"/>
  <c r="Q29" i="2"/>
  <c r="Q30" i="2"/>
  <c r="Q31" i="2"/>
  <c r="Q32" i="2"/>
  <c r="Q33" i="2"/>
  <c r="Q34" i="2"/>
  <c r="Q35" i="2"/>
  <c r="Q36" i="2"/>
  <c r="Q37" i="2"/>
  <c r="J34" i="1" s="1"/>
  <c r="Q38" i="2"/>
  <c r="J36" i="1" s="1"/>
  <c r="Q39" i="2"/>
  <c r="Q40" i="2"/>
  <c r="Q41" i="2"/>
  <c r="Q42" i="2"/>
  <c r="Q43" i="2"/>
  <c r="Q44" i="2"/>
  <c r="Q45" i="2"/>
  <c r="Q46" i="2"/>
  <c r="Q47" i="2"/>
  <c r="Q48" i="2"/>
  <c r="Q49" i="2"/>
  <c r="Q50" i="2"/>
  <c r="J44" i="1" s="1"/>
  <c r="Q51" i="2"/>
  <c r="Q52" i="2"/>
  <c r="Q53" i="2"/>
  <c r="Q54" i="2"/>
  <c r="Q55" i="2"/>
  <c r="Q56" i="2"/>
  <c r="Q57" i="2"/>
  <c r="Q58" i="2"/>
  <c r="Q59" i="2"/>
  <c r="Q60" i="2"/>
  <c r="Q61" i="2"/>
  <c r="J56" i="1" s="1"/>
  <c r="Q62" i="2"/>
  <c r="J57" i="1" s="1"/>
  <c r="Q63" i="2"/>
  <c r="Q64" i="2"/>
  <c r="Q65" i="2"/>
  <c r="Q66" i="2"/>
  <c r="Q67" i="2"/>
  <c r="Q68" i="2"/>
  <c r="Q69" i="2"/>
  <c r="Q70" i="2"/>
  <c r="Q71" i="2"/>
  <c r="Q72" i="2"/>
  <c r="Q73" i="2"/>
  <c r="Q74" i="2"/>
  <c r="J68" i="1" s="1"/>
  <c r="Q75" i="2"/>
  <c r="Q76" i="2"/>
  <c r="Q77" i="2"/>
  <c r="Q78" i="2"/>
  <c r="Q79" i="2"/>
  <c r="Q80" i="2"/>
  <c r="Q81" i="2"/>
  <c r="Q82" i="2"/>
  <c r="Q83" i="2"/>
  <c r="Q84" i="2"/>
  <c r="Q85" i="2"/>
  <c r="Q86" i="2"/>
  <c r="J79" i="1" s="1"/>
  <c r="Q87" i="2"/>
  <c r="Q88" i="2"/>
  <c r="Q89" i="2"/>
  <c r="Q90" i="2"/>
  <c r="Q91" i="2"/>
  <c r="Q92" i="2"/>
  <c r="Q93" i="2"/>
  <c r="Q94" i="2"/>
  <c r="Q95" i="2"/>
  <c r="Q96" i="2"/>
  <c r="Q97" i="2"/>
  <c r="J89" i="1" s="1"/>
  <c r="Q98" i="2"/>
  <c r="J90" i="1" s="1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J112" i="1" s="1"/>
  <c r="Q123" i="2"/>
  <c r="Q124" i="2"/>
  <c r="Q125" i="2"/>
  <c r="Q126" i="2"/>
  <c r="Q127" i="2"/>
  <c r="Q128" i="2"/>
  <c r="Q129" i="2"/>
  <c r="Q130" i="2"/>
  <c r="Q131" i="2"/>
  <c r="Q132" i="2"/>
  <c r="Q133" i="2"/>
  <c r="J122" i="1" s="1"/>
  <c r="Q134" i="2"/>
  <c r="J123" i="1" s="1"/>
  <c r="Q135" i="2"/>
  <c r="Q136" i="2"/>
  <c r="Q137" i="2"/>
  <c r="Q138" i="2"/>
  <c r="Q139" i="2"/>
  <c r="Q140" i="2"/>
  <c r="Q141" i="2"/>
  <c r="Q142" i="2"/>
  <c r="Q143" i="2"/>
  <c r="Q144" i="2"/>
  <c r="Q145" i="2"/>
  <c r="J135" i="1" s="1"/>
  <c r="Q146" i="2"/>
  <c r="J136" i="1" s="1"/>
  <c r="Q147" i="2"/>
  <c r="Q148" i="2"/>
  <c r="Q149" i="2"/>
  <c r="Q150" i="2"/>
  <c r="Q151" i="2"/>
  <c r="Q152" i="2"/>
  <c r="Q153" i="2"/>
  <c r="Q154" i="2"/>
  <c r="Q155" i="2"/>
  <c r="Q156" i="2"/>
  <c r="J144" i="1" s="1"/>
  <c r="Q157" i="2"/>
  <c r="J145" i="1" s="1"/>
  <c r="Q158" i="2"/>
  <c r="Q159" i="2"/>
  <c r="Q160" i="2"/>
  <c r="Q161" i="2"/>
  <c r="Q162" i="2"/>
  <c r="Q163" i="2"/>
  <c r="Q164" i="2"/>
  <c r="Q165" i="2"/>
  <c r="Q166" i="2"/>
  <c r="Q167" i="2"/>
  <c r="Q168" i="2"/>
  <c r="Q169" i="2"/>
  <c r="J158" i="1" s="1"/>
  <c r="Q170" i="2"/>
  <c r="J159" i="1" s="1"/>
  <c r="Q171" i="2"/>
  <c r="Q172" i="2"/>
  <c r="Q173" i="2"/>
  <c r="Q174" i="2"/>
  <c r="Q175" i="2"/>
  <c r="Q176" i="2"/>
  <c r="Q177" i="2"/>
  <c r="Q178" i="2"/>
  <c r="Q179" i="2"/>
  <c r="Q180" i="2"/>
  <c r="Q181" i="2"/>
  <c r="J168" i="1" s="1"/>
  <c r="Q182" i="2"/>
  <c r="J169" i="1" s="1"/>
  <c r="Q183" i="2"/>
  <c r="Q184" i="2"/>
  <c r="Q185" i="2"/>
  <c r="Q186" i="2"/>
  <c r="Q187" i="2"/>
  <c r="Q188" i="2"/>
  <c r="Q189" i="2"/>
  <c r="Q190" i="2"/>
  <c r="Q191" i="2"/>
  <c r="Q192" i="2"/>
  <c r="Q193" i="2"/>
  <c r="Q194" i="2"/>
  <c r="J179" i="1" s="1"/>
  <c r="Q195" i="2"/>
  <c r="Q196" i="2"/>
  <c r="Q197" i="2"/>
  <c r="Q198" i="2"/>
  <c r="Q199" i="2"/>
  <c r="Q200" i="2"/>
  <c r="Q201" i="2"/>
  <c r="Q202" i="2"/>
  <c r="Q203" i="2"/>
  <c r="Q204" i="2"/>
  <c r="J189" i="1" s="1"/>
  <c r="Q205" i="2"/>
  <c r="J190" i="1" s="1"/>
  <c r="Q206" i="2"/>
  <c r="J191" i="1" s="1"/>
  <c r="Q207" i="2"/>
  <c r="Q208" i="2"/>
  <c r="Q209" i="2"/>
  <c r="Q210" i="2"/>
  <c r="Q211" i="2"/>
  <c r="Q212" i="2"/>
  <c r="Q213" i="2"/>
  <c r="Q214" i="2"/>
  <c r="Q215" i="2"/>
  <c r="Q216" i="2"/>
  <c r="Q217" i="2"/>
  <c r="J202" i="1" s="1"/>
  <c r="Q218" i="2"/>
  <c r="J203" i="1" s="1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R3" i="1"/>
  <c r="R4" i="1"/>
  <c r="R37" i="1"/>
  <c r="R38" i="1"/>
  <c r="R39" i="1"/>
  <c r="R40" i="1"/>
  <c r="R41" i="1"/>
  <c r="R42" i="1"/>
  <c r="R43" i="1"/>
  <c r="R44" i="1"/>
  <c r="R45" i="1"/>
  <c r="R46" i="1"/>
  <c r="R47" i="1"/>
  <c r="R49" i="1"/>
  <c r="R50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3" i="1"/>
  <c r="R75" i="1"/>
  <c r="R76" i="1"/>
  <c r="R77" i="1"/>
  <c r="R78" i="1"/>
  <c r="R79" i="1"/>
  <c r="R80" i="1"/>
  <c r="R81" i="1"/>
  <c r="R82" i="1"/>
  <c r="R83" i="1"/>
  <c r="R84" i="1"/>
  <c r="R85" i="1"/>
  <c r="R87" i="1"/>
  <c r="R88" i="1"/>
  <c r="R89" i="1"/>
  <c r="R90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7" i="1"/>
  <c r="R108" i="1"/>
  <c r="R110" i="1"/>
  <c r="R111" i="1"/>
  <c r="R112" i="1"/>
  <c r="R114" i="1"/>
  <c r="R117" i="1"/>
  <c r="R119" i="1"/>
  <c r="R122" i="1"/>
  <c r="R123" i="1"/>
  <c r="R125" i="1"/>
  <c r="R126" i="1"/>
  <c r="R128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2" i="1"/>
  <c r="R157" i="1"/>
  <c r="R158" i="1"/>
  <c r="R159" i="1"/>
  <c r="R161" i="1"/>
  <c r="R163" i="1"/>
  <c r="R164" i="1"/>
  <c r="R165" i="1"/>
  <c r="R166" i="1"/>
  <c r="R167" i="1"/>
  <c r="R168" i="1"/>
  <c r="R169" i="1"/>
  <c r="R170" i="1"/>
  <c r="R171" i="1"/>
  <c r="R173" i="1"/>
  <c r="R174" i="1"/>
  <c r="R175" i="1"/>
  <c r="R177" i="1"/>
  <c r="R179" i="1"/>
  <c r="R180" i="1"/>
  <c r="R181" i="1"/>
  <c r="R184" i="1"/>
  <c r="R185" i="1"/>
  <c r="R186" i="1"/>
  <c r="R187" i="1"/>
  <c r="R189" i="1"/>
  <c r="R190" i="1"/>
  <c r="R191" i="1"/>
  <c r="R192" i="1"/>
  <c r="R194" i="1"/>
  <c r="R195" i="1"/>
  <c r="R196" i="1"/>
  <c r="R197" i="1"/>
  <c r="R198" i="1"/>
  <c r="R200" i="1"/>
  <c r="R201" i="1"/>
  <c r="R202" i="1"/>
  <c r="R203" i="1"/>
  <c r="R205" i="1"/>
  <c r="R2" i="1"/>
  <c r="Q3" i="1"/>
  <c r="Q4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2" i="1"/>
  <c r="Q93" i="1"/>
  <c r="Q94" i="1"/>
  <c r="Q95" i="1"/>
  <c r="Q96" i="1"/>
  <c r="Q97" i="1"/>
  <c r="Q99" i="1"/>
  <c r="Q100" i="1"/>
  <c r="Q101" i="1"/>
  <c r="Q102" i="1"/>
  <c r="Q103" i="1"/>
  <c r="Q104" i="1"/>
  <c r="Q105" i="1"/>
  <c r="Q107" i="1"/>
  <c r="Q108" i="1"/>
  <c r="Q110" i="1"/>
  <c r="Q111" i="1"/>
  <c r="Q112" i="1"/>
  <c r="Q114" i="1"/>
  <c r="Q117" i="1"/>
  <c r="Q119" i="1"/>
  <c r="Q122" i="1"/>
  <c r="Q123" i="1"/>
  <c r="Q125" i="1"/>
  <c r="Q126" i="1"/>
  <c r="Q128" i="1"/>
  <c r="Q130" i="1"/>
  <c r="Q131" i="1"/>
  <c r="Q132" i="1"/>
  <c r="Q133" i="1"/>
  <c r="Q134" i="1"/>
  <c r="Q135" i="1"/>
  <c r="Q136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2" i="1"/>
  <c r="Q157" i="1"/>
  <c r="Q158" i="1"/>
  <c r="Q159" i="1"/>
  <c r="Q161" i="1"/>
  <c r="Q163" i="1"/>
  <c r="Q164" i="1"/>
  <c r="Q165" i="1"/>
  <c r="Q166" i="1"/>
  <c r="Q167" i="1"/>
  <c r="Q168" i="1"/>
  <c r="Q169" i="1"/>
  <c r="Q170" i="1"/>
  <c r="Q171" i="1"/>
  <c r="Q173" i="1"/>
  <c r="Q174" i="1"/>
  <c r="Q175" i="1"/>
  <c r="Q177" i="1"/>
  <c r="Q179" i="1"/>
  <c r="Q180" i="1"/>
  <c r="Q181" i="1"/>
  <c r="Q184" i="1"/>
  <c r="Q185" i="1"/>
  <c r="Q186" i="1"/>
  <c r="Q187" i="1"/>
  <c r="Q189" i="1"/>
  <c r="Q190" i="1"/>
  <c r="Q191" i="1"/>
  <c r="Q192" i="1"/>
  <c r="Q194" i="1"/>
  <c r="Q195" i="1"/>
  <c r="Q196" i="1"/>
  <c r="Q197" i="1"/>
  <c r="Q198" i="1"/>
  <c r="Q200" i="1"/>
  <c r="Q201" i="1"/>
  <c r="Q202" i="1"/>
  <c r="Q203" i="1"/>
  <c r="Q205" i="1"/>
  <c r="Q2" i="1"/>
  <c r="P3" i="1"/>
  <c r="P4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3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7" i="1"/>
  <c r="P108" i="1"/>
  <c r="P110" i="1"/>
  <c r="P111" i="1"/>
  <c r="P112" i="1"/>
  <c r="P114" i="1"/>
  <c r="P117" i="1"/>
  <c r="P119" i="1"/>
  <c r="P122" i="1"/>
  <c r="P123" i="1"/>
  <c r="P125" i="1"/>
  <c r="P126" i="1"/>
  <c r="P128" i="1"/>
  <c r="P130" i="1"/>
  <c r="P131" i="1"/>
  <c r="P132" i="1"/>
  <c r="P133" i="1"/>
  <c r="P134" i="1"/>
  <c r="P135" i="1"/>
  <c r="P136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2" i="1"/>
  <c r="P157" i="1"/>
  <c r="P158" i="1"/>
  <c r="P159" i="1"/>
  <c r="P161" i="1"/>
  <c r="P163" i="1"/>
  <c r="P164" i="1"/>
  <c r="P165" i="1"/>
  <c r="P166" i="1"/>
  <c r="P167" i="1"/>
  <c r="P168" i="1"/>
  <c r="P169" i="1"/>
  <c r="P170" i="1"/>
  <c r="P171" i="1"/>
  <c r="P173" i="1"/>
  <c r="P174" i="1"/>
  <c r="P175" i="1"/>
  <c r="P177" i="1"/>
  <c r="P179" i="1"/>
  <c r="P180" i="1"/>
  <c r="P181" i="1"/>
  <c r="P184" i="1"/>
  <c r="P185" i="1"/>
  <c r="P186" i="1"/>
  <c r="P187" i="1"/>
  <c r="P189" i="1"/>
  <c r="P190" i="1"/>
  <c r="P191" i="1"/>
  <c r="P192" i="1"/>
  <c r="P194" i="1"/>
  <c r="P195" i="1"/>
  <c r="P196" i="1"/>
  <c r="P197" i="1"/>
  <c r="P198" i="1"/>
  <c r="P200" i="1"/>
  <c r="P201" i="1"/>
  <c r="P202" i="1"/>
  <c r="P203" i="1"/>
  <c r="P205" i="1"/>
  <c r="P2" i="1"/>
  <c r="O3" i="1"/>
  <c r="O4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5" i="1"/>
  <c r="O76" i="1"/>
  <c r="O77" i="1"/>
  <c r="O78" i="1"/>
  <c r="O79" i="1"/>
  <c r="O80" i="1"/>
  <c r="O81" i="1"/>
  <c r="O82" i="1"/>
  <c r="O83" i="1"/>
  <c r="O84" i="1"/>
  <c r="O85" i="1"/>
  <c r="O87" i="1"/>
  <c r="O88" i="1"/>
  <c r="O89" i="1"/>
  <c r="O90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7" i="1"/>
  <c r="O108" i="1"/>
  <c r="O110" i="1"/>
  <c r="O111" i="1"/>
  <c r="O112" i="1"/>
  <c r="O114" i="1"/>
  <c r="O117" i="1"/>
  <c r="O119" i="1"/>
  <c r="O122" i="1"/>
  <c r="O123" i="1"/>
  <c r="O125" i="1"/>
  <c r="O126" i="1"/>
  <c r="O128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2" i="1"/>
  <c r="O157" i="1"/>
  <c r="O158" i="1"/>
  <c r="O159" i="1"/>
  <c r="O161" i="1"/>
  <c r="O163" i="1"/>
  <c r="O164" i="1"/>
  <c r="O165" i="1"/>
  <c r="O166" i="1"/>
  <c r="O167" i="1"/>
  <c r="O168" i="1"/>
  <c r="O169" i="1"/>
  <c r="O170" i="1"/>
  <c r="O171" i="1"/>
  <c r="O173" i="1"/>
  <c r="O174" i="1"/>
  <c r="O175" i="1"/>
  <c r="O177" i="1"/>
  <c r="O179" i="1"/>
  <c r="O180" i="1"/>
  <c r="O181" i="1"/>
  <c r="O184" i="1"/>
  <c r="O185" i="1"/>
  <c r="O186" i="1"/>
  <c r="O187" i="1"/>
  <c r="O189" i="1"/>
  <c r="O190" i="1"/>
  <c r="O191" i="1"/>
  <c r="O192" i="1"/>
  <c r="O194" i="1"/>
  <c r="O195" i="1"/>
  <c r="O196" i="1"/>
  <c r="O197" i="1"/>
  <c r="O198" i="1"/>
  <c r="O200" i="1"/>
  <c r="O201" i="1"/>
  <c r="O202" i="1"/>
  <c r="O203" i="1"/>
  <c r="O20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0" i="1"/>
  <c r="N92" i="1"/>
  <c r="N93" i="1"/>
  <c r="N94" i="1"/>
  <c r="N95" i="1"/>
  <c r="N96" i="1"/>
  <c r="N97" i="1"/>
  <c r="N99" i="1"/>
  <c r="N100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6" i="1"/>
  <c r="N117" i="1"/>
  <c r="N118" i="1"/>
  <c r="N119" i="1"/>
  <c r="N122" i="1"/>
  <c r="N123" i="1"/>
  <c r="N124" i="1"/>
  <c r="N125" i="1"/>
  <c r="N126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2" i="1"/>
  <c r="N153" i="1"/>
  <c r="N154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3" i="1"/>
  <c r="N174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4" i="1"/>
  <c r="N195" i="1"/>
  <c r="N196" i="1"/>
  <c r="N197" i="1"/>
  <c r="N199" i="1"/>
  <c r="N200" i="1"/>
  <c r="N201" i="1"/>
  <c r="N202" i="1"/>
  <c r="N203" i="1"/>
  <c r="N204" i="1"/>
  <c r="N205" i="1"/>
  <c r="N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50" i="1"/>
  <c r="M51" i="1"/>
  <c r="M52" i="1"/>
  <c r="M53" i="1"/>
  <c r="M54" i="1"/>
  <c r="M56" i="1"/>
  <c r="M57" i="1"/>
  <c r="M58" i="1"/>
  <c r="M59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7" i="1"/>
  <c r="M88" i="1"/>
  <c r="M89" i="1"/>
  <c r="M90" i="1"/>
  <c r="M92" i="1"/>
  <c r="M93" i="1"/>
  <c r="M94" i="1"/>
  <c r="M95" i="1"/>
  <c r="M96" i="1"/>
  <c r="M97" i="1"/>
  <c r="M99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6" i="1"/>
  <c r="M157" i="1"/>
  <c r="M158" i="1"/>
  <c r="M160" i="1"/>
  <c r="M161" i="1"/>
  <c r="M1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4" i="1"/>
  <c r="M195" i="1"/>
  <c r="M196" i="1"/>
  <c r="M197" i="1"/>
  <c r="M200" i="1"/>
  <c r="M201" i="1"/>
  <c r="M202" i="1"/>
  <c r="M203" i="1"/>
  <c r="M204" i="1"/>
  <c r="M2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7" i="1"/>
  <c r="L179" i="1"/>
  <c r="L180" i="1"/>
  <c r="L181" i="1"/>
  <c r="L182" i="1"/>
  <c r="L183" i="1"/>
  <c r="L184" i="1"/>
  <c r="L185" i="1"/>
  <c r="L187" i="1"/>
  <c r="L188" i="1"/>
  <c r="L189" i="1"/>
  <c r="L190" i="1"/>
  <c r="L191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7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3" i="1"/>
  <c r="K194" i="1"/>
  <c r="K195" i="1"/>
  <c r="K196" i="1"/>
  <c r="K198" i="1"/>
  <c r="K199" i="1"/>
  <c r="K200" i="1"/>
  <c r="K201" i="1"/>
  <c r="K202" i="1"/>
  <c r="K203" i="1"/>
  <c r="K204" i="1"/>
  <c r="K205" i="1"/>
  <c r="K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8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2" i="1"/>
  <c r="G93" i="1"/>
  <c r="G94" i="1"/>
  <c r="G95" i="1"/>
  <c r="G96" i="1"/>
  <c r="G97" i="1"/>
  <c r="G99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4" i="1"/>
  <c r="G195" i="1"/>
  <c r="G196" i="1"/>
  <c r="G199" i="1"/>
  <c r="G200" i="1"/>
  <c r="G202" i="1"/>
  <c r="G203" i="1"/>
  <c r="G204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3" i="1"/>
  <c r="F44" i="1"/>
  <c r="F46" i="1"/>
  <c r="F48" i="1"/>
  <c r="F50" i="1"/>
  <c r="F51" i="1"/>
  <c r="F52" i="1"/>
  <c r="F53" i="1"/>
  <c r="F54" i="1"/>
  <c r="F56" i="1"/>
  <c r="F57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7" i="1"/>
  <c r="F88" i="1"/>
  <c r="F89" i="1"/>
  <c r="F90" i="1"/>
  <c r="F92" i="1"/>
  <c r="F93" i="1"/>
  <c r="F94" i="1"/>
  <c r="F95" i="1"/>
  <c r="F96" i="1"/>
  <c r="F97" i="1"/>
  <c r="F99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4" i="1"/>
  <c r="F195" i="1"/>
  <c r="F196" i="1"/>
  <c r="F199" i="1"/>
  <c r="F200" i="1"/>
  <c r="F202" i="1"/>
  <c r="F203" i="1"/>
  <c r="F204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3" i="1"/>
  <c r="E44" i="1"/>
  <c r="E46" i="1"/>
  <c r="E48" i="1"/>
  <c r="E50" i="1"/>
  <c r="E51" i="1"/>
  <c r="E52" i="1"/>
  <c r="E53" i="1"/>
  <c r="E54" i="1"/>
  <c r="E56" i="1"/>
  <c r="E57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7" i="1"/>
  <c r="E88" i="1"/>
  <c r="E89" i="1"/>
  <c r="E90" i="1"/>
  <c r="E92" i="1"/>
  <c r="E93" i="1"/>
  <c r="E94" i="1"/>
  <c r="E95" i="1"/>
  <c r="E96" i="1"/>
  <c r="E97" i="1"/>
  <c r="E99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4" i="1"/>
  <c r="E195" i="1"/>
  <c r="E196" i="1"/>
  <c r="E199" i="1"/>
  <c r="E200" i="1"/>
  <c r="E202" i="1"/>
  <c r="E203" i="1"/>
  <c r="E204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3" i="1"/>
  <c r="D44" i="1"/>
  <c r="D46" i="1"/>
  <c r="D48" i="1"/>
  <c r="D50" i="1"/>
  <c r="D51" i="1"/>
  <c r="D52" i="1"/>
  <c r="D53" i="1"/>
  <c r="D54" i="1"/>
  <c r="D56" i="1"/>
  <c r="D57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2" i="1"/>
  <c r="D93" i="1"/>
  <c r="D94" i="1"/>
  <c r="D95" i="1"/>
  <c r="D96" i="1"/>
  <c r="D97" i="1"/>
  <c r="D99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6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4" i="1"/>
  <c r="D195" i="1"/>
  <c r="D196" i="1"/>
  <c r="D199" i="1"/>
  <c r="D200" i="1"/>
  <c r="D202" i="1"/>
  <c r="D203" i="1"/>
  <c r="D204" i="1"/>
  <c r="C3" i="1"/>
  <c r="C4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3" i="1"/>
  <c r="C44" i="1"/>
  <c r="C46" i="1"/>
  <c r="C48" i="1"/>
  <c r="C50" i="1"/>
  <c r="C51" i="1"/>
  <c r="C52" i="1"/>
  <c r="C53" i="1"/>
  <c r="C54" i="1"/>
  <c r="C56" i="1"/>
  <c r="C57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7" i="1"/>
  <c r="C88" i="1"/>
  <c r="C89" i="1"/>
  <c r="C90" i="1"/>
  <c r="C92" i="1"/>
  <c r="C93" i="1"/>
  <c r="C94" i="1"/>
  <c r="C95" i="1"/>
  <c r="C96" i="1"/>
  <c r="C97" i="1"/>
  <c r="C99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4" i="1"/>
  <c r="C195" i="1"/>
  <c r="C196" i="1"/>
  <c r="C199" i="1"/>
  <c r="C200" i="1"/>
  <c r="C202" i="1"/>
  <c r="C203" i="1"/>
  <c r="C204" i="1"/>
  <c r="G2" i="1"/>
  <c r="F2" i="1"/>
  <c r="E2" i="1"/>
  <c r="D2" i="1"/>
  <c r="C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3" i="1"/>
  <c r="H44" i="1"/>
  <c r="H46" i="1"/>
  <c r="H48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89" i="1"/>
  <c r="H90" i="1"/>
  <c r="H92" i="1"/>
  <c r="H93" i="1"/>
  <c r="H94" i="1"/>
  <c r="H95" i="1"/>
  <c r="H96" i="1"/>
  <c r="H97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4" i="1"/>
  <c r="H195" i="1"/>
  <c r="H196" i="1"/>
  <c r="H199" i="1"/>
  <c r="H200" i="1"/>
  <c r="H202" i="1"/>
  <c r="H203" i="1"/>
  <c r="H204" i="1"/>
  <c r="H2" i="1"/>
  <c r="J26" i="1"/>
  <c r="J48" i="1"/>
  <c r="J64" i="1"/>
  <c r="J73" i="1"/>
  <c r="J95" i="1"/>
  <c r="J116" i="1"/>
  <c r="J120" i="1"/>
  <c r="J124" i="1"/>
  <c r="J137" i="1"/>
  <c r="J146" i="1"/>
  <c r="J153" i="1"/>
  <c r="J154" i="1"/>
  <c r="J155" i="1"/>
  <c r="J182" i="1"/>
  <c r="J185" i="1"/>
  <c r="J199" i="1"/>
  <c r="J200" i="1"/>
  <c r="J201" i="1"/>
  <c r="J196" i="1"/>
  <c r="J195" i="1"/>
  <c r="J194" i="1"/>
  <c r="J192" i="1"/>
  <c r="J188" i="1"/>
  <c r="J184" i="1"/>
  <c r="J183" i="1"/>
  <c r="J181" i="1"/>
  <c r="J180" i="1"/>
  <c r="J177" i="1"/>
  <c r="J175" i="1"/>
  <c r="J174" i="1"/>
  <c r="J173" i="1"/>
  <c r="J171" i="1"/>
  <c r="J170" i="1"/>
  <c r="J167" i="1"/>
  <c r="J166" i="1"/>
  <c r="J165" i="1"/>
  <c r="J164" i="1"/>
  <c r="J162" i="1"/>
  <c r="J161" i="1"/>
  <c r="J160" i="1"/>
  <c r="J157" i="1"/>
  <c r="J156" i="1"/>
  <c r="J152" i="1"/>
  <c r="J151" i="1"/>
  <c r="J150" i="1"/>
  <c r="J149" i="1"/>
  <c r="J148" i="1"/>
  <c r="J147" i="1"/>
  <c r="J143" i="1"/>
  <c r="J142" i="1"/>
  <c r="J141" i="1"/>
  <c r="J140" i="1"/>
  <c r="J139" i="1"/>
  <c r="J138" i="1"/>
  <c r="J109" i="1"/>
  <c r="J134" i="1"/>
  <c r="J133" i="1"/>
  <c r="J132" i="1"/>
  <c r="J131" i="1"/>
  <c r="J130" i="1"/>
  <c r="J129" i="1"/>
  <c r="J128" i="1"/>
  <c r="J127" i="1"/>
  <c r="J126" i="1"/>
  <c r="J125" i="1"/>
  <c r="J119" i="1"/>
  <c r="J118" i="1"/>
  <c r="J117" i="1"/>
  <c r="J204" i="1"/>
  <c r="J115" i="1"/>
  <c r="J114" i="1"/>
  <c r="J113" i="1"/>
  <c r="J110" i="1"/>
  <c r="J108" i="1"/>
  <c r="J107" i="1"/>
  <c r="J106" i="1"/>
  <c r="J105" i="1"/>
  <c r="J104" i="1"/>
  <c r="J103" i="1"/>
  <c r="J102" i="1"/>
  <c r="J99" i="1"/>
  <c r="J97" i="1"/>
  <c r="J96" i="1"/>
  <c r="J94" i="1"/>
  <c r="J93" i="1"/>
  <c r="J92" i="1"/>
  <c r="J88" i="1"/>
  <c r="J87" i="1"/>
  <c r="J84" i="1"/>
  <c r="J83" i="1"/>
  <c r="J82" i="1"/>
  <c r="J81" i="1"/>
  <c r="J80" i="1"/>
  <c r="J77" i="1"/>
  <c r="J76" i="1"/>
  <c r="J75" i="1"/>
  <c r="J74" i="1"/>
  <c r="J72" i="1"/>
  <c r="J71" i="1"/>
  <c r="J70" i="1"/>
  <c r="J69" i="1"/>
  <c r="J66" i="1"/>
  <c r="J65" i="1"/>
  <c r="J63" i="1"/>
  <c r="J62" i="1"/>
  <c r="J61" i="1"/>
  <c r="J60" i="1"/>
  <c r="J172" i="1"/>
  <c r="J59" i="1"/>
  <c r="J58" i="1"/>
  <c r="J54" i="1"/>
  <c r="J53" i="1"/>
  <c r="J52" i="1"/>
  <c r="J51" i="1"/>
  <c r="J50" i="1"/>
  <c r="J46" i="1"/>
  <c r="J45" i="1"/>
  <c r="J43" i="1"/>
  <c r="J41" i="1"/>
  <c r="J40" i="1"/>
  <c r="J39" i="1"/>
  <c r="J38" i="1"/>
  <c r="J37" i="1"/>
  <c r="J33" i="1"/>
  <c r="J32" i="1"/>
  <c r="J31" i="1"/>
  <c r="J30" i="1"/>
  <c r="J29" i="1"/>
  <c r="J28" i="1"/>
  <c r="J27" i="1"/>
  <c r="J25" i="1"/>
  <c r="J22" i="1"/>
  <c r="J21" i="1"/>
  <c r="J20" i="1"/>
  <c r="J19" i="1"/>
  <c r="J18" i="1"/>
  <c r="J17" i="1"/>
  <c r="J16" i="1"/>
  <c r="J15" i="1"/>
  <c r="J14" i="1"/>
  <c r="J10" i="1"/>
  <c r="J9" i="1"/>
  <c r="J8" i="1"/>
  <c r="J7" i="1"/>
  <c r="J6" i="1"/>
  <c r="J5" i="1"/>
  <c r="J4" i="1"/>
  <c r="J3" i="1"/>
  <c r="J2" i="1"/>
  <c r="AA2" i="1" l="1"/>
  <c r="Y2" i="1"/>
  <c r="Z2" i="1"/>
</calcChain>
</file>

<file path=xl/sharedStrings.xml><?xml version="1.0" encoding="utf-8"?>
<sst xmlns="http://schemas.openxmlformats.org/spreadsheetml/2006/main" count="10478" uniqueCount="1053">
  <si>
    <t>name_country</t>
  </si>
  <si>
    <t>name_region</t>
  </si>
  <si>
    <t>FDI_in</t>
  </si>
  <si>
    <t>agri_export</t>
  </si>
  <si>
    <t>Afghanistan</t>
  </si>
  <si>
    <t>Asia</t>
  </si>
  <si>
    <t>Albania</t>
  </si>
  <si>
    <t>Europe</t>
  </si>
  <si>
    <t>Algeria</t>
  </si>
  <si>
    <t>Africa</t>
  </si>
  <si>
    <t>American Samoa</t>
  </si>
  <si>
    <t>Oceania</t>
  </si>
  <si>
    <t>Angola</t>
  </si>
  <si>
    <t>Antigua and Barbuda</t>
  </si>
  <si>
    <t>North America</t>
  </si>
  <si>
    <t>Argentina</t>
  </si>
  <si>
    <t>South America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</si>
  <si>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</si>
  <si>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</si>
  <si>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</si>
  <si>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</si>
  <si>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</si>
  <si>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</si>
  <si>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</si>
  <si>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</si>
  <si>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</si>
  <si>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</si>
  <si>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</si>
  <si>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</si>
  <si>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</si>
  <si>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</si>
  <si>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</si>
  <si>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</si>
  <si>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</si>
  <si>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</si>
  <si>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</si>
  <si>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</si>
  <si>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</si>
  <si>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</si>
  <si>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</si>
  <si>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</si>
  <si>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</si>
  <si>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</si>
  <si>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</si>
  <si>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</si>
  <si>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</si>
  <si>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</si>
  <si>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</si>
  <si>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</si>
  <si>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</si>
  <si>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</si>
  <si>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</si>
  <si>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</si>
  <si>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</si>
  <si>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</si>
  <si>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</si>
  <si>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</si>
  <si>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</si>
  <si>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</si>
  <si>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</si>
  <si>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</si>
  <si>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</si>
  <si>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</si>
  <si>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</si>
  <si>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</si>
  <si>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</si>
  <si>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</si>
  <si>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</si>
  <si>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</si>
  <si>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</si>
  <si>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</si>
  <si>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</si>
  <si>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</si>
  <si>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</si>
  <si>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</si>
  <si>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</si>
  <si>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</si>
  <si>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</si>
  <si>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</si>
  <si>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</si>
  <si>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</si>
  <si>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</si>
  <si>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</si>
  <si>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</si>
  <si>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</si>
  <si>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</si>
  <si>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</si>
  <si>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</si>
  <si>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</si>
  <si>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</si>
  <si>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</si>
  <si>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</si>
  <si>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</si>
  <si>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</si>
  <si>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Iran, Islamic Republic of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</si>
  <si>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</si>
  <si>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</si>
  <si>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</si>
  <si>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</si>
  <si>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</si>
  <si>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</si>
  <si>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</si>
  <si>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</si>
  <si>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</si>
  <si>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</si>
  <si>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</si>
  <si>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(the 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</si>
  <si>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</si>
  <si>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</si>
  <si>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</si>
  <si>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</si>
  <si>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</si>
  <si>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</si>
  <si>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</si>
  <si>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</si>
  <si>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</si>
  <si>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</si>
  <si>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North 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</si>
  <si>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</si>
  <si>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</si>
  <si>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</si>
  <si>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</si>
  <si>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</si>
  <si>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</si>
  <si>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</si>
  <si>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</si>
  <si>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</si>
  <si>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</si>
  <si>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</si>
  <si>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</si>
  <si>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</si>
  <si>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</si>
  <si>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</si>
  <si>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</si>
  <si>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</si>
  <si>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</si>
  <si>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</si>
  <si>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</si>
  <si>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</si>
  <si>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</si>
  <si>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</si>
  <si>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</si>
  <si>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</si>
  <si>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</si>
  <si>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</si>
  <si>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</si>
  <si>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</si>
  <si>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</si>
  <si>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</si>
  <si>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</si>
  <si>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</si>
  <si>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</si>
  <si>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</si>
  <si>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</si>
  <si>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</si>
  <si>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</si>
  <si>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</si>
  <si>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</si>
  <si>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</si>
  <si>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</si>
  <si>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</si>
  <si>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</si>
  <si>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</si>
  <si>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</si>
  <si>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</si>
  <si>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</si>
  <si>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</si>
  <si>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</si>
  <si>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</si>
  <si>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</si>
  <si>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</si>
  <si>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</si>
  <si>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</si>
  <si>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</si>
  <si>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</si>
  <si>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</si>
  <si>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</si>
  <si>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</si>
  <si>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</si>
  <si>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</si>
  <si>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Eswatini</t>
  </si>
  <si>
    <t>Sweden</t>
  </si>
  <si>
    <t>Switzerland</t>
  </si>
  <si>
    <t>Syrian Arab Republic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</si>
  <si>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</si>
  <si>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</si>
  <si>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</si>
  <si>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</si>
  <si>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</si>
  <si>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</si>
  <si>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</si>
  <si>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</si>
  <si>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</si>
  <si>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</si>
  <si>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</si>
  <si>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</si>
  <si>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</si>
  <si>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</si>
  <si>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</si>
  <si>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</si>
  <si>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</si>
  <si>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</si>
  <si>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</si>
  <si>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</si>
  <si>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</si>
  <si>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</si>
  <si>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</si>
  <si>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</si>
  <si>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</si>
  <si>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</si>
  <si>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Zambia</t>
  </si>
  <si>
    <t>Zimbabwe</t>
  </si>
  <si>
    <t>Marshall Islands</t>
  </si>
  <si>
    <t>CENTRAL AMERICA-CARIBBEAN</t>
  </si>
  <si>
    <t>Series Name</t>
  </si>
  <si>
    <t>Series Code</t>
  </si>
  <si>
    <t>Country Name</t>
  </si>
  <si>
    <t>Country Code</t>
  </si>
  <si>
    <t>1990 [YR1990]</t>
  </si>
  <si>
    <t>2000 [YR2000]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</si>
  <si>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</si>
  <si>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</si>
  <si>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</si>
  <si>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</si>
  <si>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</si>
  <si>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</si>
  <si>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</si>
  <si>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</si>
  <si>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</si>
  <si>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</si>
  <si>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Gross capital formation (% of GDP)</t>
  </si>
  <si>
    <t>NE.GDI.TOTL.ZS</t>
  </si>
  <si>
    <t>AFG</t>
  </si>
  <si>
    <t>..</t>
  </si>
  <si>
    <t>ALB</t>
  </si>
  <si>
    <t>DZA</t>
  </si>
  <si>
    <t>ASM</t>
  </si>
  <si>
    <t>Andorra</t>
  </si>
  <si>
    <t>AND</t>
  </si>
  <si>
    <t>AGO</t>
  </si>
  <si>
    <t>ATG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</si>
  <si>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</si>
  <si>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</si>
  <si>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</si>
  <si>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</si>
  <si>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</si>
  <si>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</si>
  <si>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</si>
  <si>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</si>
  <si>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</si>
  <si>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</si>
  <si>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</si>
  <si>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</si>
  <si>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</si>
  <si>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</si>
  <si>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</si>
  <si>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</si>
  <si>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</si>
  <si>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</si>
  <si>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</si>
  <si>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</si>
  <si>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</si>
  <si>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</si>
  <si>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</si>
  <si>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</si>
  <si>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</si>
  <si>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</si>
  <si>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</si>
  <si>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</si>
  <si>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</si>
  <si>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</si>
  <si>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</si>
  <si>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</si>
  <si>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CYM</t>
  </si>
  <si>
    <t>CAF</t>
  </si>
  <si>
    <t>TCD</t>
  </si>
  <si>
    <t>Channel Islands</t>
  </si>
  <si>
    <t>CHI</t>
  </si>
  <si>
    <t>CHL</t>
  </si>
  <si>
    <t>CHN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</si>
  <si>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</si>
  <si>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</si>
  <si>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</si>
  <si>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</si>
  <si>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</si>
  <si>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</si>
  <si>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</si>
  <si>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</si>
  <si>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</si>
  <si>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</si>
  <si>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</si>
  <si>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</t>
  </si>
  <si>
    <t>Curacao</t>
  </si>
  <si>
    <t>CUW</t>
  </si>
  <si>
    <t>CYP</t>
  </si>
  <si>
    <t>Czechia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</si>
  <si>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</si>
  <si>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</si>
  <si>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</si>
  <si>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</si>
  <si>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</si>
  <si>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</si>
  <si>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</si>
  <si>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</si>
  <si>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</si>
  <si>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</si>
  <si>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</si>
  <si>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</si>
  <si>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SWZ</t>
  </si>
  <si>
    <t>ETH</t>
  </si>
  <si>
    <t>Faroe Islands</t>
  </si>
  <si>
    <t>FRO</t>
  </si>
  <si>
    <t>FJI</t>
  </si>
  <si>
    <t>FIN</t>
  </si>
  <si>
    <t>FRA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</si>
  <si>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</si>
  <si>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</si>
  <si>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</si>
  <si>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</si>
  <si>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</si>
  <si>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</si>
  <si>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</si>
  <si>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</si>
  <si>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</si>
  <si>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</si>
  <si>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</si>
  <si>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</si>
  <si>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</si>
  <si>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</si>
  <si>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</si>
  <si>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</si>
  <si>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</si>
  <si>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</si>
  <si>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</si>
  <si>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</si>
  <si>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</si>
  <si>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</si>
  <si>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</si>
  <si>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</si>
  <si>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</si>
  <si>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</si>
  <si>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</si>
  <si>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</si>
  <si>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</si>
  <si>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</si>
  <si>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</si>
  <si>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</si>
  <si>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</si>
  <si>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</si>
  <si>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</si>
  <si>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</si>
  <si>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</si>
  <si>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</si>
  <si>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</si>
  <si>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</si>
  <si>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</si>
  <si>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</si>
  <si>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</si>
  <si>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</si>
  <si>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</si>
  <si>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</si>
  <si>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</si>
  <si>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</si>
  <si>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</si>
  <si>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</si>
  <si>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</si>
  <si>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LVA</t>
  </si>
  <si>
    <t>LBN</t>
  </si>
  <si>
    <t>LSO</t>
  </si>
  <si>
    <t>LBR</t>
  </si>
  <si>
    <t>LBY</t>
  </si>
  <si>
    <t>Liechtenstein</t>
  </si>
  <si>
    <t>LIE</t>
  </si>
  <si>
    <t>LTU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</si>
  <si>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</si>
  <si>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</si>
  <si>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</si>
  <si>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</si>
  <si>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</si>
  <si>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</si>
  <si>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</si>
  <si>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</si>
  <si>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</si>
  <si>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</si>
  <si>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</si>
  <si>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</si>
  <si>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</si>
  <si>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</si>
  <si>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</si>
  <si>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Moldova</t>
  </si>
  <si>
    <t>MDA</t>
  </si>
  <si>
    <t>Monaco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</si>
  <si>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</si>
  <si>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</si>
  <si>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</si>
  <si>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</si>
  <si>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</si>
  <si>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</si>
  <si>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</si>
  <si>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</si>
  <si>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</si>
  <si>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</si>
  <si>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</si>
  <si>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</si>
  <si>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</si>
  <si>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</si>
  <si>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</si>
  <si>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</si>
  <si>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</si>
  <si>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</si>
  <si>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</si>
  <si>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</si>
  <si>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</si>
  <si>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</si>
  <si>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</si>
  <si>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</si>
  <si>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</si>
  <si>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</si>
  <si>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</si>
  <si>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</si>
  <si>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</si>
  <si>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</si>
  <si>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</si>
  <si>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</si>
  <si>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</si>
  <si>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</si>
  <si>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</si>
  <si>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Samoa</t>
  </si>
  <si>
    <t>WSM</t>
  </si>
  <si>
    <t>San Marino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</si>
  <si>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</si>
  <si>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</si>
  <si>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</si>
  <si>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</si>
  <si>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</si>
  <si>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</si>
  <si>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</si>
  <si>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</si>
  <si>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</si>
  <si>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</si>
  <si>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</si>
  <si>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</si>
  <si>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</si>
  <si>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</si>
  <si>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</t>
  </si>
  <si>
    <t>ZAF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</si>
  <si>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</si>
  <si>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</si>
  <si>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</si>
  <si>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</si>
  <si>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</si>
  <si>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</si>
  <si>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</si>
  <si>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</si>
  <si>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</si>
  <si>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</si>
  <si>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</si>
  <si>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</si>
  <si>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</si>
  <si>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SUR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</si>
  <si>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</si>
  <si>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</si>
  <si>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</si>
  <si>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</si>
  <si>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</si>
  <si>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</si>
  <si>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</si>
  <si>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</si>
  <si>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</si>
  <si>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TON</t>
  </si>
  <si>
    <t>Trinidad and Tobago</t>
  </si>
  <si>
    <t>TTO</t>
  </si>
  <si>
    <t>TUN</t>
  </si>
  <si>
    <t>Turkiye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</si>
  <si>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</si>
  <si>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</si>
  <si>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</si>
  <si>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</si>
  <si>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</si>
  <si>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</si>
  <si>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</si>
  <si>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</si>
  <si>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</si>
  <si>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United States</t>
  </si>
  <si>
    <t>USA</t>
  </si>
  <si>
    <t>URY</t>
  </si>
  <si>
    <t>UZB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</si>
  <si>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</si>
  <si>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</si>
  <si>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</si>
  <si>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</si>
  <si>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</si>
  <si>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</si>
  <si>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</si>
  <si>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</si>
  <si>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</si>
  <si>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</si>
  <si>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</si>
  <si>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ZMB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</si>
  <si>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</si>
  <si>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</si>
  <si>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</si>
  <si>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</si>
  <si>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</si>
  <si>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</si>
  <si>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</si>
  <si>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</si>
  <si>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</si>
  <si>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</si>
  <si>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</si>
  <si>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</si>
  <si>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</si>
  <si>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</si>
  <si>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</si>
  <si>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</si>
  <si>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</si>
  <si>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</si>
  <si>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</si>
  <si>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</si>
  <si>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</si>
  <si>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</si>
  <si>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</si>
  <si>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</si>
  <si>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</si>
  <si>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</si>
  <si>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</si>
  <si>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</si>
  <si>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</si>
  <si>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</si>
  <si>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</si>
  <si>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</si>
  <si>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</si>
  <si>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</si>
  <si>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</si>
  <si>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</si>
  <si>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</si>
  <si>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</si>
  <si>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</si>
  <si>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</si>
  <si>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</si>
  <si>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</si>
  <si>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</si>
  <si>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</si>
  <si>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</si>
  <si>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</si>
  <si>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</si>
  <si>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</si>
  <si>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</si>
  <si>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</si>
  <si>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</si>
  <si>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</si>
  <si>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</si>
  <si>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</si>
  <si>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</si>
  <si>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</si>
  <si>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</si>
  <si>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</si>
  <si>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</si>
  <si>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</si>
  <si>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</si>
  <si>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</si>
  <si>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</si>
  <si>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</si>
  <si>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</si>
  <si>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</si>
  <si>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</si>
  <si>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</si>
  <si>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</si>
  <si>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</si>
  <si>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</si>
  <si>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</si>
  <si>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</si>
  <si>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</si>
  <si>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</si>
  <si>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</si>
  <si>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</si>
  <si>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</si>
  <si>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</si>
  <si>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</si>
  <si>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</si>
  <si>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</si>
  <si>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</si>
  <si>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</si>
  <si>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</si>
  <si>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</si>
  <si>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</si>
  <si>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</si>
  <si>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</si>
  <si>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</si>
  <si>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</si>
  <si>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</si>
  <si>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</si>
  <si>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</si>
  <si>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</si>
  <si>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</si>
  <si>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</si>
  <si>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</si>
  <si>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GCF</t>
  </si>
  <si>
    <t>Data Source</t>
  </si>
  <si>
    <t>World Development Indicators</t>
  </si>
  <si>
    <t>Last Updated Date</t>
  </si>
  <si>
    <t>Indicator Name</t>
  </si>
  <si>
    <t>Indicator Code</t>
  </si>
  <si>
    <t>Foreign direct investment, net inflows (% of GDP)</t>
  </si>
  <si>
    <t>BX.KLT.DINV.WD.GD.ZS</t>
  </si>
  <si>
    <t>FDI2016</t>
  </si>
  <si>
    <t>FDI2017</t>
  </si>
  <si>
    <t>FDI2018</t>
  </si>
  <si>
    <t>FDI2019</t>
  </si>
  <si>
    <t>FDI2020</t>
  </si>
  <si>
    <t>export_value_1000$</t>
  </si>
  <si>
    <t>Area</t>
  </si>
  <si>
    <t>sumvalue</t>
  </si>
  <si>
    <t>Bolivia (Plurinational State of)</t>
  </si>
  <si>
    <t>China, Hong Kong SAR</t>
  </si>
  <si>
    <t>China, Macao SAR</t>
  </si>
  <si>
    <t>China, mainland</t>
  </si>
  <si>
    <t>China, Taiwan Province of</t>
  </si>
  <si>
    <t>Cook Islands</t>
  </si>
  <si>
    <t>Côte d'Ivoire</t>
  </si>
  <si>
    <t>Palestine</t>
  </si>
  <si>
    <t>Republic of Korea</t>
  </si>
  <si>
    <t>Republic of Moldova</t>
  </si>
  <si>
    <t>Saint Kitts and Nevis</t>
  </si>
  <si>
    <t>Saint Vincent and the Grenadines</t>
  </si>
  <si>
    <t>Türkiye</t>
  </si>
  <si>
    <t>United Kingdom of Great Britain and Northern Ireland</t>
  </si>
  <si>
    <t>United Republic of Tanzania</t>
  </si>
  <si>
    <t>Venezuela (Bolivarian Republic of)</t>
  </si>
  <si>
    <t>export_tonnes</t>
  </si>
  <si>
    <t>export_agriraw</t>
  </si>
  <si>
    <t>Reporter Name</t>
  </si>
  <si>
    <t>Partner Name</t>
  </si>
  <si>
    <t>Year</t>
  </si>
  <si>
    <t>Trade Flow</t>
  </si>
  <si>
    <t>Product Group</t>
  </si>
  <si>
    <t>Export (US$ Thousand)</t>
  </si>
  <si>
    <t>Export Product Share (%)</t>
  </si>
  <si>
    <t xml:space="preserve"> World</t>
  </si>
  <si>
    <t>Export</t>
  </si>
  <si>
    <t>Agricultural Raw Materials</t>
  </si>
  <si>
    <t>Anguila</t>
  </si>
  <si>
    <t>Antarctica</t>
  </si>
  <si>
    <t>Fr. So. Ant. Tr</t>
  </si>
  <si>
    <t>Bonaire</t>
  </si>
  <si>
    <t>Saint Barthélemy</t>
  </si>
  <si>
    <t>Brunei</t>
  </si>
  <si>
    <t>Bunkers</t>
  </si>
  <si>
    <t>Cocos (Keeling) Islands</t>
  </si>
  <si>
    <t>Curaçao</t>
  </si>
  <si>
    <t>Christmas Island</t>
  </si>
  <si>
    <t>Ethiopia(excludes Eritrea)</t>
  </si>
  <si>
    <t>Falkland Island</t>
  </si>
  <si>
    <t>Free Zones</t>
  </si>
  <si>
    <t>Faeroe Islands</t>
  </si>
  <si>
    <t>Hong Kong, China</t>
  </si>
  <si>
    <t>British Indian Ocean Ter.</t>
  </si>
  <si>
    <t>Macao</t>
  </si>
  <si>
    <t>Norfolk Island</t>
  </si>
  <si>
    <t>Other Asia, nes</t>
  </si>
  <si>
    <t>Pitcairn</t>
  </si>
  <si>
    <t>Korea, Dem. Rep.</t>
  </si>
  <si>
    <t>Occ.Pal.Terr</t>
  </si>
  <si>
    <t>Fm Sudan</t>
  </si>
  <si>
    <t>Serbia, FR(Serbia/Montenegro)</t>
  </si>
  <si>
    <t>South Georgia and the South Sa</t>
  </si>
  <si>
    <t>Saint Helena</t>
  </si>
  <si>
    <t>Special Categories</t>
  </si>
  <si>
    <t>Saint Pierre and Miquelon</t>
  </si>
  <si>
    <t>Saint Maarten (Dutch part)</t>
  </si>
  <si>
    <t>Turks and Caicos Isl.</t>
  </si>
  <si>
    <t>East Timor</t>
  </si>
  <si>
    <t>United States Minor Outlying I</t>
  </si>
  <si>
    <t>Unspecified</t>
  </si>
  <si>
    <t>Holy See</t>
  </si>
  <si>
    <t>Wallis and Futura Isl.</t>
  </si>
  <si>
    <t>latitude</t>
  </si>
  <si>
    <t>country</t>
  </si>
  <si>
    <t>longitude</t>
  </si>
  <si>
    <t>name</t>
  </si>
  <si>
    <t>AD</t>
  </si>
  <si>
    <t>AE</t>
  </si>
  <si>
    <t>AF</t>
  </si>
  <si>
    <t>AG</t>
  </si>
  <si>
    <t>AI</t>
  </si>
  <si>
    <t>Anguilla</t>
  </si>
  <si>
    <t>AL</t>
  </si>
  <si>
    <t>AM</t>
  </si>
  <si>
    <t>AN</t>
  </si>
  <si>
    <t>Netherlands Antilles</t>
  </si>
  <si>
    <t>AO</t>
  </si>
  <si>
    <t>AQ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</si>
  <si>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</si>
  <si>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</si>
  <si>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</si>
  <si>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</si>
  <si>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</si>
  <si>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</si>
  <si>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</si>
  <si>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</si>
  <si>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</si>
  <si>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</si>
  <si>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</si>
  <si>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</si>
  <si>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</si>
  <si>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</si>
  <si>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</si>
  <si>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</si>
  <si>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</si>
  <si>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</si>
  <si>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</si>
  <si>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</si>
  <si>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</si>
  <si>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BV</t>
  </si>
  <si>
    <t>Bouvet Island</t>
  </si>
  <si>
    <t>BW</t>
  </si>
  <si>
    <t>BY</t>
  </si>
  <si>
    <t>BZ</t>
  </si>
  <si>
    <t>CA</t>
  </si>
  <si>
    <t>CC</t>
  </si>
  <si>
    <t>Cocos [Keeling] Islands</t>
  </si>
  <si>
    <t>CD</t>
  </si>
  <si>
    <t>Congo [DRC]</t>
  </si>
  <si>
    <t>CF</t>
  </si>
  <si>
    <t>CG</t>
  </si>
  <si>
    <t>Congo [Republic]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</si>
  <si>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</si>
  <si>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</si>
  <si>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</si>
  <si>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</si>
  <si>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</si>
  <si>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</si>
  <si>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</si>
  <si>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</si>
  <si>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</si>
  <si>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</si>
  <si>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</si>
  <si>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</si>
  <si>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</si>
  <si>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</si>
  <si>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</si>
  <si>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</si>
  <si>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</si>
  <si>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</si>
  <si>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</si>
  <si>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</si>
  <si>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</si>
  <si>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</si>
  <si>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</si>
  <si>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</si>
  <si>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</si>
  <si>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</si>
  <si>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</si>
  <si>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</si>
  <si>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</si>
  <si>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Falkland Islands [Islas Malvinas]</t>
  </si>
  <si>
    <t>FM</t>
  </si>
  <si>
    <t>Micronesia</t>
  </si>
  <si>
    <t>FO</t>
  </si>
  <si>
    <t>FR</t>
  </si>
  <si>
    <t>GA</t>
  </si>
  <si>
    <t>GB</t>
  </si>
  <si>
    <t>GD</t>
  </si>
  <si>
    <t>GE</t>
  </si>
  <si>
    <t>GF</t>
  </si>
  <si>
    <t>GG</t>
  </si>
  <si>
    <t>Guernsey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</si>
  <si>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</si>
  <si>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</si>
  <si>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</si>
  <si>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</si>
  <si>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</si>
  <si>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</si>
  <si>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</si>
  <si>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</si>
  <si>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</si>
  <si>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South Georgia and the South Sandwich Islands</t>
  </si>
  <si>
    <t>GT</t>
  </si>
  <si>
    <t>GU</t>
  </si>
  <si>
    <t>GW</t>
  </si>
  <si>
    <t>GY</t>
  </si>
  <si>
    <t>GZ</t>
  </si>
  <si>
    <t>Gaza Strip</t>
  </si>
  <si>
    <t>HK</t>
  </si>
  <si>
    <t>Hong Kong</t>
  </si>
  <si>
    <t>HM</t>
  </si>
  <si>
    <t>Heard Island and McDonald Islands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</si>
  <si>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</si>
  <si>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</si>
  <si>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</si>
  <si>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</si>
  <si>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</si>
  <si>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</si>
  <si>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</si>
  <si>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</si>
  <si>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</si>
  <si>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</si>
  <si>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British Indian Ocean Territory</t>
  </si>
  <si>
    <t>IQ</t>
  </si>
  <si>
    <t>IR</t>
  </si>
  <si>
    <t>Iran</t>
  </si>
  <si>
    <t>IS</t>
  </si>
  <si>
    <t>IT</t>
  </si>
  <si>
    <t>JE</t>
  </si>
  <si>
    <t>Jersey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</si>
  <si>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</si>
  <si>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</si>
  <si>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</si>
  <si>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</si>
  <si>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</si>
  <si>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</si>
  <si>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</si>
  <si>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</si>
  <si>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</si>
  <si>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</si>
  <si>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North Korea</t>
  </si>
  <si>
    <t>KR</t>
  </si>
  <si>
    <t>South Korea</t>
  </si>
  <si>
    <t>KW</t>
  </si>
  <si>
    <t>KY</t>
  </si>
  <si>
    <t>KZ</t>
  </si>
  <si>
    <t>LA</t>
  </si>
  <si>
    <t>Laos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</si>
  <si>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</si>
  <si>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</si>
  <si>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</si>
  <si>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</si>
  <si>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</si>
  <si>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</si>
  <si>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</si>
  <si>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</si>
  <si>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</si>
  <si>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</si>
  <si>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</si>
  <si>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</si>
  <si>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</si>
  <si>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</si>
  <si>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</si>
  <si>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</si>
  <si>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</si>
  <si>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Macedonia [FYROM]</t>
  </si>
  <si>
    <t>ML</t>
  </si>
  <si>
    <t>MM</t>
  </si>
  <si>
    <t>Myanmar [Burma]</t>
  </si>
  <si>
    <t>MN</t>
  </si>
  <si>
    <t>MO</t>
  </si>
  <si>
    <t>Macau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</si>
  <si>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</si>
  <si>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</si>
  <si>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</si>
  <si>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</si>
  <si>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</si>
  <si>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</si>
  <si>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</si>
  <si>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</si>
  <si>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</si>
  <si>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</si>
  <si>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</si>
  <si>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</si>
  <si>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</si>
  <si>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</si>
  <si>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</si>
  <si>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</si>
  <si>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</si>
  <si>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</si>
  <si>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</si>
  <si>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</si>
  <si>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</si>
  <si>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</si>
  <si>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</si>
  <si>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</si>
  <si>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</si>
  <si>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</si>
  <si>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</si>
  <si>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</si>
  <si>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</si>
  <si>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</si>
  <si>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</si>
  <si>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</si>
  <si>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</si>
  <si>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Pitcairn Islands</t>
  </si>
  <si>
    <t>PR</t>
  </si>
  <si>
    <t>PS</t>
  </si>
  <si>
    <t>Palestinian Territories</t>
  </si>
  <si>
    <t>PT</t>
  </si>
  <si>
    <t>PW</t>
  </si>
  <si>
    <t>PY</t>
  </si>
  <si>
    <t>QA</t>
  </si>
  <si>
    <t>RE</t>
  </si>
  <si>
    <t>Réunion</t>
  </si>
  <si>
    <t>RO</t>
  </si>
  <si>
    <t>RS</t>
  </si>
  <si>
    <t>RU</t>
  </si>
  <si>
    <t>Russia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</si>
  <si>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</si>
  <si>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</si>
  <si>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</si>
  <si>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</si>
  <si>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</si>
  <si>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</si>
  <si>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</si>
  <si>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</si>
  <si>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</si>
  <si>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</si>
  <si>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Svalbard and Jan Mayen</t>
  </si>
  <si>
    <t>SK</t>
  </si>
  <si>
    <t>SL</t>
  </si>
  <si>
    <t>SM</t>
  </si>
  <si>
    <t>SN</t>
  </si>
  <si>
    <t>SO</t>
  </si>
  <si>
    <t>SR</t>
  </si>
  <si>
    <t>ST</t>
  </si>
  <si>
    <t>São Tomé and Príncipe</t>
  </si>
  <si>
    <t>SV</t>
  </si>
  <si>
    <t>SY</t>
  </si>
  <si>
    <t>Syria</t>
  </si>
  <si>
    <t>SZ</t>
  </si>
  <si>
    <t>Swaziland</t>
  </si>
  <si>
    <t>TC</t>
  </si>
  <si>
    <t>TD</t>
  </si>
  <si>
    <t>TF</t>
  </si>
  <si>
    <t>French Southern Territories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</si>
  <si>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</si>
  <si>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</si>
  <si>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</si>
  <si>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</si>
  <si>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</si>
  <si>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</si>
  <si>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</si>
  <si>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</si>
  <si>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</si>
  <si>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</si>
  <si>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</si>
  <si>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</si>
  <si>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Taiwan</t>
  </si>
  <si>
    <t>TZ</t>
  </si>
  <si>
    <t>UA</t>
  </si>
  <si>
    <t>UG</t>
  </si>
  <si>
    <t>UM</t>
  </si>
  <si>
    <t>U.S. Minor Outlying Islands</t>
  </si>
  <si>
    <t>US</t>
  </si>
  <si>
    <t>UY</t>
  </si>
  <si>
    <t>UZ</t>
  </si>
  <si>
    <t>VA</t>
  </si>
  <si>
    <t>Vatican City</t>
  </si>
  <si>
    <t>VC</t>
  </si>
  <si>
    <t>VE</t>
  </si>
  <si>
    <t>VG</t>
  </si>
  <si>
    <t>VI</t>
  </si>
  <si>
    <t>U.S. Virgin Islands</t>
  </si>
  <si>
    <t>VN</t>
  </si>
  <si>
    <t>VU</t>
  </si>
  <si>
    <t>WF</t>
  </si>
  <si>
    <t>Wallis and Futuna</t>
  </si>
  <si>
    <t>WS</t>
  </si>
  <si>
    <t>XK</t>
  </si>
  <si>
    <t>YE</t>
  </si>
  <si>
    <t>YT</t>
  </si>
  <si>
    <t>Mayotte</t>
  </si>
  <si>
    <t>ZA</t>
  </si>
  <si>
    <t>ZM</t>
  </si>
  <si>
    <t>ZW</t>
  </si>
  <si>
    <t xml:space="preserve">	12.984305</t>
  </si>
  <si>
    <t xml:space="preserve">	-6.369028</t>
  </si>
  <si>
    <t>average temp</t>
  </si>
  <si>
    <t>averagetemp</t>
  </si>
  <si>
    <t>mintemp</t>
  </si>
  <si>
    <t>maxtemp</t>
  </si>
  <si>
    <t>Aaland Islands</t>
  </si>
  <si>
    <t>NaN</t>
  </si>
  <si>
    <t>Burma</t>
  </si>
  <si>
    <t>Falkland Islands (Malvinas)</t>
  </si>
  <si>
    <t>French Southern and Antarctic Lands</t>
  </si>
  <si>
    <t>Holy See (Vatican City)</t>
  </si>
  <si>
    <t>Korea, Democratic People's Republic of</t>
  </si>
  <si>
    <t>Korea, Republic of</t>
  </si>
  <si>
    <t>Libyan Arab Jamahiriya</t>
  </si>
  <si>
    <t>Micronesia, Federated States of</t>
  </si>
  <si>
    <t>Reunion</t>
  </si>
  <si>
    <t>Saint Barthelemy</t>
  </si>
  <si>
    <t>Saint Martin</t>
  </si>
  <si>
    <t>South Georgia South Sandwich Islands</t>
  </si>
  <si>
    <t>Svalbard</t>
  </si>
  <si>
    <t>The former Yugoslav Republic of Macedonia</t>
  </si>
  <si>
    <t>United States Minor Outlying Islands</t>
  </si>
  <si>
    <t>United States Virgin Islands</t>
  </si>
  <si>
    <t>Wallis and Futuna Islands</t>
  </si>
  <si>
    <t>avgprecipitation</t>
  </si>
  <si>
    <t>GDP (constant 2015 US$)</t>
  </si>
  <si>
    <t>gdp</t>
  </si>
  <si>
    <t>avg2016to2020</t>
  </si>
  <si>
    <t>hdr2019</t>
  </si>
  <si>
    <t>hdiTier</t>
  </si>
  <si>
    <t>pop2022</t>
  </si>
  <si>
    <t>Medium</t>
  </si>
  <si>
    <t>Low</t>
  </si>
  <si>
    <t>High</t>
  </si>
  <si>
    <t>Very High</t>
  </si>
  <si>
    <t>not rated</t>
  </si>
  <si>
    <t>Saint Vincent And the Grenadines</t>
  </si>
  <si>
    <t>Republic of the Congo</t>
  </si>
  <si>
    <t>DR Congo</t>
  </si>
  <si>
    <t>hdi2019</t>
  </si>
  <si>
    <t>hditier</t>
  </si>
  <si>
    <t>medium</t>
  </si>
  <si>
    <t>GDP per capita (constant 2015 US$)</t>
  </si>
  <si>
    <t>NY.GDP.PCAP.KD</t>
  </si>
  <si>
    <t>avg2016-2020</t>
  </si>
  <si>
    <t>gdppercapita</t>
  </si>
  <si>
    <t>Agriculture, forestry, and fishing, value added (% of GDP)</t>
  </si>
  <si>
    <t>NV.AGR.TOTL.ZS</t>
  </si>
  <si>
    <t>agri_gdp</t>
  </si>
  <si>
    <t>Row Labels</t>
  </si>
  <si>
    <t>Use per area of cropland</t>
  </si>
  <si>
    <t>Use per capita</t>
  </si>
  <si>
    <t>Use per value of agricultural production</t>
  </si>
  <si>
    <t>Grand Total</t>
  </si>
  <si>
    <t>pesticide per cropland</t>
  </si>
  <si>
    <t>pesticidepercapita</t>
  </si>
  <si>
    <t>pesiticidepervalueproduction</t>
  </si>
  <si>
    <t>Npercropland</t>
  </si>
  <si>
    <t>Npercapita</t>
  </si>
  <si>
    <t>Npervalueproduction</t>
  </si>
  <si>
    <t>Ppercropland</t>
  </si>
  <si>
    <t>Ppercapita</t>
  </si>
  <si>
    <t>Ppervalueproduction</t>
  </si>
  <si>
    <t>Kpercropland</t>
  </si>
  <si>
    <t>Kpercapita</t>
  </si>
  <si>
    <t>Kpervalueproduction</t>
  </si>
  <si>
    <t>F2016</t>
  </si>
  <si>
    <t>F2017</t>
  </si>
  <si>
    <t>F2018</t>
  </si>
  <si>
    <t>F2019</t>
  </si>
  <si>
    <t>F2020</t>
  </si>
  <si>
    <t>Favg</t>
  </si>
  <si>
    <t>H2016</t>
  </si>
  <si>
    <t>H2017</t>
  </si>
  <si>
    <t>H2018</t>
  </si>
  <si>
    <t>H2019</t>
  </si>
  <si>
    <t>H2020</t>
  </si>
  <si>
    <t>Havg</t>
  </si>
  <si>
    <t>I2016</t>
  </si>
  <si>
    <t>I2017</t>
  </si>
  <si>
    <t>I2018</t>
  </si>
  <si>
    <t>I2019</t>
  </si>
  <si>
    <t>I2020</t>
  </si>
  <si>
    <t>Iavg</t>
  </si>
  <si>
    <t>P2016</t>
  </si>
  <si>
    <t>P2017</t>
  </si>
  <si>
    <t>P2018</t>
  </si>
  <si>
    <t>P2019</t>
  </si>
  <si>
    <t>P2020</t>
  </si>
  <si>
    <t>Pavg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</si>
</sst>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02124"/>
      <name val="Roboto"/>
    </font>
    <font>
      <sz val="11"/>
      <color rgb="FF202124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34" borderId="0" xfId="0" applyFont="1" applyFill="1" applyAlignment="1">
      <alignment horizontal="left" vertical="center" wrapText="1"/>
    </xf>
    <xf numFmtId="0" fontId="19" fillId="34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8193" name="AutoShape 1" descr="Mali">
          <a:extLst>
            <a:ext uri="{FF2B5EF4-FFF2-40B4-BE49-F238E27FC236}">
              <a16:creationId xmlns:a16="http://schemas.microsoft.com/office/drawing/2014/main" id="{B0969991-07FD-92CE-34F2-9C45900340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114300</xdr:rowOff>
    </xdr:to>
    <xdr:sp macro="" textlink="">
      <xdr:nvSpPr>
        <xdr:cNvPr id="8194" name="AutoShape 2" descr="Burkina Faso">
          <a:extLst>
            <a:ext uri="{FF2B5EF4-FFF2-40B4-BE49-F238E27FC236}">
              <a16:creationId xmlns:a16="http://schemas.microsoft.com/office/drawing/2014/main" id="{C8D917CF-A743-6B40-AF6E-CD50824ABC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8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8195" name="AutoShape 3" descr="Senegal">
          <a:extLst>
            <a:ext uri="{FF2B5EF4-FFF2-40B4-BE49-F238E27FC236}">
              <a16:creationId xmlns:a16="http://schemas.microsoft.com/office/drawing/2014/main" id="{02BC02F6-23EB-B78B-497E-9BAEECAEEA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8196" name="AutoShape 4" descr="Tuvalu">
          <a:extLst>
            <a:ext uri="{FF2B5EF4-FFF2-40B4-BE49-F238E27FC236}">
              <a16:creationId xmlns:a16="http://schemas.microsoft.com/office/drawing/2014/main" id="{BE450EC3-59C9-8179-001D-14721FF8EA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8197" name="AutoShape 5" descr="Djibouti">
          <a:extLst>
            <a:ext uri="{FF2B5EF4-FFF2-40B4-BE49-F238E27FC236}">
              <a16:creationId xmlns:a16="http://schemas.microsoft.com/office/drawing/2014/main" id="{F9C78812-AA67-DC2A-59B5-48C26F9017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8198" name="AutoShape 6" descr="Mauritania">
          <a:extLst>
            <a:ext uri="{FF2B5EF4-FFF2-40B4-BE49-F238E27FC236}">
              <a16:creationId xmlns:a16="http://schemas.microsoft.com/office/drawing/2014/main" id="{B560E334-FF77-85BF-4431-BB23D95CF1C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8199" name="AutoShape 7" descr="Bahrain">
          <a:extLst>
            <a:ext uri="{FF2B5EF4-FFF2-40B4-BE49-F238E27FC236}">
              <a16:creationId xmlns:a16="http://schemas.microsoft.com/office/drawing/2014/main" id="{DF26CA8E-E263-EA00-CF59-6662321EB5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8200" name="AutoShape 8" descr="Palau">
          <a:extLst>
            <a:ext uri="{FF2B5EF4-FFF2-40B4-BE49-F238E27FC236}">
              <a16:creationId xmlns:a16="http://schemas.microsoft.com/office/drawing/2014/main" id="{ED32F2A6-7497-666E-2C9D-04728B8B7A9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9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8201" name="AutoShape 9" descr="Qatar">
          <a:extLst>
            <a:ext uri="{FF2B5EF4-FFF2-40B4-BE49-F238E27FC236}">
              <a16:creationId xmlns:a16="http://schemas.microsoft.com/office/drawing/2014/main" id="{40B09332-3078-B5A2-65A1-9848E6DD44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8202" name="AutoShape 10" descr="Gambia">
          <a:extLst>
            <a:ext uri="{FF2B5EF4-FFF2-40B4-BE49-F238E27FC236}">
              <a16:creationId xmlns:a16="http://schemas.microsoft.com/office/drawing/2014/main" id="{637738A9-08F0-8C93-D6B0-30BF52BF04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4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8203" name="AutoShape 11" descr="Benin">
          <a:extLst>
            <a:ext uri="{FF2B5EF4-FFF2-40B4-BE49-F238E27FC236}">
              <a16:creationId xmlns:a16="http://schemas.microsoft.com/office/drawing/2014/main" id="{A3550021-7C27-A969-0436-C72F5C9ED4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8204" name="AutoShape 12" descr="Marshall Islands">
          <a:extLst>
            <a:ext uri="{FF2B5EF4-FFF2-40B4-BE49-F238E27FC236}">
              <a16:creationId xmlns:a16="http://schemas.microsoft.com/office/drawing/2014/main" id="{508DD8D4-E568-7B8F-E1F6-26CC691412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0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8205" name="AutoShape 13" descr="Niger">
          <a:extLst>
            <a:ext uri="{FF2B5EF4-FFF2-40B4-BE49-F238E27FC236}">
              <a16:creationId xmlns:a16="http://schemas.microsoft.com/office/drawing/2014/main" id="{14D68FCE-82AC-44DC-0C7B-0DDD18A124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8206" name="AutoShape 14" descr="Maldives">
          <a:extLst>
            <a:ext uri="{FF2B5EF4-FFF2-40B4-BE49-F238E27FC236}">
              <a16:creationId xmlns:a16="http://schemas.microsoft.com/office/drawing/2014/main" id="{B1A00835-3E76-19E8-78F5-5A2494BD46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8207" name="AutoShape 15" descr="Sudan">
          <a:extLst>
            <a:ext uri="{FF2B5EF4-FFF2-40B4-BE49-F238E27FC236}">
              <a16:creationId xmlns:a16="http://schemas.microsoft.com/office/drawing/2014/main" id="{64C01993-E237-0E5F-1BB3-6DDC0B5B8C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8208" name="AutoShape 16" descr="South Sudan">
          <a:extLst>
            <a:ext uri="{FF2B5EF4-FFF2-40B4-BE49-F238E27FC236}">
              <a16:creationId xmlns:a16="http://schemas.microsoft.com/office/drawing/2014/main" id="{C7434D8A-A7A7-C442-C493-BFA2D6EF06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8209" name="AutoShape 17" descr="Ghana">
          <a:extLst>
            <a:ext uri="{FF2B5EF4-FFF2-40B4-BE49-F238E27FC236}">
              <a16:creationId xmlns:a16="http://schemas.microsoft.com/office/drawing/2014/main" id="{11E388B7-99DA-11CD-3465-DB0096F92C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2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8210" name="AutoShape 18" descr="Northern Mariana Islands">
          <a:extLst>
            <a:ext uri="{FF2B5EF4-FFF2-40B4-BE49-F238E27FC236}">
              <a16:creationId xmlns:a16="http://schemas.microsoft.com/office/drawing/2014/main" id="{8E4F0074-1AB2-DC96-7D5C-4D593850CA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715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8211" name="AutoShape 19" descr="United Arab Emirates">
          <a:extLst>
            <a:ext uri="{FF2B5EF4-FFF2-40B4-BE49-F238E27FC236}">
              <a16:creationId xmlns:a16="http://schemas.microsoft.com/office/drawing/2014/main" id="{8A63BFD9-2CAA-1209-1AE8-9C3CB910E1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8212" name="AutoShape 20" descr="Singapore">
          <a:extLst>
            <a:ext uri="{FF2B5EF4-FFF2-40B4-BE49-F238E27FC236}">
              <a16:creationId xmlns:a16="http://schemas.microsoft.com/office/drawing/2014/main" id="{1C5EAB17-EFCA-DDDB-4673-64B34D1910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8213" name="AutoShape 21" descr="Samoa">
          <a:extLst>
            <a:ext uri="{FF2B5EF4-FFF2-40B4-BE49-F238E27FC236}">
              <a16:creationId xmlns:a16="http://schemas.microsoft.com/office/drawing/2014/main" id="{423D778B-5CDD-5DC8-5A73-39C1F59D14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8214" name="AutoShape 22" descr="Seychelles">
          <a:extLst>
            <a:ext uri="{FF2B5EF4-FFF2-40B4-BE49-F238E27FC236}">
              <a16:creationId xmlns:a16="http://schemas.microsoft.com/office/drawing/2014/main" id="{1DFA38A1-CDCD-A19A-A9AB-06F15CEF6D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2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8215" name="AutoShape 23" descr="Cambodia">
          <a:extLst>
            <a:ext uri="{FF2B5EF4-FFF2-40B4-BE49-F238E27FC236}">
              <a16:creationId xmlns:a16="http://schemas.microsoft.com/office/drawing/2014/main" id="{B7B0A030-21F3-7497-9535-97BEACAEBD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6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8216" name="AutoShape 24" descr="Kiribati">
          <a:extLst>
            <a:ext uri="{FF2B5EF4-FFF2-40B4-BE49-F238E27FC236}">
              <a16:creationId xmlns:a16="http://schemas.microsoft.com/office/drawing/2014/main" id="{60340930-E746-7EBB-C6D6-AEA2A4A57E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71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8217" name="AutoShape 25" descr="Guinea-Bissau">
          <a:extLst>
            <a:ext uri="{FF2B5EF4-FFF2-40B4-BE49-F238E27FC236}">
              <a16:creationId xmlns:a16="http://schemas.microsoft.com/office/drawing/2014/main" id="{F468C63F-C316-515B-B847-312139B9BC5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94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8218" name="AutoShape 26" descr="Saint Vincent and the Grenadines">
          <a:extLst>
            <a:ext uri="{FF2B5EF4-FFF2-40B4-BE49-F238E27FC236}">
              <a16:creationId xmlns:a16="http://schemas.microsoft.com/office/drawing/2014/main" id="{F46BE598-599F-7545-7EFE-EB63ADD0DAC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9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8219" name="AutoShape 27" descr="Togo">
          <a:extLst>
            <a:ext uri="{FF2B5EF4-FFF2-40B4-BE49-F238E27FC236}">
              <a16:creationId xmlns:a16="http://schemas.microsoft.com/office/drawing/2014/main" id="{991224AB-C20F-E530-C19F-384DE5518C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4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8220" name="AutoShape 28" descr="Chad">
          <a:extLst>
            <a:ext uri="{FF2B5EF4-FFF2-40B4-BE49-F238E27FC236}">
              <a16:creationId xmlns:a16="http://schemas.microsoft.com/office/drawing/2014/main" id="{6F019836-9A01-8141-BB43-3635BC228C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7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8221" name="AutoShape 29" descr="Sri Lanka">
          <a:extLst>
            <a:ext uri="{FF2B5EF4-FFF2-40B4-BE49-F238E27FC236}">
              <a16:creationId xmlns:a16="http://schemas.microsoft.com/office/drawing/2014/main" id="{FB8AF195-7A36-6144-D19D-0C8BC7A7A9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8222" name="AutoShape 30" descr="Grenada">
          <a:extLst>
            <a:ext uri="{FF2B5EF4-FFF2-40B4-BE49-F238E27FC236}">
              <a16:creationId xmlns:a16="http://schemas.microsoft.com/office/drawing/2014/main" id="{B6051462-A86E-7805-FBA7-3954B38ADB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4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8223" name="AutoShape 31" descr="Nigeria">
          <a:extLst>
            <a:ext uri="{FF2B5EF4-FFF2-40B4-BE49-F238E27FC236}">
              <a16:creationId xmlns:a16="http://schemas.microsoft.com/office/drawing/2014/main" id="{71C2DAB5-1E4E-F89F-03FF-D066870B635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84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8224" name="AutoShape 32" descr="Somalia">
          <a:extLst>
            <a:ext uri="{FF2B5EF4-FFF2-40B4-BE49-F238E27FC236}">
              <a16:creationId xmlns:a16="http://schemas.microsoft.com/office/drawing/2014/main" id="{43566855-6A4A-DC16-3C86-8354E2AD95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0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8225" name="AutoShape 33" descr="Eritrea">
          <a:extLst>
            <a:ext uri="{FF2B5EF4-FFF2-40B4-BE49-F238E27FC236}">
              <a16:creationId xmlns:a16="http://schemas.microsoft.com/office/drawing/2014/main" id="{6327E088-693E-B330-E2E1-41C6569B3E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2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8226" name="AutoShape 34" descr="Thailand">
          <a:extLst>
            <a:ext uri="{FF2B5EF4-FFF2-40B4-BE49-F238E27FC236}">
              <a16:creationId xmlns:a16="http://schemas.microsoft.com/office/drawing/2014/main" id="{34D750B0-4F93-F632-583D-FCC97B1A12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75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8227" name="AutoShape 35" descr="Côte d’Ivoire">
          <a:extLst>
            <a:ext uri="{FF2B5EF4-FFF2-40B4-BE49-F238E27FC236}">
              <a16:creationId xmlns:a16="http://schemas.microsoft.com/office/drawing/2014/main" id="{FDB0D0C8-5932-4AAE-F626-17247CE8B8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0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8228" name="AutoShape 36" descr="Barbados">
          <a:extLst>
            <a:ext uri="{FF2B5EF4-FFF2-40B4-BE49-F238E27FC236}">
              <a16:creationId xmlns:a16="http://schemas.microsoft.com/office/drawing/2014/main" id="{4B12982E-31A8-FFCF-1722-D0DBB795F7B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8229" name="AutoShape 37" descr="Micronesia (Federated States of)">
          <a:extLst>
            <a:ext uri="{FF2B5EF4-FFF2-40B4-BE49-F238E27FC236}">
              <a16:creationId xmlns:a16="http://schemas.microsoft.com/office/drawing/2014/main" id="{F9B4A5D5-C81A-7A5F-E027-B76DFF9ED07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8230" name="AutoShape 38" descr="Antigua and Barbuda">
          <a:extLst>
            <a:ext uri="{FF2B5EF4-FFF2-40B4-BE49-F238E27FC236}">
              <a16:creationId xmlns:a16="http://schemas.microsoft.com/office/drawing/2014/main" id="{4D85E9D3-F84D-2DE0-4A32-0581A68D3B6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42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8231" name="AutoShape 39" descr="Brunei Darussalam">
          <a:extLst>
            <a:ext uri="{FF2B5EF4-FFF2-40B4-BE49-F238E27FC236}">
              <a16:creationId xmlns:a16="http://schemas.microsoft.com/office/drawing/2014/main" id="{3F859A8A-0226-749F-6327-136438EFF9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8232" name="AutoShape 40" descr="Sierra Leone">
          <a:extLst>
            <a:ext uri="{FF2B5EF4-FFF2-40B4-BE49-F238E27FC236}">
              <a16:creationId xmlns:a16="http://schemas.microsoft.com/office/drawing/2014/main" id="{5F4598CA-40CC-827E-AA8C-4B0C7E5E43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8233" name="AutoShape 41" descr="Trinidad and Tobago">
          <a:extLst>
            <a:ext uri="{FF2B5EF4-FFF2-40B4-BE49-F238E27FC236}">
              <a16:creationId xmlns:a16="http://schemas.microsoft.com/office/drawing/2014/main" id="{0588A1C2-B22C-043A-7492-F9D602F4FA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42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8234" name="AutoShape 42" descr="Saint Lucia">
          <a:extLst>
            <a:ext uri="{FF2B5EF4-FFF2-40B4-BE49-F238E27FC236}">
              <a16:creationId xmlns:a16="http://schemas.microsoft.com/office/drawing/2014/main" id="{EEE02FAD-3E9C-DC65-C722-B6C5363448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08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8235" name="AutoShape 43" descr="Kuwait">
          <a:extLst>
            <a:ext uri="{FF2B5EF4-FFF2-40B4-BE49-F238E27FC236}">
              <a16:creationId xmlns:a16="http://schemas.microsoft.com/office/drawing/2014/main" id="{C64AB867-067F-9419-25C2-1CC15DB42E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8236" name="AutoShape 44" descr="Guinea">
          <a:extLst>
            <a:ext uri="{FF2B5EF4-FFF2-40B4-BE49-F238E27FC236}">
              <a16:creationId xmlns:a16="http://schemas.microsoft.com/office/drawing/2014/main" id="{B9F3A8A5-01DB-49CD-313F-13D57B012A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8237" name="AutoShape 45" descr="Indonesia">
          <a:extLst>
            <a:ext uri="{FF2B5EF4-FFF2-40B4-BE49-F238E27FC236}">
              <a16:creationId xmlns:a16="http://schemas.microsoft.com/office/drawing/2014/main" id="{9A2A6E09-A4A1-669F-A4A6-AAD8D06DE0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8238" name="AutoShape 46" descr="Guyana">
          <a:extLst>
            <a:ext uri="{FF2B5EF4-FFF2-40B4-BE49-F238E27FC236}">
              <a16:creationId xmlns:a16="http://schemas.microsoft.com/office/drawing/2014/main" id="{77B6C5F2-7A03-3914-8189-D34345B01E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44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8239" name="AutoShape 47" descr="Suriname">
          <a:extLst>
            <a:ext uri="{FF2B5EF4-FFF2-40B4-BE49-F238E27FC236}">
              <a16:creationId xmlns:a16="http://schemas.microsoft.com/office/drawing/2014/main" id="{39BF9FB3-C0B4-CD71-290B-C245E297D8D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8240" name="AutoShape 48" descr="Oman">
          <a:extLst>
            <a:ext uri="{FF2B5EF4-FFF2-40B4-BE49-F238E27FC236}">
              <a16:creationId xmlns:a16="http://schemas.microsoft.com/office/drawing/2014/main" id="{A19EDAE2-83E5-3C0B-8F8D-2ACF5E111B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8241" name="AutoShape 49" descr="Venezuela (Bolivarian Republic of)">
          <a:extLst>
            <a:ext uri="{FF2B5EF4-FFF2-40B4-BE49-F238E27FC236}">
              <a16:creationId xmlns:a16="http://schemas.microsoft.com/office/drawing/2014/main" id="{61126105-2C46-CBD4-7311-F64CBEFD44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34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8242" name="AutoShape 50" descr="Cuba">
          <a:extLst>
            <a:ext uri="{FF2B5EF4-FFF2-40B4-BE49-F238E27FC236}">
              <a16:creationId xmlns:a16="http://schemas.microsoft.com/office/drawing/2014/main" id="{EB885B96-CB75-85F5-97CB-930D540743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66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8243" name="AutoShape 51" descr="Philippines">
          <a:extLst>
            <a:ext uri="{FF2B5EF4-FFF2-40B4-BE49-F238E27FC236}">
              <a16:creationId xmlns:a16="http://schemas.microsoft.com/office/drawing/2014/main" id="{07345103-031D-27A3-6B79-B828FCE849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12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8244" name="AutoShape 52" descr="Malaysia">
          <a:extLst>
            <a:ext uri="{FF2B5EF4-FFF2-40B4-BE49-F238E27FC236}">
              <a16:creationId xmlns:a16="http://schemas.microsoft.com/office/drawing/2014/main" id="{21AB257E-714C-0AD8-BFFC-546A4690CA8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8245" name="AutoShape 53" descr="Liberia">
          <a:extLst>
            <a:ext uri="{FF2B5EF4-FFF2-40B4-BE49-F238E27FC236}">
              <a16:creationId xmlns:a16="http://schemas.microsoft.com/office/drawing/2014/main" id="{036BE011-6333-4597-F683-DB072CE35C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02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8246" name="AutoShape 54" descr="Solomon Islands">
          <a:extLst>
            <a:ext uri="{FF2B5EF4-FFF2-40B4-BE49-F238E27FC236}">
              <a16:creationId xmlns:a16="http://schemas.microsoft.com/office/drawing/2014/main" id="{E157292A-3CAA-4DC0-8DCF-35D3CF5ADB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25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8247" name="AutoShape 55" descr="Belize">
          <a:extLst>
            <a:ext uri="{FF2B5EF4-FFF2-40B4-BE49-F238E27FC236}">
              <a16:creationId xmlns:a16="http://schemas.microsoft.com/office/drawing/2014/main" id="{DA188365-35F9-C5E1-406A-4D0FE40A8F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91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8248" name="AutoShape 56" descr="Bangladesh">
          <a:extLst>
            <a:ext uri="{FF2B5EF4-FFF2-40B4-BE49-F238E27FC236}">
              <a16:creationId xmlns:a16="http://schemas.microsoft.com/office/drawing/2014/main" id="{0357A069-BB1F-26D9-EBA4-A9F69EBAF2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1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8249" name="AutoShape 57" descr="Brazil">
          <a:extLst>
            <a:ext uri="{FF2B5EF4-FFF2-40B4-BE49-F238E27FC236}">
              <a16:creationId xmlns:a16="http://schemas.microsoft.com/office/drawing/2014/main" id="{9BD1A24D-EC1E-A759-EA9B-FF96BFF758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5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8250" name="AutoShape 58" descr="Saudi Arabia">
          <a:extLst>
            <a:ext uri="{FF2B5EF4-FFF2-40B4-BE49-F238E27FC236}">
              <a16:creationId xmlns:a16="http://schemas.microsoft.com/office/drawing/2014/main" id="{91BE6A11-89DA-8477-0439-3EDB6C09F2E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8251" name="AutoShape 59" descr="Panama">
          <a:extLst>
            <a:ext uri="{FF2B5EF4-FFF2-40B4-BE49-F238E27FC236}">
              <a16:creationId xmlns:a16="http://schemas.microsoft.com/office/drawing/2014/main" id="{9BECFDC2-7660-A3D8-E419-EC2768EE65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27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8252" name="AutoShape 60" descr="Gabon">
          <a:extLst>
            <a:ext uri="{FF2B5EF4-FFF2-40B4-BE49-F238E27FC236}">
              <a16:creationId xmlns:a16="http://schemas.microsoft.com/office/drawing/2014/main" id="{DAD72392-8577-5A5C-394B-6D13EA8DAD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7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8253" name="AutoShape 61" descr="Central African Republic">
          <a:extLst>
            <a:ext uri="{FF2B5EF4-FFF2-40B4-BE49-F238E27FC236}">
              <a16:creationId xmlns:a16="http://schemas.microsoft.com/office/drawing/2014/main" id="{7C08432C-75B9-448C-D388-3639A63E26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8254" name="AutoShape 62" descr="Nicaragua">
          <a:extLst>
            <a:ext uri="{FF2B5EF4-FFF2-40B4-BE49-F238E27FC236}">
              <a16:creationId xmlns:a16="http://schemas.microsoft.com/office/drawing/2014/main" id="{AA5221F8-23A4-9C8B-B75C-2416CA5470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8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8255" name="AutoShape 63" descr="El Salvador">
          <a:extLst>
            <a:ext uri="{FF2B5EF4-FFF2-40B4-BE49-F238E27FC236}">
              <a16:creationId xmlns:a16="http://schemas.microsoft.com/office/drawing/2014/main" id="{8C0847AF-BD05-0E98-69AF-A41FAFE2F4F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8256" name="AutoShape 64" descr="Haiti">
          <a:extLst>
            <a:ext uri="{FF2B5EF4-FFF2-40B4-BE49-F238E27FC236}">
              <a16:creationId xmlns:a16="http://schemas.microsoft.com/office/drawing/2014/main" id="{3EA0FF41-F6AA-8560-103A-4DA845EAB99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9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8257" name="AutoShape 65" descr="Saint Kitts and Nevis">
          <a:extLst>
            <a:ext uri="{FF2B5EF4-FFF2-40B4-BE49-F238E27FC236}">
              <a16:creationId xmlns:a16="http://schemas.microsoft.com/office/drawing/2014/main" id="{AE211B57-34A7-BCAC-1F0E-A265612C16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8258" name="AutoShape 66" descr="Kenya">
          <a:extLst>
            <a:ext uri="{FF2B5EF4-FFF2-40B4-BE49-F238E27FC236}">
              <a16:creationId xmlns:a16="http://schemas.microsoft.com/office/drawing/2014/main" id="{767EED3E-9608-22A6-0908-C768DA330E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0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8259" name="AutoShape 67" descr="Papua New Guinea">
          <a:extLst>
            <a:ext uri="{FF2B5EF4-FFF2-40B4-BE49-F238E27FC236}">
              <a16:creationId xmlns:a16="http://schemas.microsoft.com/office/drawing/2014/main" id="{4F76547C-02D0-F816-D291-F2830F2BAE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8260" name="AutoShape 68" descr="Bahamas">
          <a:extLst>
            <a:ext uri="{FF2B5EF4-FFF2-40B4-BE49-F238E27FC236}">
              <a16:creationId xmlns:a16="http://schemas.microsoft.com/office/drawing/2014/main" id="{ACE438E1-010A-EC3A-B10D-2A91F8C9BA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95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8261" name="AutoShape 69" descr="Timor-Leste">
          <a:extLst>
            <a:ext uri="{FF2B5EF4-FFF2-40B4-BE49-F238E27FC236}">
              <a16:creationId xmlns:a16="http://schemas.microsoft.com/office/drawing/2014/main" id="{3AC2BBCA-C7BA-1862-0260-D51E5206F4C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8262" name="AutoShape 70" descr="Jamaica">
          <a:extLst>
            <a:ext uri="{FF2B5EF4-FFF2-40B4-BE49-F238E27FC236}">
              <a16:creationId xmlns:a16="http://schemas.microsoft.com/office/drawing/2014/main" id="{D8106674-027B-8358-96D2-BCB4E6FDBC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85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8263" name="AutoShape 71" descr="Puerto Rico">
          <a:extLst>
            <a:ext uri="{FF2B5EF4-FFF2-40B4-BE49-F238E27FC236}">
              <a16:creationId xmlns:a16="http://schemas.microsoft.com/office/drawing/2014/main" id="{DEF74F74-0707-011A-563C-ED952342F2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0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8264" name="AutoShape 72" descr="Cameroon">
          <a:extLst>
            <a:ext uri="{FF2B5EF4-FFF2-40B4-BE49-F238E27FC236}">
              <a16:creationId xmlns:a16="http://schemas.microsoft.com/office/drawing/2014/main" id="{620CF306-4B6B-468F-4382-9D26476E8A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8265" name="AutoShape 73" descr="Congo">
          <a:extLst>
            <a:ext uri="{FF2B5EF4-FFF2-40B4-BE49-F238E27FC236}">
              <a16:creationId xmlns:a16="http://schemas.microsoft.com/office/drawing/2014/main" id="{22096B99-43C3-9773-4797-9DD0B611A3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7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8266" name="AutoShape 74" descr="Costa Rica">
          <a:extLst>
            <a:ext uri="{FF2B5EF4-FFF2-40B4-BE49-F238E27FC236}">
              <a16:creationId xmlns:a16="http://schemas.microsoft.com/office/drawing/2014/main" id="{1E375EBD-0DEE-76AA-28B1-7A0B55D83F3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20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8267" name="AutoShape 75" descr="Colombia">
          <a:extLst>
            <a:ext uri="{FF2B5EF4-FFF2-40B4-BE49-F238E27FC236}">
              <a16:creationId xmlns:a16="http://schemas.microsoft.com/office/drawing/2014/main" id="{D674F164-8ACC-4579-0E23-8450B5234A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6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8268" name="AutoShape 76" descr="India">
          <a:extLst>
            <a:ext uri="{FF2B5EF4-FFF2-40B4-BE49-F238E27FC236}">
              <a16:creationId xmlns:a16="http://schemas.microsoft.com/office/drawing/2014/main" id="{E85ED132-323D-1868-CE87-117EEFDFD2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09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8269" name="AutoShape 77" descr="Viet Nam">
          <a:extLst>
            <a:ext uri="{FF2B5EF4-FFF2-40B4-BE49-F238E27FC236}">
              <a16:creationId xmlns:a16="http://schemas.microsoft.com/office/drawing/2014/main" id="{E4ED9CDC-A6A3-1E5F-7D41-EB452DAFDF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8270" name="AutoShape 78" descr="Tonga">
          <a:extLst>
            <a:ext uri="{FF2B5EF4-FFF2-40B4-BE49-F238E27FC236}">
              <a16:creationId xmlns:a16="http://schemas.microsoft.com/office/drawing/2014/main" id="{51DA1B43-EF86-EF36-9F52-297E481561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77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8271" name="AutoShape 79" descr="Equatorial Guinea">
          <a:extLst>
            <a:ext uri="{FF2B5EF4-FFF2-40B4-BE49-F238E27FC236}">
              <a16:creationId xmlns:a16="http://schemas.microsoft.com/office/drawing/2014/main" id="{CA4695D5-C9E8-FF28-7F32-DD722A328E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00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8272" name="AutoShape 80" descr="Comoros">
          <a:extLst>
            <a:ext uri="{FF2B5EF4-FFF2-40B4-BE49-F238E27FC236}">
              <a16:creationId xmlns:a16="http://schemas.microsoft.com/office/drawing/2014/main" id="{9CBC5305-3FEF-BDD6-FE47-36A388CC0E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67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8273" name="AutoShape 81" descr="Democratic Republic of the Congo">
          <a:extLst>
            <a:ext uri="{FF2B5EF4-FFF2-40B4-BE49-F238E27FC236}">
              <a16:creationId xmlns:a16="http://schemas.microsoft.com/office/drawing/2014/main" id="{01F191A7-6F0E-6148-8436-19E4FCADE7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11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8274" name="AutoShape 82" descr="Mozambique">
          <a:extLst>
            <a:ext uri="{FF2B5EF4-FFF2-40B4-BE49-F238E27FC236}">
              <a16:creationId xmlns:a16="http://schemas.microsoft.com/office/drawing/2014/main" id="{61666530-ACBB-D963-19EC-B75B851DFDD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2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8275" name="AutoShape 83" descr="Fiji">
          <a:extLst>
            <a:ext uri="{FF2B5EF4-FFF2-40B4-BE49-F238E27FC236}">
              <a16:creationId xmlns:a16="http://schemas.microsoft.com/office/drawing/2014/main" id="{03B85594-684C-8322-3F8E-EEF374656D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6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8276" name="AutoShape 84" descr="Dominican Republic">
          <a:extLst>
            <a:ext uri="{FF2B5EF4-FFF2-40B4-BE49-F238E27FC236}">
              <a16:creationId xmlns:a16="http://schemas.microsoft.com/office/drawing/2014/main" id="{69C23EEC-4147-293F-F95E-D91CABB5C7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9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8277" name="AutoShape 85" descr="Vanuatu">
          <a:extLst>
            <a:ext uri="{FF2B5EF4-FFF2-40B4-BE49-F238E27FC236}">
              <a16:creationId xmlns:a16="http://schemas.microsoft.com/office/drawing/2014/main" id="{8CB57D32-5ACE-4F33-1C4A-1673CFA794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7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8278" name="AutoShape 86" descr="Honduras">
          <a:extLst>
            <a:ext uri="{FF2B5EF4-FFF2-40B4-BE49-F238E27FC236}">
              <a16:creationId xmlns:a16="http://schemas.microsoft.com/office/drawing/2014/main" id="{FBA72CB2-D75B-B720-5281-6DCAA217DB6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8279" name="AutoShape 87" descr="Lao People's Democratic Republic">
          <a:extLst>
            <a:ext uri="{FF2B5EF4-FFF2-40B4-BE49-F238E27FC236}">
              <a16:creationId xmlns:a16="http://schemas.microsoft.com/office/drawing/2014/main" id="{C8B5BCBB-2061-367D-B06C-78FCE0C624B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6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8280" name="AutoShape 88" descr="Paraguay">
          <a:extLst>
            <a:ext uri="{FF2B5EF4-FFF2-40B4-BE49-F238E27FC236}">
              <a16:creationId xmlns:a16="http://schemas.microsoft.com/office/drawing/2014/main" id="{B0FE3970-7233-F501-F14E-AC98486CFF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2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8281" name="AutoShape 89" descr="Mauritius">
          <a:extLst>
            <a:ext uri="{FF2B5EF4-FFF2-40B4-BE49-F238E27FC236}">
              <a16:creationId xmlns:a16="http://schemas.microsoft.com/office/drawing/2014/main" id="{52F1E5F1-A1DC-A8BA-22B7-AE25F71A0A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8282" name="AutoShape 90" descr="Guatemala">
          <a:extLst>
            <a:ext uri="{FF2B5EF4-FFF2-40B4-BE49-F238E27FC236}">
              <a16:creationId xmlns:a16="http://schemas.microsoft.com/office/drawing/2014/main" id="{F2A2C6E5-AF91-064F-F4AD-E804A9DBF3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11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8283" name="AutoShape 91" descr="Yemen">
          <a:extLst>
            <a:ext uri="{FF2B5EF4-FFF2-40B4-BE49-F238E27FC236}">
              <a16:creationId xmlns:a16="http://schemas.microsoft.com/office/drawing/2014/main" id="{760D97A5-15EA-B73B-11DE-DCC1F174F7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56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8284" name="AutoShape 92" descr="Myanmar">
          <a:extLst>
            <a:ext uri="{FF2B5EF4-FFF2-40B4-BE49-F238E27FC236}">
              <a16:creationId xmlns:a16="http://schemas.microsoft.com/office/drawing/2014/main" id="{71DE0195-06C4-AD41-2C07-E2959A77CB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7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8285" name="AutoShape 93" descr="Uganda">
          <a:extLst>
            <a:ext uri="{FF2B5EF4-FFF2-40B4-BE49-F238E27FC236}">
              <a16:creationId xmlns:a16="http://schemas.microsoft.com/office/drawing/2014/main" id="{87B72C38-0B53-84A6-B0FE-D2C448CD9B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2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8286" name="AutoShape 94" descr="Cabo Verde">
          <a:extLst>
            <a:ext uri="{FF2B5EF4-FFF2-40B4-BE49-F238E27FC236}">
              <a16:creationId xmlns:a16="http://schemas.microsoft.com/office/drawing/2014/main" id="{2B10008E-441E-6430-03A9-401B623461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4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8287" name="AutoShape 95" descr="Algeria">
          <a:extLst>
            <a:ext uri="{FF2B5EF4-FFF2-40B4-BE49-F238E27FC236}">
              <a16:creationId xmlns:a16="http://schemas.microsoft.com/office/drawing/2014/main" id="{17488ED7-282A-65DA-2DE4-7832D96265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8288" name="AutoShape 96" descr="Sao Tome and Principe">
          <a:extLst>
            <a:ext uri="{FF2B5EF4-FFF2-40B4-BE49-F238E27FC236}">
              <a16:creationId xmlns:a16="http://schemas.microsoft.com/office/drawing/2014/main" id="{A0C761C0-40E0-4AD4-3B53-47E806F685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8289" name="AutoShape 97" descr="Ethiopia">
          <a:extLst>
            <a:ext uri="{FF2B5EF4-FFF2-40B4-BE49-F238E27FC236}">
              <a16:creationId xmlns:a16="http://schemas.microsoft.com/office/drawing/2014/main" id="{F436E06A-A5D3-1630-9019-4E4AD1DFE2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25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8290" name="AutoShape 98" descr="Egypt">
          <a:extLst>
            <a:ext uri="{FF2B5EF4-FFF2-40B4-BE49-F238E27FC236}">
              <a16:creationId xmlns:a16="http://schemas.microsoft.com/office/drawing/2014/main" id="{109EAA06-A9EC-3D4D-12A9-C6FB9501DB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7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8291" name="AutoShape 99" descr="United Republic of Tanzania">
          <a:extLst>
            <a:ext uri="{FF2B5EF4-FFF2-40B4-BE49-F238E27FC236}">
              <a16:creationId xmlns:a16="http://schemas.microsoft.com/office/drawing/2014/main" id="{C9AEEEAE-53C3-A6BD-07AD-A90B6FD9FF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92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8292" name="AutoShape 100" descr="Madagascar">
          <a:extLst>
            <a:ext uri="{FF2B5EF4-FFF2-40B4-BE49-F238E27FC236}">
              <a16:creationId xmlns:a16="http://schemas.microsoft.com/office/drawing/2014/main" id="{3B38C0BB-0F5C-3C84-100B-9E092055885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26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8293" name="AutoShape 101" descr="Libya">
          <a:extLst>
            <a:ext uri="{FF2B5EF4-FFF2-40B4-BE49-F238E27FC236}">
              <a16:creationId xmlns:a16="http://schemas.microsoft.com/office/drawing/2014/main" id="{95B2DC4F-8838-0DAE-E4ED-30D60D11AC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71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8294" name="AutoShape 102" descr="Iraq">
          <a:extLst>
            <a:ext uri="{FF2B5EF4-FFF2-40B4-BE49-F238E27FC236}">
              <a16:creationId xmlns:a16="http://schemas.microsoft.com/office/drawing/2014/main" id="{302A6449-07C1-5E2F-3F48-1EC7B0E6D09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9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8295" name="AutoShape 103" descr="Malawi">
          <a:extLst>
            <a:ext uri="{FF2B5EF4-FFF2-40B4-BE49-F238E27FC236}">
              <a16:creationId xmlns:a16="http://schemas.microsoft.com/office/drawing/2014/main" id="{292DA0B9-D863-0947-6A09-95E4759D8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1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8296" name="AutoShape 104" descr="Dominica">
          <a:extLst>
            <a:ext uri="{FF2B5EF4-FFF2-40B4-BE49-F238E27FC236}">
              <a16:creationId xmlns:a16="http://schemas.microsoft.com/office/drawing/2014/main" id="{A688FF95-DDDA-506B-A9CD-E3150170FF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3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8297" name="AutoShape 105" descr="Zambia">
          <a:extLst>
            <a:ext uri="{FF2B5EF4-FFF2-40B4-BE49-F238E27FC236}">
              <a16:creationId xmlns:a16="http://schemas.microsoft.com/office/drawing/2014/main" id="{0253E3AA-4DB6-27C4-08C3-66C44020B3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8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8298" name="AutoShape 106" descr="New Caledonia">
          <a:extLst>
            <a:ext uri="{FF2B5EF4-FFF2-40B4-BE49-F238E27FC236}">
              <a16:creationId xmlns:a16="http://schemas.microsoft.com/office/drawing/2014/main" id="{1C01EF99-D13A-6E67-B3F0-6E2E0289CF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0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8299" name="AutoShape 107" descr="Botswana">
          <a:extLst>
            <a:ext uri="{FF2B5EF4-FFF2-40B4-BE49-F238E27FC236}">
              <a16:creationId xmlns:a16="http://schemas.microsoft.com/office/drawing/2014/main" id="{386362BF-6FAD-B4B7-974F-D62C13A0BC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7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8300" name="AutoShape 108" descr="Australia">
          <a:extLst>
            <a:ext uri="{FF2B5EF4-FFF2-40B4-BE49-F238E27FC236}">
              <a16:creationId xmlns:a16="http://schemas.microsoft.com/office/drawing/2014/main" id="{6915B5BA-D3B5-1C49-7010-84609F00DD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1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8301" name="AutoShape 109" descr="Angola">
          <a:extLst>
            <a:ext uri="{FF2B5EF4-FFF2-40B4-BE49-F238E27FC236}">
              <a16:creationId xmlns:a16="http://schemas.microsoft.com/office/drawing/2014/main" id="{34415EC0-390E-DD45-9716-EC0F7464AE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6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8302" name="AutoShape 110" descr="Zimbabwe">
          <a:extLst>
            <a:ext uri="{FF2B5EF4-FFF2-40B4-BE49-F238E27FC236}">
              <a16:creationId xmlns:a16="http://schemas.microsoft.com/office/drawing/2014/main" id="{87D4583D-A63E-2DC5-167D-F0E8ED9BF4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8303" name="AutoShape 111" descr="Ecuador">
          <a:extLst>
            <a:ext uri="{FF2B5EF4-FFF2-40B4-BE49-F238E27FC236}">
              <a16:creationId xmlns:a16="http://schemas.microsoft.com/office/drawing/2014/main" id="{C5135AF6-42C5-6447-35A8-71131469D7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3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8304" name="AutoShape 112" descr="Mexico">
          <a:extLst>
            <a:ext uri="{FF2B5EF4-FFF2-40B4-BE49-F238E27FC236}">
              <a16:creationId xmlns:a16="http://schemas.microsoft.com/office/drawing/2014/main" id="{38172CF2-3CC0-9A37-38C9-6B82F7983B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75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8305" name="AutoShape 113" descr="Bolivia (Plurinational State of)">
          <a:extLst>
            <a:ext uri="{FF2B5EF4-FFF2-40B4-BE49-F238E27FC236}">
              <a16:creationId xmlns:a16="http://schemas.microsoft.com/office/drawing/2014/main" id="{284C62B8-6304-43F3-0195-352A272087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98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8306" name="AutoShape 114" descr="Eswatini">
          <a:extLst>
            <a:ext uri="{FF2B5EF4-FFF2-40B4-BE49-F238E27FC236}">
              <a16:creationId xmlns:a16="http://schemas.microsoft.com/office/drawing/2014/main" id="{B1ED0B78-7997-579E-FABA-2B38BB466E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8307" name="AutoShape 115" descr="Pakistan">
          <a:extLst>
            <a:ext uri="{FF2B5EF4-FFF2-40B4-BE49-F238E27FC236}">
              <a16:creationId xmlns:a16="http://schemas.microsoft.com/office/drawing/2014/main" id="{BAAAB99C-69B2-E299-1F4C-E2F109B74DF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5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8308" name="AutoShape 116" descr="Burundi">
          <a:extLst>
            <a:ext uri="{FF2B5EF4-FFF2-40B4-BE49-F238E27FC236}">
              <a16:creationId xmlns:a16="http://schemas.microsoft.com/office/drawing/2014/main" id="{8D4D06B5-4591-95AF-10BF-F58546A4D1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9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8309" name="AutoShape 117" descr="Namibia">
          <a:extLst>
            <a:ext uri="{FF2B5EF4-FFF2-40B4-BE49-F238E27FC236}">
              <a16:creationId xmlns:a16="http://schemas.microsoft.com/office/drawing/2014/main" id="{BA97BB16-9662-1E64-259E-BFC6FF1BFB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1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8310" name="AutoShape 118" descr="Israel">
          <a:extLst>
            <a:ext uri="{FF2B5EF4-FFF2-40B4-BE49-F238E27FC236}">
              <a16:creationId xmlns:a16="http://schemas.microsoft.com/office/drawing/2014/main" id="{D55BDF44-B257-A598-98E2-FEFD2C7034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6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8311" name="AutoShape 119" descr="Tunisia">
          <a:extLst>
            <a:ext uri="{FF2B5EF4-FFF2-40B4-BE49-F238E27FC236}">
              <a16:creationId xmlns:a16="http://schemas.microsoft.com/office/drawing/2014/main" id="{603F9AB0-7653-BD22-977C-3105C4A609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8312" name="AutoShape 120" descr="Peru">
          <a:extLst>
            <a:ext uri="{FF2B5EF4-FFF2-40B4-BE49-F238E27FC236}">
              <a16:creationId xmlns:a16="http://schemas.microsoft.com/office/drawing/2014/main" id="{C7C4CAA8-64B4-1147-BEF2-D16447BA0EE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1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8313" name="AutoShape 121" descr="Cyprus">
          <a:extLst>
            <a:ext uri="{FF2B5EF4-FFF2-40B4-BE49-F238E27FC236}">
              <a16:creationId xmlns:a16="http://schemas.microsoft.com/office/drawing/2014/main" id="{2BA7CF36-6FED-CEAB-14E7-BCABD00354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3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8314" name="AutoShape 122" descr="Malta">
          <a:extLst>
            <a:ext uri="{FF2B5EF4-FFF2-40B4-BE49-F238E27FC236}">
              <a16:creationId xmlns:a16="http://schemas.microsoft.com/office/drawing/2014/main" id="{95CD023E-F993-A3E4-23F6-FFCC9D97F9D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8315" name="AutoShape 123" descr="Jordan">
          <a:extLst>
            <a:ext uri="{FF2B5EF4-FFF2-40B4-BE49-F238E27FC236}">
              <a16:creationId xmlns:a16="http://schemas.microsoft.com/office/drawing/2014/main" id="{B4EC81A7-2BD6-7EDC-D6A8-C9675BB6BB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114300</xdr:rowOff>
    </xdr:to>
    <xdr:sp macro="" textlink="">
      <xdr:nvSpPr>
        <xdr:cNvPr id="8316" name="AutoShape 124" descr="Rwanda">
          <a:extLst>
            <a:ext uri="{FF2B5EF4-FFF2-40B4-BE49-F238E27FC236}">
              <a16:creationId xmlns:a16="http://schemas.microsoft.com/office/drawing/2014/main" id="{6F79D666-FE2E-2AF7-9F6A-8D0D3ABBBD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03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8317" name="AutoShape 125" descr="Syrian Arab Republic">
          <a:extLst>
            <a:ext uri="{FF2B5EF4-FFF2-40B4-BE49-F238E27FC236}">
              <a16:creationId xmlns:a16="http://schemas.microsoft.com/office/drawing/2014/main" id="{420557A8-1120-4FB2-DD51-9F68FD4B71E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48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8318" name="AutoShape 126" descr="South Africa">
          <a:extLst>
            <a:ext uri="{FF2B5EF4-FFF2-40B4-BE49-F238E27FC236}">
              <a16:creationId xmlns:a16="http://schemas.microsoft.com/office/drawing/2014/main" id="{DFBF13DB-09C7-D1D2-E211-5EE88C373B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3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8319" name="AutoShape 127" descr="Morocco">
          <a:extLst>
            <a:ext uri="{FF2B5EF4-FFF2-40B4-BE49-F238E27FC236}">
              <a16:creationId xmlns:a16="http://schemas.microsoft.com/office/drawing/2014/main" id="{F47BD997-033E-3F79-B1DA-837DFD7EAC8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8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8320" name="AutoShape 128" descr="Uruguay">
          <a:extLst>
            <a:ext uri="{FF2B5EF4-FFF2-40B4-BE49-F238E27FC236}">
              <a16:creationId xmlns:a16="http://schemas.microsoft.com/office/drawing/2014/main" id="{678A0BD6-2E1D-E5AD-E3B3-2FF036AF62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26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8321" name="AutoShape 129" descr="Iran (Islamic Republic of)">
          <a:extLst>
            <a:ext uri="{FF2B5EF4-FFF2-40B4-BE49-F238E27FC236}">
              <a16:creationId xmlns:a16="http://schemas.microsoft.com/office/drawing/2014/main" id="{095975C4-7391-766E-55FA-BC67DB8354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71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8322" name="AutoShape 130" descr="Turkmenistan">
          <a:extLst>
            <a:ext uri="{FF2B5EF4-FFF2-40B4-BE49-F238E27FC236}">
              <a16:creationId xmlns:a16="http://schemas.microsoft.com/office/drawing/2014/main" id="{903D02A4-EA57-2BCC-ED20-20E0E292C959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59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8323" name="AutoShape 131" descr="Lebanon">
          <a:extLst>
            <a:ext uri="{FF2B5EF4-FFF2-40B4-BE49-F238E27FC236}">
              <a16:creationId xmlns:a16="http://schemas.microsoft.com/office/drawing/2014/main" id="{40E2AD40-C1A6-EABE-5A2F-817FA001193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04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8324" name="AutoShape 132" descr="Portugal">
          <a:extLst>
            <a:ext uri="{FF2B5EF4-FFF2-40B4-BE49-F238E27FC236}">
              <a16:creationId xmlns:a16="http://schemas.microsoft.com/office/drawing/2014/main" id="{49994CCD-9972-1F06-8305-7ABE2A0BD0B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4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8325" name="AutoShape 133" descr="Argentina">
          <a:extLst>
            <a:ext uri="{FF2B5EF4-FFF2-40B4-BE49-F238E27FC236}">
              <a16:creationId xmlns:a16="http://schemas.microsoft.com/office/drawing/2014/main" id="{6D1967B3-3D4A-4241-D057-34267181B3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94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8326" name="AutoShape 134" descr="Greece">
          <a:extLst>
            <a:ext uri="{FF2B5EF4-FFF2-40B4-BE49-F238E27FC236}">
              <a16:creationId xmlns:a16="http://schemas.microsoft.com/office/drawing/2014/main" id="{BF8BFD67-E485-78FC-BDB2-93A7DE662C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38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8327" name="AutoShape 135" descr="Monaco">
          <a:extLst>
            <a:ext uri="{FF2B5EF4-FFF2-40B4-BE49-F238E27FC236}">
              <a16:creationId xmlns:a16="http://schemas.microsoft.com/office/drawing/2014/main" id="{9003C655-818F-FA36-2FAF-2E7A94F72B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6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8328" name="AutoShape 136" descr="Spain">
          <a:extLst>
            <a:ext uri="{FF2B5EF4-FFF2-40B4-BE49-F238E27FC236}">
              <a16:creationId xmlns:a16="http://schemas.microsoft.com/office/drawing/2014/main" id="{FD4C5D8E-B4C7-70A5-78B9-B972879203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0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8329" name="AutoShape 137" descr="Afghanistan">
          <a:extLst>
            <a:ext uri="{FF2B5EF4-FFF2-40B4-BE49-F238E27FC236}">
              <a16:creationId xmlns:a16="http://schemas.microsoft.com/office/drawing/2014/main" id="{EF946766-B2AE-1623-3133-581F201FCDD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29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8330" name="AutoShape 138" descr="Uzbekistan">
          <a:extLst>
            <a:ext uri="{FF2B5EF4-FFF2-40B4-BE49-F238E27FC236}">
              <a16:creationId xmlns:a16="http://schemas.microsoft.com/office/drawing/2014/main" id="{3023FBBF-6298-AFBF-2788-6D729D53D5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7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8331" name="AutoShape 139" descr="Nepal">
          <a:extLst>
            <a:ext uri="{FF2B5EF4-FFF2-40B4-BE49-F238E27FC236}">
              <a16:creationId xmlns:a16="http://schemas.microsoft.com/office/drawing/2014/main" id="{2BCB0897-4AB5-1FCB-C4D0-8CDE19D3FE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18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8332" name="AutoShape 140" descr="Azerbaijan">
          <a:extLst>
            <a:ext uri="{FF2B5EF4-FFF2-40B4-BE49-F238E27FC236}">
              <a16:creationId xmlns:a16="http://schemas.microsoft.com/office/drawing/2014/main" id="{1293F1F8-CA97-F539-03BB-902E422CE2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41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8333" name="AutoShape 141" descr="Italy">
          <a:extLst>
            <a:ext uri="{FF2B5EF4-FFF2-40B4-BE49-F238E27FC236}">
              <a16:creationId xmlns:a16="http://schemas.microsoft.com/office/drawing/2014/main" id="{984E0D2B-DFB2-F382-C3A7-4F6594F0FB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8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8334" name="AutoShape 142" descr="Lesotho">
          <a:extLst>
            <a:ext uri="{FF2B5EF4-FFF2-40B4-BE49-F238E27FC236}">
              <a16:creationId xmlns:a16="http://schemas.microsoft.com/office/drawing/2014/main" id="{0949DCB6-F216-9218-17F8-1C464B2F41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0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8335" name="AutoShape 143" descr="Albania">
          <a:extLst>
            <a:ext uri="{FF2B5EF4-FFF2-40B4-BE49-F238E27FC236}">
              <a16:creationId xmlns:a16="http://schemas.microsoft.com/office/drawing/2014/main" id="{E244228C-B4C8-DFD1-3128-1EDD256281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32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8336" name="AutoShape 144" descr="Bhutan">
          <a:extLst>
            <a:ext uri="{FF2B5EF4-FFF2-40B4-BE49-F238E27FC236}">
              <a16:creationId xmlns:a16="http://schemas.microsoft.com/office/drawing/2014/main" id="{2A4AAF7B-AB15-4391-2BB4-E38B4026C0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55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8337" name="AutoShape 145" descr="France">
          <a:extLst>
            <a:ext uri="{FF2B5EF4-FFF2-40B4-BE49-F238E27FC236}">
              <a16:creationId xmlns:a16="http://schemas.microsoft.com/office/drawing/2014/main" id="{CD1FE181-5EB4-EDB7-B6EC-550BCF166A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77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8338" name="AutoShape 146" descr="Croatia">
          <a:extLst>
            <a:ext uri="{FF2B5EF4-FFF2-40B4-BE49-F238E27FC236}">
              <a16:creationId xmlns:a16="http://schemas.microsoft.com/office/drawing/2014/main" id="{09253343-8200-9262-A305-31F28F845E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8339" name="AutoShape 147" descr="Turkey">
          <a:extLst>
            <a:ext uri="{FF2B5EF4-FFF2-40B4-BE49-F238E27FC236}">
              <a16:creationId xmlns:a16="http://schemas.microsoft.com/office/drawing/2014/main" id="{A28BBECB-BB5A-222A-24CD-1026CDB542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23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8340" name="AutoShape 148" descr="Republic of Korea">
          <a:extLst>
            <a:ext uri="{FF2B5EF4-FFF2-40B4-BE49-F238E27FC236}">
              <a16:creationId xmlns:a16="http://schemas.microsoft.com/office/drawing/2014/main" id="{8DBD895C-93AD-5495-E6B2-EA1117BD8F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4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8341" name="AutoShape 149" descr="Bulgaria">
          <a:extLst>
            <a:ext uri="{FF2B5EF4-FFF2-40B4-BE49-F238E27FC236}">
              <a16:creationId xmlns:a16="http://schemas.microsoft.com/office/drawing/2014/main" id="{7D2A2B97-9FFC-D600-A5E1-323AC2D9D3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3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8342" name="AutoShape 150" descr="Serbia">
          <a:extLst>
            <a:ext uri="{FF2B5EF4-FFF2-40B4-BE49-F238E27FC236}">
              <a16:creationId xmlns:a16="http://schemas.microsoft.com/office/drawing/2014/main" id="{A932AB4C-504B-F085-0A35-94315532A7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80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8343" name="AutoShape 151" descr="Hungary">
          <a:extLst>
            <a:ext uri="{FF2B5EF4-FFF2-40B4-BE49-F238E27FC236}">
              <a16:creationId xmlns:a16="http://schemas.microsoft.com/office/drawing/2014/main" id="{ECC403BD-E78E-6566-5107-EAB5A95AFA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03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8344" name="AutoShape 152" descr="Japan">
          <a:extLst>
            <a:ext uri="{FF2B5EF4-FFF2-40B4-BE49-F238E27FC236}">
              <a16:creationId xmlns:a16="http://schemas.microsoft.com/office/drawing/2014/main" id="{C7D988BA-C089-20A7-F11B-A4DF6BCF32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4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8345" name="AutoShape 153" descr="Belgium">
          <a:extLst>
            <a:ext uri="{FF2B5EF4-FFF2-40B4-BE49-F238E27FC236}">
              <a16:creationId xmlns:a16="http://schemas.microsoft.com/office/drawing/2014/main" id="{58DEC47D-063A-0E80-80D8-C5DD78C64F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71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8346" name="AutoShape 154" descr="Republic of Moldova">
          <a:extLst>
            <a:ext uri="{FF2B5EF4-FFF2-40B4-BE49-F238E27FC236}">
              <a16:creationId xmlns:a16="http://schemas.microsoft.com/office/drawing/2014/main" id="{DED7AB9E-25FA-2273-FDEC-FA532B213D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1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8347" name="AutoShape 155" descr="North Macedonia">
          <a:extLst>
            <a:ext uri="{FF2B5EF4-FFF2-40B4-BE49-F238E27FC236}">
              <a16:creationId xmlns:a16="http://schemas.microsoft.com/office/drawing/2014/main" id="{7AD2C294-8EB5-38DA-0C20-1F15E3CFBA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0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8348" name="AutoShape 156" descr="Netherlands">
          <a:extLst>
            <a:ext uri="{FF2B5EF4-FFF2-40B4-BE49-F238E27FC236}">
              <a16:creationId xmlns:a16="http://schemas.microsoft.com/office/drawing/2014/main" id="{574BD215-DA72-8975-0B71-6458DCAFD32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7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8349" name="AutoShape 157" descr="Bosnia and Herzegovina">
          <a:extLst>
            <a:ext uri="{FF2B5EF4-FFF2-40B4-BE49-F238E27FC236}">
              <a16:creationId xmlns:a16="http://schemas.microsoft.com/office/drawing/2014/main" id="{A1247B59-AE62-586F-DE93-56374CA7A3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116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8350" name="AutoShape 158" descr="New Zealand">
          <a:extLst>
            <a:ext uri="{FF2B5EF4-FFF2-40B4-BE49-F238E27FC236}">
              <a16:creationId xmlns:a16="http://schemas.microsoft.com/office/drawing/2014/main" id="{535840BA-5B6E-B450-FF9A-4A41D4CD2B7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0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8351" name="AutoShape 159" descr="Luxembourg">
          <a:extLst>
            <a:ext uri="{FF2B5EF4-FFF2-40B4-BE49-F238E27FC236}">
              <a16:creationId xmlns:a16="http://schemas.microsoft.com/office/drawing/2014/main" id="{A5083150-787F-CE70-E976-BB550B23BC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4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8352" name="AutoShape 160" descr="Romania">
          <a:extLst>
            <a:ext uri="{FF2B5EF4-FFF2-40B4-BE49-F238E27FC236}">
              <a16:creationId xmlns:a16="http://schemas.microsoft.com/office/drawing/2014/main" id="{5DEEF5B5-F6DA-9526-AB67-CD3AA744D4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94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8353" name="AutoShape 161" descr="Ireland">
          <a:extLst>
            <a:ext uri="{FF2B5EF4-FFF2-40B4-BE49-F238E27FC236}">
              <a16:creationId xmlns:a16="http://schemas.microsoft.com/office/drawing/2014/main" id="{1437F035-3686-E1A4-2957-46D8A2022D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39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8354" name="AutoShape 162" descr="Germany">
          <a:extLst>
            <a:ext uri="{FF2B5EF4-FFF2-40B4-BE49-F238E27FC236}">
              <a16:creationId xmlns:a16="http://schemas.microsoft.com/office/drawing/2014/main" id="{72A67FFC-D2CB-B3E2-C9AC-3507A5E729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61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8355" name="AutoShape 163" descr="Slovenia">
          <a:extLst>
            <a:ext uri="{FF2B5EF4-FFF2-40B4-BE49-F238E27FC236}">
              <a16:creationId xmlns:a16="http://schemas.microsoft.com/office/drawing/2014/main" id="{8F57E837-1A26-94F9-E404-836CD371DE9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0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8356" name="AutoShape 164" descr="Ukraine">
          <a:extLst>
            <a:ext uri="{FF2B5EF4-FFF2-40B4-BE49-F238E27FC236}">
              <a16:creationId xmlns:a16="http://schemas.microsoft.com/office/drawing/2014/main" id="{9574B744-77A6-EDB2-EEC1-5850E31B6B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51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8357" name="AutoShape 165" descr="Montenegro">
          <a:extLst>
            <a:ext uri="{FF2B5EF4-FFF2-40B4-BE49-F238E27FC236}">
              <a16:creationId xmlns:a16="http://schemas.microsoft.com/office/drawing/2014/main" id="{143E2FF7-3FA9-2E8F-86FE-6FAC7303E6B9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74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8358" name="AutoShape 166" descr="Andorra">
          <a:extLst>
            <a:ext uri="{FF2B5EF4-FFF2-40B4-BE49-F238E27FC236}">
              <a16:creationId xmlns:a16="http://schemas.microsoft.com/office/drawing/2014/main" id="{4F2B009D-44B8-CC8A-171A-1B4A5B5545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1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8359" name="AutoShape 167" descr="United Kingdom of Great Britain and Northern Ireland">
          <a:extLst>
            <a:ext uri="{FF2B5EF4-FFF2-40B4-BE49-F238E27FC236}">
              <a16:creationId xmlns:a16="http://schemas.microsoft.com/office/drawing/2014/main" id="{E9C662D3-1524-8927-F8B0-263BBF23A0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6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8360" name="AutoShape 168" descr="Poland">
          <a:extLst>
            <a:ext uri="{FF2B5EF4-FFF2-40B4-BE49-F238E27FC236}">
              <a16:creationId xmlns:a16="http://schemas.microsoft.com/office/drawing/2014/main" id="{8B738822-A87C-CF13-A583-AE82815A27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8361" name="AutoShape 169" descr="Denmark">
          <a:extLst>
            <a:ext uri="{FF2B5EF4-FFF2-40B4-BE49-F238E27FC236}">
              <a16:creationId xmlns:a16="http://schemas.microsoft.com/office/drawing/2014/main" id="{46FBF70C-2909-A1EC-A3D7-77C637B92A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84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8362" name="AutoShape 170" descr="Czechia">
          <a:extLst>
            <a:ext uri="{FF2B5EF4-FFF2-40B4-BE49-F238E27FC236}">
              <a16:creationId xmlns:a16="http://schemas.microsoft.com/office/drawing/2014/main" id="{A9BE2EF1-203F-7EC2-D976-8C9C2AB5F3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2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8363" name="AutoShape 171" descr="Chile">
          <a:extLst>
            <a:ext uri="{FF2B5EF4-FFF2-40B4-BE49-F238E27FC236}">
              <a16:creationId xmlns:a16="http://schemas.microsoft.com/office/drawing/2014/main" id="{7FA394D2-6877-2478-E067-81FE239615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8364" name="AutoShape 172" descr="Slovakia">
          <a:extLst>
            <a:ext uri="{FF2B5EF4-FFF2-40B4-BE49-F238E27FC236}">
              <a16:creationId xmlns:a16="http://schemas.microsoft.com/office/drawing/2014/main" id="{71089D59-E0D1-B010-0999-133DBC9D55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7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114300</xdr:rowOff>
    </xdr:to>
    <xdr:sp macro="" textlink="">
      <xdr:nvSpPr>
        <xdr:cNvPr id="8365" name="AutoShape 173" descr="Georgia">
          <a:extLst>
            <a:ext uri="{FF2B5EF4-FFF2-40B4-BE49-F238E27FC236}">
              <a16:creationId xmlns:a16="http://schemas.microsoft.com/office/drawing/2014/main" id="{611FA259-4ECC-7A3F-E8D5-E101F74B2F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2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8366" name="AutoShape 174" descr="United States of America">
          <a:extLst>
            <a:ext uri="{FF2B5EF4-FFF2-40B4-BE49-F238E27FC236}">
              <a16:creationId xmlns:a16="http://schemas.microsoft.com/office/drawing/2014/main" id="{5D0C0286-40F8-F31C-D931-A0312C4F821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114300</xdr:rowOff>
    </xdr:to>
    <xdr:sp macro="" textlink="">
      <xdr:nvSpPr>
        <xdr:cNvPr id="8367" name="AutoShape 175" descr="Belarus">
          <a:extLst>
            <a:ext uri="{FF2B5EF4-FFF2-40B4-BE49-F238E27FC236}">
              <a16:creationId xmlns:a16="http://schemas.microsoft.com/office/drawing/2014/main" id="{DC733541-9AA5-BD2D-D219-7C59DBD3BD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5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sp macro="" textlink="">
      <xdr:nvSpPr>
        <xdr:cNvPr id="8368" name="AutoShape 176" descr="Lithuania">
          <a:extLst>
            <a:ext uri="{FF2B5EF4-FFF2-40B4-BE49-F238E27FC236}">
              <a16:creationId xmlns:a16="http://schemas.microsoft.com/office/drawing/2014/main" id="{9CEF8BBF-A65D-E3DA-D956-CF7AEFCAB36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7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114300</xdr:rowOff>
    </xdr:to>
    <xdr:sp macro="" textlink="">
      <xdr:nvSpPr>
        <xdr:cNvPr id="8369" name="AutoShape 177" descr="Austria">
          <a:extLst>
            <a:ext uri="{FF2B5EF4-FFF2-40B4-BE49-F238E27FC236}">
              <a16:creationId xmlns:a16="http://schemas.microsoft.com/office/drawing/2014/main" id="{5DE8D46F-2CBC-2BFC-8C6E-6EE42335F07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21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sp macro="" textlink="">
      <xdr:nvSpPr>
        <xdr:cNvPr id="8370" name="AutoShape 178" descr="Armenia">
          <a:extLst>
            <a:ext uri="{FF2B5EF4-FFF2-40B4-BE49-F238E27FC236}">
              <a16:creationId xmlns:a16="http://schemas.microsoft.com/office/drawing/2014/main" id="{5813A95A-4235-2DD8-C54D-2E1552C893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43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114300</xdr:rowOff>
    </xdr:to>
    <xdr:sp macro="" textlink="">
      <xdr:nvSpPr>
        <xdr:cNvPr id="8371" name="AutoShape 179" descr="China">
          <a:extLst>
            <a:ext uri="{FF2B5EF4-FFF2-40B4-BE49-F238E27FC236}">
              <a16:creationId xmlns:a16="http://schemas.microsoft.com/office/drawing/2014/main" id="{4DFD3B72-202B-9F4E-85F9-A226E16BF5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88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8372" name="AutoShape 180" descr="Kazakhstan">
          <a:extLst>
            <a:ext uri="{FF2B5EF4-FFF2-40B4-BE49-F238E27FC236}">
              <a16:creationId xmlns:a16="http://schemas.microsoft.com/office/drawing/2014/main" id="{AA1951F8-592F-6AFB-8C4A-B8AA66653D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1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114300</xdr:rowOff>
    </xdr:to>
    <xdr:sp macro="" textlink="">
      <xdr:nvSpPr>
        <xdr:cNvPr id="8373" name="AutoShape 181" descr="Latvia">
          <a:extLst>
            <a:ext uri="{FF2B5EF4-FFF2-40B4-BE49-F238E27FC236}">
              <a16:creationId xmlns:a16="http://schemas.microsoft.com/office/drawing/2014/main" id="{9A17F332-06CE-2AAF-E45E-9BF9ACB2DF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5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sp macro="" textlink="">
      <xdr:nvSpPr>
        <xdr:cNvPr id="8374" name="AutoShape 182" descr="Liechtenstein">
          <a:extLst>
            <a:ext uri="{FF2B5EF4-FFF2-40B4-BE49-F238E27FC236}">
              <a16:creationId xmlns:a16="http://schemas.microsoft.com/office/drawing/2014/main" id="{02B6DE6A-F417-52DD-DD41-62B8F17C7E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7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114300</xdr:rowOff>
    </xdr:to>
    <xdr:sp macro="" textlink="">
      <xdr:nvSpPr>
        <xdr:cNvPr id="8375" name="AutoShape 183" descr="Faroe Islands">
          <a:extLst>
            <a:ext uri="{FF2B5EF4-FFF2-40B4-BE49-F238E27FC236}">
              <a16:creationId xmlns:a16="http://schemas.microsoft.com/office/drawing/2014/main" id="{E4B9393A-F25C-EDEF-A260-69E059C033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2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114300</xdr:rowOff>
    </xdr:to>
    <xdr:sp macro="" textlink="">
      <xdr:nvSpPr>
        <xdr:cNvPr id="8376" name="AutoShape 184" descr="Estonia">
          <a:extLst>
            <a:ext uri="{FF2B5EF4-FFF2-40B4-BE49-F238E27FC236}">
              <a16:creationId xmlns:a16="http://schemas.microsoft.com/office/drawing/2014/main" id="{12D87439-92FE-E07E-401C-E9639725B8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6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114300</xdr:rowOff>
    </xdr:to>
    <xdr:sp macro="" textlink="">
      <xdr:nvSpPr>
        <xdr:cNvPr id="8377" name="AutoShape 185" descr="Democratic People's Republic of Korea">
          <a:extLst>
            <a:ext uri="{FF2B5EF4-FFF2-40B4-BE49-F238E27FC236}">
              <a16:creationId xmlns:a16="http://schemas.microsoft.com/office/drawing/2014/main" id="{973FD7EC-A751-3529-80AF-767C0A49DE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9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8378" name="AutoShape 186" descr="Switzerland">
          <a:extLst>
            <a:ext uri="{FF2B5EF4-FFF2-40B4-BE49-F238E27FC236}">
              <a16:creationId xmlns:a16="http://schemas.microsoft.com/office/drawing/2014/main" id="{B7C57082-7E1D-398D-1657-FE461BBB83D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45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sp macro="" textlink="">
      <xdr:nvSpPr>
        <xdr:cNvPr id="8379" name="AutoShape 187" descr="Tajikistan">
          <a:extLst>
            <a:ext uri="{FF2B5EF4-FFF2-40B4-BE49-F238E27FC236}">
              <a16:creationId xmlns:a16="http://schemas.microsoft.com/office/drawing/2014/main" id="{6C765112-EDF7-4E1E-61C5-A9CDB090E24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9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114300</xdr:rowOff>
    </xdr:to>
    <xdr:sp macro="" textlink="">
      <xdr:nvSpPr>
        <xdr:cNvPr id="8380" name="AutoShape 188" descr="Sweden">
          <a:extLst>
            <a:ext uri="{FF2B5EF4-FFF2-40B4-BE49-F238E27FC236}">
              <a16:creationId xmlns:a16="http://schemas.microsoft.com/office/drawing/2014/main" id="{FE5BA0E9-2972-6A21-2B47-45CA3B6B4F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635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114300</xdr:rowOff>
    </xdr:to>
    <xdr:sp macro="" textlink="">
      <xdr:nvSpPr>
        <xdr:cNvPr id="8381" name="AutoShape 189" descr="Finland">
          <a:extLst>
            <a:ext uri="{FF2B5EF4-FFF2-40B4-BE49-F238E27FC236}">
              <a16:creationId xmlns:a16="http://schemas.microsoft.com/office/drawing/2014/main" id="{021B0F68-E2D9-DCFF-6012-A506AAD6A3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865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114300</xdr:rowOff>
    </xdr:to>
    <xdr:sp macro="" textlink="">
      <xdr:nvSpPr>
        <xdr:cNvPr id="8382" name="AutoShape 190" descr="Iceland">
          <a:extLst>
            <a:ext uri="{FF2B5EF4-FFF2-40B4-BE49-F238E27FC236}">
              <a16:creationId xmlns:a16="http://schemas.microsoft.com/office/drawing/2014/main" id="{2E666912-F8D7-0166-4245-7DEBB64310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681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114300</xdr:rowOff>
    </xdr:to>
    <xdr:sp macro="" textlink="">
      <xdr:nvSpPr>
        <xdr:cNvPr id="8383" name="AutoShape 191" descr="Kyrgyzstan">
          <a:extLst>
            <a:ext uri="{FF2B5EF4-FFF2-40B4-BE49-F238E27FC236}">
              <a16:creationId xmlns:a16="http://schemas.microsoft.com/office/drawing/2014/main" id="{4AB669E5-1506-B5E1-8C93-18FDE21E7D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0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8384" name="AutoShape 192" descr="Norway">
          <a:extLst>
            <a:ext uri="{FF2B5EF4-FFF2-40B4-BE49-F238E27FC236}">
              <a16:creationId xmlns:a16="http://schemas.microsoft.com/office/drawing/2014/main" id="{EB180826-D68F-203D-D0BB-DDFFF58E465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4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114300</xdr:rowOff>
    </xdr:to>
    <xdr:sp macro="" textlink="">
      <xdr:nvSpPr>
        <xdr:cNvPr id="8385" name="AutoShape 193" descr="Mongolia">
          <a:extLst>
            <a:ext uri="{FF2B5EF4-FFF2-40B4-BE49-F238E27FC236}">
              <a16:creationId xmlns:a16="http://schemas.microsoft.com/office/drawing/2014/main" id="{6A1E14C0-0BFC-1409-30A5-8E91679799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7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114300</xdr:rowOff>
    </xdr:to>
    <xdr:sp macro="" textlink="">
      <xdr:nvSpPr>
        <xdr:cNvPr id="8386" name="AutoShape 194" descr="Russian Federation">
          <a:extLst>
            <a:ext uri="{FF2B5EF4-FFF2-40B4-BE49-F238E27FC236}">
              <a16:creationId xmlns:a16="http://schemas.microsoft.com/office/drawing/2014/main" id="{AA287D82-ED54-39E4-0681-72201D5661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16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114300</xdr:rowOff>
    </xdr:to>
    <xdr:sp macro="" textlink="">
      <xdr:nvSpPr>
        <xdr:cNvPr id="8387" name="AutoShape 195" descr="Canada">
          <a:extLst>
            <a:ext uri="{FF2B5EF4-FFF2-40B4-BE49-F238E27FC236}">
              <a16:creationId xmlns:a16="http://schemas.microsoft.com/office/drawing/2014/main" id="{9BAD3A10-17E5-C8BA-1026-DAB75E0223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83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114300</xdr:rowOff>
    </xdr:to>
    <xdr:sp macro="" textlink="">
      <xdr:nvSpPr>
        <xdr:cNvPr id="8388" name="AutoShape 196" descr="Greenland">
          <a:extLst>
            <a:ext uri="{FF2B5EF4-FFF2-40B4-BE49-F238E27FC236}">
              <a16:creationId xmlns:a16="http://schemas.microsoft.com/office/drawing/2014/main" id="{1F82401D-2E5A-BA92-1D63-D70033B7B5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0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/map/cropmap/FAOSTAT_expor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STAT_data_en_11-7-2022 (5)"/>
      <sheetName val="itemtoearthstat"/>
      <sheetName val="areatocountry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A1" t="str">
            <v>name_country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American Samoa</v>
          </cell>
        </row>
        <row r="6">
          <cell r="A6" t="str">
            <v>Angola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Armenia</v>
          </cell>
        </row>
        <row r="10">
          <cell r="A10" t="str">
            <v>Australia</v>
          </cell>
        </row>
        <row r="11">
          <cell r="A11" t="str">
            <v>Austria</v>
          </cell>
        </row>
        <row r="12">
          <cell r="A12" t="str">
            <v>Azerbaijan</v>
          </cell>
        </row>
        <row r="13">
          <cell r="A13" t="str">
            <v>Bahamas</v>
          </cell>
        </row>
        <row r="14">
          <cell r="A14" t="str">
            <v>Bahrain</v>
          </cell>
        </row>
        <row r="15">
          <cell r="A15" t="str">
            <v>Bangladesh</v>
          </cell>
        </row>
        <row r="16">
          <cell r="A16" t="str">
            <v>Barbados</v>
          </cell>
        </row>
        <row r="17">
          <cell r="A17" t="str">
            <v>Belarus</v>
          </cell>
        </row>
        <row r="18">
          <cell r="A18" t="str">
            <v>Belgium</v>
          </cell>
        </row>
        <row r="19">
          <cell r="A19" t="str">
            <v>Belize</v>
          </cell>
        </row>
        <row r="20">
          <cell r="A20" t="str">
            <v>Benin</v>
          </cell>
        </row>
        <row r="21">
          <cell r="A21" t="str">
            <v>Bermuda</v>
          </cell>
        </row>
        <row r="22">
          <cell r="A22" t="str">
            <v>Bhutan</v>
          </cell>
        </row>
        <row r="23">
          <cell r="A23" t="str">
            <v>Bolivia</v>
          </cell>
        </row>
        <row r="24">
          <cell r="A24" t="str">
            <v>Bosnia and Herzegovina</v>
          </cell>
        </row>
        <row r="25">
          <cell r="A25" t="str">
            <v>Botswana</v>
          </cell>
        </row>
        <row r="26">
          <cell r="A26" t="str">
            <v>Brazil</v>
          </cell>
        </row>
        <row r="27">
          <cell r="A27" t="str">
            <v>British Virgin Islands</v>
          </cell>
        </row>
        <row r="28">
          <cell r="A28" t="str">
            <v>Brunei Darussalam</v>
          </cell>
        </row>
        <row r="29">
          <cell r="A29" t="str">
            <v>Bulgaria</v>
          </cell>
        </row>
        <row r="30">
          <cell r="A30" t="str">
            <v>Burkina Faso</v>
          </cell>
        </row>
        <row r="31">
          <cell r="A31" t="str">
            <v>Burundi</v>
          </cell>
        </row>
        <row r="32">
          <cell r="A32" t="str">
            <v>Cambodia</v>
          </cell>
        </row>
        <row r="33">
          <cell r="A33" t="str">
            <v>Cameroon</v>
          </cell>
        </row>
        <row r="34">
          <cell r="A34" t="str">
            <v>Canada</v>
          </cell>
        </row>
        <row r="35">
          <cell r="A35" t="str">
            <v>Cape Verde</v>
          </cell>
        </row>
        <row r="36">
          <cell r="A36" t="str">
            <v>Cayman Islands</v>
          </cell>
        </row>
        <row r="37">
          <cell r="A37" t="str">
            <v>Central African Republic</v>
          </cell>
        </row>
        <row r="38">
          <cell r="A38" t="str">
            <v>Chad</v>
          </cell>
        </row>
        <row r="39">
          <cell r="A39" t="str">
            <v>Chile</v>
          </cell>
        </row>
        <row r="40">
          <cell r="A40" t="str">
            <v>China</v>
          </cell>
        </row>
        <row r="41">
          <cell r="A41" t="str">
            <v>Colombia</v>
          </cell>
        </row>
        <row r="42">
          <cell r="A42" t="str">
            <v>Congo</v>
          </cell>
        </row>
        <row r="43">
          <cell r="A43" t="str">
            <v>Costa Rica</v>
          </cell>
        </row>
        <row r="44">
          <cell r="A44" t="str">
            <v>Croatia</v>
          </cell>
        </row>
        <row r="45">
          <cell r="A45" t="str">
            <v>Cuba</v>
          </cell>
        </row>
        <row r="46">
          <cell r="A46" t="str">
            <v>Cyprus</v>
          </cell>
        </row>
        <row r="47">
          <cell r="A47" t="str">
            <v>Czech Republic</v>
          </cell>
        </row>
        <row r="48">
          <cell r="A48" t="str">
            <v>Democratic People's Republic of Korea</v>
          </cell>
        </row>
        <row r="49">
          <cell r="A49" t="str">
            <v>Democratic Republic of the Congo</v>
          </cell>
        </row>
        <row r="50">
          <cell r="A50" t="str">
            <v>Denmark</v>
          </cell>
        </row>
        <row r="51">
          <cell r="A51" t="str">
            <v>Djibouti</v>
          </cell>
        </row>
        <row r="52">
          <cell r="A52" t="str">
            <v>Dominica</v>
          </cell>
        </row>
        <row r="53">
          <cell r="A53" t="str">
            <v>Dominican Republic</v>
          </cell>
        </row>
        <row r="54">
          <cell r="A54" t="str">
            <v>Ecuador</v>
          </cell>
        </row>
        <row r="55">
          <cell r="A55" t="str">
            <v>Egypt</v>
          </cell>
        </row>
        <row r="56">
          <cell r="A56" t="str">
            <v>El Salvador</v>
          </cell>
        </row>
        <row r="57">
          <cell r="A57" t="str">
            <v>Equatorial Guinea</v>
          </cell>
        </row>
        <row r="58">
          <cell r="A58" t="str">
            <v>Eritrea</v>
          </cell>
        </row>
        <row r="59">
          <cell r="A59" t="str">
            <v>Estonia</v>
          </cell>
        </row>
        <row r="60">
          <cell r="A60" t="str">
            <v>Ethiopia</v>
          </cell>
        </row>
        <row r="61">
          <cell r="A61" t="str">
            <v>Fiji</v>
          </cell>
        </row>
        <row r="62">
          <cell r="A62" t="str">
            <v>Finland</v>
          </cell>
        </row>
        <row r="63">
          <cell r="A63" t="str">
            <v>France</v>
          </cell>
        </row>
        <row r="64">
          <cell r="A64" t="str">
            <v>French Guiana</v>
          </cell>
        </row>
        <row r="65">
          <cell r="A65" t="str">
            <v>French Polynesia</v>
          </cell>
        </row>
        <row r="66">
          <cell r="A66" t="str">
            <v>Gabon</v>
          </cell>
        </row>
        <row r="67">
          <cell r="A67" t="str">
            <v>Gambia</v>
          </cell>
        </row>
        <row r="68">
          <cell r="A68" t="str">
            <v>Georgia</v>
          </cell>
        </row>
        <row r="69">
          <cell r="A69" t="str">
            <v>Germany</v>
          </cell>
        </row>
        <row r="70">
          <cell r="A70" t="str">
            <v>Ghana</v>
          </cell>
        </row>
        <row r="71">
          <cell r="A71" t="str">
            <v>Greece</v>
          </cell>
        </row>
        <row r="72">
          <cell r="A72" t="str">
            <v>Grenada</v>
          </cell>
        </row>
        <row r="73">
          <cell r="A73" t="str">
            <v>Guadeloupe</v>
          </cell>
        </row>
        <row r="74">
          <cell r="A74" t="str">
            <v>Guam</v>
          </cell>
        </row>
        <row r="75">
          <cell r="A75" t="str">
            <v>Guatemala</v>
          </cell>
        </row>
        <row r="76">
          <cell r="A76" t="str">
            <v>Guinea</v>
          </cell>
        </row>
        <row r="77">
          <cell r="A77" t="str">
            <v>Guinea-Bissau</v>
          </cell>
        </row>
        <row r="78">
          <cell r="A78" t="str">
            <v>Guyana</v>
          </cell>
        </row>
        <row r="79">
          <cell r="A79" t="str">
            <v>Haiti</v>
          </cell>
        </row>
        <row r="80">
          <cell r="A80" t="str">
            <v>Honduras</v>
          </cell>
        </row>
        <row r="81">
          <cell r="A81" t="str">
            <v>Hungary</v>
          </cell>
        </row>
        <row r="82">
          <cell r="A82" t="str">
            <v>Iceland</v>
          </cell>
        </row>
        <row r="83">
          <cell r="A83" t="str">
            <v>India</v>
          </cell>
        </row>
        <row r="84">
          <cell r="A84" t="str">
            <v>Indonesia</v>
          </cell>
        </row>
        <row r="85">
          <cell r="A85" t="str">
            <v>Iran (Islamic Republic of)</v>
          </cell>
        </row>
        <row r="86">
          <cell r="A86" t="str">
            <v>Iran, Islamic Republic of</v>
          </cell>
        </row>
        <row r="87">
          <cell r="A87" t="str">
            <v>Iraq</v>
          </cell>
        </row>
        <row r="88">
          <cell r="A88" t="str">
            <v>Ireland</v>
          </cell>
        </row>
        <row r="89">
          <cell r="A89" t="str">
            <v>Israel</v>
          </cell>
        </row>
        <row r="90">
          <cell r="A90" t="str">
            <v>Italy</v>
          </cell>
        </row>
        <row r="91">
          <cell r="A91" t="str">
            <v>Ivory Coast</v>
          </cell>
        </row>
        <row r="92">
          <cell r="A92" t="str">
            <v>Jamaica</v>
          </cell>
        </row>
        <row r="93">
          <cell r="A93" t="str">
            <v>Japan</v>
          </cell>
        </row>
        <row r="94">
          <cell r="A94" t="str">
            <v>Jordan</v>
          </cell>
        </row>
        <row r="95">
          <cell r="A95" t="str">
            <v>Kazakhstan</v>
          </cell>
        </row>
        <row r="96">
          <cell r="A96" t="str">
            <v>Kenya</v>
          </cell>
        </row>
        <row r="97">
          <cell r="A97" t="str">
            <v>Kiribati</v>
          </cell>
        </row>
        <row r="98">
          <cell r="A98" t="str">
            <v>Korea (the Republic of)</v>
          </cell>
        </row>
        <row r="99">
          <cell r="A99" t="str">
            <v>Kuwait</v>
          </cell>
        </row>
        <row r="100">
          <cell r="A100" t="str">
            <v>Kyrgyzstan</v>
          </cell>
        </row>
        <row r="101">
          <cell r="A101" t="str">
            <v>Lao People's Democratic Republic</v>
          </cell>
        </row>
        <row r="102">
          <cell r="A102" t="str">
            <v>Latvia</v>
          </cell>
        </row>
        <row r="103">
          <cell r="A103" t="str">
            <v>Lebanon</v>
          </cell>
        </row>
        <row r="104">
          <cell r="A104" t="str">
            <v>Lesotho</v>
          </cell>
        </row>
        <row r="105">
          <cell r="A105" t="str">
            <v>Liberia</v>
          </cell>
        </row>
        <row r="106">
          <cell r="A106" t="str">
            <v>Libya</v>
          </cell>
        </row>
        <row r="107">
          <cell r="A107" t="str">
            <v>Lithuania</v>
          </cell>
        </row>
        <row r="108">
          <cell r="A108" t="str">
            <v>Luxembourg</v>
          </cell>
        </row>
        <row r="109">
          <cell r="A109" t="str">
            <v>North Macedonia</v>
          </cell>
        </row>
        <row r="110">
          <cell r="A110" t="str">
            <v>Madagascar</v>
          </cell>
        </row>
        <row r="111">
          <cell r="A111" t="str">
            <v>Malawi</v>
          </cell>
        </row>
        <row r="112">
          <cell r="A112" t="str">
            <v>Malaysia</v>
          </cell>
        </row>
        <row r="113">
          <cell r="A113" t="str">
            <v>Maldives</v>
          </cell>
        </row>
        <row r="114">
          <cell r="A114" t="str">
            <v>Mali</v>
          </cell>
        </row>
        <row r="115">
          <cell r="A115" t="str">
            <v>Malta</v>
          </cell>
        </row>
        <row r="116">
          <cell r="A116" t="str">
            <v>Martinique</v>
          </cell>
        </row>
        <row r="117">
          <cell r="A117" t="str">
            <v>Mauritania</v>
          </cell>
        </row>
        <row r="118">
          <cell r="A118" t="str">
            <v>Mauritius</v>
          </cell>
        </row>
        <row r="119">
          <cell r="A119" t="str">
            <v>Mexico</v>
          </cell>
        </row>
        <row r="120">
          <cell r="A120" t="str">
            <v>Micronesia (Federated States of)</v>
          </cell>
        </row>
        <row r="121">
          <cell r="A121" t="str">
            <v>Moldova (the Republic of)</v>
          </cell>
        </row>
        <row r="122">
          <cell r="A122" t="str">
            <v>Mongolia</v>
          </cell>
        </row>
        <row r="123">
          <cell r="A123" t="str">
            <v>Montenegro</v>
          </cell>
        </row>
        <row r="124">
          <cell r="A124" t="str">
            <v>Montserrat</v>
          </cell>
        </row>
        <row r="125">
          <cell r="A125" t="str">
            <v>Morocco</v>
          </cell>
        </row>
        <row r="126">
          <cell r="A126" t="str">
            <v>Mozambique</v>
          </cell>
        </row>
        <row r="127">
          <cell r="A127" t="str">
            <v>Myanmar</v>
          </cell>
        </row>
        <row r="128">
          <cell r="A128" t="str">
            <v>Namibia</v>
          </cell>
        </row>
        <row r="129">
          <cell r="A129" t="str">
            <v>Nauru</v>
          </cell>
        </row>
        <row r="130">
          <cell r="A130" t="str">
            <v>Nepal</v>
          </cell>
        </row>
        <row r="131">
          <cell r="A131" t="str">
            <v>Netherlands</v>
          </cell>
        </row>
        <row r="132">
          <cell r="A132" t="str">
            <v>New Caledonia</v>
          </cell>
        </row>
        <row r="133">
          <cell r="A133" t="str">
            <v>New Zealand</v>
          </cell>
        </row>
        <row r="134">
          <cell r="A134" t="str">
            <v>Nicaragua</v>
          </cell>
        </row>
        <row r="135">
          <cell r="A135" t="str">
            <v>Niger</v>
          </cell>
        </row>
        <row r="136">
          <cell r="A136" t="str">
            <v>Nigeria</v>
          </cell>
        </row>
        <row r="137">
          <cell r="A137" t="str">
            <v>Niue</v>
          </cell>
        </row>
        <row r="138">
          <cell r="A138" t="str">
            <v>Norway</v>
          </cell>
        </row>
        <row r="139">
          <cell r="A139" t="str">
            <v>Oman</v>
          </cell>
        </row>
        <row r="140">
          <cell r="A140" t="str">
            <v>Pakistan</v>
          </cell>
        </row>
        <row r="141">
          <cell r="A141" t="str">
            <v>Panama</v>
          </cell>
        </row>
        <row r="142">
          <cell r="A142" t="str">
            <v>Papua New Guinea</v>
          </cell>
        </row>
        <row r="143">
          <cell r="A143" t="str">
            <v>Paraguay</v>
          </cell>
        </row>
        <row r="144">
          <cell r="A144" t="str">
            <v>Peru</v>
          </cell>
        </row>
        <row r="145">
          <cell r="A145" t="str">
            <v>Philippines</v>
          </cell>
        </row>
        <row r="146">
          <cell r="A146" t="str">
            <v>Poland</v>
          </cell>
        </row>
        <row r="147">
          <cell r="A147" t="str">
            <v>Portugal</v>
          </cell>
        </row>
        <row r="148">
          <cell r="A148" t="str">
            <v>Puerto Rico</v>
          </cell>
        </row>
        <row r="149">
          <cell r="A149" t="str">
            <v>Qatar</v>
          </cell>
        </row>
        <row r="150">
          <cell r="A150" t="str">
            <v>Romania</v>
          </cell>
        </row>
        <row r="151">
          <cell r="A151" t="str">
            <v>Russian Federation</v>
          </cell>
        </row>
        <row r="152">
          <cell r="A152" t="str">
            <v>Rwanda</v>
          </cell>
        </row>
        <row r="153">
          <cell r="A153" t="str">
            <v>Saint Kitts And Nevis</v>
          </cell>
        </row>
        <row r="154">
          <cell r="A154" t="str">
            <v>Saint Lucia</v>
          </cell>
        </row>
        <row r="155">
          <cell r="A155" t="str">
            <v>Saint Vincent And The Grenadin</v>
          </cell>
        </row>
        <row r="156">
          <cell r="A156" t="str">
            <v>Sao Tome and Principe</v>
          </cell>
        </row>
        <row r="157">
          <cell r="A157" t="str">
            <v>Saudi Arabia</v>
          </cell>
        </row>
        <row r="158">
          <cell r="A158" t="str">
            <v>Senegal</v>
          </cell>
        </row>
        <row r="159">
          <cell r="A159" t="str">
            <v>Serbia</v>
          </cell>
        </row>
        <row r="160">
          <cell r="A160" t="str">
            <v>Seychelles</v>
          </cell>
        </row>
        <row r="161">
          <cell r="A161" t="str">
            <v>Sierra Leone</v>
          </cell>
        </row>
        <row r="162">
          <cell r="A162" t="str">
            <v>Singapore</v>
          </cell>
        </row>
        <row r="163">
          <cell r="A163" t="str">
            <v>Slovakia</v>
          </cell>
        </row>
        <row r="164">
          <cell r="A164" t="str">
            <v>Slovenia</v>
          </cell>
        </row>
        <row r="165">
          <cell r="A165" t="str">
            <v>Solomon Islands</v>
          </cell>
        </row>
        <row r="166">
          <cell r="A166" t="str">
            <v>Somalia</v>
          </cell>
        </row>
        <row r="167">
          <cell r="A167" t="str">
            <v>South Africa</v>
          </cell>
        </row>
        <row r="168">
          <cell r="A168" t="str">
            <v>Spain</v>
          </cell>
        </row>
        <row r="169">
          <cell r="A169" t="str">
            <v>Sri Lanka</v>
          </cell>
        </row>
        <row r="170">
          <cell r="A170" t="str">
            <v>Sudan</v>
          </cell>
        </row>
        <row r="171">
          <cell r="A171" t="str">
            <v>Suriname</v>
          </cell>
        </row>
        <row r="172">
          <cell r="A172" t="str">
            <v>Eswatini</v>
          </cell>
        </row>
        <row r="173">
          <cell r="A173" t="str">
            <v>Sweden</v>
          </cell>
        </row>
        <row r="174">
          <cell r="A174" t="str">
            <v>Switzerland</v>
          </cell>
        </row>
        <row r="175">
          <cell r="A175" t="str">
            <v>Syrian Arab Republic</v>
          </cell>
        </row>
        <row r="176">
          <cell r="A176" t="str">
            <v>Taiwan (Province of China)</v>
          </cell>
        </row>
        <row r="177">
          <cell r="A177" t="str">
            <v>Tajikistan</v>
          </cell>
        </row>
        <row r="178">
          <cell r="A178" t="str">
            <v>Tanzania, the United Republic of</v>
          </cell>
        </row>
        <row r="179">
          <cell r="A179" t="str">
            <v>Thailand</v>
          </cell>
        </row>
        <row r="180">
          <cell r="A180" t="str">
            <v>Timor-Leste</v>
          </cell>
        </row>
        <row r="181">
          <cell r="A181" t="str">
            <v>Togo</v>
          </cell>
        </row>
        <row r="182">
          <cell r="A182" t="str">
            <v>Tokelau</v>
          </cell>
        </row>
        <row r="183">
          <cell r="A183" t="str">
            <v>Tonga</v>
          </cell>
        </row>
        <row r="184">
          <cell r="A184" t="str">
            <v>Trinidad And Tobago</v>
          </cell>
        </row>
        <row r="185">
          <cell r="A185" t="str">
            <v>Tunisia</v>
          </cell>
        </row>
        <row r="186">
          <cell r="A186" t="str">
            <v>Turkey</v>
          </cell>
        </row>
        <row r="187">
          <cell r="A187" t="str">
            <v>Turkmenistan</v>
          </cell>
        </row>
        <row r="188">
          <cell r="A188" t="str">
            <v>Tuvalu</v>
          </cell>
        </row>
        <row r="189">
          <cell r="A189" t="str">
            <v>Uganda</v>
          </cell>
        </row>
        <row r="190">
          <cell r="A190" t="str">
            <v>Ukraine</v>
          </cell>
        </row>
        <row r="191">
          <cell r="A191" t="str">
            <v>United Arab Emirates</v>
          </cell>
        </row>
        <row r="192">
          <cell r="A192" t="str">
            <v>United Kingdom</v>
          </cell>
        </row>
        <row r="193">
          <cell r="A193" t="str">
            <v>United States of America</v>
          </cell>
        </row>
        <row r="194">
          <cell r="A194" t="str">
            <v>Uruguay</v>
          </cell>
        </row>
        <row r="195">
          <cell r="A195" t="str">
            <v>Uzbekistan</v>
          </cell>
        </row>
        <row r="196">
          <cell r="A196" t="str">
            <v>Vanuatu</v>
          </cell>
        </row>
        <row r="197">
          <cell r="A197" t="str">
            <v>Venezuela</v>
          </cell>
        </row>
        <row r="198">
          <cell r="A198" t="str">
            <v>Viet Nam</v>
          </cell>
        </row>
        <row r="199">
          <cell r="A199" t="str">
            <v>Wallis And Futuna</v>
          </cell>
        </row>
        <row r="200">
          <cell r="A200" t="str">
            <v>Western Sahara</v>
          </cell>
        </row>
        <row r="201">
          <cell r="A201" t="str">
            <v>Yemen</v>
          </cell>
        </row>
        <row r="202">
          <cell r="A202" t="str">
            <v>Zambia</v>
          </cell>
        </row>
        <row r="203">
          <cell r="A203" t="str">
            <v>Zimbabwe</v>
          </cell>
        </row>
        <row r="204">
          <cell r="A204" t="str">
            <v>Marshall Islands</v>
          </cell>
        </row>
        <row r="205">
          <cell r="A205" t="str">
            <v>CENTRAL AMERICA-CARIBBEAN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J205"/>
  <sheetViews>
    <sheetView tabSelected="1" zoomScaleNormal="100" workbookViewId="0">
      <selection activeCell="F12" sqref="F12"/>
    </sheetView>
  </sheetViews>
  <sheetFormatPr defaultRowHeight="15" x14ac:dyDescent="0.25"/>
  <cols>
    <col min="1" max="1" width="35.85546875" bestFit="1" customWidth="1"/>
    <col min="3" max="5" width="9.28515625" style="5" bestFit="1" customWidth="1"/>
    <col min="6" max="7" width="9.5703125" style="5" bestFit="1" customWidth="1"/>
    <col min="8" max="8" width="9.28515625" style="5" bestFit="1" customWidth="1"/>
    <col min="9" max="9" width="12.42578125" style="5" customWidth="1"/>
    <col min="10" max="10" width="9.28515625" style="5" bestFit="1" customWidth="1"/>
    <col min="11" max="11" width="19.140625" style="5" bestFit="1" customWidth="1"/>
    <col min="12" max="12" width="15.7109375" style="5" bestFit="1" customWidth="1"/>
    <col min="13" max="13" width="14.7109375" style="5" bestFit="1" customWidth="1"/>
    <col min="14" max="17" width="9.28515625" style="5" bestFit="1" customWidth="1"/>
    <col min="18" max="18" width="10.5703125" style="5" bestFit="1" customWidth="1"/>
    <col min="19" max="19" width="12.5703125" style="7" customWidth="1"/>
    <col min="20" max="21" width="12" style="5" customWidth="1"/>
    <col min="22" max="23" width="9.28515625" style="5" bestFit="1" customWidth="1"/>
    <col min="24" max="24" width="16.7109375" style="5" bestFit="1" customWidth="1"/>
    <col min="25" max="27" width="9.28515625" style="5" bestFit="1" customWidth="1"/>
    <col min="28" max="28" width="9.5703125" style="5" bestFit="1" customWidth="1"/>
    <col min="29" max="30" width="9.28515625" style="5" bestFit="1" customWidth="1"/>
    <col min="31" max="31" width="9.5703125" style="5" bestFit="1" customWidth="1"/>
    <col min="32" max="33" width="9.28515625" style="5" bestFit="1" customWidth="1"/>
    <col min="34" max="34" width="9.5703125" style="5" bestFit="1" customWidth="1"/>
    <col min="35" max="36" width="9.28515625" style="5" bestFit="1" customWidth="1"/>
  </cols>
  <sheetData>
    <row r="1" spans="1:36" x14ac:dyDescent="0.25">
      <c r="A1" t="s">
        <v>0</v>
      </c>
      <c r="B1" t="s">
        <v>1</v>
      </c>
      <c r="C1" s="5" t="s">
        <v>605</v>
      </c>
      <c r="D1" s="5" t="s">
        <v>606</v>
      </c>
      <c r="E1" s="5" t="s">
        <v>607</v>
      </c>
      <c r="F1" s="5" t="s">
        <v>608</v>
      </c>
      <c r="G1" s="5" t="s">
        <v>609</v>
      </c>
      <c r="H1" s="5" t="s">
        <v>2</v>
      </c>
      <c r="I1" s="5" t="s">
        <v>3</v>
      </c>
      <c r="J1" s="5" t="s">
        <v>597</v>
      </c>
      <c r="K1" s="5" t="s">
        <v>610</v>
      </c>
      <c r="L1" s="5" t="s">
        <v>629</v>
      </c>
      <c r="M1" s="5" t="s">
        <v>630</v>
      </c>
      <c r="N1" s="5" t="s">
        <v>676</v>
      </c>
      <c r="O1" s="5" t="s">
        <v>965</v>
      </c>
      <c r="P1" s="5" t="s">
        <v>966</v>
      </c>
      <c r="Q1" s="5" t="s">
        <v>967</v>
      </c>
      <c r="R1" s="5" t="s">
        <v>987</v>
      </c>
      <c r="S1" s="7" t="s">
        <v>989</v>
      </c>
      <c r="T1" s="5" t="s">
        <v>1008</v>
      </c>
      <c r="U1" s="5" t="s">
        <v>1011</v>
      </c>
      <c r="V1" s="5" t="s">
        <v>1002</v>
      </c>
      <c r="W1" s="5" t="s">
        <v>1003</v>
      </c>
      <c r="X1" s="5" t="s">
        <v>993</v>
      </c>
      <c r="Y1" s="5" t="s">
        <v>1017</v>
      </c>
      <c r="Z1" s="5" t="s">
        <v>1018</v>
      </c>
      <c r="AA1" s="5" t="s">
        <v>1019</v>
      </c>
      <c r="AB1" s="5" t="s">
        <v>1020</v>
      </c>
      <c r="AC1" s="5" t="s">
        <v>1021</v>
      </c>
      <c r="AD1" s="5" t="s">
        <v>1022</v>
      </c>
      <c r="AE1" s="5" t="s">
        <v>1023</v>
      </c>
      <c r="AF1" s="5" t="s">
        <v>1024</v>
      </c>
      <c r="AG1" s="5" t="s">
        <v>1025</v>
      </c>
      <c r="AH1" s="5" t="s">
        <v>1026</v>
      </c>
      <c r="AI1" s="5" t="s">
        <v>1027</v>
      </c>
      <c r="AJ1" s="5" t="s">
        <v>1028</v>
      </c>
    </row>
    <row r="2" spans="1:36" x14ac:dyDescent="0.25">
      <c r="A2" t="s">
        <v>4</v>
      </c>
      <c r="B2" t="s">
        <v>5</v>
      </c>
      <c r="C2" s="5">
        <f>INDEX(FDI!E:E, MATCH(A2,FDI!A:A,0))</f>
        <v>0.51660636768859103</v>
      </c>
      <c r="D2" s="5">
        <f>INDEX(FDI!F:F, MATCH(A2,FDI!A:A,0))</f>
        <v>0.274796599141582</v>
      </c>
      <c r="E2" s="5">
        <f>INDEX(FDI!G:G, MATCH(A2,FDI!A:A,0))</f>
        <v>0.66157200189028598</v>
      </c>
      <c r="F2" s="5">
        <f>INDEX(FDI!H:H, MATCH(A2,FDI!A:A,0))</f>
        <v>0.124495943884077</v>
      </c>
      <c r="G2" s="5">
        <f>INDEX(FDI!I:I, MATCH(A2,FDI!A:A,0))</f>
        <v>6.4476334462838694E-2</v>
      </c>
      <c r="H2" s="5">
        <f>INDEX(FDI!J:J, MATCH(A2,FDI!A:A,0))</f>
        <v>0.32838944941347492</v>
      </c>
      <c r="I2" s="5">
        <v>17.788100780000001</v>
      </c>
      <c r="J2" s="5">
        <f>INDEX(GCF!Q:Q,MATCH('no.country.continent'!A2,GCF!C:C,0))</f>
        <v>0</v>
      </c>
      <c r="K2" s="5">
        <f>INDEX(FAO_export!B:B,MATCH('no.country.continent'!A2,FAO_export!A:A,0))</f>
        <v>646145</v>
      </c>
      <c r="L2" s="5">
        <f>INDEX(FAO_export_tonnes!B:B,MATCH(A2,FAO_export_tonnes!A:A,0))</f>
        <v>797273</v>
      </c>
      <c r="M2" s="5">
        <f>INDEX(WITS!F:F,MATCH(A2, WITS!B:B,0))</f>
        <v>49422.03</v>
      </c>
      <c r="N2" s="5">
        <f>INDEX(latlon!B:B, MATCH('no.country.continent'!A2, latlon!D:D,0))</f>
        <v>33.939109999999999</v>
      </c>
      <c r="O2" s="5">
        <f>INDEX(avgtemp!B:B, MATCH(A2, avgtemp!A:A,0))</f>
        <v>12.630787413127299</v>
      </c>
      <c r="P2" s="5">
        <f>INDEX(mintemp!B:B,MATCH(A2,mintemp!A:A,0))</f>
        <v>5.2517716510910697</v>
      </c>
      <c r="Q2" s="5">
        <f>INDEX(maxtemp!B:B, MATCH(A2,maxtemp!A:A,0))</f>
        <v>20.044094483683399</v>
      </c>
      <c r="R2" s="5">
        <f>INDEX(avgprecipitation!B:B,MATCH(A2, avgprecipitation!A:A,0))</f>
        <v>288.90826881588902</v>
      </c>
      <c r="S2" s="7">
        <f>INDEX(gdp!J:J,MATCH(A2, gdp!A:A,0))</f>
        <v>20343047849.242237</v>
      </c>
      <c r="T2" s="5">
        <f>INDEX(gdppercapita!K:K,MATCH(A2, gdppercapita!A:A,0))</f>
        <v>547.59503520966859</v>
      </c>
      <c r="U2" s="5">
        <f>INDEX(agrigdp!K:K,MATCH(A2, agrigdp!A:A,0))</f>
        <v>25.359596143916498</v>
      </c>
      <c r="V2" s="5">
        <f>INDEX(hdi!B:B,MATCH(A2, hdi!A:A,0))</f>
        <v>0.51100000000000001</v>
      </c>
      <c r="W2" s="5" t="str">
        <f>INDEX(hdi!C:C,MATCH(A2, hdi!A:A,0))</f>
        <v>Low</v>
      </c>
      <c r="X2" s="5">
        <f>INDEX(hdi!D:D,MATCH(A2, hdi!A:A,0))</f>
        <v>41128771</v>
      </c>
      <c r="Y2" s="5" t="e">
        <f>INDEX(FAO_pesticideindicator!B:B,MATCH($A2,FAO_pesticideindicator!$E:$E,0))</f>
        <v>#N/A</v>
      </c>
      <c r="Z2" s="5" t="e">
        <f>INDEX(FAO_pesticideindicator!C:C,MATCH($A2,FAO_pesticideindicator!$E:$E,0))</f>
        <v>#N/A</v>
      </c>
      <c r="AA2" s="5" t="e">
        <f>INDEX(FAO_pesticideindicator!D:D,MATCH($A2,FAO_pesticideindicator!$E:$E,0))</f>
        <v>#N/A</v>
      </c>
      <c r="AB2" s="5">
        <f>INDEX(FAO_fertilizerindicator!B:B,MATCH($A2, FAO_fertilizerindicator!$K:$K,0))</f>
        <v>9.7240000000000002</v>
      </c>
      <c r="AC2" s="5">
        <f>INDEX(FAO_fertilizerindicator!C:C,MATCH($A2, FAO_fertilizerindicator!$K:$K,0))</f>
        <v>2.1079999999999997</v>
      </c>
      <c r="AD2" s="5">
        <f>INDEX(FAO_fertilizerindicator!D:D,MATCH($A2, FAO_fertilizerindicator!$K:$K,0))</f>
        <v>12.544</v>
      </c>
      <c r="AE2" s="5">
        <f>INDEX(FAO_fertilizerindicator!E:E,MATCH($A2, FAO_fertilizerindicator!$K:$K,0))</f>
        <v>2.218</v>
      </c>
      <c r="AF2" s="5">
        <f>INDEX(FAO_fertilizerindicator!F:F,MATCH($A2, FAO_fertilizerindicator!$K:$K,0))</f>
        <v>0.47200000000000009</v>
      </c>
      <c r="AG2" s="5">
        <f>INDEX(FAO_fertilizerindicator!G:G,MATCH($A2, FAO_fertilizerindicator!$K:$K,0))</f>
        <v>2.7719999999999998</v>
      </c>
      <c r="AH2" s="5">
        <f>INDEX(FAO_fertilizerindicator!H:H,MATCH($A2, FAO_fertilizerindicator!$K:$K,0))</f>
        <v>6.0000000000000001E-3</v>
      </c>
      <c r="AI2" s="5">
        <f>INDEX(FAO_fertilizerindicator!I:I,MATCH($A2, FAO_fertilizerindicator!$K:$K,0))</f>
        <v>0</v>
      </c>
      <c r="AJ2" s="5">
        <f>INDEX(FAO_fertilizerindicator!J:J,MATCH($A2, FAO_fertilizerindicator!$K:$K,0))</f>
        <v>8.0000000000000002E-3</v>
      </c>
    </row>
    <row r="3" spans="1:36" x14ac:dyDescent="0.25">
      <c r="A3" t="s">
        <v>6</v>
      </c>
      <c r="B3" t="s">
        <v>7</v>
      </c>
      <c r="C3" s="5">
        <f>INDEX(FDI!E:E, MATCH(A3,FDI!A:A,0))</f>
        <v>8.8050919784902195</v>
      </c>
      <c r="D3" s="5">
        <f>INDEX(FDI!F:F, MATCH(A3,FDI!A:A,0))</f>
        <v>7.8554705156554903</v>
      </c>
      <c r="E3" s="5">
        <f>INDEX(FDI!G:G, MATCH(A3,FDI!A:A,0))</f>
        <v>7.9463513508931598</v>
      </c>
      <c r="F3" s="5">
        <f>INDEX(FDI!H:H, MATCH(A3,FDI!A:A,0))</f>
        <v>7.7979181413124001</v>
      </c>
      <c r="G3" s="5">
        <f>INDEX(FDI!I:I, MATCH(A3,FDI!A:A,0))</f>
        <v>7.0694840974996396</v>
      </c>
      <c r="H3" s="5">
        <f>INDEX(FDI!J:J, MATCH(A3,FDI!A:A,0))</f>
        <v>7.8948632167701813</v>
      </c>
      <c r="I3" s="5">
        <v>0.85564785399999999</v>
      </c>
      <c r="J3" s="5">
        <f>INDEX(GCF!Q:Q,MATCH('no.country.continent'!A3,GCF!C:C,0))</f>
        <v>24.079855796835101</v>
      </c>
      <c r="K3" s="5">
        <f>INDEX(FAO_export!B:B,MATCH('no.country.continent'!A3,FAO_export!A:A,0))</f>
        <v>114928</v>
      </c>
      <c r="L3" s="5">
        <f>INDEX(FAO_export_tonnes!B:B,MATCH(A3,FAO_export_tonnes!A:A,0))</f>
        <v>159097</v>
      </c>
      <c r="M3" s="5">
        <f>INDEX(WITS!F:F,MATCH(A3, WITS!B:B,0))</f>
        <v>87850.17</v>
      </c>
      <c r="N3" s="5">
        <f>INDEX(latlon!B:B, MATCH('no.country.continent'!A3, latlon!D:D,0))</f>
        <v>41.153331999999999</v>
      </c>
      <c r="O3" s="5">
        <f>INDEX(avgtemp!B:B, MATCH(A3, avgtemp!A:A,0))</f>
        <v>11.2145454233343</v>
      </c>
      <c r="P3" s="5">
        <f>INDEX(mintemp!B:B,MATCH(A3,mintemp!A:A,0))</f>
        <v>6.0645455013621898</v>
      </c>
      <c r="Q3" s="5">
        <f>INDEX(maxtemp!B:B, MATCH(A3,maxtemp!A:A,0))</f>
        <v>16.408181710676701</v>
      </c>
      <c r="R3" s="5">
        <f>INDEX(avgprecipitation!B:B,MATCH(A3, avgprecipitation!A:A,0))</f>
        <v>1369.24546120384</v>
      </c>
      <c r="S3" s="7">
        <f>INDEX(gdp!J:J,MATCH(A3, gdp!A:A,0))</f>
        <v>12432461309.274839</v>
      </c>
      <c r="T3" s="5">
        <f>INDEX(gdppercapita!K:K,MATCH(A3, gdppercapita!A:A,0))</f>
        <v>4345.1112513516682</v>
      </c>
      <c r="U3" s="5">
        <f>INDEX(agrigdp!K:K,MATCH(A3, agrigdp!A:A,0))</f>
        <v>18.99108215910784</v>
      </c>
      <c r="V3" s="5">
        <f>INDEX(hdi!B:B,MATCH(A3, hdi!A:A,0))</f>
        <v>0.79500000000000004</v>
      </c>
      <c r="W3" s="5" t="str">
        <f>INDEX(hdi!C:C,MATCH(A3, hdi!A:A,0))</f>
        <v>High</v>
      </c>
      <c r="X3" s="5">
        <f>INDEX(hdi!D:D,MATCH(A3, hdi!A:A,0))</f>
        <v>2842321</v>
      </c>
      <c r="Y3" s="5">
        <f>INDEX(FAO_pesticideindicator!B:B,MATCH($A3,FAO_pesticideindicator!$E:$E,0))</f>
        <v>0.9</v>
      </c>
      <c r="Z3" s="5">
        <f>INDEX(FAO_pesticideindicator!C:C,MATCH($A3,FAO_pesticideindicator!$E:$E,0))</f>
        <v>0.21400000000000002</v>
      </c>
      <c r="AA3" s="5">
        <f>INDEX(FAO_pesticideindicator!D:D,MATCH($A3,FAO_pesticideindicator!$E:$E,0))</f>
        <v>0.29199999999999998</v>
      </c>
      <c r="AB3" s="5">
        <f>INDEX(FAO_fertilizerindicator!B:B,MATCH($A3, FAO_fertilizerindicator!$K:$K,0))</f>
        <v>51.059999999999995</v>
      </c>
      <c r="AC3" s="5">
        <f>INDEX(FAO_fertilizerindicator!C:C,MATCH($A3, FAO_fertilizerindicator!$K:$K,0))</f>
        <v>12.332000000000001</v>
      </c>
      <c r="AD3" s="5">
        <f>INDEX(FAO_fertilizerindicator!D:D,MATCH($A3, FAO_fertilizerindicator!$K:$K,0))</f>
        <v>16.596</v>
      </c>
      <c r="AE3" s="5">
        <f>INDEX(FAO_fertilizerindicator!E:E,MATCH($A3, FAO_fertilizerindicator!$K:$K,0))</f>
        <v>30.762</v>
      </c>
      <c r="AF3" s="5">
        <f>INDEX(FAO_fertilizerindicator!F:F,MATCH($A3, FAO_fertilizerindicator!$K:$K,0))</f>
        <v>7.4340000000000002</v>
      </c>
      <c r="AG3" s="5">
        <f>INDEX(FAO_fertilizerindicator!G:G,MATCH($A3, FAO_fertilizerindicator!$K:$K,0))</f>
        <v>10.001999999999999</v>
      </c>
      <c r="AH3" s="5">
        <f>INDEX(FAO_fertilizerindicator!H:H,MATCH($A3, FAO_fertilizerindicator!$K:$K,0))</f>
        <v>3.9099999999999993</v>
      </c>
      <c r="AI3" s="5">
        <f>INDEX(FAO_fertilizerindicator!I:I,MATCH($A3, FAO_fertilizerindicator!$K:$K,0))</f>
        <v>0.94000000000000006</v>
      </c>
      <c r="AJ3" s="5">
        <f>INDEX(FAO_fertilizerindicator!J:J,MATCH($A3, FAO_fertilizerindicator!$K:$K,0))</f>
        <v>1.26</v>
      </c>
    </row>
    <row r="4" spans="1:36" x14ac:dyDescent="0.25">
      <c r="A4" t="s">
        <v>8</v>
      </c>
      <c r="B4" t="s">
        <v>9</v>
      </c>
      <c r="C4" s="5">
        <f>INDEX(FDI!E:E, MATCH(A4,FDI!A:A,0))</f>
        <v>1.02369638716223</v>
      </c>
      <c r="D4" s="5">
        <f>INDEX(FDI!F:F, MATCH(A4,FDI!A:A,0))</f>
        <v>0.72325987252070001</v>
      </c>
      <c r="E4" s="5">
        <f>INDEX(FDI!G:G, MATCH(A4,FDI!A:A,0))</f>
        <v>0.83820748004688495</v>
      </c>
      <c r="F4" s="5">
        <f>INDEX(FDI!H:H, MATCH(A4,FDI!A:A,0))</f>
        <v>0.80411068657559104</v>
      </c>
      <c r="G4" s="5">
        <f>INDEX(FDI!I:I, MATCH(A4,FDI!A:A,0))</f>
        <v>0.77699175867773196</v>
      </c>
      <c r="H4" s="5">
        <f>INDEX(FDI!J:J, MATCH(A4,FDI!A:A,0))</f>
        <v>0.83325323699662768</v>
      </c>
      <c r="I4" s="5">
        <v>4.2812034999999998E-2</v>
      </c>
      <c r="J4" s="5">
        <f>INDEX(GCF!Q:Q,MATCH('no.country.continent'!A4,GCF!C:C,0))</f>
        <v>47.189766387127676</v>
      </c>
      <c r="K4" s="5">
        <f>INDEX(FAO_export!B:B,MATCH('no.country.continent'!A4,FAO_export!A:A,0))</f>
        <v>459308</v>
      </c>
      <c r="L4" s="5">
        <f>INDEX(FAO_export_tonnes!B:B,MATCH(A4,FAO_export_tonnes!A:A,0))</f>
        <v>787504</v>
      </c>
      <c r="M4" s="5">
        <f>INDEX(WITS!F:F,MATCH(A4, WITS!B:B,0))</f>
        <v>792430.4</v>
      </c>
      <c r="N4" s="5">
        <f>INDEX(latlon!B:B, MATCH('no.country.continent'!A4, latlon!D:D,0))</f>
        <v>28.033885999999999</v>
      </c>
      <c r="O4" s="5">
        <f>INDEX(avgtemp!B:B, MATCH(A4, avgtemp!A:A,0))</f>
        <v>22.7345017604224</v>
      </c>
      <c r="P4" s="5">
        <f>INDEX(mintemp!B:B,MATCH(A4,mintemp!A:A,0))</f>
        <v>15.645943729427501</v>
      </c>
      <c r="Q4" s="5">
        <f>INDEX(maxtemp!B:B, MATCH(A4,maxtemp!A:A,0))</f>
        <v>29.873165320679298</v>
      </c>
      <c r="R4" s="5">
        <f>INDEX(avgprecipitation!B:B,MATCH(A4, avgprecipitation!A:A,0))</f>
        <v>116.927667040339</v>
      </c>
      <c r="S4" s="7">
        <f>INDEX(gdp!J:J,MATCH(A4, gdp!A:A,0))</f>
        <v>173111718218.98444</v>
      </c>
      <c r="T4" s="5">
        <f>INDEX(gdppercapita!K:K,MATCH(A4, gdppercapita!A:A,0))</f>
        <v>4104.0857031881187</v>
      </c>
      <c r="U4" s="5">
        <f>INDEX(agrigdp!K:K,MATCH(A4, agrigdp!A:A,0))</f>
        <v>12.464240731858482</v>
      </c>
      <c r="V4" s="5">
        <f>INDEX(hdi!B:B,MATCH(A4, hdi!A:A,0))</f>
        <v>0.748</v>
      </c>
      <c r="W4" s="5" t="str">
        <f>INDEX(hdi!C:C,MATCH(A4, hdi!A:A,0))</f>
        <v>High</v>
      </c>
      <c r="X4" s="5">
        <f>INDEX(hdi!D:D,MATCH(A4, hdi!A:A,0))</f>
        <v>44903225</v>
      </c>
      <c r="Y4" s="5">
        <f>INDEX(FAO_pesticideindicator!B:B,MATCH($A4,FAO_pesticideindicator!$E:$E,0))</f>
        <v>0.66799999999999993</v>
      </c>
      <c r="Z4" s="5">
        <f>INDEX(FAO_pesticideindicator!C:C,MATCH($A4,FAO_pesticideindicator!$E:$E,0))</f>
        <v>0.13400000000000001</v>
      </c>
      <c r="AA4" s="5">
        <f>INDEX(FAO_pesticideindicator!D:D,MATCH($A4,FAO_pesticideindicator!$E:$E,0))</f>
        <v>0.378</v>
      </c>
      <c r="AB4" s="5">
        <f>INDEX(FAO_fertilizerindicator!B:B,MATCH($A4, FAO_fertilizerindicator!$K:$K,0))</f>
        <v>8.2660000000000018</v>
      </c>
      <c r="AC4" s="5">
        <f>INDEX(FAO_fertilizerindicator!C:C,MATCH($A4, FAO_fertilizerindicator!$K:$K,0))</f>
        <v>1.6640000000000001</v>
      </c>
      <c r="AD4" s="5">
        <f>INDEX(FAO_fertilizerindicator!D:D,MATCH($A4, FAO_fertilizerindicator!$K:$K,0))</f>
        <v>4.6980000000000004</v>
      </c>
      <c r="AE4" s="5">
        <f>INDEX(FAO_fertilizerindicator!E:E,MATCH($A4, FAO_fertilizerindicator!$K:$K,0))</f>
        <v>6.9239999999999995</v>
      </c>
      <c r="AF4" s="5">
        <f>INDEX(FAO_fertilizerindicator!F:F,MATCH($A4, FAO_fertilizerindicator!$K:$K,0))</f>
        <v>1.3939999999999999</v>
      </c>
      <c r="AG4" s="5">
        <f>INDEX(FAO_fertilizerindicator!G:G,MATCH($A4, FAO_fertilizerindicator!$K:$K,0))</f>
        <v>3.9340000000000002</v>
      </c>
      <c r="AH4" s="5">
        <f>INDEX(FAO_fertilizerindicator!H:H,MATCH($A4, FAO_fertilizerindicator!$K:$K,0))</f>
        <v>3.1419999999999995</v>
      </c>
      <c r="AI4" s="5">
        <f>INDEX(FAO_fertilizerindicator!I:I,MATCH($A4, FAO_fertilizerindicator!$K:$K,0))</f>
        <v>0.63400000000000001</v>
      </c>
      <c r="AJ4" s="5">
        <f>INDEX(FAO_fertilizerindicator!J:J,MATCH($A4, FAO_fertilizerindicator!$K:$K,0))</f>
        <v>1.786</v>
      </c>
    </row>
    <row r="5" spans="1:36" x14ac:dyDescent="0.25">
      <c r="A5" t="s">
        <v>10</v>
      </c>
      <c r="B5" t="s">
        <v>11</v>
      </c>
      <c r="D5" s="5">
        <f>INDEX(FDI!F:F, MATCH(A5,FDI!A:A,0))</f>
        <v>0</v>
      </c>
      <c r="E5" s="5">
        <f>INDEX(FDI!G:G, MATCH(A5,FDI!A:A,0))</f>
        <v>0</v>
      </c>
      <c r="F5" s="5">
        <f>INDEX(FDI!H:H, MATCH(A5,FDI!A:A,0))</f>
        <v>0</v>
      </c>
      <c r="G5" s="5">
        <f>INDEX(FDI!I:I, MATCH(A5,FDI!A:A,0))</f>
        <v>0</v>
      </c>
      <c r="H5" s="5" t="e">
        <f>INDEX(FDI!J:J, MATCH(A5,FDI!A:A,0))</f>
        <v>#DIV/0!</v>
      </c>
      <c r="I5" s="5" t="e">
        <v>#DIV/0!</v>
      </c>
      <c r="J5" s="5" t="e">
        <f>INDEX(GCF!Q:Q,MATCH('no.country.continent'!A5,GCF!C:C,0))</f>
        <v>#DIV/0!</v>
      </c>
      <c r="K5" s="5" t="e">
        <f>INDEX(FAO_export!B:B,MATCH('no.country.continent'!A5,FAO_export!A:A,0))</f>
        <v>#N/A</v>
      </c>
      <c r="L5" s="5" t="e">
        <f>INDEX(FAO_export_tonnes!B:B,MATCH(A5,FAO_export_tonnes!A:A,0))</f>
        <v>#N/A</v>
      </c>
      <c r="M5" s="5">
        <f>INDEX(WITS!F:F,MATCH(A5, WITS!B:B,0))</f>
        <v>2467.4899999999998</v>
      </c>
      <c r="N5" s="5">
        <f>INDEX(latlon!B:B, MATCH('no.country.continent'!A5, latlon!D:D,0))</f>
        <v>-14.270972</v>
      </c>
      <c r="O5" s="5">
        <v>26.69</v>
      </c>
      <c r="P5" s="5">
        <v>23.9</v>
      </c>
      <c r="Q5" s="5">
        <v>29.53</v>
      </c>
      <c r="R5" s="5">
        <v>2882.01</v>
      </c>
      <c r="S5" s="7">
        <f>INDEX(gdp!J:J,MATCH(A5, gdp!A:A,0))</f>
        <v>638271145.03816795</v>
      </c>
      <c r="T5" s="5">
        <f>INDEX(gdppercapita!K:K,MATCH(A5, gdppercapita!A:A,0))</f>
        <v>11507.72109225764</v>
      </c>
      <c r="U5" s="5" t="e">
        <f>INDEX(agrigdp!K:K,MATCH(A5, agrigdp!A:A,0))</f>
        <v>#DIV/0!</v>
      </c>
      <c r="V5" s="5">
        <v>0.82699999999999996</v>
      </c>
      <c r="W5" s="5" t="s">
        <v>997</v>
      </c>
      <c r="X5" s="5">
        <v>55103</v>
      </c>
      <c r="Y5" s="5" t="e">
        <f>INDEX(FAO_pesticideindicator!B:B,MATCH($A5,FAO_pesticideindicator!$E:$E,0))</f>
        <v>#N/A</v>
      </c>
      <c r="Z5" s="5" t="e">
        <f>INDEX(FAO_pesticideindicator!C:C,MATCH($A5,FAO_pesticideindicator!$E:$E,0))</f>
        <v>#N/A</v>
      </c>
      <c r="AA5" s="5" t="e">
        <f>INDEX(FAO_pesticideindicator!D:D,MATCH($A5,FAO_pesticideindicator!$E:$E,0))</f>
        <v>#N/A</v>
      </c>
      <c r="AB5" s="5" t="e">
        <f>INDEX(FAO_fertilizerindicator!B:B,MATCH($A5, FAO_fertilizerindicator!$K:$K,0))</f>
        <v>#N/A</v>
      </c>
      <c r="AC5" s="5" t="e">
        <f>INDEX(FAO_fertilizerindicator!C:C,MATCH($A5, FAO_fertilizerindicator!$K:$K,0))</f>
        <v>#N/A</v>
      </c>
      <c r="AD5" s="5" t="e">
        <f>INDEX(FAO_fertilizerindicator!D:D,MATCH($A5, FAO_fertilizerindicator!$K:$K,0))</f>
        <v>#N/A</v>
      </c>
      <c r="AE5" s="5" t="e">
        <f>INDEX(FAO_fertilizerindicator!E:E,MATCH($A5, FAO_fertilizerindicator!$K:$K,0))</f>
        <v>#N/A</v>
      </c>
      <c r="AF5" s="5" t="e">
        <f>INDEX(FAO_fertilizerindicator!F:F,MATCH($A5, FAO_fertilizerindicator!$K:$K,0))</f>
        <v>#N/A</v>
      </c>
      <c r="AG5" s="5" t="e">
        <f>INDEX(FAO_fertilizerindicator!G:G,MATCH($A5, FAO_fertilizerindicator!$K:$K,0))</f>
        <v>#N/A</v>
      </c>
      <c r="AH5" s="5" t="e">
        <f>INDEX(FAO_fertilizerindicator!H:H,MATCH($A5, FAO_fertilizerindicator!$K:$K,0))</f>
        <v>#N/A</v>
      </c>
      <c r="AI5" s="5" t="e">
        <f>INDEX(FAO_fertilizerindicator!I:I,MATCH($A5, FAO_fertilizerindicator!$K:$K,0))</f>
        <v>#N/A</v>
      </c>
      <c r="AJ5" s="5" t="e">
        <f>INDEX(FAO_fertilizerindicator!J:J,MATCH($A5, FAO_fertilizerindicator!$K:$K,0))</f>
        <v>#N/A</v>
      </c>
    </row>
    <row r="6" spans="1:36" x14ac:dyDescent="0.25">
      <c r="A6" t="s">
        <v>12</v>
      </c>
      <c r="B6" t="s">
        <v>9</v>
      </c>
      <c r="C6" s="5">
        <f>INDEX(FDI!E:E, MATCH(A6,FDI!A:A,0))</f>
        <v>-0.36018426869543702</v>
      </c>
      <c r="D6" s="5">
        <f>INDEX(FDI!F:F, MATCH(A6,FDI!A:A,0))</f>
        <v>-10.72495141998</v>
      </c>
      <c r="E6" s="5">
        <f>INDEX(FDI!G:G, MATCH(A6,FDI!A:A,0))</f>
        <v>-8.2990518249087408</v>
      </c>
      <c r="F6" s="5">
        <f>INDEX(FDI!H:H, MATCH(A6,FDI!A:A,0))</f>
        <v>-5.9133338384215204</v>
      </c>
      <c r="G6" s="5">
        <f>INDEX(FDI!I:I, MATCH(A6,FDI!A:A,0))</f>
        <v>-3.4809780776380501</v>
      </c>
      <c r="H6" s="5">
        <f>INDEX(FDI!J:J, MATCH(A6,FDI!A:A,0))</f>
        <v>-5.7556998859287507</v>
      </c>
      <c r="I6" s="5">
        <v>0.224488827</v>
      </c>
      <c r="J6" s="5">
        <f>INDEX(GCF!Q:Q,MATCH('no.country.continent'!A6,GCF!C:C,0))</f>
        <v>20.591364987511518</v>
      </c>
      <c r="K6" s="5">
        <f>INDEX(FAO_export!B:B,MATCH('no.country.continent'!A6,FAO_export!A:A,0))</f>
        <v>41905</v>
      </c>
      <c r="L6" s="5">
        <f>INDEX(FAO_export_tonnes!B:B,MATCH(A6,FAO_export_tonnes!A:A,0))</f>
        <v>136737</v>
      </c>
      <c r="M6" s="5">
        <f>INDEX(WITS!F:F,MATCH(A6, WITS!B:B,0))</f>
        <v>109026.89</v>
      </c>
      <c r="N6" s="5">
        <f>INDEX(latlon!B:B, MATCH('no.country.continent'!A6, latlon!D:D,0))</f>
        <v>-11.202692000000001</v>
      </c>
      <c r="O6" s="5">
        <f>INDEX(avgtemp!B:B, MATCH(A6, avgtemp!A:A,0))</f>
        <v>21.310071995504199</v>
      </c>
      <c r="P6" s="5">
        <f>INDEX(mintemp!B:B,MATCH(A6,mintemp!A:A,0))</f>
        <v>14.489232603022799</v>
      </c>
      <c r="Q6" s="5">
        <f>INDEX(maxtemp!B:B, MATCH(A6,maxtemp!A:A,0))</f>
        <v>28.1811990303387</v>
      </c>
      <c r="R6" s="5">
        <f>INDEX(avgprecipitation!B:B,MATCH(A6, avgprecipitation!A:A,0))</f>
        <v>1014.72086336058</v>
      </c>
      <c r="S6" s="7">
        <f>INDEX(gdp!J:J,MATCH(A6, gdp!A:A,0))</f>
        <v>83048046114.677246</v>
      </c>
      <c r="T6" s="5">
        <f>INDEX(gdppercapita!K:K,MATCH(A6, gdppercapita!A:A,0))</f>
        <v>2702.339815611268</v>
      </c>
      <c r="U6" s="5">
        <f>INDEX(agrigdp!K:K,MATCH(A6, agrigdp!A:A,0))</f>
        <v>9.089727762976219</v>
      </c>
      <c r="V6" s="5">
        <f>INDEX(hdi!B:B,MATCH(A6, hdi!A:A,0))</f>
        <v>0.58099999999999996</v>
      </c>
      <c r="W6" s="5" t="str">
        <f>INDEX(hdi!C:C,MATCH(A6, hdi!A:A,0))</f>
        <v>Medium</v>
      </c>
      <c r="X6" s="5">
        <f>INDEX(hdi!D:D,MATCH(A6, hdi!A:A,0))</f>
        <v>35588987</v>
      </c>
      <c r="Y6" s="5">
        <f>INDEX(FAO_pesticideindicator!B:B,MATCH($A6,FAO_pesticideindicator!$E:$E,0))</f>
        <v>0.01</v>
      </c>
      <c r="Z6" s="5">
        <f>INDEX(FAO_pesticideindicator!C:C,MATCH($A6,FAO_pesticideindicator!$E:$E,0))</f>
        <v>0</v>
      </c>
      <c r="AA6" s="5">
        <f>INDEX(FAO_pesticideindicator!D:D,MATCH($A6,FAO_pesticideindicator!$E:$E,0))</f>
        <v>0.01</v>
      </c>
      <c r="AB6" s="5">
        <f>INDEX(FAO_fertilizerindicator!B:B,MATCH($A6, FAO_fertilizerindicator!$K:$K,0))</f>
        <v>4.2380000000000013</v>
      </c>
      <c r="AC6" s="5">
        <f>INDEX(FAO_fertilizerindicator!C:C,MATCH($A6, FAO_fertilizerindicator!$K:$K,0))</f>
        <v>0.72</v>
      </c>
      <c r="AD6" s="5">
        <f>INDEX(FAO_fertilizerindicator!D:D,MATCH($A6, FAO_fertilizerindicator!$K:$K,0))</f>
        <v>3.69</v>
      </c>
      <c r="AE6" s="5">
        <f>INDEX(FAO_fertilizerindicator!E:E,MATCH($A6, FAO_fertilizerindicator!$K:$K,0))</f>
        <v>1.6599999999999997</v>
      </c>
      <c r="AF6" s="5">
        <f>INDEX(FAO_fertilizerindicator!F:F,MATCH($A6, FAO_fertilizerindicator!$K:$K,0))</f>
        <v>0.28199999999999997</v>
      </c>
      <c r="AG6" s="5">
        <f>INDEX(FAO_fertilizerindicator!G:G,MATCH($A6, FAO_fertilizerindicator!$K:$K,0))</f>
        <v>1.4420000000000002</v>
      </c>
      <c r="AH6" s="5">
        <f>INDEX(FAO_fertilizerindicator!H:H,MATCH($A6, FAO_fertilizerindicator!$K:$K,0))</f>
        <v>1.9740000000000002</v>
      </c>
      <c r="AI6" s="5">
        <f>INDEX(FAO_fertilizerindicator!I:I,MATCH($A6, FAO_fertilizerindicator!$K:$K,0))</f>
        <v>0.33400000000000002</v>
      </c>
      <c r="AJ6" s="5">
        <f>INDEX(FAO_fertilizerindicator!J:J,MATCH($A6, FAO_fertilizerindicator!$K:$K,0))</f>
        <v>1.716</v>
      </c>
    </row>
    <row r="7" spans="1:36" x14ac:dyDescent="0.25">
      <c r="A7" t="s">
        <v>13</v>
      </c>
      <c r="B7" t="s">
        <v>14</v>
      </c>
      <c r="C7" s="5">
        <f>INDEX(FDI!E:E, MATCH(A7,FDI!A:A,0))</f>
        <v>6.7821927636695802</v>
      </c>
      <c r="D7" s="5">
        <f>INDEX(FDI!F:F, MATCH(A7,FDI!A:A,0))</f>
        <v>10.304762818675799</v>
      </c>
      <c r="E7" s="5">
        <f>INDEX(FDI!G:G, MATCH(A7,FDI!A:A,0))</f>
        <v>12.7554180936599</v>
      </c>
      <c r="F7" s="5">
        <f>INDEX(FDI!H:H, MATCH(A7,FDI!A:A,0))</f>
        <v>7.5710015503805401</v>
      </c>
      <c r="G7" s="5">
        <f>INDEX(FDI!I:I, MATCH(A7,FDI!A:A,0))</f>
        <v>5.3658712688887098</v>
      </c>
      <c r="H7" s="5">
        <f>INDEX(FDI!J:J, MATCH(A7,FDI!A:A,0))</f>
        <v>8.5558492990549073</v>
      </c>
      <c r="I7" s="5">
        <v>1.191585678</v>
      </c>
      <c r="J7" s="5">
        <f>INDEX(GCF!Q:Q,MATCH('no.country.continent'!A7,GCF!C:C,0))</f>
        <v>39.251075846156439</v>
      </c>
      <c r="K7" s="5">
        <f>INDEX(FAO_export!B:B,MATCH('no.country.continent'!A7,FAO_export!A:A,0))</f>
        <v>5160</v>
      </c>
      <c r="L7" s="5">
        <f>INDEX(FAO_export_tonnes!B:B,MATCH(A7,FAO_export_tonnes!A:A,0))</f>
        <v>12598</v>
      </c>
      <c r="M7" s="5">
        <f>INDEX(WITS!F:F,MATCH(A7, WITS!B:B,0))</f>
        <v>6638.34</v>
      </c>
      <c r="N7" s="5">
        <f>INDEX(latlon!B:B, MATCH('no.country.continent'!A7, latlon!D:D,0))</f>
        <v>17.060815999999999</v>
      </c>
      <c r="O7" s="5">
        <v>26.41</v>
      </c>
      <c r="P7" s="5">
        <v>23.41</v>
      </c>
      <c r="Q7" s="5">
        <v>29.45</v>
      </c>
      <c r="R7" s="5">
        <v>1048.83</v>
      </c>
      <c r="S7" s="7">
        <f>INDEX(gdp!J:J,MATCH(A7, gdp!A:A,0))</f>
        <v>1470109101.766222</v>
      </c>
      <c r="T7" s="5">
        <f>INDEX(gdppercapita!K:K,MATCH(A7, gdppercapita!A:A,0))</f>
        <v>15276.052806647102</v>
      </c>
      <c r="U7" s="5">
        <f>INDEX(agrigdp!K:K,MATCH(A7, agrigdp!A:A,0))</f>
        <v>1.809027137769758</v>
      </c>
      <c r="V7" s="5">
        <f>INDEX(hdi!B:B,MATCH(A7, hdi!A:A,0))</f>
        <v>0.77800000000000002</v>
      </c>
      <c r="W7" s="5" t="str">
        <f>INDEX(hdi!C:C,MATCH(A7, hdi!A:A,0))</f>
        <v>High</v>
      </c>
      <c r="X7" s="5">
        <f>INDEX(hdi!D:D,MATCH(A7, hdi!A:A,0))</f>
        <v>93763</v>
      </c>
      <c r="Y7" s="5">
        <f>INDEX(FAO_pesticideindicator!B:B,MATCH($A7,FAO_pesticideindicator!$E:$E,0))</f>
        <v>4.9080000000000004</v>
      </c>
      <c r="Z7" s="5">
        <f>INDEX(FAO_pesticideindicator!C:C,MATCH($A7,FAO_pesticideindicator!$E:$E,0))</f>
        <v>0.25200000000000006</v>
      </c>
      <c r="AA7" s="5">
        <f>INDEX(FAO_pesticideindicator!D:D,MATCH($A7,FAO_pesticideindicator!$E:$E,0))</f>
        <v>2.84</v>
      </c>
      <c r="AB7" s="5">
        <f>INDEX(FAO_fertilizerindicator!B:B,MATCH($A7, FAO_fertilizerindicator!$K:$K,0))</f>
        <v>4.2960000000000003</v>
      </c>
      <c r="AC7" s="5">
        <f>INDEX(FAO_fertilizerindicator!C:C,MATCH($A7, FAO_fertilizerindicator!$K:$K,0))</f>
        <v>0.22599999999999998</v>
      </c>
      <c r="AD7" s="5">
        <f>INDEX(FAO_fertilizerindicator!D:D,MATCH($A7, FAO_fertilizerindicator!$K:$K,0))</f>
        <v>2.4379999999999997</v>
      </c>
      <c r="AE7" s="5">
        <f>INDEX(FAO_fertilizerindicator!E:E,MATCH($A7, FAO_fertilizerindicator!$K:$K,0))</f>
        <v>1.8140000000000001</v>
      </c>
      <c r="AF7" s="5">
        <f>INDEX(FAO_fertilizerindicator!F:F,MATCH($A7, FAO_fertilizerindicator!$K:$K,0))</f>
        <v>9.6000000000000002E-2</v>
      </c>
      <c r="AG7" s="5">
        <f>INDEX(FAO_fertilizerindicator!G:G,MATCH($A7, FAO_fertilizerindicator!$K:$K,0))</f>
        <v>1.0719999999999998</v>
      </c>
      <c r="AH7" s="5">
        <f>INDEX(FAO_fertilizerindicator!H:H,MATCH($A7, FAO_fertilizerindicator!$K:$K,0))</f>
        <v>1.1240000000000001</v>
      </c>
      <c r="AI7" s="5">
        <f>INDEX(FAO_fertilizerindicator!I:I,MATCH($A7, FAO_fertilizerindicator!$K:$K,0))</f>
        <v>5.800000000000001E-2</v>
      </c>
      <c r="AJ7" s="5">
        <f>INDEX(FAO_fertilizerindicator!J:J,MATCH($A7, FAO_fertilizerindicator!$K:$K,0))</f>
        <v>0.66799999999999993</v>
      </c>
    </row>
    <row r="8" spans="1:36" x14ac:dyDescent="0.25">
      <c r="A8" t="s">
        <v>15</v>
      </c>
      <c r="B8" t="s">
        <v>16</v>
      </c>
      <c r="C8" s="5">
        <f>INDEX(FDI!E:E, MATCH(A8,FDI!A:A,0))</f>
        <v>0.58474993172390899</v>
      </c>
      <c r="D8" s="5">
        <f>INDEX(FDI!F:F, MATCH(A8,FDI!A:A,0))</f>
        <v>1.7893642845875799</v>
      </c>
      <c r="E8" s="5">
        <f>INDEX(FDI!G:G, MATCH(A8,FDI!A:A,0))</f>
        <v>2.232532212602</v>
      </c>
      <c r="F8" s="5">
        <f>INDEX(FDI!H:H, MATCH(A8,FDI!A:A,0))</f>
        <v>1.46840045667751</v>
      </c>
      <c r="G8" s="5">
        <f>INDEX(FDI!I:I, MATCH(A8,FDI!A:A,0))</f>
        <v>1.2122067456661001</v>
      </c>
      <c r="H8" s="5">
        <f>INDEX(FDI!J:J, MATCH(A8,FDI!A:A,0))</f>
        <v>1.45745072625142</v>
      </c>
      <c r="I8" s="5">
        <v>0.985115097</v>
      </c>
      <c r="J8" s="5">
        <f>INDEX(GCF!Q:Q,MATCH('no.country.continent'!A8,GCF!C:C,0))</f>
        <v>16.30719957823128</v>
      </c>
      <c r="K8" s="5">
        <f>INDEX(FAO_export!B:B,MATCH('no.country.continent'!A8,FAO_export!A:A,0))</f>
        <v>27609300</v>
      </c>
      <c r="L8" s="5">
        <f>INDEX(FAO_export_tonnes!B:B,MATCH(A8,FAO_export_tonnes!A:A,0))</f>
        <v>92539371</v>
      </c>
      <c r="M8" s="5">
        <f>INDEX(WITS!F:F,MATCH(A8, WITS!B:B,0))</f>
        <v>353948.53</v>
      </c>
      <c r="N8" s="5">
        <f>INDEX(latlon!B:B, MATCH('no.country.continent'!A8, latlon!D:D,0))</f>
        <v>-38.416097000000001</v>
      </c>
      <c r="O8" s="5">
        <f>INDEX(avgtemp!B:B, MATCH(A8, avgtemp!A:A,0))</f>
        <v>14.848355901596699</v>
      </c>
      <c r="P8" s="5">
        <f>INDEX(mintemp!B:B,MATCH(A8,mintemp!A:A,0))</f>
        <v>8.4010117383574503</v>
      </c>
      <c r="Q8" s="5">
        <f>INDEX(maxtemp!B:B, MATCH(A8,maxtemp!A:A,0))</f>
        <v>21.339485098460599</v>
      </c>
      <c r="R8" s="5">
        <f>INDEX(avgprecipitation!B:B,MATCH(A8, avgprecipitation!A:A,0))</f>
        <v>452.31038859435398</v>
      </c>
      <c r="S8" s="7">
        <f>INDEX(gdp!J:J,MATCH(A8, gdp!A:A,0))</f>
        <v>570072492593.11487</v>
      </c>
      <c r="T8" s="5">
        <f>INDEX(gdppercapita!K:K,MATCH(A8, gdppercapita!A:A,0))</f>
        <v>12823.60456664776</v>
      </c>
      <c r="U8" s="5">
        <f>INDEX(agrigdp!K:K,MATCH(A8, agrigdp!A:A,0))</f>
        <v>5.4154976198917648</v>
      </c>
      <c r="V8" s="5">
        <f>INDEX(hdi!B:B,MATCH(A8, hdi!A:A,0))</f>
        <v>0.84499999999999997</v>
      </c>
      <c r="W8" s="5" t="str">
        <f>INDEX(hdi!C:C,MATCH(A8, hdi!A:A,0))</f>
        <v>Very High</v>
      </c>
      <c r="X8" s="5">
        <f>INDEX(hdi!D:D,MATCH(A8, hdi!A:A,0))</f>
        <v>45510318</v>
      </c>
      <c r="Y8" s="5">
        <f>INDEX(FAO_pesticideindicator!B:B,MATCH($A8,FAO_pesticideindicator!$E:$E,0))</f>
        <v>5.8920000000000003</v>
      </c>
      <c r="Z8" s="5">
        <f>INDEX(FAO_pesticideindicator!C:C,MATCH($A8,FAO_pesticideindicator!$E:$E,0))</f>
        <v>0</v>
      </c>
      <c r="AA8" s="5">
        <f>INDEX(FAO_pesticideindicator!D:D,MATCH($A8,FAO_pesticideindicator!$E:$E,0))</f>
        <v>2.7779999999999996</v>
      </c>
      <c r="AB8" s="5">
        <f>INDEX(FAO_fertilizerindicator!B:B,MATCH($A8, FAO_fertilizerindicator!$K:$K,0))</f>
        <v>33.445999999999998</v>
      </c>
      <c r="AC8" s="5">
        <f>INDEX(FAO_fertilizerindicator!C:C,MATCH($A8, FAO_fertilizerindicator!$K:$K,0))</f>
        <v>25.824000000000002</v>
      </c>
      <c r="AD8" s="5">
        <f>INDEX(FAO_fertilizerindicator!D:D,MATCH($A8, FAO_fertilizerindicator!$K:$K,0))</f>
        <v>15.707999999999998</v>
      </c>
      <c r="AE8" s="5">
        <f>INDEX(FAO_fertilizerindicator!E:E,MATCH($A8, FAO_fertilizerindicator!$K:$K,0))</f>
        <v>20.983999999999998</v>
      </c>
      <c r="AF8" s="5">
        <f>INDEX(FAO_fertilizerindicator!F:F,MATCH($A8, FAO_fertilizerindicator!$K:$K,0))</f>
        <v>16.240000000000002</v>
      </c>
      <c r="AG8" s="5">
        <f>INDEX(FAO_fertilizerindicator!G:G,MATCH($A8, FAO_fertilizerindicator!$K:$K,0))</f>
        <v>9.8780000000000001</v>
      </c>
      <c r="AH8" s="5">
        <f>INDEX(FAO_fertilizerindicator!H:H,MATCH($A8, FAO_fertilizerindicator!$K:$K,0))</f>
        <v>1.218</v>
      </c>
      <c r="AI8" s="5">
        <f>INDEX(FAO_fertilizerindicator!I:I,MATCH($A8, FAO_fertilizerindicator!$K:$K,0))</f>
        <v>0.94600000000000006</v>
      </c>
      <c r="AJ8" s="5">
        <f>INDEX(FAO_fertilizerindicator!J:J,MATCH($A8, FAO_fertilizerindicator!$K:$K,0))</f>
        <v>0.57599999999999996</v>
      </c>
    </row>
    <row r="9" spans="1:36" x14ac:dyDescent="0.25">
      <c r="A9" t="s">
        <v>17</v>
      </c>
      <c r="B9" t="s">
        <v>5</v>
      </c>
      <c r="C9" s="5">
        <f>INDEX(FDI!E:E, MATCH(A9,FDI!A:A,0))</f>
        <v>3.1653676009729099</v>
      </c>
      <c r="D9" s="5">
        <f>INDEX(FDI!F:F, MATCH(A9,FDI!A:A,0))</f>
        <v>2.19257340412979</v>
      </c>
      <c r="E9" s="5">
        <f>INDEX(FDI!G:G, MATCH(A9,FDI!A:A,0))</f>
        <v>2.1420476257107999</v>
      </c>
      <c r="F9" s="5">
        <f>INDEX(FDI!H:H, MATCH(A9,FDI!A:A,0))</f>
        <v>0.73636147239706295</v>
      </c>
      <c r="G9" s="5">
        <f>INDEX(FDI!I:I, MATCH(A9,FDI!A:A,0))</f>
        <v>0.46342676878674099</v>
      </c>
      <c r="H9" s="5">
        <f>INDEX(FDI!J:J, MATCH(A9,FDI!A:A,0))</f>
        <v>1.7399553743994605</v>
      </c>
      <c r="I9" s="5">
        <v>0.44249692200000001</v>
      </c>
      <c r="J9" s="5">
        <f>INDEX(GCF!Q:Q,MATCH('no.country.continent'!A9,GCF!C:C,0))</f>
        <v>18.95559835074334</v>
      </c>
      <c r="K9" s="5">
        <f>INDEX(FAO_export!B:B,MATCH('no.country.continent'!A9,FAO_export!A:A,0))</f>
        <v>144249</v>
      </c>
      <c r="L9" s="5">
        <f>INDEX(FAO_export_tonnes!B:B,MATCH(A9,FAO_export_tonnes!A:A,0))</f>
        <v>123423</v>
      </c>
      <c r="M9" s="5">
        <f>INDEX(WITS!F:F,MATCH(A9, WITS!B:B,0))</f>
        <v>44708.08</v>
      </c>
      <c r="N9" s="5">
        <f>INDEX(latlon!B:B, MATCH('no.country.continent'!A9, latlon!D:D,0))</f>
        <v>40.069099000000001</v>
      </c>
      <c r="O9" s="5">
        <f>INDEX(avgtemp!B:B, MATCH(A9, avgtemp!A:A,0))</f>
        <v>7.8700000558580703</v>
      </c>
      <c r="P9" s="5">
        <f>INDEX(mintemp!B:B,MATCH(A9,mintemp!A:A,0))</f>
        <v>1.9621428501393099</v>
      </c>
      <c r="Q9" s="5">
        <f>INDEX(maxtemp!B:B, MATCH(A9,maxtemp!A:A,0))</f>
        <v>13.8014285905021</v>
      </c>
      <c r="R9" s="5">
        <f>INDEX(avgprecipitation!B:B,MATCH(A9, avgprecipitation!A:A,0))</f>
        <v>584.57856532505605</v>
      </c>
      <c r="S9" s="7">
        <f>INDEX(gdp!J:J,MATCH(A9, gdp!A:A,0))</f>
        <v>11736681565.609781</v>
      </c>
      <c r="T9" s="5">
        <f>INDEX(gdppercapita!K:K,MATCH(A9, gdppercapita!A:A,0))</f>
        <v>3976.9170300566598</v>
      </c>
      <c r="U9" s="5">
        <f>INDEX(agrigdp!K:K,MATCH(A9, agrigdp!A:A,0))</f>
        <v>13.61321599157132</v>
      </c>
      <c r="V9" s="5">
        <f>INDEX(hdi!B:B,MATCH(A9, hdi!A:A,0))</f>
        <v>0.77600000000000002</v>
      </c>
      <c r="W9" s="5" t="str">
        <f>INDEX(hdi!C:C,MATCH(A9, hdi!A:A,0))</f>
        <v>High</v>
      </c>
      <c r="X9" s="5">
        <f>INDEX(hdi!D:D,MATCH(A9, hdi!A:A,0))</f>
        <v>2780469</v>
      </c>
      <c r="Y9" s="5">
        <f>INDEX(FAO_pesticideindicator!B:B,MATCH($A9,FAO_pesticideindicator!$E:$E,0))</f>
        <v>1.1440000000000001</v>
      </c>
      <c r="Z9" s="5">
        <f>INDEX(FAO_pesticideindicator!C:C,MATCH($A9,FAO_pesticideindicator!$E:$E,0))</f>
        <v>0.19600000000000001</v>
      </c>
      <c r="AA9" s="5">
        <f>INDEX(FAO_pesticideindicator!D:D,MATCH($A9,FAO_pesticideindicator!$E:$E,0))</f>
        <v>0.35199999999999998</v>
      </c>
      <c r="AB9" s="5">
        <f>INDEX(FAO_fertilizerindicator!B:B,MATCH($A9, FAO_fertilizerindicator!$K:$K,0))</f>
        <v>200.904</v>
      </c>
      <c r="AC9" s="5">
        <f>INDEX(FAO_fertilizerindicator!C:C,MATCH($A9, FAO_fertilizerindicator!$K:$K,0))</f>
        <v>34.363999999999997</v>
      </c>
      <c r="AD9" s="5">
        <f>INDEX(FAO_fertilizerindicator!D:D,MATCH($A9, FAO_fertilizerindicator!$K:$K,0))</f>
        <v>60.996000000000002</v>
      </c>
      <c r="AE9" s="5">
        <f>INDEX(FAO_fertilizerindicator!E:E,MATCH($A9, FAO_fertilizerindicator!$K:$K,0))</f>
        <v>0.16800000000000004</v>
      </c>
      <c r="AF9" s="5">
        <f>INDEX(FAO_fertilizerindicator!F:F,MATCH($A9, FAO_fertilizerindicator!$K:$K,0))</f>
        <v>3.0000000000000006E-2</v>
      </c>
      <c r="AG9" s="5">
        <f>INDEX(FAO_fertilizerindicator!G:G,MATCH($A9, FAO_fertilizerindicator!$K:$K,0))</f>
        <v>4.5999999999999999E-2</v>
      </c>
      <c r="AH9" s="5">
        <f>INDEX(FAO_fertilizerindicator!H:H,MATCH($A9, FAO_fertilizerindicator!$K:$K,0))</f>
        <v>0.69799999999999995</v>
      </c>
      <c r="AI9" s="5">
        <f>INDEX(FAO_fertilizerindicator!I:I,MATCH($A9, FAO_fertilizerindicator!$K:$K,0))</f>
        <v>0.11800000000000002</v>
      </c>
      <c r="AJ9" s="5">
        <f>INDEX(FAO_fertilizerindicator!J:J,MATCH($A9, FAO_fertilizerindicator!$K:$K,0))</f>
        <v>0.20600000000000002</v>
      </c>
    </row>
    <row r="10" spans="1:36" x14ac:dyDescent="0.25">
      <c r="A10" t="s">
        <v>18</v>
      </c>
      <c r="B10" t="s">
        <v>11</v>
      </c>
      <c r="C10" s="5">
        <f>INDEX(FDI!E:E, MATCH(A10,FDI!A:A,0))</f>
        <v>3.56095429419089</v>
      </c>
      <c r="D10" s="5">
        <f>INDEX(FDI!F:F, MATCH(A10,FDI!A:A,0))</f>
        <v>3.6324693951240201</v>
      </c>
      <c r="E10" s="5">
        <f>INDEX(FDI!G:G, MATCH(A10,FDI!A:A,0))</f>
        <v>4.2928494049071197</v>
      </c>
      <c r="F10" s="5">
        <f>INDEX(FDI!H:H, MATCH(A10,FDI!A:A,0))</f>
        <v>2.8090900166566701</v>
      </c>
      <c r="G10" s="5">
        <f>INDEX(FDI!I:I, MATCH(A10,FDI!A:A,0))</f>
        <v>1.4083575822630301</v>
      </c>
      <c r="H10" s="5">
        <f>INDEX(FDI!J:J, MATCH(A10,FDI!A:A,0))</f>
        <v>3.1407441386283459</v>
      </c>
      <c r="I10" s="5">
        <v>2.4620481980000002</v>
      </c>
      <c r="J10" s="5">
        <f>INDEX(GCF!Q:Q,MATCH('no.country.continent'!A10,GCF!C:C,0))</f>
        <v>23.92517580322556</v>
      </c>
      <c r="K10" s="5">
        <f>INDEX(FAO_export!B:B,MATCH('no.country.continent'!A10,FAO_export!A:A,0))</f>
        <v>11008710</v>
      </c>
      <c r="L10" s="5">
        <f>INDEX(FAO_export_tonnes!B:B,MATCH(A10,FAO_export_tonnes!A:A,0))</f>
        <v>25058849</v>
      </c>
      <c r="M10" s="5">
        <f>INDEX(WITS!F:F,MATCH(A10, WITS!B:B,0))</f>
        <v>1243041.01</v>
      </c>
      <c r="N10" s="5">
        <f>INDEX(latlon!B:B, MATCH('no.country.continent'!A10, latlon!D:D,0))</f>
        <v>-25.274398000000001</v>
      </c>
      <c r="O10" s="5">
        <f>INDEX(avgtemp!B:B, MATCH(A10, avgtemp!A:A,0))</f>
        <v>21.330588456589499</v>
      </c>
      <c r="P10" s="5">
        <f>INDEX(mintemp!B:B,MATCH(A10,mintemp!A:A,0))</f>
        <v>14.177441689974099</v>
      </c>
      <c r="Q10" s="5">
        <f>INDEX(maxtemp!B:B, MATCH(A10,maxtemp!A:A,0))</f>
        <v>28.533415862467699</v>
      </c>
      <c r="R10" s="5">
        <f>INDEX(avgprecipitation!B:B,MATCH(A10, avgprecipitation!A:A,0))</f>
        <v>420.22425580717601</v>
      </c>
      <c r="S10" s="7">
        <f>INDEX(gdp!J:J,MATCH(A10, gdp!A:A,0))</f>
        <v>1449828340214.334</v>
      </c>
      <c r="T10" s="5">
        <f>INDEX(gdppercapita!K:K,MATCH(A10, gdppercapita!A:A,0))</f>
        <v>58062.43377800726</v>
      </c>
      <c r="U10" s="5">
        <f>INDEX(agrigdp!K:K,MATCH(A10, agrigdp!A:A,0))</f>
        <v>2.3374930721754859</v>
      </c>
      <c r="V10" s="5">
        <f>INDEX(hdi!B:B,MATCH(A10, hdi!A:A,0))</f>
        <v>0.94399999999999995</v>
      </c>
      <c r="W10" s="5" t="str">
        <f>INDEX(hdi!C:C,MATCH(A10, hdi!A:A,0))</f>
        <v>Very High</v>
      </c>
      <c r="X10" s="5">
        <f>INDEX(hdi!D:D,MATCH(A10, hdi!A:A,0))</f>
        <v>26177413</v>
      </c>
      <c r="Y10" s="5">
        <f>INDEX(FAO_pesticideindicator!B:B,MATCH($A10,FAO_pesticideindicator!$E:$E,0))</f>
        <v>2.032</v>
      </c>
      <c r="Z10" s="5">
        <f>INDEX(FAO_pesticideindicator!C:C,MATCH($A10,FAO_pesticideindicator!$E:$E,0))</f>
        <v>2.524</v>
      </c>
      <c r="AA10" s="5">
        <f>INDEX(FAO_pesticideindicator!D:D,MATCH($A10,FAO_pesticideindicator!$E:$E,0))</f>
        <v>1.5620000000000001</v>
      </c>
      <c r="AB10" s="5">
        <f>INDEX(FAO_fertilizerindicator!B:B,MATCH($A10, FAO_fertilizerindicator!$K:$K,0))</f>
        <v>45.618000000000002</v>
      </c>
      <c r="AC10" s="5">
        <f>INDEX(FAO_fertilizerindicator!C:C,MATCH($A10, FAO_fertilizerindicator!$K:$K,0))</f>
        <v>56.743999999999993</v>
      </c>
      <c r="AD10" s="5">
        <f>INDEX(FAO_fertilizerindicator!D:D,MATCH($A10, FAO_fertilizerindicator!$K:$K,0))</f>
        <v>34.936</v>
      </c>
      <c r="AE10" s="5">
        <f>INDEX(FAO_fertilizerindicator!E:E,MATCH($A10, FAO_fertilizerindicator!$K:$K,0))</f>
        <v>31.022000000000002</v>
      </c>
      <c r="AF10" s="5">
        <f>INDEX(FAO_fertilizerindicator!F:F,MATCH($A10, FAO_fertilizerindicator!$K:$K,0))</f>
        <v>38.565999999999995</v>
      </c>
      <c r="AG10" s="5">
        <f>INDEX(FAO_fertilizerindicator!G:G,MATCH($A10, FAO_fertilizerindicator!$K:$K,0))</f>
        <v>23.830000000000002</v>
      </c>
      <c r="AH10" s="5">
        <f>INDEX(FAO_fertilizerindicator!H:H,MATCH($A10, FAO_fertilizerindicator!$K:$K,0))</f>
        <v>9.0359999999999996</v>
      </c>
      <c r="AI10" s="5">
        <f>INDEX(FAO_fertilizerindicator!I:I,MATCH($A10, FAO_fertilizerindicator!$K:$K,0))</f>
        <v>11.231999999999999</v>
      </c>
      <c r="AJ10" s="5">
        <f>INDEX(FAO_fertilizerindicator!J:J,MATCH($A10, FAO_fertilizerindicator!$K:$K,0))</f>
        <v>6.9560000000000004</v>
      </c>
    </row>
    <row r="11" spans="1:36" x14ac:dyDescent="0.25">
      <c r="A11" t="s">
        <v>19</v>
      </c>
      <c r="B11" t="s">
        <v>7</v>
      </c>
      <c r="C11" s="5">
        <f>INDEX(FDI!E:E, MATCH(A11,FDI!A:A,0))</f>
        <v>-7.3109169580370903</v>
      </c>
      <c r="D11" s="5">
        <f>INDEX(FDI!F:F, MATCH(A11,FDI!A:A,0))</f>
        <v>3.2399049795336601</v>
      </c>
      <c r="E11" s="5">
        <f>INDEX(FDI!G:G, MATCH(A11,FDI!A:A,0))</f>
        <v>-6.2846570433964297</v>
      </c>
      <c r="F11" s="5">
        <f>INDEX(FDI!H:H, MATCH(A11,FDI!A:A,0))</f>
        <v>-2.9484593822555598</v>
      </c>
      <c r="G11" s="5">
        <f>INDEX(FDI!I:I, MATCH(A11,FDI!A:A,0))</f>
        <v>-4.20412488106063</v>
      </c>
      <c r="H11" s="5">
        <f>INDEX(FDI!J:J, MATCH(A11,FDI!A:A,0))</f>
        <v>-3.5016506570432098</v>
      </c>
      <c r="I11" s="5">
        <v>1.5642325989999999</v>
      </c>
      <c r="J11" s="5">
        <f>INDEX(GCF!Q:Q,MATCH('no.country.continent'!A11,GCF!C:C,0))</f>
        <v>25.224436837592524</v>
      </c>
      <c r="K11" s="5">
        <f>INDEX(FAO_export!B:B,MATCH('no.country.continent'!A11,FAO_export!A:A,0))</f>
        <v>5254746</v>
      </c>
      <c r="L11" s="5">
        <f>INDEX(FAO_export_tonnes!B:B,MATCH(A11,FAO_export_tonnes!A:A,0))</f>
        <v>4624750</v>
      </c>
      <c r="M11" s="5">
        <f>INDEX(WITS!F:F,MATCH(A11, WITS!B:B,0))</f>
        <v>2821565.56</v>
      </c>
      <c r="N11" s="5">
        <f>INDEX(latlon!B:B, MATCH('no.country.continent'!A11, latlon!D:D,0))</f>
        <v>47.516230999999998</v>
      </c>
      <c r="O11" s="5">
        <f>INDEX(avgtemp!B:B, MATCH(A11, avgtemp!A:A,0))</f>
        <v>5.4646153511145199</v>
      </c>
      <c r="P11" s="5">
        <f>INDEX(mintemp!B:B,MATCH(A11,mintemp!A:A,0))</f>
        <v>1.2020512895706399</v>
      </c>
      <c r="Q11" s="5">
        <f>INDEX(maxtemp!B:B, MATCH(A11,maxtemp!A:A,0))</f>
        <v>9.7466666759588794</v>
      </c>
      <c r="R11" s="5">
        <f>INDEX(avgprecipitation!B:B,MATCH(A11, avgprecipitation!A:A,0))</f>
        <v>1051.6948711688699</v>
      </c>
      <c r="S11" s="7">
        <f>INDEX(gdp!J:J,MATCH(A11, gdp!A:A,0))</f>
        <v>399442319603.3988</v>
      </c>
      <c r="T11" s="5">
        <f>INDEX(gdppercapita!K:K,MATCH(A11, gdppercapita!A:A,0))</f>
        <v>45215.424920617676</v>
      </c>
      <c r="U11" s="5">
        <f>INDEX(agrigdp!K:K,MATCH(A11, agrigdp!A:A,0))</f>
        <v>1.1244999769778281</v>
      </c>
      <c r="V11" s="5">
        <f>INDEX(hdi!B:B,MATCH(A11, hdi!A:A,0))</f>
        <v>0.92200000000000004</v>
      </c>
      <c r="W11" s="5" t="str">
        <f>INDEX(hdi!C:C,MATCH(A11, hdi!A:A,0))</f>
        <v>Very High</v>
      </c>
      <c r="X11" s="5">
        <f>INDEX(hdi!D:D,MATCH(A11, hdi!A:A,0))</f>
        <v>8939617</v>
      </c>
      <c r="Y11" s="5">
        <f>INDEX(FAO_pesticideindicator!B:B,MATCH($A11,FAO_pesticideindicator!$E:$E,0))</f>
        <v>3.464</v>
      </c>
      <c r="Z11" s="5">
        <f>INDEX(FAO_pesticideindicator!C:C,MATCH($A11,FAO_pesticideindicator!$E:$E,0))</f>
        <v>0.54399999999999993</v>
      </c>
      <c r="AA11" s="5">
        <f>INDEX(FAO_pesticideindicator!D:D,MATCH($A11,FAO_pesticideindicator!$E:$E,0))</f>
        <v>0.76999999999999991</v>
      </c>
      <c r="AB11" s="5">
        <f>INDEX(FAO_fertilizerindicator!B:B,MATCH($A11, FAO_fertilizerindicator!$K:$K,0))</f>
        <v>79.927999999999997</v>
      </c>
      <c r="AC11" s="5">
        <f>INDEX(FAO_fertilizerindicator!C:C,MATCH($A11, FAO_fertilizerindicator!$K:$K,0))</f>
        <v>12.575999999999999</v>
      </c>
      <c r="AD11" s="5">
        <f>INDEX(FAO_fertilizerindicator!D:D,MATCH($A11, FAO_fertilizerindicator!$K:$K,0))</f>
        <v>17.803999999999998</v>
      </c>
      <c r="AE11" s="5">
        <f>INDEX(FAO_fertilizerindicator!E:E,MATCH($A11, FAO_fertilizerindicator!$K:$K,0))</f>
        <v>20.642000000000003</v>
      </c>
      <c r="AF11" s="5">
        <f>INDEX(FAO_fertilizerindicator!F:F,MATCH($A11, FAO_fertilizerindicator!$K:$K,0))</f>
        <v>3.2480000000000002</v>
      </c>
      <c r="AG11" s="5">
        <f>INDEX(FAO_fertilizerindicator!G:G,MATCH($A11, FAO_fertilizerindicator!$K:$K,0))</f>
        <v>4.5980000000000008</v>
      </c>
      <c r="AH11" s="5">
        <f>INDEX(FAO_fertilizerindicator!H:H,MATCH($A11, FAO_fertilizerindicator!$K:$K,0))</f>
        <v>24.907999999999998</v>
      </c>
      <c r="AI11" s="5">
        <f>INDEX(FAO_fertilizerindicator!I:I,MATCH($A11, FAO_fertilizerindicator!$K:$K,0))</f>
        <v>3.9119999999999999</v>
      </c>
      <c r="AJ11" s="5">
        <f>INDEX(FAO_fertilizerindicator!J:J,MATCH($A11, FAO_fertilizerindicator!$K:$K,0))</f>
        <v>5.5440000000000005</v>
      </c>
    </row>
    <row r="12" spans="1:36" x14ac:dyDescent="0.25">
      <c r="A12" t="s">
        <v>20</v>
      </c>
      <c r="B12" t="s">
        <v>5</v>
      </c>
      <c r="C12" s="5">
        <f>INDEX(FDI!E:E, MATCH(A12,FDI!A:A,0))</f>
        <v>11.882653323778801</v>
      </c>
      <c r="D12" s="5">
        <f>INDEX(FDI!F:F, MATCH(A12,FDI!A:A,0))</f>
        <v>7.0168794366613696</v>
      </c>
      <c r="E12" s="5">
        <f>INDEX(FDI!G:G, MATCH(A12,FDI!A:A,0))</f>
        <v>2.9779461119712298</v>
      </c>
      <c r="F12" s="5">
        <f>INDEX(FDI!H:H, MATCH(A12,FDI!A:A,0))</f>
        <v>3.12183056112494</v>
      </c>
      <c r="G12" s="5">
        <f>INDEX(FDI!I:I, MATCH(A12,FDI!A:A,0))</f>
        <v>1.1879038718291099</v>
      </c>
      <c r="H12" s="5">
        <f>INDEX(FDI!J:J, MATCH(A12,FDI!A:A,0))</f>
        <v>5.2374426610730911</v>
      </c>
      <c r="I12" s="5">
        <v>0.51840746999999998</v>
      </c>
      <c r="J12" s="5">
        <f>INDEX(GCF!Q:Q,MATCH('no.country.continent'!A12,GCF!C:C,0))</f>
        <v>22.83269484587392</v>
      </c>
      <c r="K12" s="5">
        <f>INDEX(FAO_export!B:B,MATCH('no.country.continent'!A12,FAO_export!A:A,0))</f>
        <v>775630</v>
      </c>
      <c r="L12" s="5">
        <f>INDEX(FAO_export_tonnes!B:B,MATCH(A12,FAO_export_tonnes!A:A,0))</f>
        <v>815662</v>
      </c>
      <c r="M12" s="5">
        <f>INDEX(WITS!F:F,MATCH(A12, WITS!B:B,0))</f>
        <v>183591.74</v>
      </c>
      <c r="N12" s="5">
        <f>INDEX(latlon!B:B, MATCH('no.country.continent'!A12, latlon!D:D,0))</f>
        <v>40.143104999999998</v>
      </c>
      <c r="O12" s="5">
        <f>INDEX(avgtemp!B:B, MATCH(A12, avgtemp!A:A,0))</f>
        <v>12.8652778201633</v>
      </c>
      <c r="P12" s="5">
        <f>INDEX(mintemp!B:B,MATCH(A12,mintemp!A:A,0))</f>
        <v>8.0572222189770795</v>
      </c>
      <c r="Q12" s="5">
        <f>INDEX(maxtemp!B:B, MATCH(A12,maxtemp!A:A,0))</f>
        <v>17.713611178928002</v>
      </c>
      <c r="R12" s="5">
        <f>INDEX(avgprecipitation!B:B,MATCH(A12, avgprecipitation!A:A,0))</f>
        <v>511.61944240993898</v>
      </c>
      <c r="S12" s="7">
        <f>INDEX(gdp!J:J,MATCH(A12, gdp!A:A,0))</f>
        <v>52037120163.643578</v>
      </c>
      <c r="T12" s="5">
        <f>INDEX(gdppercapita!K:K,MATCH(A12, gdppercapita!A:A,0))</f>
        <v>5238.7819661122558</v>
      </c>
      <c r="U12" s="5">
        <f>INDEX(agrigdp!K:K,MATCH(A12, agrigdp!A:A,0))</f>
        <v>5.771805295459508</v>
      </c>
      <c r="V12" s="5">
        <f>INDEX(hdi!B:B,MATCH(A12, hdi!A:A,0))</f>
        <v>0.75600000000000001</v>
      </c>
      <c r="W12" s="5" t="str">
        <f>INDEX(hdi!C:C,MATCH(A12, hdi!A:A,0))</f>
        <v>High</v>
      </c>
      <c r="X12" s="5">
        <f>INDEX(hdi!D:D,MATCH(A12, hdi!A:A,0))</f>
        <v>10358074</v>
      </c>
      <c r="Y12" s="5">
        <f>INDEX(FAO_pesticideindicator!B:B,MATCH($A12,FAO_pesticideindicator!$E:$E,0))</f>
        <v>0.23199999999999998</v>
      </c>
      <c r="Z12" s="5">
        <f>INDEX(FAO_pesticideindicator!C:C,MATCH($A12,FAO_pesticideindicator!$E:$E,0))</f>
        <v>5.3999999999999992E-2</v>
      </c>
      <c r="AA12" s="5">
        <f>INDEX(FAO_pesticideindicator!D:D,MATCH($A12,FAO_pesticideindicator!$E:$E,0))</f>
        <v>0.10799999999999998</v>
      </c>
      <c r="AB12" s="5">
        <f>INDEX(FAO_fertilizerindicator!B:B,MATCH($A12, FAO_fertilizerindicator!$K:$K,0))</f>
        <v>54.608000000000004</v>
      </c>
      <c r="AC12" s="5">
        <f>INDEX(FAO_fertilizerindicator!C:C,MATCH($A12, FAO_fertilizerindicator!$K:$K,0))</f>
        <v>12.774000000000001</v>
      </c>
      <c r="AD12" s="5">
        <f>INDEX(FAO_fertilizerindicator!D:D,MATCH($A12, FAO_fertilizerindicator!$K:$K,0))</f>
        <v>24.707999999999998</v>
      </c>
      <c r="AE12" s="5">
        <f>INDEX(FAO_fertilizerindicator!E:E,MATCH($A12, FAO_fertilizerindicator!$K:$K,0))</f>
        <v>0.2525</v>
      </c>
      <c r="AF12" s="5">
        <f>INDEX(FAO_fertilizerindicator!F:F,MATCH($A12, FAO_fertilizerindicator!$K:$K,0))</f>
        <v>5.7499999999999996E-2</v>
      </c>
      <c r="AG12" s="5">
        <f>INDEX(FAO_fertilizerindicator!G:G,MATCH($A12, FAO_fertilizerindicator!$K:$K,0))</f>
        <v>0.1225</v>
      </c>
      <c r="AH12" s="5">
        <f>INDEX(FAO_fertilizerindicator!H:H,MATCH($A12, FAO_fertilizerindicator!$K:$K,0))</f>
        <v>2.5840000000000001</v>
      </c>
      <c r="AI12" s="5">
        <f>INDEX(FAO_fertilizerindicator!I:I,MATCH($A12, FAO_fertilizerindicator!$K:$K,0))</f>
        <v>0.60799999999999998</v>
      </c>
      <c r="AJ12" s="5">
        <f>INDEX(FAO_fertilizerindicator!J:J,MATCH($A12, FAO_fertilizerindicator!$K:$K,0))</f>
        <v>1.1639999999999999</v>
      </c>
    </row>
    <row r="13" spans="1:36" x14ac:dyDescent="0.25">
      <c r="A13" t="s">
        <v>21</v>
      </c>
      <c r="B13" t="s">
        <v>14</v>
      </c>
      <c r="C13" s="5">
        <v>3.2988021260541101</v>
      </c>
      <c r="D13" s="5">
        <v>2.4647793513087701</v>
      </c>
      <c r="E13" s="5">
        <v>3.8524019601253299</v>
      </c>
      <c r="F13" s="5">
        <v>3.6552460917394298</v>
      </c>
      <c r="G13" s="5">
        <v>4.4806412681436596</v>
      </c>
      <c r="H13" s="5">
        <v>3.5503741594742602</v>
      </c>
      <c r="I13" s="5">
        <v>0.662782859</v>
      </c>
      <c r="J13" s="5">
        <v>26.229139605115897</v>
      </c>
      <c r="K13" s="5">
        <f>INDEX(FAO_export!B:B,MATCH('no.country.continent'!A13,FAO_export!A:A,0))</f>
        <v>415</v>
      </c>
      <c r="L13" s="5">
        <f>INDEX(FAO_export_tonnes!B:B,MATCH(A13,FAO_export_tonnes!A:A,0))</f>
        <v>200</v>
      </c>
      <c r="M13" s="5">
        <v>55460.2</v>
      </c>
      <c r="N13" s="5">
        <f>INDEX(latlon!B:B, MATCH('no.country.continent'!A13, latlon!D:D,0))</f>
        <v>25.034279999999999</v>
      </c>
      <c r="O13" s="5">
        <f>INDEX(avgtemp!B:B, MATCH(A13, avgtemp!A:A,0))</f>
        <v>22.7349996566772</v>
      </c>
      <c r="P13" s="5">
        <f>INDEX(mintemp!B:B,MATCH(A13,mintemp!A:A,0))</f>
        <v>18.324999809265101</v>
      </c>
      <c r="Q13" s="5">
        <f>INDEX(maxtemp!B:B, MATCH(A13,maxtemp!A:A,0))</f>
        <v>27.180000305175799</v>
      </c>
      <c r="R13" s="5">
        <f>INDEX(avgprecipitation!B:B,MATCH(A13, avgprecipitation!A:A,0))</f>
        <v>1388.90002441406</v>
      </c>
      <c r="S13" s="7">
        <v>11674738970.392035</v>
      </c>
      <c r="T13" s="5">
        <v>30301.846484283036</v>
      </c>
      <c r="U13" s="5">
        <v>0.74189169479113293</v>
      </c>
      <c r="V13" s="5">
        <f>INDEX(hdi!B:B,MATCH(A13, hdi!A:A,0))</f>
        <v>0.81399999999999995</v>
      </c>
      <c r="W13" s="5" t="str">
        <f>INDEX(hdi!C:C,MATCH(A13, hdi!A:A,0))</f>
        <v>Very High</v>
      </c>
      <c r="X13" s="5">
        <f>INDEX(hdi!D:D,MATCH(A13, hdi!A:A,0))</f>
        <v>409984</v>
      </c>
      <c r="Y13" s="5">
        <f>INDEX(FAO_pesticideindicator!B:B,MATCH($A13,FAO_pesticideindicator!$E:$E,0))</f>
        <v>0</v>
      </c>
      <c r="Z13" s="5">
        <f>INDEX(FAO_pesticideindicator!C:C,MATCH($A13,FAO_pesticideindicator!$E:$E,0))</f>
        <v>0.46200000000000002</v>
      </c>
      <c r="AA13" s="5">
        <f>INDEX(FAO_pesticideindicator!D:D,MATCH($A13,FAO_pesticideindicator!$E:$E,0))</f>
        <v>0</v>
      </c>
      <c r="AB13" s="5">
        <f>INDEX(FAO_fertilizerindicator!B:B,MATCH($A13, FAO_fertilizerindicator!$K:$K,0))</f>
        <v>133.19</v>
      </c>
      <c r="AC13" s="5">
        <f>INDEX(FAO_fertilizerindicator!C:C,MATCH($A13, FAO_fertilizerindicator!$K:$K,0))</f>
        <v>4.1459999999999999</v>
      </c>
      <c r="AD13" s="5">
        <f>INDEX(FAO_fertilizerindicator!D:D,MATCH($A13, FAO_fertilizerindicator!$K:$K,0))</f>
        <v>30.650000000000006</v>
      </c>
      <c r="AE13" s="5">
        <f>INDEX(FAO_fertilizerindicator!E:E,MATCH($A13, FAO_fertilizerindicator!$K:$K,0))</f>
        <v>32.244</v>
      </c>
      <c r="AF13" s="5">
        <f>INDEX(FAO_fertilizerindicator!F:F,MATCH($A13, FAO_fertilizerindicator!$K:$K,0))</f>
        <v>1.006</v>
      </c>
      <c r="AG13" s="5">
        <f>INDEX(FAO_fertilizerindicator!G:G,MATCH($A13, FAO_fertilizerindicator!$K:$K,0))</f>
        <v>7.4139999999999997</v>
      </c>
      <c r="AH13" s="5">
        <f>INDEX(FAO_fertilizerindicator!H:H,MATCH($A13, FAO_fertilizerindicator!$K:$K,0))</f>
        <v>39.426000000000002</v>
      </c>
      <c r="AI13" s="5">
        <f>INDEX(FAO_fertilizerindicator!I:I,MATCH($A13, FAO_fertilizerindicator!$K:$K,0))</f>
        <v>1.228</v>
      </c>
      <c r="AJ13" s="5">
        <f>INDEX(FAO_fertilizerindicator!J:J,MATCH($A13, FAO_fertilizerindicator!$K:$K,0))</f>
        <v>9.0640000000000018</v>
      </c>
    </row>
    <row r="14" spans="1:36" x14ac:dyDescent="0.25">
      <c r="A14" t="s">
        <v>22</v>
      </c>
      <c r="B14" t="s">
        <v>5</v>
      </c>
      <c r="C14" s="5">
        <f>INDEX(FDI!E:E, MATCH(A14,FDI!A:A,0))</f>
        <v>0.75492869430338205</v>
      </c>
      <c r="D14" s="5">
        <f>INDEX(FDI!F:F, MATCH(A14,FDI!A:A,0))</f>
        <v>1.46272268847081</v>
      </c>
      <c r="E14" s="5">
        <f>INDEX(FDI!G:G, MATCH(A14,FDI!A:A,0))</f>
        <v>0.29408549051138</v>
      </c>
      <c r="F14" s="5">
        <f>INDEX(FDI!H:H, MATCH(A14,FDI!A:A,0))</f>
        <v>3.8840903229274901</v>
      </c>
      <c r="G14" s="5">
        <f>INDEX(FDI!I:I, MATCH(A14,FDI!A:A,0))</f>
        <v>2.9411804354148599</v>
      </c>
      <c r="H14" s="5">
        <f>INDEX(FDI!J:J, MATCH(A14,FDI!A:A,0))</f>
        <v>1.8674015263255845</v>
      </c>
      <c r="I14" s="5">
        <v>7.5055378000000006E-2</v>
      </c>
      <c r="J14" s="5">
        <f>INDEX(GCF!Q:Q,MATCH('no.country.continent'!A14,GCF!C:C,0))</f>
        <v>33.054510428676863</v>
      </c>
      <c r="K14" s="5">
        <f>INDEX(FAO_export!B:B,MATCH('no.country.continent'!A14,FAO_export!A:A,0))</f>
        <v>194121</v>
      </c>
      <c r="L14" s="5">
        <f>INDEX(FAO_export_tonnes!B:B,MATCH(A14,FAO_export_tonnes!A:A,0))</f>
        <v>65572</v>
      </c>
      <c r="M14" s="5">
        <f>INDEX(WITS!F:F,MATCH(A14, WITS!B:B,0))</f>
        <v>84194.23</v>
      </c>
      <c r="N14" s="5">
        <f>INDEX(latlon!B:B, MATCH('no.country.continent'!A14, latlon!D:D,0))</f>
        <v>25.930413999999999</v>
      </c>
      <c r="O14" s="5">
        <v>26.73</v>
      </c>
      <c r="P14" s="5">
        <v>22.14</v>
      </c>
      <c r="Q14" s="5">
        <v>31.38</v>
      </c>
      <c r="R14" s="5">
        <v>80.36</v>
      </c>
      <c r="S14" s="7">
        <f>INDEX(gdp!J:J,MATCH(A14, gdp!A:A,0))</f>
        <v>33635514111.861542</v>
      </c>
      <c r="T14" s="5">
        <f>INDEX(gdppercapita!K:K,MATCH(A14, gdppercapita!A:A,0))</f>
        <v>21535.958896531498</v>
      </c>
      <c r="U14" s="5">
        <f>INDEX(agrigdp!K:K,MATCH(A14, agrigdp!A:A,0))</f>
        <v>0.30098197641759616</v>
      </c>
      <c r="V14" s="5">
        <f>INDEX(hdi!B:B,MATCH(A14, hdi!A:A,0))</f>
        <v>0.85199999999999998</v>
      </c>
      <c r="W14" s="5" t="str">
        <f>INDEX(hdi!C:C,MATCH(A14, hdi!A:A,0))</f>
        <v>Very High</v>
      </c>
      <c r="X14" s="5">
        <f>INDEX(hdi!D:D,MATCH(A14, hdi!A:A,0))</f>
        <v>1472233</v>
      </c>
      <c r="Y14" s="5">
        <f>INDEX(FAO_pesticideindicator!B:B,MATCH($A14,FAO_pesticideindicator!$E:$E,0))</f>
        <v>1.9899999999999998</v>
      </c>
      <c r="Z14" s="5">
        <f>INDEX(FAO_pesticideindicator!C:C,MATCH($A14,FAO_pesticideindicator!$E:$E,0))</f>
        <v>0.01</v>
      </c>
      <c r="AA14" s="5">
        <f>INDEX(FAO_pesticideindicator!D:D,MATCH($A14,FAO_pesticideindicator!$E:$E,0))</f>
        <v>0.05</v>
      </c>
      <c r="AB14" s="5">
        <f>INDEX(FAO_fertilizerindicator!B:B,MATCH($A14, FAO_fertilizerindicator!$K:$K,0))</f>
        <v>386.69</v>
      </c>
      <c r="AC14" s="5">
        <f>INDEX(FAO_fertilizerindicator!C:C,MATCH($A14, FAO_fertilizerindicator!$K:$K,0))</f>
        <v>1.1400000000000001</v>
      </c>
      <c r="AD14" s="5">
        <f>INDEX(FAO_fertilizerindicator!D:D,MATCH($A14, FAO_fertilizerindicator!$K:$K,0))</f>
        <v>9.7860000000000014</v>
      </c>
      <c r="AE14" s="5">
        <f>INDEX(FAO_fertilizerindicator!E:E,MATCH($A14, FAO_fertilizerindicator!$K:$K,0))</f>
        <v>15.289999999999997</v>
      </c>
      <c r="AF14" s="5">
        <f>INDEX(FAO_fertilizerindicator!F:F,MATCH($A14, FAO_fertilizerindicator!$K:$K,0))</f>
        <v>4.4000000000000004E-2</v>
      </c>
      <c r="AG14" s="5">
        <f>INDEX(FAO_fertilizerindicator!G:G,MATCH($A14, FAO_fertilizerindicator!$K:$K,0))</f>
        <v>0.38800000000000001</v>
      </c>
      <c r="AH14" s="5">
        <f>INDEX(FAO_fertilizerindicator!H:H,MATCH($A14, FAO_fertilizerindicator!$K:$K,0))</f>
        <v>31.630000000000003</v>
      </c>
      <c r="AI14" s="5">
        <f>INDEX(FAO_fertilizerindicator!I:I,MATCH($A14, FAO_fertilizerindicator!$K:$K,0))</f>
        <v>9.4E-2</v>
      </c>
      <c r="AJ14" s="5">
        <f>INDEX(FAO_fertilizerindicator!J:J,MATCH($A14, FAO_fertilizerindicator!$K:$K,0))</f>
        <v>0.8</v>
      </c>
    </row>
    <row r="15" spans="1:36" x14ac:dyDescent="0.25">
      <c r="A15" t="s">
        <v>23</v>
      </c>
      <c r="B15" t="s">
        <v>5</v>
      </c>
      <c r="C15" s="5">
        <f>INDEX(FDI!E:E, MATCH(A15,FDI!A:A,0))</f>
        <v>0.879489435699778</v>
      </c>
      <c r="D15" s="5">
        <f>INDEX(FDI!F:F, MATCH(A15,FDI!A:A,0))</f>
        <v>0.61629520659339698</v>
      </c>
      <c r="E15" s="5">
        <f>INDEX(FDI!G:G, MATCH(A15,FDI!A:A,0))</f>
        <v>0.75351098264949201</v>
      </c>
      <c r="F15" s="5">
        <f>INDEX(FDI!H:H, MATCH(A15,FDI!A:A,0))</f>
        <v>0.54323364918227401</v>
      </c>
      <c r="G15" s="5">
        <f>INDEX(FDI!I:I, MATCH(A15,FDI!A:A,0))</f>
        <v>0.40794422359398702</v>
      </c>
      <c r="H15" s="5">
        <f>INDEX(FDI!J:J, MATCH(A15,FDI!A:A,0))</f>
        <v>0.64009469954378562</v>
      </c>
      <c r="I15" s="5" t="e">
        <v>#DIV/0!</v>
      </c>
      <c r="J15" s="5">
        <f>INDEX(GCF!Q:Q,MATCH('no.country.continent'!A15,GCF!C:C,0))</f>
        <v>31.30617642329462</v>
      </c>
      <c r="K15" s="5">
        <f>INDEX(FAO_export!B:B,MATCH('no.country.continent'!A15,FAO_export!A:A,0))</f>
        <v>439352</v>
      </c>
      <c r="L15" s="5">
        <f>INDEX(FAO_export_tonnes!B:B,MATCH(A15,FAO_export_tonnes!A:A,0))</f>
        <v>526231</v>
      </c>
      <c r="M15" s="5">
        <f>INDEX(WITS!F:F,MATCH(A15, WITS!B:B,0))</f>
        <v>2516889.59</v>
      </c>
      <c r="N15" s="5">
        <f>INDEX(latlon!B:B, MATCH('no.country.continent'!A15, latlon!D:D,0))</f>
        <v>23.684994</v>
      </c>
      <c r="O15" s="5">
        <f>INDEX(avgtemp!B:B, MATCH(A15, avgtemp!A:A,0))</f>
        <v>25.382978763986099</v>
      </c>
      <c r="P15" s="5">
        <f>INDEX(mintemp!B:B,MATCH(A15,mintemp!A:A,0))</f>
        <v>20.763616967708501</v>
      </c>
      <c r="Q15" s="5">
        <f>INDEX(maxtemp!B:B, MATCH(A15,maxtemp!A:A,0))</f>
        <v>30.0525530957161</v>
      </c>
      <c r="R15" s="5">
        <f>INDEX(avgprecipitation!B:B,MATCH(A15, avgprecipitation!A:A,0))</f>
        <v>2290.9383077418602</v>
      </c>
      <c r="S15" s="7">
        <f>INDEX(gdp!J:J,MATCH(A15, gdp!A:A,0))</f>
        <v>239067746991.09259</v>
      </c>
      <c r="T15" s="5">
        <f>INDEX(gdppercapita!K:K,MATCH(A15, gdppercapita!A:A,0))</f>
        <v>1480.0005920217559</v>
      </c>
      <c r="U15" s="5">
        <f>INDEX(agrigdp!K:K,MATCH(A15, agrigdp!A:A,0))</f>
        <v>12.57543103285216</v>
      </c>
      <c r="V15" s="5">
        <f>INDEX(hdi!B:B,MATCH(A15, hdi!A:A,0))</f>
        <v>0.63200000000000001</v>
      </c>
      <c r="W15" s="5" t="str">
        <f>INDEX(hdi!C:C,MATCH(A15, hdi!A:A,0))</f>
        <v>Medium</v>
      </c>
      <c r="X15" s="5">
        <f>INDEX(hdi!D:D,MATCH(A15, hdi!A:A,0))</f>
        <v>171186372</v>
      </c>
      <c r="Y15" s="5">
        <f>INDEX(FAO_pesticideindicator!B:B,MATCH($A15,FAO_pesticideindicator!$E:$E,0))</f>
        <v>1.6600000000000001</v>
      </c>
      <c r="Z15" s="5">
        <f>INDEX(FAO_pesticideindicator!C:C,MATCH($A15,FAO_pesticideindicator!$E:$E,0))</f>
        <v>0.09</v>
      </c>
      <c r="AA15" s="5">
        <f>INDEX(FAO_pesticideindicator!D:D,MATCH($A15,FAO_pesticideindicator!$E:$E,0))</f>
        <v>0.40199999999999997</v>
      </c>
      <c r="AB15" s="5">
        <f>INDEX(FAO_fertilizerindicator!B:B,MATCH($A15, FAO_fertilizerindicator!$K:$K,0))</f>
        <v>141.65199999999999</v>
      </c>
      <c r="AC15" s="5">
        <f>INDEX(FAO_fertilizerindicator!C:C,MATCH($A15, FAO_fertilizerindicator!$K:$K,0))</f>
        <v>7.9699999999999989</v>
      </c>
      <c r="AD15" s="5">
        <f>INDEX(FAO_fertilizerindicator!D:D,MATCH($A15, FAO_fertilizerindicator!$K:$K,0))</f>
        <v>34.049999999999997</v>
      </c>
      <c r="AE15" s="5">
        <f>INDEX(FAO_fertilizerindicator!E:E,MATCH($A15, FAO_fertilizerindicator!$K:$K,0))</f>
        <v>77.001999999999995</v>
      </c>
      <c r="AF15" s="5">
        <f>INDEX(FAO_fertilizerindicator!F:F,MATCH($A15, FAO_fertilizerindicator!$K:$K,0))</f>
        <v>4.331999999999999</v>
      </c>
      <c r="AG15" s="5">
        <f>INDEX(FAO_fertilizerindicator!G:G,MATCH($A15, FAO_fertilizerindicator!$K:$K,0))</f>
        <v>18.512</v>
      </c>
      <c r="AH15" s="5">
        <f>INDEX(FAO_fertilizerindicator!H:H,MATCH($A15, FAO_fertilizerindicator!$K:$K,0))</f>
        <v>49.191999999999993</v>
      </c>
      <c r="AI15" s="5">
        <f>INDEX(FAO_fertilizerindicator!I:I,MATCH($A15, FAO_fertilizerindicator!$K:$K,0))</f>
        <v>2.7639999999999998</v>
      </c>
      <c r="AJ15" s="5">
        <f>INDEX(FAO_fertilizerindicator!J:J,MATCH($A15, FAO_fertilizerindicator!$K:$K,0))</f>
        <v>11.83</v>
      </c>
    </row>
    <row r="16" spans="1:36" x14ac:dyDescent="0.25">
      <c r="A16" t="s">
        <v>24</v>
      </c>
      <c r="B16" t="s">
        <v>14</v>
      </c>
      <c r="C16" s="5">
        <f>INDEX(FDI!E:E, MATCH(A16,FDI!A:A,0))</f>
        <v>11.535734149</v>
      </c>
      <c r="D16" s="5">
        <f>INDEX(FDI!F:F, MATCH(A16,FDI!A:A,0))</f>
        <v>1.8364006947307601</v>
      </c>
      <c r="E16" s="5">
        <f>INDEX(FDI!G:G, MATCH(A16,FDI!A:A,0))</f>
        <v>4.7397111323384697</v>
      </c>
      <c r="F16" s="5">
        <f>INDEX(FDI!H:H, MATCH(A16,FDI!A:A,0))</f>
        <v>4.0603969913946196</v>
      </c>
      <c r="G16" s="5">
        <f>INDEX(FDI!I:I, MATCH(A16,FDI!A:A,0))</f>
        <v>5.5890403235560404</v>
      </c>
      <c r="H16" s="5">
        <f>INDEX(FDI!J:J, MATCH(A16,FDI!A:A,0))</f>
        <v>5.5522566582039783</v>
      </c>
      <c r="I16" s="5">
        <v>0.14715140900000001</v>
      </c>
      <c r="J16" s="5">
        <f>INDEX(GCF!Q:Q,MATCH('no.country.continent'!A16,GCF!C:C,0))</f>
        <v>15.784357297639939</v>
      </c>
      <c r="K16" s="5">
        <f>INDEX(FAO_export!B:B,MATCH('no.country.continent'!A16,FAO_export!A:A,0))</f>
        <v>20982</v>
      </c>
      <c r="L16" s="5">
        <f>INDEX(FAO_export_tonnes!B:B,MATCH(A16,FAO_export_tonnes!A:A,0))</f>
        <v>14085</v>
      </c>
      <c r="M16" s="5">
        <f>INDEX(WITS!F:F,MATCH(A16, WITS!B:B,0))</f>
        <v>9131.9599999999991</v>
      </c>
      <c r="N16" s="5">
        <f>INDEX(latlon!B:B, MATCH('no.country.continent'!A16, latlon!D:D,0))</f>
        <v>13.193887</v>
      </c>
      <c r="O16" s="5">
        <v>26.01</v>
      </c>
      <c r="P16" s="5">
        <v>22.39</v>
      </c>
      <c r="Q16" s="5">
        <v>29.68</v>
      </c>
      <c r="R16" s="5">
        <v>1436.2</v>
      </c>
      <c r="S16" s="7">
        <f>INDEX(gdp!J:J,MATCH(A16, gdp!A:A,0))</f>
        <v>4686443466.6647062</v>
      </c>
      <c r="T16" s="5">
        <f>INDEX(gdppercapita!K:K,MATCH(A16, gdppercapita!A:A,0))</f>
        <v>16352.6710677794</v>
      </c>
      <c r="U16" s="5">
        <f>INDEX(agrigdp!K:K,MATCH(A16, agrigdp!A:A,0))</f>
        <v>1.3633032541544079</v>
      </c>
      <c r="V16" s="5">
        <f>INDEX(hdi!B:B,MATCH(A16, hdi!A:A,0))</f>
        <v>0.81399999999999995</v>
      </c>
      <c r="W16" s="5" t="str">
        <f>INDEX(hdi!C:C,MATCH(A16, hdi!A:A,0))</f>
        <v>Very High</v>
      </c>
      <c r="X16" s="5">
        <f>INDEX(hdi!D:D,MATCH(A16, hdi!A:A,0))</f>
        <v>281635</v>
      </c>
      <c r="Y16" s="5">
        <f>INDEX(FAO_pesticideindicator!B:B,MATCH($A16,FAO_pesticideindicator!$E:$E,0))</f>
        <v>0</v>
      </c>
      <c r="Z16" s="5">
        <f>INDEX(FAO_pesticideindicator!C:C,MATCH($A16,FAO_pesticideindicator!$E:$E,0))</f>
        <v>0.59</v>
      </c>
      <c r="AA16" s="5">
        <f>INDEX(FAO_pesticideindicator!D:D,MATCH($A16,FAO_pesticideindicator!$E:$E,0))</f>
        <v>0</v>
      </c>
      <c r="AB16" s="5">
        <f>INDEX(FAO_fertilizerindicator!B:B,MATCH($A16, FAO_fertilizerindicator!$K:$K,0))</f>
        <v>34.405999999999999</v>
      </c>
      <c r="AC16" s="5">
        <f>INDEX(FAO_fertilizerindicator!C:C,MATCH($A16, FAO_fertilizerindicator!$K:$K,0))</f>
        <v>0.95799999999999996</v>
      </c>
      <c r="AD16" s="5">
        <f>INDEX(FAO_fertilizerindicator!D:D,MATCH($A16, FAO_fertilizerindicator!$K:$K,0))</f>
        <v>4.7939999999999996</v>
      </c>
      <c r="AE16" s="5">
        <f>INDEX(FAO_fertilizerindicator!E:E,MATCH($A16, FAO_fertilizerindicator!$K:$K,0))</f>
        <v>22.657999999999998</v>
      </c>
      <c r="AF16" s="5">
        <f>INDEX(FAO_fertilizerindicator!F:F,MATCH($A16, FAO_fertilizerindicator!$K:$K,0))</f>
        <v>0.63400000000000001</v>
      </c>
      <c r="AG16" s="5">
        <f>INDEX(FAO_fertilizerindicator!G:G,MATCH($A16, FAO_fertilizerindicator!$K:$K,0))</f>
        <v>3.1779999999999999</v>
      </c>
      <c r="AH16" s="5">
        <f>INDEX(FAO_fertilizerindicator!H:H,MATCH($A16, FAO_fertilizerindicator!$K:$K,0))</f>
        <v>20.748000000000001</v>
      </c>
      <c r="AI16" s="5">
        <f>INDEX(FAO_fertilizerindicator!I:I,MATCH($A16, FAO_fertilizerindicator!$K:$K,0))</f>
        <v>0.57999999999999996</v>
      </c>
      <c r="AJ16" s="5">
        <f>INDEX(FAO_fertilizerindicator!J:J,MATCH($A16, FAO_fertilizerindicator!$K:$K,0))</f>
        <v>2.8839999999999999</v>
      </c>
    </row>
    <row r="17" spans="1:36" x14ac:dyDescent="0.25">
      <c r="A17" t="s">
        <v>25</v>
      </c>
      <c r="B17" t="s">
        <v>7</v>
      </c>
      <c r="C17" s="5">
        <f>INDEX(FDI!E:E, MATCH(A17,FDI!A:A,0))</f>
        <v>2.6128050216431999</v>
      </c>
      <c r="D17" s="5">
        <f>INDEX(FDI!F:F, MATCH(A17,FDI!A:A,0))</f>
        <v>2.3321385044851799</v>
      </c>
      <c r="E17" s="5">
        <f>INDEX(FDI!G:G, MATCH(A17,FDI!A:A,0))</f>
        <v>2.3762618776861002</v>
      </c>
      <c r="F17" s="5">
        <f>INDEX(FDI!H:H, MATCH(A17,FDI!A:A,0))</f>
        <v>1.9768777744873001</v>
      </c>
      <c r="G17" s="5">
        <f>INDEX(FDI!I:I, MATCH(A17,FDI!A:A,0))</f>
        <v>2.2631473473994999</v>
      </c>
      <c r="H17" s="5">
        <f>INDEX(FDI!J:J, MATCH(A17,FDI!A:A,0))</f>
        <v>2.3122461051402561</v>
      </c>
      <c r="I17" s="5">
        <v>2.9848545959999999</v>
      </c>
      <c r="J17" s="5">
        <f>INDEX(GCF!Q:Q,MATCH('no.country.continent'!A17,GCF!C:C,0))</f>
        <v>27.83837625470316</v>
      </c>
      <c r="K17" s="5">
        <f>INDEX(FAO_export!B:B,MATCH('no.country.continent'!A17,FAO_export!A:A,0))</f>
        <v>1401496</v>
      </c>
      <c r="L17" s="5">
        <f>INDEX(FAO_export_tonnes!B:B,MATCH(A17,FAO_export_tonnes!A:A,0))</f>
        <v>2733629</v>
      </c>
      <c r="M17" s="5">
        <f>INDEX(WITS!F:F,MATCH(A17, WITS!B:B,0))</f>
        <v>462433.08</v>
      </c>
      <c r="N17" s="5">
        <f>INDEX(latlon!B:B, MATCH('no.country.continent'!A17, latlon!D:D,0))</f>
        <v>53.709806999999998</v>
      </c>
      <c r="O17" s="5">
        <f>INDEX(avgtemp!B:B, MATCH(A17, avgtemp!A:A,0))</f>
        <v>6.7065178666795999</v>
      </c>
      <c r="P17" s="5">
        <f>INDEX(mintemp!B:B,MATCH(A17,mintemp!A:A,0))</f>
        <v>2.2033035760479298</v>
      </c>
      <c r="Q17" s="5">
        <f>INDEX(maxtemp!B:B, MATCH(A17,maxtemp!A:A,0))</f>
        <v>11.2284821442195</v>
      </c>
      <c r="R17" s="5">
        <f>INDEX(avgprecipitation!B:B,MATCH(A17, avgprecipitation!A:A,0))</f>
        <v>615.67053440638904</v>
      </c>
      <c r="S17" s="7">
        <f>INDEX(gdp!J:J,MATCH(A17, gdp!A:A,0))</f>
        <v>57428962425.921432</v>
      </c>
      <c r="T17" s="5">
        <f>INDEX(gdppercapita!K:K,MATCH(A17, gdppercapita!A:A,0))</f>
        <v>6088.3371021153307</v>
      </c>
      <c r="U17" s="5">
        <f>INDEX(agrigdp!K:K,MATCH(A17, agrigdp!A:A,0))</f>
        <v>6.9846046481735273</v>
      </c>
      <c r="V17" s="5">
        <f>INDEX(hdi!B:B,MATCH(A17, hdi!A:A,0))</f>
        <v>0.82299999999999995</v>
      </c>
      <c r="W17" s="5" t="str">
        <f>INDEX(hdi!C:C,MATCH(A17, hdi!A:A,0))</f>
        <v>Very High</v>
      </c>
      <c r="X17" s="5">
        <f>INDEX(hdi!D:D,MATCH(A17, hdi!A:A,0))</f>
        <v>9534954</v>
      </c>
      <c r="Y17" s="5">
        <f>INDEX(FAO_pesticideindicator!B:B,MATCH($A17,FAO_pesticideindicator!$E:$E,0))</f>
        <v>0.66799999999999993</v>
      </c>
      <c r="Z17" s="5">
        <f>INDEX(FAO_pesticideindicator!C:C,MATCH($A17,FAO_pesticideindicator!$E:$E,0))</f>
        <v>0.41</v>
      </c>
      <c r="AA17" s="5">
        <f>INDEX(FAO_pesticideindicator!D:D,MATCH($A17,FAO_pesticideindicator!$E:$E,0))</f>
        <v>0.33799999999999997</v>
      </c>
      <c r="AB17" s="5">
        <f>INDEX(FAO_fertilizerindicator!B:B,MATCH($A17, FAO_fertilizerindicator!$K:$K,0))</f>
        <v>69.894000000000005</v>
      </c>
      <c r="AC17" s="5">
        <f>INDEX(FAO_fertilizerindicator!C:C,MATCH($A17, FAO_fertilizerindicator!$K:$K,0))</f>
        <v>42.947999999999993</v>
      </c>
      <c r="AD17" s="5">
        <f>INDEX(FAO_fertilizerindicator!D:D,MATCH($A17, FAO_fertilizerindicator!$K:$K,0))</f>
        <v>35.561999999999998</v>
      </c>
      <c r="AE17" s="5">
        <f>INDEX(FAO_fertilizerindicator!E:E,MATCH($A17, FAO_fertilizerindicator!$K:$K,0))</f>
        <v>15.422000000000001</v>
      </c>
      <c r="AF17" s="5">
        <f>INDEX(FAO_fertilizerindicator!F:F,MATCH($A17, FAO_fertilizerindicator!$K:$K,0))</f>
        <v>9.4740000000000002</v>
      </c>
      <c r="AG17" s="5">
        <f>INDEX(FAO_fertilizerindicator!G:G,MATCH($A17, FAO_fertilizerindicator!$K:$K,0))</f>
        <v>7.8559999999999999</v>
      </c>
      <c r="AH17" s="5">
        <f>INDEX(FAO_fertilizerindicator!H:H,MATCH($A17, FAO_fertilizerindicator!$K:$K,0))</f>
        <v>67.748000000000005</v>
      </c>
      <c r="AI17" s="5">
        <f>INDEX(FAO_fertilizerindicator!I:I,MATCH($A17, FAO_fertilizerindicator!$K:$K,0))</f>
        <v>41.616</v>
      </c>
      <c r="AJ17" s="5">
        <f>INDEX(FAO_fertilizerindicator!J:J,MATCH($A17, FAO_fertilizerindicator!$K:$K,0))</f>
        <v>34.486000000000004</v>
      </c>
    </row>
    <row r="18" spans="1:36" x14ac:dyDescent="0.25">
      <c r="A18" t="s">
        <v>26</v>
      </c>
      <c r="B18" t="s">
        <v>7</v>
      </c>
      <c r="C18" s="5">
        <f>INDEX(FDI!E:E, MATCH(A18,FDI!A:A,0))</f>
        <v>12.0862954763607</v>
      </c>
      <c r="D18" s="5">
        <f>INDEX(FDI!F:F, MATCH(A18,FDI!A:A,0))</f>
        <v>-7.4167575384346103</v>
      </c>
      <c r="E18" s="5">
        <f>INDEX(FDI!G:G, MATCH(A18,FDI!A:A,0))</f>
        <v>-7.6564992698764396</v>
      </c>
      <c r="F18" s="5">
        <f>INDEX(FDI!H:H, MATCH(A18,FDI!A:A,0))</f>
        <v>-5.6176329068049098</v>
      </c>
      <c r="G18" s="5">
        <f>INDEX(FDI!I:I, MATCH(A18,FDI!A:A,0))</f>
        <v>-3.36810751155675</v>
      </c>
      <c r="H18" s="5">
        <f>INDEX(FDI!J:J, MATCH(A18,FDI!A:A,0))</f>
        <v>-2.3945403500624018</v>
      </c>
      <c r="I18" s="5">
        <v>1.2190197739999999</v>
      </c>
      <c r="J18" s="5">
        <f>INDEX(GCF!Q:Q,MATCH('no.country.continent'!A18,GCF!C:C,0))</f>
        <v>24.629272135617601</v>
      </c>
      <c r="K18" s="5">
        <f>INDEX(FAO_export!B:B,MATCH('no.country.continent'!A18,FAO_export!A:A,0))</f>
        <v>22238448</v>
      </c>
      <c r="L18" s="5">
        <f>INDEX(FAO_export_tonnes!B:B,MATCH(A18,FAO_export_tonnes!A:A,0))</f>
        <v>23304509</v>
      </c>
      <c r="M18" s="5">
        <f>INDEX(WITS!F:F,MATCH(A18, WITS!B:B,0))</f>
        <v>3311185.4</v>
      </c>
      <c r="N18" s="5">
        <f>INDEX(latlon!B:B, MATCH('no.country.continent'!A18, latlon!D:D,0))</f>
        <v>50.503886999999999</v>
      </c>
      <c r="O18" s="5">
        <f>INDEX(avgtemp!B:B, MATCH(A18, avgtemp!A:A,0))</f>
        <v>8.8583332962460002</v>
      </c>
      <c r="P18" s="5">
        <f>INDEX(mintemp!B:B,MATCH(A18,mintemp!A:A,0))</f>
        <v>4.5627777179082196</v>
      </c>
      <c r="Q18" s="5">
        <f>INDEX(maxtemp!B:B, MATCH(A18,maxtemp!A:A,0))</f>
        <v>13.1888890266418</v>
      </c>
      <c r="R18" s="5">
        <f>INDEX(avgprecipitation!B:B,MATCH(A18, avgprecipitation!A:A,0))</f>
        <v>715.74999660915796</v>
      </c>
      <c r="S18" s="7">
        <f>INDEX(gdp!J:J,MATCH(A18, gdp!A:A,0))</f>
        <v>477992931992.953</v>
      </c>
      <c r="T18" s="5">
        <f>INDEX(gdppercapita!K:K,MATCH(A18, gdppercapita!A:A,0))</f>
        <v>41807.493993971744</v>
      </c>
      <c r="U18" s="5">
        <f>INDEX(agrigdp!K:K,MATCH(A18, agrigdp!A:A,0))</f>
        <v>0.64012653622672422</v>
      </c>
      <c r="V18" s="5">
        <f>INDEX(hdi!B:B,MATCH(A18, hdi!A:A,0))</f>
        <v>0.93100000000000005</v>
      </c>
      <c r="W18" s="5" t="str">
        <f>INDEX(hdi!C:C,MATCH(A18, hdi!A:A,0))</f>
        <v>Very High</v>
      </c>
      <c r="X18" s="5">
        <f>INDEX(hdi!D:D,MATCH(A18, hdi!A:A,0))</f>
        <v>11655930</v>
      </c>
      <c r="Y18" s="5">
        <f>INDEX(FAO_pesticideindicator!B:B,MATCH($A18,FAO_pesticideindicator!$E:$E,0))</f>
        <v>7.2700000000000005</v>
      </c>
      <c r="Z18" s="5">
        <f>INDEX(FAO_pesticideindicator!C:C,MATCH($A18,FAO_pesticideindicator!$E:$E,0))</f>
        <v>0.55400000000000005</v>
      </c>
      <c r="AA18" s="5">
        <f>INDEX(FAO_pesticideindicator!D:D,MATCH($A18,FAO_pesticideindicator!$E:$E,0))</f>
        <v>0.69000000000000006</v>
      </c>
      <c r="AB18" s="5">
        <f>INDEX(FAO_fertilizerindicator!B:B,MATCH($A18, FAO_fertilizerindicator!$K:$K,0))</f>
        <v>198.64400000000001</v>
      </c>
      <c r="AC18" s="5">
        <f>INDEX(FAO_fertilizerindicator!C:C,MATCH($A18, FAO_fertilizerindicator!$K:$K,0))</f>
        <v>15.141999999999999</v>
      </c>
      <c r="AD18" s="5">
        <f>INDEX(FAO_fertilizerindicator!D:D,MATCH($A18, FAO_fertilizerindicator!$K:$K,0))</f>
        <v>18.834</v>
      </c>
      <c r="AE18" s="5">
        <f>INDEX(FAO_fertilizerindicator!E:E,MATCH($A18, FAO_fertilizerindicator!$K:$K,0))</f>
        <v>21.764000000000003</v>
      </c>
      <c r="AF18" s="5">
        <f>INDEX(FAO_fertilizerindicator!F:F,MATCH($A18, FAO_fertilizerindicator!$K:$K,0))</f>
        <v>1.6580000000000001</v>
      </c>
      <c r="AG18" s="5">
        <f>INDEX(FAO_fertilizerindicator!G:G,MATCH($A18, FAO_fertilizerindicator!$K:$K,0))</f>
        <v>2.0660000000000003</v>
      </c>
      <c r="AH18" s="5">
        <f>INDEX(FAO_fertilizerindicator!H:H,MATCH($A18, FAO_fertilizerindicator!$K:$K,0))</f>
        <v>69.513999999999996</v>
      </c>
      <c r="AI18" s="5">
        <f>INDEX(FAO_fertilizerindicator!I:I,MATCH($A18, FAO_fertilizerindicator!$K:$K,0))</f>
        <v>5.298</v>
      </c>
      <c r="AJ18" s="5">
        <f>INDEX(FAO_fertilizerindicator!J:J,MATCH($A18, FAO_fertilizerindicator!$K:$K,0))</f>
        <v>6.5900000000000007</v>
      </c>
    </row>
    <row r="19" spans="1:36" x14ac:dyDescent="0.25">
      <c r="A19" t="s">
        <v>27</v>
      </c>
      <c r="B19" t="s">
        <v>14</v>
      </c>
      <c r="C19" s="5">
        <f>INDEX(FDI!E:E, MATCH(A19,FDI!A:A,0))</f>
        <v>1.8216308015296501</v>
      </c>
      <c r="D19" s="5">
        <f>INDEX(FDI!F:F, MATCH(A19,FDI!A:A,0))</f>
        <v>1.7253780708864299</v>
      </c>
      <c r="E19" s="5">
        <f>INDEX(FDI!G:G, MATCH(A19,FDI!A:A,0))</f>
        <v>6.4659017691916203</v>
      </c>
      <c r="F19" s="5">
        <f>INDEX(FDI!H:H, MATCH(A19,FDI!A:A,0))</f>
        <v>4.8276689541468896</v>
      </c>
      <c r="G19" s="5">
        <f>INDEX(FDI!I:I, MATCH(A19,FDI!A:A,0))</f>
        <v>4.8058332162084296</v>
      </c>
      <c r="H19" s="5">
        <f>INDEX(FDI!J:J, MATCH(A19,FDI!A:A,0))</f>
        <v>3.9292825623926042</v>
      </c>
      <c r="I19" s="5">
        <v>1.3909408860000001</v>
      </c>
      <c r="J19" s="5">
        <f>INDEX(GCF!Q:Q,MATCH('no.country.continent'!A19,GCF!C:C,0))</f>
        <v>19.256832122717</v>
      </c>
      <c r="K19" s="5">
        <f>INDEX(FAO_export!B:B,MATCH('no.country.continent'!A19,FAO_export!A:A,0))</f>
        <v>153153</v>
      </c>
      <c r="L19" s="5">
        <f>INDEX(FAO_export_tonnes!B:B,MATCH(A19,FAO_export_tonnes!A:A,0))</f>
        <v>711207</v>
      </c>
      <c r="M19" s="5">
        <f>INDEX(WITS!F:F,MATCH(A19, WITS!B:B,0))</f>
        <v>8166.26</v>
      </c>
      <c r="N19" s="5">
        <f>INDEX(latlon!B:B, MATCH('no.country.continent'!A19, latlon!D:D,0))</f>
        <v>17.189876999999999</v>
      </c>
      <c r="O19" s="5">
        <f>INDEX(avgtemp!B:B, MATCH(A19, avgtemp!A:A,0))</f>
        <v>25.094285964965799</v>
      </c>
      <c r="P19" s="5">
        <f>INDEX(mintemp!B:B,MATCH(A19,mintemp!A:A,0))</f>
        <v>20.922857557024301</v>
      </c>
      <c r="Q19" s="5">
        <f>INDEX(maxtemp!B:B, MATCH(A19,maxtemp!A:A,0))</f>
        <v>29.308571406773201</v>
      </c>
      <c r="R19" s="5">
        <f>INDEX(avgprecipitation!B:B,MATCH(A19, avgprecipitation!A:A,0))</f>
        <v>2018.57141113281</v>
      </c>
      <c r="S19" s="7">
        <f>INDEX(gdp!J:J,MATCH(A19, gdp!A:A,0))</f>
        <v>1734930417.10337</v>
      </c>
      <c r="T19" s="5">
        <f>INDEX(gdppercapita!K:K,MATCH(A19, gdppercapita!A:A,0))</f>
        <v>4535.7526461654079</v>
      </c>
      <c r="U19" s="5">
        <f>INDEX(agrigdp!K:K,MATCH(A19, agrigdp!A:A,0))</f>
        <v>10.452255359429333</v>
      </c>
      <c r="V19" s="5">
        <f>INDEX(hdi!B:B,MATCH(A19, hdi!A:A,0))</f>
        <v>0.71599999999999997</v>
      </c>
      <c r="W19" s="5" t="str">
        <f>INDEX(hdi!C:C,MATCH(A19, hdi!A:A,0))</f>
        <v>High</v>
      </c>
      <c r="X19" s="5">
        <f>INDEX(hdi!D:D,MATCH(A19, hdi!A:A,0))</f>
        <v>405272</v>
      </c>
      <c r="Y19" s="5">
        <f>INDEX(FAO_pesticideindicator!B:B,MATCH($A19,FAO_pesticideindicator!$E:$E,0))</f>
        <v>10.294</v>
      </c>
      <c r="Z19" s="5">
        <f>INDEX(FAO_pesticideindicator!C:C,MATCH($A19,FAO_pesticideindicator!$E:$E,0))</f>
        <v>0</v>
      </c>
      <c r="AA19" s="5">
        <f>INDEX(FAO_pesticideindicator!D:D,MATCH($A19,FAO_pesticideindicator!$E:$E,0))</f>
        <v>5.0880000000000001</v>
      </c>
      <c r="AB19" s="5">
        <f>INDEX(FAO_fertilizerindicator!B:B,MATCH($A19, FAO_fertilizerindicator!$K:$K,0))</f>
        <v>122.21600000000001</v>
      </c>
      <c r="AC19" s="5">
        <f>INDEX(FAO_fertilizerindicator!C:C,MATCH($A19, FAO_fertilizerindicator!$K:$K,0))</f>
        <v>38.786000000000001</v>
      </c>
      <c r="AD19" s="5">
        <f>INDEX(FAO_fertilizerindicator!D:D,MATCH($A19, FAO_fertilizerindicator!$K:$K,0))</f>
        <v>60.547999999999988</v>
      </c>
      <c r="AE19" s="5">
        <f>INDEX(FAO_fertilizerindicator!E:E,MATCH($A19, FAO_fertilizerindicator!$K:$K,0))</f>
        <v>92.854000000000013</v>
      </c>
      <c r="AF19" s="5">
        <f>INDEX(FAO_fertilizerindicator!F:F,MATCH($A19, FAO_fertilizerindicator!$K:$K,0))</f>
        <v>29.456</v>
      </c>
      <c r="AG19" s="5">
        <f>INDEX(FAO_fertilizerindicator!G:G,MATCH($A19, FAO_fertilizerindicator!$K:$K,0))</f>
        <v>46.016000000000005</v>
      </c>
      <c r="AH19" s="5">
        <f>INDEX(FAO_fertilizerindicator!H:H,MATCH($A19, FAO_fertilizerindicator!$K:$K,0))</f>
        <v>62.467999999999996</v>
      </c>
      <c r="AI19" s="5">
        <f>INDEX(FAO_fertilizerindicator!I:I,MATCH($A19, FAO_fertilizerindicator!$K:$K,0))</f>
        <v>19.738</v>
      </c>
      <c r="AJ19" s="5">
        <f>INDEX(FAO_fertilizerindicator!J:J,MATCH($A19, FAO_fertilizerindicator!$K:$K,0))</f>
        <v>31.065999999999995</v>
      </c>
    </row>
    <row r="20" spans="1:36" x14ac:dyDescent="0.25">
      <c r="A20" t="s">
        <v>28</v>
      </c>
      <c r="B20" t="s">
        <v>9</v>
      </c>
      <c r="C20" s="5">
        <f>INDEX(FDI!E:E, MATCH(A20,FDI!A:A,0))</f>
        <v>1.1148812817685001</v>
      </c>
      <c r="D20" s="5">
        <f>INDEX(FDI!F:F, MATCH(A20,FDI!A:A,0))</f>
        <v>1.5817050881135699</v>
      </c>
      <c r="E20" s="5">
        <f>INDEX(FDI!G:G, MATCH(A20,FDI!A:A,0))</f>
        <v>1.3607358354077701</v>
      </c>
      <c r="F20" s="5">
        <f>INDEX(FDI!H:H, MATCH(A20,FDI!A:A,0))</f>
        <v>1.5162077752485299</v>
      </c>
      <c r="G20" s="5">
        <f>INDEX(FDI!I:I, MATCH(A20,FDI!A:A,0))</f>
        <v>1.11183878893016</v>
      </c>
      <c r="H20" s="5">
        <f>INDEX(FDI!J:J, MATCH(A20,FDI!A:A,0))</f>
        <v>1.3370737538937059</v>
      </c>
      <c r="I20" s="5">
        <v>58.020487690000003</v>
      </c>
      <c r="J20" s="5">
        <f>INDEX(GCF!Q:Q,MATCH('no.country.continent'!A20,GCF!C:C,0))</f>
        <v>24.37652378922278</v>
      </c>
      <c r="K20" s="5">
        <f>INDEX(FAO_export!B:B,MATCH('no.country.continent'!A20,FAO_export!A:A,0))</f>
        <v>632896</v>
      </c>
      <c r="L20" s="5">
        <f>INDEX(FAO_export_tonnes!B:B,MATCH(A20,FAO_export_tonnes!A:A,0))</f>
        <v>801799</v>
      </c>
      <c r="M20" s="5">
        <f>INDEX(WITS!F:F,MATCH(A20, WITS!B:B,0))</f>
        <v>59299.519999999997</v>
      </c>
      <c r="N20" s="5">
        <f>INDEX(latlon!B:B, MATCH('no.country.continent'!A20, latlon!D:D,0))</f>
        <v>9.3076899999999991</v>
      </c>
      <c r="O20" s="5">
        <f>INDEX(avgtemp!B:B, MATCH(A20, avgtemp!A:A,0))</f>
        <v>27.357749986648599</v>
      </c>
      <c r="P20" s="5">
        <f>INDEX(mintemp!B:B,MATCH(A20,mintemp!A:A,0))</f>
        <v>21.566250038147</v>
      </c>
      <c r="Q20" s="5">
        <f>INDEX(maxtemp!B:B, MATCH(A20,maxtemp!A:A,0))</f>
        <v>33.201750183105503</v>
      </c>
      <c r="R20" s="5">
        <f>INDEX(avgprecipitation!B:B,MATCH(A20, avgprecipitation!A:A,0))</f>
        <v>1222.2025024414099</v>
      </c>
      <c r="S20" s="7">
        <f>INDEX(gdp!J:J,MATCH(A20, gdp!A:A,0))</f>
        <v>13275722240.30748</v>
      </c>
      <c r="T20" s="5">
        <f>INDEX(gdppercapita!K:K,MATCH(A20, gdppercapita!A:A,0))</f>
        <v>1153.3605042245522</v>
      </c>
      <c r="U20" s="5">
        <f>INDEX(agrigdp!K:K,MATCH(A20, agrigdp!A:A,0))</f>
        <v>27.658480520005782</v>
      </c>
      <c r="V20" s="5">
        <f>INDEX(hdi!B:B,MATCH(A20, hdi!A:A,0))</f>
        <v>0.54500000000000004</v>
      </c>
      <c r="W20" s="5" t="str">
        <f>INDEX(hdi!C:C,MATCH(A20, hdi!A:A,0))</f>
        <v>Low</v>
      </c>
      <c r="X20" s="5">
        <f>INDEX(hdi!D:D,MATCH(A20, hdi!A:A,0))</f>
        <v>13352864</v>
      </c>
      <c r="Y20" s="5" t="e">
        <f>INDEX(FAO_pesticideindicator!B:B,MATCH($A20,FAO_pesticideindicator!$E:$E,0))</f>
        <v>#N/A</v>
      </c>
      <c r="Z20" s="5" t="e">
        <f>INDEX(FAO_pesticideindicator!C:C,MATCH($A20,FAO_pesticideindicator!$E:$E,0))</f>
        <v>#N/A</v>
      </c>
      <c r="AA20" s="5" t="e">
        <f>INDEX(FAO_pesticideindicator!D:D,MATCH($A20,FAO_pesticideindicator!$E:$E,0))</f>
        <v>#N/A</v>
      </c>
      <c r="AB20" s="5">
        <f>INDEX(FAO_fertilizerindicator!B:B,MATCH($A20, FAO_fertilizerindicator!$K:$K,0))</f>
        <v>11.408000000000001</v>
      </c>
      <c r="AC20" s="5">
        <f>INDEX(FAO_fertilizerindicator!C:C,MATCH($A20, FAO_fertilizerindicator!$K:$K,0))</f>
        <v>3.3</v>
      </c>
      <c r="AD20" s="5">
        <f>INDEX(FAO_fertilizerindicator!D:D,MATCH($A20, FAO_fertilizerindicator!$K:$K,0))</f>
        <v>9.09</v>
      </c>
      <c r="AE20" s="5">
        <f>INDEX(FAO_fertilizerindicator!E:E,MATCH($A20, FAO_fertilizerindicator!$K:$K,0))</f>
        <v>6.26</v>
      </c>
      <c r="AF20" s="5">
        <f>INDEX(FAO_fertilizerindicator!F:F,MATCH($A20, FAO_fertilizerindicator!$K:$K,0))</f>
        <v>1.8140000000000001</v>
      </c>
      <c r="AG20" s="5">
        <f>INDEX(FAO_fertilizerindicator!G:G,MATCH($A20, FAO_fertilizerindicator!$K:$K,0))</f>
        <v>4.984</v>
      </c>
      <c r="AH20" s="5">
        <f>INDEX(FAO_fertilizerindicator!H:H,MATCH($A20, FAO_fertilizerindicator!$K:$K,0))</f>
        <v>5.7640000000000002</v>
      </c>
      <c r="AI20" s="5">
        <f>INDEX(FAO_fertilizerindicator!I:I,MATCH($A20, FAO_fertilizerindicator!$K:$K,0))</f>
        <v>1.6719999999999999</v>
      </c>
      <c r="AJ20" s="5">
        <f>INDEX(FAO_fertilizerindicator!J:J,MATCH($A20, FAO_fertilizerindicator!$K:$K,0))</f>
        <v>4.5939999999999994</v>
      </c>
    </row>
    <row r="21" spans="1:36" x14ac:dyDescent="0.25">
      <c r="A21" t="s">
        <v>29</v>
      </c>
      <c r="B21" t="s">
        <v>14</v>
      </c>
      <c r="C21" s="5">
        <f>INDEX(FDI!E:E, MATCH(A21,FDI!A:A,0))</f>
        <v>-1.06108315938513</v>
      </c>
      <c r="D21" s="5">
        <f>INDEX(FDI!F:F, MATCH(A21,FDI!A:A,0))</f>
        <v>-4.03383539732899</v>
      </c>
      <c r="E21" s="5">
        <f>INDEX(FDI!G:G, MATCH(A21,FDI!A:A,0))</f>
        <v>1.3204632605390201</v>
      </c>
      <c r="F21" s="5">
        <f>INDEX(FDI!H:H, MATCH(A21,FDI!A:A,0))</f>
        <v>5.9134467529650903E-2</v>
      </c>
      <c r="G21" s="5">
        <f>INDEX(FDI!I:I, MATCH(A21,FDI!A:A,0))</f>
        <v>6.9244621975040301</v>
      </c>
      <c r="H21" s="5">
        <f>INDEX(FDI!J:J, MATCH(A21,FDI!A:A,0))</f>
        <v>0.64182827377171614</v>
      </c>
      <c r="I21" s="5">
        <v>2.1927779000000001E-2</v>
      </c>
      <c r="J21" s="5">
        <f>INDEX(GCF!Q:Q,MATCH('no.country.continent'!A21,GCF!C:C,0))</f>
        <v>13.423231738063942</v>
      </c>
      <c r="K21" s="5" t="e">
        <f>INDEX(FAO_export!B:B,MATCH('no.country.continent'!A21,FAO_export!A:A,0))</f>
        <v>#N/A</v>
      </c>
      <c r="L21" s="5" t="e">
        <f>INDEX(FAO_export_tonnes!B:B,MATCH(A21,FAO_export_tonnes!A:A,0))</f>
        <v>#N/A</v>
      </c>
      <c r="M21" s="5">
        <f>INDEX(WITS!F:F,MATCH(A21, WITS!B:B,0))</f>
        <v>3237.9</v>
      </c>
      <c r="N21" s="5">
        <f>INDEX(latlon!B:B, MATCH('no.country.continent'!A21, latlon!D:D,0))</f>
        <v>32.321384000000002</v>
      </c>
      <c r="O21" s="5">
        <v>21.4</v>
      </c>
      <c r="P21" s="5">
        <v>16.760000000000002</v>
      </c>
      <c r="Q21" s="5">
        <v>26.09</v>
      </c>
      <c r="R21" s="5">
        <v>1495.43</v>
      </c>
      <c r="S21" s="7">
        <f>INDEX(gdp!J:J,MATCH(A21, gdp!A:A,0))</f>
        <v>6698603826.7214823</v>
      </c>
      <c r="T21" s="5">
        <f>INDEX(gdppercapita!K:K,MATCH(A21, gdppercapita!A:A,0))</f>
        <v>104621.40920229515</v>
      </c>
      <c r="U21" s="5">
        <f>INDEX(agrigdp!K:K,MATCH(A21, agrigdp!A:A,0))</f>
        <v>0.25868369319796702</v>
      </c>
      <c r="V21" s="5">
        <v>0.98099999999999998</v>
      </c>
      <c r="W21" s="5" t="s">
        <v>997</v>
      </c>
      <c r="X21" s="5">
        <v>63867</v>
      </c>
      <c r="Y21" s="5">
        <f>INDEX(FAO_pesticideindicator!B:B,MATCH($A21,FAO_pesticideindicator!$E:$E,0))</f>
        <v>0</v>
      </c>
      <c r="Z21" s="5">
        <f>INDEX(FAO_pesticideindicator!C:C,MATCH($A21,FAO_pesticideindicator!$E:$E,0))</f>
        <v>1.1599999999999999</v>
      </c>
      <c r="AA21" s="5">
        <f>INDEX(FAO_pesticideindicator!D:D,MATCH($A21,FAO_pesticideindicator!$E:$E,0))</f>
        <v>0</v>
      </c>
      <c r="AB21" s="5">
        <f>INDEX(FAO_fertilizerindicator!B:B,MATCH($A21, FAO_fertilizerindicator!$K:$K,0))</f>
        <v>148.07800000000003</v>
      </c>
      <c r="AC21" s="5">
        <f>INDEX(FAO_fertilizerindicator!C:C,MATCH($A21, FAO_fertilizerindicator!$K:$K,0))</f>
        <v>0.70799999999999996</v>
      </c>
      <c r="AD21" s="5">
        <f>INDEX(FAO_fertilizerindicator!D:D,MATCH($A21, FAO_fertilizerindicator!$K:$K,0))</f>
        <v>0</v>
      </c>
      <c r="AE21" s="5">
        <f>INDEX(FAO_fertilizerindicator!E:E,MATCH($A21, FAO_fertilizerindicator!$K:$K,0))</f>
        <v>28.036000000000001</v>
      </c>
      <c r="AF21" s="5">
        <f>INDEX(FAO_fertilizerindicator!F:F,MATCH($A21, FAO_fertilizerindicator!$K:$K,0))</f>
        <v>0.13400000000000001</v>
      </c>
      <c r="AG21" s="5">
        <f>INDEX(FAO_fertilizerindicator!G:G,MATCH($A21, FAO_fertilizerindicator!$K:$K,0))</f>
        <v>0</v>
      </c>
      <c r="AH21" s="5">
        <f>INDEX(FAO_fertilizerindicator!H:H,MATCH($A21, FAO_fertilizerindicator!$K:$K,0))</f>
        <v>29.991999999999997</v>
      </c>
      <c r="AI21" s="5">
        <f>INDEX(FAO_fertilizerindicator!I:I,MATCH($A21, FAO_fertilizerindicator!$K:$K,0))</f>
        <v>0.14399999999999999</v>
      </c>
      <c r="AJ21" s="5">
        <f>INDEX(FAO_fertilizerindicator!J:J,MATCH($A21, FAO_fertilizerindicator!$K:$K,0))</f>
        <v>0</v>
      </c>
    </row>
    <row r="22" spans="1:36" x14ac:dyDescent="0.25">
      <c r="A22" t="s">
        <v>30</v>
      </c>
      <c r="B22" t="s">
        <v>5</v>
      </c>
      <c r="C22" s="5">
        <f>INDEX(FDI!E:E, MATCH(A22,FDI!A:A,0))</f>
        <v>0.55045464408100298</v>
      </c>
      <c r="D22" s="5">
        <f>INDEX(FDI!F:F, MATCH(A22,FDI!A:A,0))</f>
        <v>-0.67556304625887997</v>
      </c>
      <c r="E22" s="5">
        <f>INDEX(FDI!G:G, MATCH(A22,FDI!A:A,0))</f>
        <v>0.108279483744831</v>
      </c>
      <c r="F22" s="5">
        <f>INDEX(FDI!H:H, MATCH(A22,FDI!A:A,0))</f>
        <v>0.51313631659876002</v>
      </c>
      <c r="G22" s="5">
        <f>INDEX(FDI!I:I, MATCH(A22,FDI!A:A,0))</f>
        <v>-0.120364394656834</v>
      </c>
      <c r="H22" s="5">
        <f>INDEX(FDI!J:J, MATCH(A22,FDI!A:A,0))</f>
        <v>7.5188600701775993E-2</v>
      </c>
      <c r="I22" s="5" t="e">
        <v>#DIV/0!</v>
      </c>
      <c r="J22" s="5">
        <f>INDEX(GCF!Q:Q,MATCH('no.country.continent'!A22,GCF!C:C,0))</f>
        <v>45.769585958438121</v>
      </c>
      <c r="K22" s="5">
        <f>INDEX(FAO_export!B:B,MATCH('no.country.continent'!A22,FAO_export!A:A,0))</f>
        <v>15836</v>
      </c>
      <c r="L22" s="5">
        <f>INDEX(FAO_export_tonnes!B:B,MATCH(A22,FAO_export_tonnes!A:A,0))</f>
        <v>32646</v>
      </c>
      <c r="M22" s="5">
        <f>INDEX(WITS!F:F,MATCH(A22, WITS!B:B,0))</f>
        <v>35922.53</v>
      </c>
      <c r="N22" s="5">
        <f>INDEX(latlon!B:B, MATCH('no.country.continent'!A22, latlon!D:D,0))</f>
        <v>27.514161999999999</v>
      </c>
      <c r="O22" s="5">
        <f>INDEX(avgtemp!B:B, MATCH(A22, avgtemp!A:A,0))</f>
        <v>9.3609090718356107</v>
      </c>
      <c r="P22" s="5">
        <f>INDEX(mintemp!B:B,MATCH(A22,mintemp!A:A,0))</f>
        <v>3.7427272742444799</v>
      </c>
      <c r="Q22" s="5">
        <f>INDEX(maxtemp!B:B, MATCH(A22,maxtemp!A:A,0))</f>
        <v>15.011818105524201</v>
      </c>
      <c r="R22" s="5">
        <f>INDEX(avgprecipitation!B:B,MATCH(A22, avgprecipitation!A:A,0))</f>
        <v>2012.30002663352</v>
      </c>
      <c r="S22" s="7">
        <f>INDEX(gdp!J:J,MATCH(A22, gdp!A:A,0))</f>
        <v>2292605195.7625999</v>
      </c>
      <c r="T22" s="5">
        <f>INDEX(gdppercapita!K:K,MATCH(A22, gdppercapita!A:A,0))</f>
        <v>3039.2968810703978</v>
      </c>
      <c r="U22" s="5">
        <f>INDEX(agrigdp!K:K,MATCH(A22, agrigdp!A:A,0))</f>
        <v>16.087191991682722</v>
      </c>
      <c r="V22" s="5">
        <f>INDEX(hdi!B:B,MATCH(A22, hdi!A:A,0))</f>
        <v>0.65400000000000003</v>
      </c>
      <c r="W22" s="5" t="str">
        <f>INDEX(hdi!C:C,MATCH(A22, hdi!A:A,0))</f>
        <v>Medium</v>
      </c>
      <c r="X22" s="5">
        <f>INDEX(hdi!D:D,MATCH(A22, hdi!A:A,0))</f>
        <v>782455</v>
      </c>
      <c r="Y22" s="5">
        <f>INDEX(FAO_pesticideindicator!B:B,MATCH($A22,FAO_pesticideindicator!$E:$E,0))</f>
        <v>0.32</v>
      </c>
      <c r="Z22" s="5">
        <f>INDEX(FAO_pesticideindicator!C:C,MATCH($A22,FAO_pesticideindicator!$E:$E,0))</f>
        <v>4.2000000000000003E-2</v>
      </c>
      <c r="AA22" s="5">
        <f>INDEX(FAO_pesticideindicator!D:D,MATCH($A22,FAO_pesticideindicator!$E:$E,0))</f>
        <v>0.11200000000000002</v>
      </c>
      <c r="AB22" s="5">
        <f>INDEX(FAO_fertilizerindicator!B:B,MATCH($A22, FAO_fertilizerindicator!$K:$K,0))</f>
        <v>9.4139999999999979</v>
      </c>
      <c r="AC22" s="5">
        <f>INDEX(FAO_fertilizerindicator!C:C,MATCH($A22, FAO_fertilizerindicator!$K:$K,0))</f>
        <v>1.262</v>
      </c>
      <c r="AD22" s="5">
        <f>INDEX(FAO_fertilizerindicator!D:D,MATCH($A22, FAO_fertilizerindicator!$K:$K,0))</f>
        <v>3.3319999999999999</v>
      </c>
      <c r="AE22" s="5">
        <f>INDEX(FAO_fertilizerindicator!E:E,MATCH($A22, FAO_fertilizerindicator!$K:$K,0))</f>
        <v>2.988</v>
      </c>
      <c r="AF22" s="5">
        <f>INDEX(FAO_fertilizerindicator!F:F,MATCH($A22, FAO_fertilizerindicator!$K:$K,0))</f>
        <v>0.39999999999999997</v>
      </c>
      <c r="AG22" s="5">
        <f>INDEX(FAO_fertilizerindicator!G:G,MATCH($A22, FAO_fertilizerindicator!$K:$K,0))</f>
        <v>1.0539999999999998</v>
      </c>
      <c r="AH22" s="5">
        <f>INDEX(FAO_fertilizerindicator!H:H,MATCH($A22, FAO_fertilizerindicator!$K:$K,0))</f>
        <v>2.1439999999999997</v>
      </c>
      <c r="AI22" s="5">
        <f>INDEX(FAO_fertilizerindicator!I:I,MATCH($A22, FAO_fertilizerindicator!$K:$K,0))</f>
        <v>0.28799999999999998</v>
      </c>
      <c r="AJ22" s="5">
        <f>INDEX(FAO_fertilizerindicator!J:J,MATCH($A22, FAO_fertilizerindicator!$K:$K,0))</f>
        <v>0.752</v>
      </c>
    </row>
    <row r="23" spans="1:36" x14ac:dyDescent="0.25">
      <c r="A23" t="s">
        <v>31</v>
      </c>
      <c r="B23" t="s">
        <v>16</v>
      </c>
      <c r="C23" s="5">
        <f>INDEX(FDI!E:E, MATCH(A23,FDI!A:A,0))</f>
        <v>0.98808014946225897</v>
      </c>
      <c r="D23" s="5">
        <f>INDEX(FDI!F:F, MATCH(A23,FDI!A:A,0))</f>
        <v>1.89949328085862</v>
      </c>
      <c r="E23" s="5">
        <f>INDEX(FDI!G:G, MATCH(A23,FDI!A:A,0))</f>
        <v>0.75052478093957897</v>
      </c>
      <c r="F23" s="5">
        <f>INDEX(FDI!H:H, MATCH(A23,FDI!A:A,0))</f>
        <v>-0.52973501131197698</v>
      </c>
      <c r="G23" s="5">
        <f>INDEX(FDI!I:I, MATCH(A23,FDI!A:A,0))</f>
        <v>-3.0835164826727399</v>
      </c>
      <c r="H23" s="5">
        <f>INDEX(FDI!J:J, MATCH(A23,FDI!A:A,0))</f>
        <v>4.9693434551483229E-3</v>
      </c>
      <c r="I23" s="5">
        <v>0.56643169900000001</v>
      </c>
      <c r="J23" s="5">
        <f>INDEX(GCF!Q:Q,MATCH('no.country.continent'!A23,GCF!C:C,0))</f>
        <v>19.90542822710556</v>
      </c>
      <c r="K23" s="5">
        <v>1285095</v>
      </c>
      <c r="L23" s="5">
        <v>2604595</v>
      </c>
      <c r="M23" s="5">
        <f>INDEX(WITS!F:F,MATCH(A23, WITS!B:B,0))</f>
        <v>48951.27</v>
      </c>
      <c r="N23" s="5">
        <f>INDEX(latlon!B:B, MATCH('no.country.continent'!A23, latlon!D:D,0))</f>
        <v>-16.290154000000001</v>
      </c>
      <c r="O23" s="5">
        <f>INDEX(avgtemp!B:B, MATCH(A23, avgtemp!A:A,0))</f>
        <v>21.143087490008799</v>
      </c>
      <c r="P23" s="5">
        <f>INDEX(mintemp!B:B,MATCH(A23,mintemp!A:A,0))</f>
        <v>14.8213661360692</v>
      </c>
      <c r="Q23" s="5">
        <f>INDEX(maxtemp!B:B, MATCH(A23,maxtemp!A:A,0))</f>
        <v>27.5100819243759</v>
      </c>
      <c r="R23" s="5">
        <f>INDEX(avgprecipitation!B:B,MATCH(A23, avgprecipitation!A:A,0))</f>
        <v>1061.58333671028</v>
      </c>
      <c r="S23" s="7">
        <f>INDEX(gdp!J:J,MATCH(A23, gdp!A:A,0))</f>
        <v>36134439447.96228</v>
      </c>
      <c r="T23" s="5">
        <f>INDEX(gdppercapita!K:K,MATCH(A23, gdppercapita!A:A,0))</f>
        <v>3183.2939725553124</v>
      </c>
      <c r="U23" s="5">
        <f>INDEX(agrigdp!K:K,MATCH(A23, agrigdp!A:A,0))</f>
        <v>12.093164724880179</v>
      </c>
      <c r="V23" s="5">
        <f>INDEX(hdi!B:B,MATCH(A23, hdi!A:A,0))</f>
        <v>0.71799999999999997</v>
      </c>
      <c r="W23" s="5" t="str">
        <f>INDEX(hdi!C:C,MATCH(A23, hdi!A:A,0))</f>
        <v>High</v>
      </c>
      <c r="X23" s="5">
        <f>INDEX(hdi!D:D,MATCH(A23, hdi!A:A,0))</f>
        <v>12224110</v>
      </c>
      <c r="Y23" s="5">
        <f>INDEX(FAO_pesticideindicator!B:B,MATCH($A23,FAO_pesticideindicator!$E:$E,0))</f>
        <v>4.1400000000000006</v>
      </c>
      <c r="Z23" s="5">
        <f>INDEX(FAO_pesticideindicator!C:C,MATCH($A23,FAO_pesticideindicator!$E:$E,0))</f>
        <v>1.7100000000000002</v>
      </c>
      <c r="AA23" s="5">
        <f>INDEX(FAO_pesticideindicator!D:D,MATCH($A23,FAO_pesticideindicator!$E:$E,0))</f>
        <v>2.8359999999999999</v>
      </c>
      <c r="AB23" s="5">
        <f>INDEX(FAO_fertilizerindicator!B:B,MATCH($A23, FAO_fertilizerindicator!$K:$K,0))</f>
        <v>4.0939999999999994</v>
      </c>
      <c r="AC23" s="5">
        <f>INDEX(FAO_fertilizerindicator!C:C,MATCH($A23, FAO_fertilizerindicator!$K:$K,0))</f>
        <v>1.6919999999999997</v>
      </c>
      <c r="AD23" s="5">
        <f>INDEX(FAO_fertilizerindicator!D:D,MATCH($A23, FAO_fertilizerindicator!$K:$K,0))</f>
        <v>2.8120000000000003</v>
      </c>
      <c r="AE23" s="5">
        <f>INDEX(FAO_fertilizerindicator!E:E,MATCH($A23, FAO_fertilizerindicator!$K:$K,0))</f>
        <v>3.0420000000000003</v>
      </c>
      <c r="AF23" s="5">
        <f>INDEX(FAO_fertilizerindicator!F:F,MATCH($A23, FAO_fertilizerindicator!$K:$K,0))</f>
        <v>1.252</v>
      </c>
      <c r="AG23" s="5">
        <f>INDEX(FAO_fertilizerindicator!G:G,MATCH($A23, FAO_fertilizerindicator!$K:$K,0))</f>
        <v>2.0840000000000001</v>
      </c>
      <c r="AH23" s="5">
        <f>INDEX(FAO_fertilizerindicator!H:H,MATCH($A23, FAO_fertilizerindicator!$K:$K,0))</f>
        <v>0.86599999999999999</v>
      </c>
      <c r="AI23" s="5">
        <f>INDEX(FAO_fertilizerindicator!I:I,MATCH($A23, FAO_fertilizerindicator!$K:$K,0))</f>
        <v>0.36</v>
      </c>
      <c r="AJ23" s="5">
        <f>INDEX(FAO_fertilizerindicator!J:J,MATCH($A23, FAO_fertilizerindicator!$K:$K,0))</f>
        <v>0.59399999999999997</v>
      </c>
    </row>
    <row r="24" spans="1:36" x14ac:dyDescent="0.25">
      <c r="A24" t="s">
        <v>32</v>
      </c>
      <c r="B24" t="s">
        <v>7</v>
      </c>
      <c r="C24" s="5">
        <f>INDEX(FDI!E:E, MATCH(A24,FDI!A:A,0))</f>
        <v>1.8516780658446701</v>
      </c>
      <c r="D24" s="5">
        <f>INDEX(FDI!F:F, MATCH(A24,FDI!A:A,0))</f>
        <v>2.8177824789660599</v>
      </c>
      <c r="E24" s="5">
        <f>INDEX(FDI!G:G, MATCH(A24,FDI!A:A,0))</f>
        <v>2.9824588486530499</v>
      </c>
      <c r="F24" s="5">
        <f>INDEX(FDI!H:H, MATCH(A24,FDI!A:A,0))</f>
        <v>2.2170604288959601</v>
      </c>
      <c r="G24" s="5">
        <f>INDEX(FDI!I:I, MATCH(A24,FDI!A:A,0))</f>
        <v>2.1699380501700798</v>
      </c>
      <c r="H24" s="5">
        <f>INDEX(FDI!J:J, MATCH(A24,FDI!A:A,0))</f>
        <v>2.4077835745059639</v>
      </c>
      <c r="I24" s="5">
        <v>5.559695939</v>
      </c>
      <c r="J24" s="5">
        <f>INDEX(GCF!Q:Q,MATCH('no.country.continent'!A24,GCF!C:C,0))</f>
        <v>24.275261383202182</v>
      </c>
      <c r="K24" s="5">
        <f>INDEX(FAO_export!B:B,MATCH('no.country.continent'!A24,FAO_export!A:A,0))</f>
        <v>259649</v>
      </c>
      <c r="L24" s="5">
        <f>INDEX(FAO_export_tonnes!B:B,MATCH(A24,FAO_export_tonnes!A:A,0))</f>
        <v>296447</v>
      </c>
      <c r="M24" s="5">
        <f>INDEX(WITS!F:F,MATCH(A24, WITS!B:B,0))</f>
        <v>202244.8</v>
      </c>
      <c r="N24" s="5">
        <f>INDEX(latlon!B:B, MATCH('no.country.continent'!A24, latlon!D:D,0))</f>
        <v>43.915886</v>
      </c>
      <c r="O24" s="5">
        <f>INDEX(avgtemp!B:B, MATCH(A24, avgtemp!A:A,0))</f>
        <v>8.7329166730244996</v>
      </c>
      <c r="P24" s="5">
        <f>INDEX(mintemp!B:B,MATCH(A24,mintemp!A:A,0))</f>
        <v>3.7341666767994601</v>
      </c>
      <c r="Q24" s="5">
        <f>INDEX(maxtemp!B:B, MATCH(A24,maxtemp!A:A,0))</f>
        <v>13.7566667397817</v>
      </c>
      <c r="R24" s="5">
        <f>INDEX(avgprecipitation!B:B,MATCH(A24, avgprecipitation!A:A,0))</f>
        <v>1177.22083536784</v>
      </c>
      <c r="S24" s="7">
        <f>INDEX(gdp!J:J,MATCH(A24, gdp!A:A,0))</f>
        <v>17630448413.619518</v>
      </c>
      <c r="T24" s="5">
        <f>INDEX(gdppercapita!K:K,MATCH(A24, gdppercapita!A:A,0))</f>
        <v>5298.8159188861882</v>
      </c>
      <c r="U24" s="5">
        <f>INDEX(agrigdp!K:K,MATCH(A24, agrigdp!A:A,0))</f>
        <v>5.9088507180120207</v>
      </c>
      <c r="V24" s="5">
        <f>INDEX(hdi!B:B,MATCH(A24, hdi!A:A,0))</f>
        <v>0.78</v>
      </c>
      <c r="W24" s="5" t="str">
        <f>INDEX(hdi!C:C,MATCH(A24, hdi!A:A,0))</f>
        <v>High</v>
      </c>
      <c r="X24" s="5">
        <f>INDEX(hdi!D:D,MATCH(A24, hdi!A:A,0))</f>
        <v>3233526</v>
      </c>
      <c r="Y24" s="5">
        <f>INDEX(FAO_pesticideindicator!B:B,MATCH($A24,FAO_pesticideindicator!$E:$E,0))</f>
        <v>2.2560000000000002</v>
      </c>
      <c r="Z24" s="5">
        <f>INDEX(FAO_pesticideindicator!C:C,MATCH($A24,FAO_pesticideindicator!$E:$E,0))</f>
        <v>0.76999999999999991</v>
      </c>
      <c r="AA24" s="5">
        <f>INDEX(FAO_pesticideindicator!D:D,MATCH($A24,FAO_pesticideindicator!$E:$E,0))</f>
        <v>1.6879999999999999</v>
      </c>
      <c r="AB24" s="5">
        <f>INDEX(FAO_fertilizerindicator!B:B,MATCH($A24, FAO_fertilizerindicator!$K:$K,0))</f>
        <v>67.69</v>
      </c>
      <c r="AC24" s="5">
        <f>INDEX(FAO_fertilizerindicator!C:C,MATCH($A24, FAO_fertilizerindicator!$K:$K,0))</f>
        <v>23.053999999999998</v>
      </c>
      <c r="AD24" s="5">
        <f>INDEX(FAO_fertilizerindicator!D:D,MATCH($A24, FAO_fertilizerindicator!$K:$K,0))</f>
        <v>51.077999999999996</v>
      </c>
      <c r="AE24" s="5">
        <f>INDEX(FAO_fertilizerindicator!E:E,MATCH($A24, FAO_fertilizerindicator!$K:$K,0))</f>
        <v>8.85</v>
      </c>
      <c r="AF24" s="5">
        <f>INDEX(FAO_fertilizerindicator!F:F,MATCH($A24, FAO_fertilizerindicator!$K:$K,0))</f>
        <v>3.0139999999999998</v>
      </c>
      <c r="AG24" s="5">
        <f>INDEX(FAO_fertilizerindicator!G:G,MATCH($A24, FAO_fertilizerindicator!$K:$K,0))</f>
        <v>6.6599999999999993</v>
      </c>
      <c r="AH24" s="5">
        <f>INDEX(FAO_fertilizerindicator!H:H,MATCH($A24, FAO_fertilizerindicator!$K:$K,0))</f>
        <v>10.010000000000002</v>
      </c>
      <c r="AI24" s="5">
        <f>INDEX(FAO_fertilizerindicator!I:I,MATCH($A24, FAO_fertilizerindicator!$K:$K,0))</f>
        <v>3.41</v>
      </c>
      <c r="AJ24" s="5">
        <f>INDEX(FAO_fertilizerindicator!J:J,MATCH($A24, FAO_fertilizerindicator!$K:$K,0))</f>
        <v>7.5359999999999996</v>
      </c>
    </row>
    <row r="25" spans="1:36" x14ac:dyDescent="0.25">
      <c r="A25" t="s">
        <v>33</v>
      </c>
      <c r="B25" t="s">
        <v>9</v>
      </c>
      <c r="C25" s="5">
        <f>INDEX(FDI!E:E, MATCH(A25,FDI!A:A,0))</f>
        <v>0.94494852063919998</v>
      </c>
      <c r="D25" s="5">
        <f>INDEX(FDI!F:F, MATCH(A25,FDI!A:A,0))</f>
        <v>1.6196422214053099</v>
      </c>
      <c r="E25" s="5">
        <f>INDEX(FDI!G:G, MATCH(A25,FDI!A:A,0))</f>
        <v>1.69061675690844</v>
      </c>
      <c r="F25" s="5">
        <f>INDEX(FDI!H:H, MATCH(A25,FDI!A:A,0))</f>
        <v>0.56065854320820496</v>
      </c>
      <c r="G25" s="5">
        <f>INDEX(FDI!I:I, MATCH(A25,FDI!A:A,0))</f>
        <v>0.213041132412677</v>
      </c>
      <c r="H25" s="5">
        <f>INDEX(FDI!J:J, MATCH(A25,FDI!A:A,0))</f>
        <v>1.0057814349147662</v>
      </c>
      <c r="I25" s="5">
        <v>9.7293380999999998E-2</v>
      </c>
      <c r="J25" s="5">
        <f>INDEX(GCF!Q:Q,MATCH('no.country.continent'!A25,GCF!C:C,0))</f>
        <v>27.22955266641306</v>
      </c>
      <c r="K25" s="5">
        <f>INDEX(FAO_export!B:B,MATCH('no.country.continent'!A25,FAO_export!A:A,0))</f>
        <v>19699</v>
      </c>
      <c r="L25" s="5">
        <f>INDEX(FAO_export_tonnes!B:B,MATCH(A25,FAO_export_tonnes!A:A,0))</f>
        <v>74282</v>
      </c>
      <c r="M25" s="5">
        <f>INDEX(WITS!F:F,MATCH(A25, WITS!B:B,0))</f>
        <v>39231.379999999997</v>
      </c>
      <c r="N25" s="5">
        <f>INDEX(latlon!B:B, MATCH('no.country.continent'!A25, latlon!D:D,0))</f>
        <v>-22.328474</v>
      </c>
      <c r="O25" s="5">
        <f>INDEX(avgtemp!B:B, MATCH(A25, avgtemp!A:A,0))</f>
        <v>21.063252458294599</v>
      </c>
      <c r="P25" s="5">
        <f>INDEX(mintemp!B:B,MATCH(A25,mintemp!A:A,0))</f>
        <v>13.108106793709201</v>
      </c>
      <c r="Q25" s="5">
        <f>INDEX(maxtemp!B:B, MATCH(A25,maxtemp!A:A,0))</f>
        <v>29.068446538980702</v>
      </c>
      <c r="R25" s="5">
        <f>INDEX(avgprecipitation!B:B,MATCH(A25, avgprecipitation!A:A,0))</f>
        <v>428.637377470442</v>
      </c>
      <c r="S25" s="7">
        <f>INDEX(gdp!J:J,MATCH(A25, gdp!A:A,0))</f>
        <v>15287827670.975641</v>
      </c>
      <c r="T25" s="5">
        <f>INDEX(gdppercapita!K:K,MATCH(A25, gdppercapita!A:A,0))</f>
        <v>6782.7067088909635</v>
      </c>
      <c r="U25" s="5">
        <f>INDEX(agrigdp!K:K,MATCH(A25, agrigdp!A:A,0))</f>
        <v>2.0189320232763097</v>
      </c>
      <c r="V25" s="5">
        <f>INDEX(hdi!B:B,MATCH(A25, hdi!A:A,0))</f>
        <v>0.73499999999999999</v>
      </c>
      <c r="W25" s="5" t="str">
        <f>INDEX(hdi!C:C,MATCH(A25, hdi!A:A,0))</f>
        <v>High</v>
      </c>
      <c r="X25" s="5">
        <f>INDEX(hdi!D:D,MATCH(A25, hdi!A:A,0))</f>
        <v>2630296</v>
      </c>
      <c r="Y25" s="5">
        <f>INDEX(FAO_pesticideindicator!B:B,MATCH($A25,FAO_pesticideindicator!$E:$E,0))</f>
        <v>0.06</v>
      </c>
      <c r="Z25" s="5">
        <f>INDEX(FAO_pesticideindicator!C:C,MATCH($A25,FAO_pesticideindicator!$E:$E,0))</f>
        <v>0.01</v>
      </c>
      <c r="AA25" s="5">
        <f>INDEX(FAO_pesticideindicator!D:D,MATCH($A25,FAO_pesticideindicator!$E:$E,0))</f>
        <v>0.04</v>
      </c>
      <c r="AB25" s="5">
        <f>INDEX(FAO_fertilizerindicator!B:B,MATCH($A25, FAO_fertilizerindicator!$K:$K,0))</f>
        <v>37.385999999999996</v>
      </c>
      <c r="AC25" s="5">
        <f>INDEX(FAO_fertilizerindicator!C:C,MATCH($A25, FAO_fertilizerindicator!$K:$K,0))</f>
        <v>4.3360000000000003</v>
      </c>
      <c r="AD25" s="5">
        <f>INDEX(FAO_fertilizerindicator!D:D,MATCH($A25, FAO_fertilizerindicator!$K:$K,0))</f>
        <v>22.55</v>
      </c>
      <c r="AE25" s="5">
        <f>INDEX(FAO_fertilizerindicator!E:E,MATCH($A25, FAO_fertilizerindicator!$K:$K,0))</f>
        <v>5.4799999999999995</v>
      </c>
      <c r="AF25" s="5">
        <f>INDEX(FAO_fertilizerindicator!F:F,MATCH($A25, FAO_fertilizerindicator!$K:$K,0))</f>
        <v>0.63400000000000001</v>
      </c>
      <c r="AG25" s="5">
        <f>INDEX(FAO_fertilizerindicator!G:G,MATCH($A25, FAO_fertilizerindicator!$K:$K,0))</f>
        <v>3.2880000000000003</v>
      </c>
      <c r="AH25" s="5">
        <f>INDEX(FAO_fertilizerindicator!H:H,MATCH($A25, FAO_fertilizerindicator!$K:$K,0))</f>
        <v>4.952</v>
      </c>
      <c r="AI25" s="5">
        <f>INDEX(FAO_fertilizerindicator!I:I,MATCH($A25, FAO_fertilizerindicator!$K:$K,0))</f>
        <v>0.56999999999999995</v>
      </c>
      <c r="AJ25" s="5">
        <f>INDEX(FAO_fertilizerindicator!J:J,MATCH($A25, FAO_fertilizerindicator!$K:$K,0))</f>
        <v>2.9560000000000004</v>
      </c>
    </row>
    <row r="26" spans="1:36" x14ac:dyDescent="0.25">
      <c r="A26" t="s">
        <v>34</v>
      </c>
      <c r="B26" t="s">
        <v>16</v>
      </c>
      <c r="C26" s="5">
        <f>INDEX(FDI!E:E, MATCH(A26,FDI!A:A,0))</f>
        <v>4.1373785387376598</v>
      </c>
      <c r="D26" s="5">
        <f>INDEX(FDI!F:F, MATCH(A26,FDI!A:A,0))</f>
        <v>3.3382602842802398</v>
      </c>
      <c r="E26" s="5">
        <f>INDEX(FDI!G:G, MATCH(A26,FDI!A:A,0))</f>
        <v>4.0774870841166502</v>
      </c>
      <c r="F26" s="5">
        <f>INDEX(FDI!H:H, MATCH(A26,FDI!A:A,0))</f>
        <v>3.6926733039938502</v>
      </c>
      <c r="G26" s="5">
        <f>INDEX(FDI!I:I, MATCH(A26,FDI!A:A,0))</f>
        <v>2.6085306404829298</v>
      </c>
      <c r="H26" s="5">
        <f>INDEX(FDI!J:J, MATCH(A26,FDI!A:A,0))</f>
        <v>3.5708659703222656</v>
      </c>
      <c r="I26" s="5">
        <v>5.3090167179999996</v>
      </c>
      <c r="J26" s="5">
        <f>INDEX(GCF!Q:Q,MATCH('no.country.continent'!A26,GCF!C:C,0))</f>
        <v>15.227517815023919</v>
      </c>
      <c r="K26" s="5">
        <f>INDEX(FAO_export!B:B,MATCH('no.country.continent'!A26,FAO_export!A:A,0))</f>
        <v>65218208</v>
      </c>
      <c r="L26" s="5">
        <f>INDEX(FAO_export_tonnes!B:B,MATCH(A26,FAO_export_tonnes!A:A,0))</f>
        <v>179502933</v>
      </c>
      <c r="M26" s="5">
        <f>INDEX(WITS!F:F,MATCH(A26, WITS!B:B,0))</f>
        <v>1272095.79</v>
      </c>
      <c r="N26" s="5">
        <f>INDEX(latlon!B:B, MATCH('no.country.continent'!A26, latlon!D:D,0))</f>
        <v>-14.235004</v>
      </c>
      <c r="O26" s="5">
        <f>INDEX(avgtemp!B:B, MATCH(A26, avgtemp!A:A,0))</f>
        <v>24.819762669765002</v>
      </c>
      <c r="P26" s="5">
        <f>INDEX(mintemp!B:B,MATCH(A26,mintemp!A:A,0))</f>
        <v>19.438483864881899</v>
      </c>
      <c r="Q26" s="5">
        <f>INDEX(maxtemp!B:B, MATCH(A26,maxtemp!A:A,0))</f>
        <v>30.251413354120299</v>
      </c>
      <c r="R26" s="5">
        <f>INDEX(avgprecipitation!B:B,MATCH(A26, avgprecipitation!A:A,0))</f>
        <v>1769.56411578847</v>
      </c>
      <c r="S26" s="7">
        <f>INDEX(gdp!J:J,MATCH(A26, gdp!A:A,0))</f>
        <v>1775185800274.6621</v>
      </c>
      <c r="T26" s="5">
        <f>INDEX(gdppercapita!K:K,MATCH(A26, gdppercapita!A:A,0))</f>
        <v>8477.3571495060205</v>
      </c>
      <c r="U26" s="5">
        <f>INDEX(agrigdp!K:K,MATCH(A26, agrigdp!A:A,0))</f>
        <v>4.8021209893820807</v>
      </c>
      <c r="V26" s="5">
        <f>INDEX(hdi!B:B,MATCH(A26, hdi!A:A,0))</f>
        <v>0.76500000000000001</v>
      </c>
      <c r="W26" s="5" t="str">
        <f>INDEX(hdi!C:C,MATCH(A26, hdi!A:A,0))</f>
        <v>High</v>
      </c>
      <c r="X26" s="5">
        <f>INDEX(hdi!D:D,MATCH(A26, hdi!A:A,0))</f>
        <v>215313498</v>
      </c>
      <c r="Y26" s="5">
        <f>INDEX(FAO_pesticideindicator!B:B,MATCH($A26,FAO_pesticideindicator!$E:$E,0))</f>
        <v>5.9440000000000008</v>
      </c>
      <c r="Z26" s="5">
        <f>INDEX(FAO_pesticideindicator!C:C,MATCH($A26,FAO_pesticideindicator!$E:$E,0))</f>
        <v>1.8</v>
      </c>
      <c r="AA26" s="5">
        <f>INDEX(FAO_pesticideindicator!D:D,MATCH($A26,FAO_pesticideindicator!$E:$E,0))</f>
        <v>1.5720000000000001</v>
      </c>
      <c r="AB26" s="5">
        <f>INDEX(FAO_fertilizerindicator!B:B,MATCH($A26, FAO_fertilizerindicator!$K:$K,0))</f>
        <v>74.376000000000005</v>
      </c>
      <c r="AC26" s="5">
        <f>INDEX(FAO_fertilizerindicator!C:C,MATCH($A26, FAO_fertilizerindicator!$K:$K,0))</f>
        <v>22.51</v>
      </c>
      <c r="AD26" s="5">
        <f>INDEX(FAO_fertilizerindicator!D:D,MATCH($A26, FAO_fertilizerindicator!$K:$K,0))</f>
        <v>19.552</v>
      </c>
      <c r="AE26" s="5">
        <f>INDEX(FAO_fertilizerindicator!E:E,MATCH($A26, FAO_fertilizerindicator!$K:$K,0))</f>
        <v>81.164000000000001</v>
      </c>
      <c r="AF26" s="5">
        <f>INDEX(FAO_fertilizerindicator!F:F,MATCH($A26, FAO_fertilizerindicator!$K:$K,0))</f>
        <v>24.556000000000001</v>
      </c>
      <c r="AG26" s="5">
        <f>INDEX(FAO_fertilizerindicator!G:G,MATCH($A26, FAO_fertilizerindicator!$K:$K,0))</f>
        <v>21.312000000000001</v>
      </c>
      <c r="AH26" s="5">
        <f>INDEX(FAO_fertilizerindicator!H:H,MATCH($A26, FAO_fertilizerindicator!$K:$K,0))</f>
        <v>102.61200000000001</v>
      </c>
      <c r="AI26" s="5">
        <f>INDEX(FAO_fertilizerindicator!I:I,MATCH($A26, FAO_fertilizerindicator!$K:$K,0))</f>
        <v>31.077999999999996</v>
      </c>
      <c r="AJ26" s="5">
        <f>INDEX(FAO_fertilizerindicator!J:J,MATCH($A26, FAO_fertilizerindicator!$K:$K,0))</f>
        <v>27.058</v>
      </c>
    </row>
    <row r="27" spans="1:36" x14ac:dyDescent="0.25">
      <c r="A27" t="s">
        <v>35</v>
      </c>
      <c r="B27" t="s">
        <v>14</v>
      </c>
      <c r="D27" s="5">
        <f>INDEX(FDI!F:F, MATCH(A27,FDI!A:A,0))</f>
        <v>0</v>
      </c>
      <c r="E27" s="5">
        <f>INDEX(FDI!G:G, MATCH(A27,FDI!A:A,0))</f>
        <v>0</v>
      </c>
      <c r="F27" s="5">
        <f>INDEX(FDI!H:H, MATCH(A27,FDI!A:A,0))</f>
        <v>0</v>
      </c>
      <c r="G27" s="5">
        <f>INDEX(FDI!I:I, MATCH(A27,FDI!A:A,0))</f>
        <v>0</v>
      </c>
      <c r="H27" s="5" t="e">
        <f>INDEX(FDI!J:J, MATCH(A27,FDI!A:A,0))</f>
        <v>#DIV/0!</v>
      </c>
      <c r="I27" s="5" t="e">
        <v>#DIV/0!</v>
      </c>
      <c r="J27" s="5" t="e">
        <f>INDEX(GCF!Q:Q,MATCH('no.country.continent'!A27,GCF!C:C,0))</f>
        <v>#DIV/0!</v>
      </c>
      <c r="K27" s="5" t="e">
        <f>INDEX(FAO_export!B:B,MATCH('no.country.continent'!A27,FAO_export!A:A,0))</f>
        <v>#N/A</v>
      </c>
      <c r="L27" s="5" t="e">
        <f>INDEX(FAO_export_tonnes!B:B,MATCH(A27,FAO_export_tonnes!A:A,0))</f>
        <v>#N/A</v>
      </c>
      <c r="M27" s="5">
        <f>INDEX(WITS!F:F,MATCH(A27, WITS!B:B,0))</f>
        <v>7872.01</v>
      </c>
      <c r="N27" s="5">
        <f>INDEX(latlon!B:B, MATCH('no.country.continent'!A27, latlon!D:D,0))</f>
        <v>18.420694999999998</v>
      </c>
      <c r="O27" s="5">
        <v>25.84</v>
      </c>
      <c r="P27" s="5">
        <v>22.61</v>
      </c>
      <c r="Q27" s="5">
        <v>29.12</v>
      </c>
      <c r="R27" s="5">
        <v>1314.68</v>
      </c>
      <c r="S27" s="7" t="e">
        <f>INDEX(gdp!J:J,MATCH(A27, gdp!A:A,0))</f>
        <v>#DIV/0!</v>
      </c>
      <c r="T27" s="5" t="e">
        <f>INDEX(gdppercapita!K:K,MATCH(A27, gdppercapita!A:A,0))</f>
        <v>#DIV/0!</v>
      </c>
      <c r="U27" s="5" t="e">
        <f>INDEX(agrigdp!K:K,MATCH(A27, agrigdp!A:A,0))</f>
        <v>#DIV/0!</v>
      </c>
      <c r="V27" s="5">
        <v>0.94499999999999995</v>
      </c>
      <c r="W27" s="5" t="s">
        <v>997</v>
      </c>
      <c r="X27" s="5">
        <v>30423</v>
      </c>
      <c r="Y27" s="5" t="e">
        <f>INDEX(FAO_pesticideindicator!B:B,MATCH($A27,FAO_pesticideindicator!$E:$E,0))</f>
        <v>#N/A</v>
      </c>
      <c r="Z27" s="5" t="e">
        <f>INDEX(FAO_pesticideindicator!C:C,MATCH($A27,FAO_pesticideindicator!$E:$E,0))</f>
        <v>#N/A</v>
      </c>
      <c r="AA27" s="5" t="e">
        <f>INDEX(FAO_pesticideindicator!D:D,MATCH($A27,FAO_pesticideindicator!$E:$E,0))</f>
        <v>#N/A</v>
      </c>
      <c r="AB27" s="5" t="e">
        <f>INDEX(FAO_fertilizerindicator!B:B,MATCH($A27, FAO_fertilizerindicator!$K:$K,0))</f>
        <v>#N/A</v>
      </c>
      <c r="AC27" s="5" t="e">
        <f>INDEX(FAO_fertilizerindicator!C:C,MATCH($A27, FAO_fertilizerindicator!$K:$K,0))</f>
        <v>#N/A</v>
      </c>
      <c r="AD27" s="5" t="e">
        <f>INDEX(FAO_fertilizerindicator!D:D,MATCH($A27, FAO_fertilizerindicator!$K:$K,0))</f>
        <v>#N/A</v>
      </c>
      <c r="AE27" s="5" t="e">
        <f>INDEX(FAO_fertilizerindicator!E:E,MATCH($A27, FAO_fertilizerindicator!$K:$K,0))</f>
        <v>#N/A</v>
      </c>
      <c r="AF27" s="5" t="e">
        <f>INDEX(FAO_fertilizerindicator!F:F,MATCH($A27, FAO_fertilizerindicator!$K:$K,0))</f>
        <v>#N/A</v>
      </c>
      <c r="AG27" s="5" t="e">
        <f>INDEX(FAO_fertilizerindicator!G:G,MATCH($A27, FAO_fertilizerindicator!$K:$K,0))</f>
        <v>#N/A</v>
      </c>
      <c r="AH27" s="5" t="e">
        <f>INDEX(FAO_fertilizerindicator!H:H,MATCH($A27, FAO_fertilizerindicator!$K:$K,0))</f>
        <v>#N/A</v>
      </c>
      <c r="AI27" s="5" t="e">
        <f>INDEX(FAO_fertilizerindicator!I:I,MATCH($A27, FAO_fertilizerindicator!$K:$K,0))</f>
        <v>#N/A</v>
      </c>
      <c r="AJ27" s="5" t="e">
        <f>INDEX(FAO_fertilizerindicator!J:J,MATCH($A27, FAO_fertilizerindicator!$K:$K,0))</f>
        <v>#N/A</v>
      </c>
    </row>
    <row r="28" spans="1:36" x14ac:dyDescent="0.25">
      <c r="A28" t="s">
        <v>36</v>
      </c>
      <c r="B28" t="s">
        <v>5</v>
      </c>
      <c r="C28" s="5">
        <f>INDEX(FDI!E:E, MATCH(A28,FDI!A:A,0))</f>
        <v>-1.32052233784439</v>
      </c>
      <c r="D28" s="5">
        <f>INDEX(FDI!F:F, MATCH(A28,FDI!A:A,0))</f>
        <v>3.8582083165577798</v>
      </c>
      <c r="E28" s="5">
        <f>INDEX(FDI!G:G, MATCH(A28,FDI!A:A,0))</f>
        <v>3.8047413527537501</v>
      </c>
      <c r="F28" s="5">
        <f>INDEX(FDI!H:H, MATCH(A28,FDI!A:A,0))</f>
        <v>2.77114148390794</v>
      </c>
      <c r="G28" s="5">
        <f>INDEX(FDI!I:I, MATCH(A28,FDI!A:A,0))</f>
        <v>4.7105654062184197</v>
      </c>
      <c r="H28" s="5">
        <f>INDEX(FDI!J:J, MATCH(A28,FDI!A:A,0))</f>
        <v>2.7648268443187001</v>
      </c>
      <c r="I28" s="5">
        <v>2.5940159000000001E-2</v>
      </c>
      <c r="J28" s="5">
        <f>INDEX(GCF!Q:Q,MATCH('no.country.continent'!A28,GCF!C:C,0))</f>
        <v>37.951157383240727</v>
      </c>
      <c r="K28" s="5">
        <f>INDEX(FAO_export!B:B,MATCH('no.country.continent'!A28,FAO_export!A:A,0))</f>
        <v>1940</v>
      </c>
      <c r="L28" s="5">
        <f>INDEX(FAO_export_tonnes!B:B,MATCH(A28,FAO_export_tonnes!A:A,0))</f>
        <v>695</v>
      </c>
      <c r="M28" s="5">
        <v>4099.99</v>
      </c>
      <c r="N28" s="5" t="e">
        <f>INDEX(latlon!B:B, MATCH('no.country.continent'!A28, latlon!D:D,0))</f>
        <v>#N/A</v>
      </c>
      <c r="O28" s="5">
        <f>INDEX(avgtemp!B:B, MATCH(A28, avgtemp!A:A,0))</f>
        <v>27.0200004577637</v>
      </c>
      <c r="P28" s="5">
        <f>INDEX(mintemp!B:B,MATCH(A28,mintemp!A:A,0))</f>
        <v>22.840000152587901</v>
      </c>
      <c r="Q28" s="5">
        <f>INDEX(maxtemp!B:B, MATCH(A28,maxtemp!A:A,0))</f>
        <v>31.25</v>
      </c>
      <c r="R28" s="5">
        <f>INDEX(avgprecipitation!B:B,MATCH(A28, avgprecipitation!A:A,0))</f>
        <v>3129</v>
      </c>
      <c r="S28" s="7">
        <f>INDEX(gdp!J:J,MATCH(A28, gdp!A:A,0))</f>
        <v>12975983527.3515</v>
      </c>
      <c r="T28" s="5">
        <f>INDEX(gdppercapita!K:K,MATCH(A28, gdppercapita!A:A,0))</f>
        <v>30257.206512092216</v>
      </c>
      <c r="U28" s="5">
        <f>INDEX(agrigdp!K:K,MATCH(A28, agrigdp!A:A,0))</f>
        <v>1.1022528194833388</v>
      </c>
      <c r="V28" s="5">
        <v>0.83799999999999997</v>
      </c>
      <c r="W28" s="5" t="s">
        <v>997</v>
      </c>
      <c r="X28" s="5">
        <v>449002</v>
      </c>
      <c r="Y28" s="5">
        <f>INDEX(FAO_pesticideindicator!B:B,MATCH($A28,FAO_pesticideindicator!$E:$E,0))</f>
        <v>2.0499999999999998</v>
      </c>
      <c r="Z28" s="5">
        <f>INDEX(FAO_pesticideindicator!C:C,MATCH($A28,FAO_pesticideindicator!$E:$E,0))</f>
        <v>0.05</v>
      </c>
      <c r="AA28" s="5">
        <f>INDEX(FAO_pesticideindicator!D:D,MATCH($A28,FAO_pesticideindicator!$E:$E,0))</f>
        <v>0.314</v>
      </c>
      <c r="AB28" s="5">
        <f>INDEX(FAO_fertilizerindicator!B:B,MATCH($A28, FAO_fertilizerindicator!$K:$K,0))</f>
        <v>24.3</v>
      </c>
      <c r="AC28" s="5">
        <f>INDEX(FAO_fertilizerindicator!C:C,MATCH($A28, FAO_fertilizerindicator!$K:$K,0))</f>
        <v>0.56799999999999995</v>
      </c>
      <c r="AD28" s="5">
        <f>INDEX(FAO_fertilizerindicator!D:D,MATCH($A28, FAO_fertilizerindicator!$K:$K,0))</f>
        <v>3.7299999999999995</v>
      </c>
      <c r="AE28" s="5">
        <f>INDEX(FAO_fertilizerindicator!E:E,MATCH($A28, FAO_fertilizerindicator!$K:$K,0))</f>
        <v>23.2</v>
      </c>
      <c r="AF28" s="5">
        <f>INDEX(FAO_fertilizerindicator!F:F,MATCH($A28, FAO_fertilizerindicator!$K:$K,0))</f>
        <v>0.54200000000000004</v>
      </c>
      <c r="AG28" s="5">
        <f>INDEX(FAO_fertilizerindicator!G:G,MATCH($A28, FAO_fertilizerindicator!$K:$K,0))</f>
        <v>3.56</v>
      </c>
      <c r="AH28" s="5">
        <f>INDEX(FAO_fertilizerindicator!H:H,MATCH($A28, FAO_fertilizerindicator!$K:$K,0))</f>
        <v>23.4</v>
      </c>
      <c r="AI28" s="5">
        <f>INDEX(FAO_fertilizerindicator!I:I,MATCH($A28, FAO_fertilizerindicator!$K:$K,0))</f>
        <v>0.54600000000000004</v>
      </c>
      <c r="AJ28" s="5">
        <f>INDEX(FAO_fertilizerindicator!J:J,MATCH($A28, FAO_fertilizerindicator!$K:$K,0))</f>
        <v>3.5920000000000001</v>
      </c>
    </row>
    <row r="29" spans="1:36" x14ac:dyDescent="0.25">
      <c r="A29" t="s">
        <v>37</v>
      </c>
      <c r="B29" t="s">
        <v>7</v>
      </c>
      <c r="C29" s="5">
        <f>INDEX(FDI!E:E, MATCH(A29,FDI!A:A,0))</f>
        <v>2.7587070916743701</v>
      </c>
      <c r="D29" s="5">
        <f>INDEX(FDI!F:F, MATCH(A29,FDI!A:A,0))</f>
        <v>3.3907242169143199</v>
      </c>
      <c r="E29" s="5">
        <f>INDEX(FDI!G:G, MATCH(A29,FDI!A:A,0))</f>
        <v>2.7271950920822898</v>
      </c>
      <c r="F29" s="5">
        <f>INDEX(FDI!H:H, MATCH(A29,FDI!A:A,0))</f>
        <v>3.2231540116140098</v>
      </c>
      <c r="G29" s="5">
        <f>INDEX(FDI!I:I, MATCH(A29,FDI!A:A,0))</f>
        <v>5.1860693125690496</v>
      </c>
      <c r="H29" s="5">
        <f>INDEX(FDI!J:J, MATCH(A29,FDI!A:A,0))</f>
        <v>3.4571699449708078</v>
      </c>
      <c r="I29" s="5">
        <v>1.170154972</v>
      </c>
      <c r="J29" s="5">
        <f>INDEX(GCF!Q:Q,MATCH('no.country.continent'!A29,GCF!C:C,0))</f>
        <v>20.262419465685021</v>
      </c>
      <c r="K29" s="5">
        <f>INDEX(FAO_export!B:B,MATCH('no.country.continent'!A29,FAO_export!A:A,0))</f>
        <v>3912203</v>
      </c>
      <c r="L29" s="5">
        <f>INDEX(FAO_export_tonnes!B:B,MATCH(A29,FAO_export_tonnes!A:A,0))</f>
        <v>9546361</v>
      </c>
      <c r="M29" s="5">
        <f>INDEX(WITS!F:F,MATCH(A29, WITS!B:B,0))</f>
        <v>304707.15000000002</v>
      </c>
      <c r="N29" s="5">
        <f>INDEX(latlon!B:B, MATCH('no.country.continent'!A29, latlon!D:D,0))</f>
        <v>42.733882999999999</v>
      </c>
      <c r="O29" s="5">
        <f>INDEX(avgtemp!B:B, MATCH(A29, avgtemp!A:A,0))</f>
        <v>10.312666681077699</v>
      </c>
      <c r="P29" s="5">
        <f>INDEX(mintemp!B:B,MATCH(A29,mintemp!A:A,0))</f>
        <v>5.3424444410536003</v>
      </c>
      <c r="Q29" s="5">
        <f>INDEX(maxtemp!B:B, MATCH(A29,maxtemp!A:A,0))</f>
        <v>15.3157778633965</v>
      </c>
      <c r="R29" s="5">
        <f>INDEX(avgprecipitation!B:B,MATCH(A29, avgprecipitation!A:A,0))</f>
        <v>749.48444281683999</v>
      </c>
      <c r="S29" s="7">
        <f>INDEX(gdp!J:J,MATCH(A29, gdp!A:A,0))</f>
        <v>54735759918.385857</v>
      </c>
      <c r="T29" s="5">
        <f>INDEX(gdppercapita!K:K,MATCH(A29, gdppercapita!A:A,0))</f>
        <v>7791.1086543028778</v>
      </c>
      <c r="U29" s="5">
        <f>INDEX(agrigdp!K:K,MATCH(A29, agrigdp!A:A,0))</f>
        <v>3.6452102178758343</v>
      </c>
      <c r="V29" s="5">
        <f>INDEX(hdi!B:B,MATCH(A29, hdi!A:A,0))</f>
        <v>0.81599999999999995</v>
      </c>
      <c r="W29" s="5" t="str">
        <f>INDEX(hdi!C:C,MATCH(A29, hdi!A:A,0))</f>
        <v>Very High</v>
      </c>
      <c r="X29" s="5">
        <f>INDEX(hdi!D:D,MATCH(A29, hdi!A:A,0))</f>
        <v>6781953</v>
      </c>
      <c r="Y29" s="5">
        <f>INDEX(FAO_pesticideindicator!B:B,MATCH($A29,FAO_pesticideindicator!$E:$E,0))</f>
        <v>1.272</v>
      </c>
      <c r="Z29" s="5">
        <f>INDEX(FAO_pesticideindicator!C:C,MATCH($A29,FAO_pesticideindicator!$E:$E,0))</f>
        <v>0.65799999999999992</v>
      </c>
      <c r="AA29" s="5">
        <f>INDEX(FAO_pesticideindicator!D:D,MATCH($A29,FAO_pesticideindicator!$E:$E,0))</f>
        <v>0.89399999999999991</v>
      </c>
      <c r="AB29" s="5">
        <f>INDEX(FAO_fertilizerindicator!B:B,MATCH($A29, FAO_fertilizerindicator!$K:$K,0))</f>
        <v>97.542000000000002</v>
      </c>
      <c r="AC29" s="5">
        <f>INDEX(FAO_fertilizerindicator!C:C,MATCH($A29, FAO_fertilizerindicator!$K:$K,0))</f>
        <v>50.3</v>
      </c>
      <c r="AD29" s="5">
        <f>INDEX(FAO_fertilizerindicator!D:D,MATCH($A29, FAO_fertilizerindicator!$K:$K,0))</f>
        <v>69.27000000000001</v>
      </c>
      <c r="AE29" s="5">
        <f>INDEX(FAO_fertilizerindicator!E:E,MATCH($A29, FAO_fertilizerindicator!$K:$K,0))</f>
        <v>21.035999999999998</v>
      </c>
      <c r="AF29" s="5">
        <f>INDEX(FAO_fertilizerindicator!F:F,MATCH($A29, FAO_fertilizerindicator!$K:$K,0))</f>
        <v>10.848000000000001</v>
      </c>
      <c r="AG29" s="5">
        <f>INDEX(FAO_fertilizerindicator!G:G,MATCH($A29, FAO_fertilizerindicator!$K:$K,0))</f>
        <v>14.947999999999999</v>
      </c>
      <c r="AH29" s="5">
        <f>INDEX(FAO_fertilizerindicator!H:H,MATCH($A29, FAO_fertilizerindicator!$K:$K,0))</f>
        <v>10.986000000000001</v>
      </c>
      <c r="AI29" s="5">
        <f>INDEX(FAO_fertilizerindicator!I:I,MATCH($A29, FAO_fertilizerindicator!$K:$K,0))</f>
        <v>5.6719999999999997</v>
      </c>
      <c r="AJ29" s="5">
        <f>INDEX(FAO_fertilizerindicator!J:J,MATCH($A29, FAO_fertilizerindicator!$K:$K,0))</f>
        <v>7.8</v>
      </c>
    </row>
    <row r="30" spans="1:36" x14ac:dyDescent="0.25">
      <c r="A30" t="s">
        <v>38</v>
      </c>
      <c r="B30" t="s">
        <v>9</v>
      </c>
      <c r="C30" s="5">
        <f>INDEX(FDI!E:E, MATCH(A30,FDI!A:A,0))</f>
        <v>3.0438034219308099</v>
      </c>
      <c r="D30" s="5">
        <f>INDEX(FDI!F:F, MATCH(A30,FDI!A:A,0))</f>
        <v>1.8237032641902198E-2</v>
      </c>
      <c r="E30" s="5">
        <f>INDEX(FDI!G:G, MATCH(A30,FDI!A:A,0))</f>
        <v>1.68919955715947</v>
      </c>
      <c r="F30" s="5">
        <f>INDEX(FDI!H:H, MATCH(A30,FDI!A:A,0))</f>
        <v>1.0073464461581501</v>
      </c>
      <c r="G30" s="5">
        <f>INDEX(FDI!I:I, MATCH(A30,FDI!A:A,0))</f>
        <v>-0.55079750312987397</v>
      </c>
      <c r="H30" s="5">
        <f>INDEX(FDI!J:J, MATCH(A30,FDI!A:A,0))</f>
        <v>1.0415577909520919</v>
      </c>
      <c r="I30" s="5">
        <v>11.28138908</v>
      </c>
      <c r="J30" s="5">
        <f>INDEX(GCF!Q:Q,MATCH('no.country.continent'!A30,GCF!C:C,0))</f>
        <v>21.701208548113975</v>
      </c>
      <c r="K30" s="5">
        <f>INDEX(FAO_export!B:B,MATCH('no.country.continent'!A30,FAO_export!A:A,0))</f>
        <v>557451</v>
      </c>
      <c r="L30" s="5">
        <f>INDEX(FAO_export_tonnes!B:B,MATCH(A30,FAO_export_tonnes!A:A,0))</f>
        <v>743957</v>
      </c>
      <c r="M30" s="5">
        <f>INDEX(WITS!F:F,MATCH(A30, WITS!B:B,0))</f>
        <v>35826.75</v>
      </c>
      <c r="N30" s="5">
        <f>INDEX(latlon!B:B, MATCH('no.country.continent'!A30, latlon!D:D,0))</f>
        <v>12.238333000000001</v>
      </c>
      <c r="O30" s="5">
        <f>INDEX(avgtemp!B:B, MATCH(A30, avgtemp!A:A,0))</f>
        <v>28.090322617561601</v>
      </c>
      <c r="P30" s="5">
        <f>INDEX(mintemp!B:B,MATCH(A30,mintemp!A:A,0))</f>
        <v>21.7607527496994</v>
      </c>
      <c r="Q30" s="5">
        <f>INDEX(maxtemp!B:B, MATCH(A30,maxtemp!A:A,0))</f>
        <v>34.471290219214701</v>
      </c>
      <c r="R30" s="5">
        <f>INDEX(avgprecipitation!B:B,MATCH(A30, avgprecipitation!A:A,0))</f>
        <v>819.49032100554405</v>
      </c>
      <c r="S30" s="7">
        <f>INDEX(gdp!J:J,MATCH(A30, gdp!A:A,0))</f>
        <v>14067810830.773502</v>
      </c>
      <c r="T30" s="5">
        <f>INDEX(gdppercapita!K:K,MATCH(A30, gdppercapita!A:A,0))</f>
        <v>710.89460211658741</v>
      </c>
      <c r="U30" s="5">
        <f>INDEX(agrigdp!K:K,MATCH(A30, agrigdp!A:A,0))</f>
        <v>20.014392032931159</v>
      </c>
      <c r="V30" s="5">
        <f>INDEX(hdi!B:B,MATCH(A30, hdi!A:A,0))</f>
        <v>0.45200000000000001</v>
      </c>
      <c r="W30" s="5" t="str">
        <f>INDEX(hdi!C:C,MATCH(A30, hdi!A:A,0))</f>
        <v>Low</v>
      </c>
      <c r="X30" s="5">
        <f>INDEX(hdi!D:D,MATCH(A30, hdi!A:A,0))</f>
        <v>22673762</v>
      </c>
      <c r="Y30" s="5">
        <f>INDEX(FAO_pesticideindicator!B:B,MATCH($A30,FAO_pesticideindicator!$E:$E,0))</f>
        <v>0.14000000000000001</v>
      </c>
      <c r="Z30" s="5">
        <f>INDEX(FAO_pesticideindicator!C:C,MATCH($A30,FAO_pesticideindicator!$E:$E,0))</f>
        <v>4.2000000000000003E-2</v>
      </c>
      <c r="AA30" s="5">
        <f>INDEX(FAO_pesticideindicator!D:D,MATCH($A30,FAO_pesticideindicator!$E:$E,0))</f>
        <v>0.2</v>
      </c>
      <c r="AB30" s="5">
        <f>INDEX(FAO_fertilizerindicator!B:B,MATCH($A30, FAO_fertilizerindicator!$K:$K,0))</f>
        <v>8.5640000000000001</v>
      </c>
      <c r="AC30" s="5">
        <f>INDEX(FAO_fertilizerindicator!C:C,MATCH($A30, FAO_fertilizerindicator!$K:$K,0))</f>
        <v>2.6859999999999999</v>
      </c>
      <c r="AD30" s="5">
        <f>INDEX(FAO_fertilizerindicator!D:D,MATCH($A30, FAO_fertilizerindicator!$K:$K,0))</f>
        <v>12.611999999999998</v>
      </c>
      <c r="AE30" s="5">
        <f>INDEX(FAO_fertilizerindicator!E:E,MATCH($A30, FAO_fertilizerindicator!$K:$K,0))</f>
        <v>3.9020000000000001</v>
      </c>
      <c r="AF30" s="5">
        <f>INDEX(FAO_fertilizerindicator!F:F,MATCH($A30, FAO_fertilizerindicator!$K:$K,0))</f>
        <v>1.22</v>
      </c>
      <c r="AG30" s="5">
        <f>INDEX(FAO_fertilizerindicator!G:G,MATCH($A30, FAO_fertilizerindicator!$K:$K,0))</f>
        <v>5.7240000000000002</v>
      </c>
      <c r="AH30" s="5">
        <f>INDEX(FAO_fertilizerindicator!H:H,MATCH($A30, FAO_fertilizerindicator!$K:$K,0))</f>
        <v>3.9879999999999995</v>
      </c>
      <c r="AI30" s="5">
        <f>INDEX(FAO_fertilizerindicator!I:I,MATCH($A30, FAO_fertilizerindicator!$K:$K,0))</f>
        <v>1.248</v>
      </c>
      <c r="AJ30" s="5">
        <f>INDEX(FAO_fertilizerindicator!J:J,MATCH($A30, FAO_fertilizerindicator!$K:$K,0))</f>
        <v>5.8620000000000001</v>
      </c>
    </row>
    <row r="31" spans="1:36" x14ac:dyDescent="0.25">
      <c r="A31" t="s">
        <v>39</v>
      </c>
      <c r="B31" t="s">
        <v>9</v>
      </c>
      <c r="C31" s="5">
        <f>INDEX(FDI!E:E, MATCH(A31,FDI!A:A,0))</f>
        <v>2.0997958388205402E-3</v>
      </c>
      <c r="D31" s="5">
        <f>INDEX(FDI!F:F, MATCH(A31,FDI!A:A,0))</f>
        <v>1.1667980638967099E-2</v>
      </c>
      <c r="E31" s="5">
        <f>INDEX(FDI!G:G, MATCH(A31,FDI!A:A,0))</f>
        <v>3.6981255909169598E-2</v>
      </c>
      <c r="F31" s="5">
        <f>INDEX(FDI!H:H, MATCH(A31,FDI!A:A,0))</f>
        <v>4.0482327452152099E-2</v>
      </c>
      <c r="G31" s="5">
        <f>INDEX(FDI!I:I, MATCH(A31,FDI!A:A,0))</f>
        <v>0.30476212267994901</v>
      </c>
      <c r="H31" s="5">
        <f>INDEX(FDI!J:J, MATCH(A31,FDI!A:A,0))</f>
        <v>7.9198696503811672E-2</v>
      </c>
      <c r="I31" s="5">
        <v>0.422066571</v>
      </c>
      <c r="J31" s="5">
        <f>INDEX(GCF!Q:Q,MATCH('no.country.continent'!A31,GCF!C:C,0))</f>
        <v>10.944321578834332</v>
      </c>
      <c r="K31" s="5">
        <f>INDEX(FAO_export!B:B,MATCH('no.country.continent'!A31,FAO_export!A:A,0))</f>
        <v>64597</v>
      </c>
      <c r="L31" s="5">
        <f>INDEX(FAO_export_tonnes!B:B,MATCH(A31,FAO_export_tonnes!A:A,0))</f>
        <v>62116</v>
      </c>
      <c r="M31" s="5">
        <f>INDEX(WITS!F:F,MATCH(A31, WITS!B:B,0))</f>
        <v>8129.82</v>
      </c>
      <c r="N31" s="5">
        <f>INDEX(latlon!B:B, MATCH('no.country.continent'!A31, latlon!D:D,0))</f>
        <v>-3.3730560000000001</v>
      </c>
      <c r="O31" s="5">
        <f>INDEX(avgtemp!B:B, MATCH(A31, avgtemp!A:A,0))</f>
        <v>20.25</v>
      </c>
      <c r="P31" s="5">
        <f>INDEX(mintemp!B:B,MATCH(A31,mintemp!A:A,0))</f>
        <v>14.3380000114441</v>
      </c>
      <c r="Q31" s="5">
        <f>INDEX(maxtemp!B:B, MATCH(A31,maxtemp!A:A,0))</f>
        <v>26.212999916076701</v>
      </c>
      <c r="R31" s="5">
        <f>INDEX(avgprecipitation!B:B,MATCH(A31, avgprecipitation!A:A,0))</f>
        <v>1144.52998046875</v>
      </c>
      <c r="S31" s="7">
        <f>INDEX(gdp!J:J,MATCH(A31, gdp!A:A,0))</f>
        <v>3152616229.377614</v>
      </c>
      <c r="T31" s="5">
        <f>INDEX(gdppercapita!K:K,MATCH(A31, gdppercapita!A:A,0))</f>
        <v>282.27445742096097</v>
      </c>
      <c r="U31" s="5">
        <f>INDEX(agrigdp!K:K,MATCH(A31, agrigdp!A:A,0))</f>
        <v>29.314443844524625</v>
      </c>
      <c r="V31" s="5">
        <f>INDEX(hdi!B:B,MATCH(A31, hdi!A:A,0))</f>
        <v>0.433</v>
      </c>
      <c r="W31" s="5" t="str">
        <f>INDEX(hdi!C:C,MATCH(A31, hdi!A:A,0))</f>
        <v>Low</v>
      </c>
      <c r="X31" s="5">
        <f>INDEX(hdi!D:D,MATCH(A31, hdi!A:A,0))</f>
        <v>12889576</v>
      </c>
      <c r="Y31" s="5">
        <f>INDEX(FAO_pesticideindicator!B:B,MATCH($A31,FAO_pesticideindicator!$E:$E,0))</f>
        <v>0.03</v>
      </c>
      <c r="Z31" s="5">
        <f>INDEX(FAO_pesticideindicator!C:C,MATCH($A31,FAO_pesticideindicator!$E:$E,0))</f>
        <v>0</v>
      </c>
      <c r="AA31" s="5">
        <f>INDEX(FAO_pesticideindicator!D:D,MATCH($A31,FAO_pesticideindicator!$E:$E,0))</f>
        <v>2.4E-2</v>
      </c>
      <c r="AB31" s="5">
        <f>INDEX(FAO_fertilizerindicator!B:B,MATCH($A31, FAO_fertilizerindicator!$K:$K,0))</f>
        <v>5.8660000000000005</v>
      </c>
      <c r="AC31" s="5">
        <f>INDEX(FAO_fertilizerindicator!C:C,MATCH($A31, FAO_fertilizerindicator!$K:$K,0))</f>
        <v>0.81799999999999995</v>
      </c>
      <c r="AD31" s="5">
        <f>INDEX(FAO_fertilizerindicator!D:D,MATCH($A31, FAO_fertilizerindicator!$K:$K,0))</f>
        <v>3.944</v>
      </c>
      <c r="AE31" s="5">
        <f>INDEX(FAO_fertilizerindicator!E:E,MATCH($A31, FAO_fertilizerindicator!$K:$K,0))</f>
        <v>6.2560000000000002</v>
      </c>
      <c r="AF31" s="5">
        <f>INDEX(FAO_fertilizerindicator!F:F,MATCH($A31, FAO_fertilizerindicator!$K:$K,0))</f>
        <v>0.85399999999999987</v>
      </c>
      <c r="AG31" s="5">
        <f>INDEX(FAO_fertilizerindicator!G:G,MATCH($A31, FAO_fertilizerindicator!$K:$K,0))</f>
        <v>4.0019999999999998</v>
      </c>
      <c r="AH31" s="5">
        <f>INDEX(FAO_fertilizerindicator!H:H,MATCH($A31, FAO_fertilizerindicator!$K:$K,0))</f>
        <v>2.7960000000000003</v>
      </c>
      <c r="AI31" s="5">
        <f>INDEX(FAO_fertilizerindicator!I:I,MATCH($A31, FAO_fertilizerindicator!$K:$K,0))</f>
        <v>0.39</v>
      </c>
      <c r="AJ31" s="5">
        <f>INDEX(FAO_fertilizerindicator!J:J,MATCH($A31, FAO_fertilizerindicator!$K:$K,0))</f>
        <v>1.8859999999999999</v>
      </c>
    </row>
    <row r="32" spans="1:36" x14ac:dyDescent="0.25">
      <c r="A32" t="s">
        <v>40</v>
      </c>
      <c r="B32" t="s">
        <v>5</v>
      </c>
      <c r="C32" s="5">
        <f>INDEX(FDI!E:E, MATCH(A32,FDI!A:A,0))</f>
        <v>12.3692214343885</v>
      </c>
      <c r="D32" s="5">
        <f>INDEX(FDI!F:F, MATCH(A32,FDI!A:A,0))</f>
        <v>12.5718497255874</v>
      </c>
      <c r="E32" s="5">
        <f>INDEX(FDI!G:G, MATCH(A32,FDI!A:A,0))</f>
        <v>13.074498065954099</v>
      </c>
      <c r="F32" s="5">
        <f>INDEX(FDI!H:H, MATCH(A32,FDI!A:A,0))</f>
        <v>13.5220210875004</v>
      </c>
      <c r="G32" s="5">
        <f>INDEX(FDI!I:I, MATCH(A32,FDI!A:A,0))</f>
        <v>14.0094820375619</v>
      </c>
      <c r="H32" s="5">
        <f>INDEX(FDI!J:J, MATCH(A32,FDI!A:A,0))</f>
        <v>13.109414470198459</v>
      </c>
      <c r="I32" s="5">
        <v>2.104296707</v>
      </c>
      <c r="J32" s="5">
        <f>INDEX(GCF!Q:Q,MATCH('no.country.continent'!A32,GCF!C:C,0))</f>
        <v>23.631821155460763</v>
      </c>
      <c r="K32" s="5">
        <f>INDEX(FAO_export!B:B,MATCH('no.country.continent'!A32,FAO_export!A:A,0))</f>
        <v>1981450</v>
      </c>
      <c r="L32" s="5">
        <f>INDEX(FAO_export_tonnes!B:B,MATCH(A32,FAO_export_tonnes!A:A,0))</f>
        <v>2968048</v>
      </c>
      <c r="M32" s="5">
        <f>INDEX(WITS!F:F,MATCH(A32, WITS!B:B,0))</f>
        <v>520854.53</v>
      </c>
      <c r="N32" s="5">
        <f>INDEX(latlon!B:B, MATCH('no.country.continent'!A32, latlon!D:D,0))</f>
        <v>12.565678999999999</v>
      </c>
      <c r="O32" s="5">
        <f>INDEX(avgtemp!B:B, MATCH(A32, avgtemp!A:A,0))</f>
        <v>26.8734921046666</v>
      </c>
      <c r="P32" s="5">
        <f>INDEX(mintemp!B:B,MATCH(A32,mintemp!A:A,0))</f>
        <v>22.365555566454699</v>
      </c>
      <c r="Q32" s="5">
        <f>INDEX(maxtemp!B:B, MATCH(A32,maxtemp!A:A,0))</f>
        <v>31.4312697516547</v>
      </c>
      <c r="R32" s="5">
        <f>INDEX(avgprecipitation!B:B,MATCH(A32, avgprecipitation!A:A,0))</f>
        <v>1824.9269806392599</v>
      </c>
      <c r="S32" s="7">
        <f>INDEX(gdp!J:J,MATCH(A32, gdp!A:A,0))</f>
        <v>21786456555.07354</v>
      </c>
      <c r="T32" s="5">
        <f>INDEX(gdppercapita!K:K,MATCH(A32, gdppercapita!A:A,0))</f>
        <v>1339.6719227749259</v>
      </c>
      <c r="U32" s="5">
        <f>INDEX(agrigdp!K:K,MATCH(A32, agrigdp!A:A,0))</f>
        <v>22.705065338710178</v>
      </c>
      <c r="V32" s="5">
        <f>INDEX(hdi!B:B,MATCH(A32, hdi!A:A,0))</f>
        <v>0.59399999999999997</v>
      </c>
      <c r="W32" s="5" t="str">
        <f>INDEX(hdi!C:C,MATCH(A32, hdi!A:A,0))</f>
        <v>Medium</v>
      </c>
      <c r="X32" s="5">
        <f>INDEX(hdi!D:D,MATCH(A32, hdi!A:A,0))</f>
        <v>16767842</v>
      </c>
      <c r="Y32" s="5" t="e">
        <f>INDEX(FAO_pesticideindicator!B:B,MATCH($A32,FAO_pesticideindicator!$E:$E,0))</f>
        <v>#N/A</v>
      </c>
      <c r="Z32" s="5" t="e">
        <f>INDEX(FAO_pesticideindicator!C:C,MATCH($A32,FAO_pesticideindicator!$E:$E,0))</f>
        <v>#N/A</v>
      </c>
      <c r="AA32" s="5" t="e">
        <f>INDEX(FAO_pesticideindicator!D:D,MATCH($A32,FAO_pesticideindicator!$E:$E,0))</f>
        <v>#N/A</v>
      </c>
      <c r="AB32" s="5">
        <f>INDEX(FAO_fertilizerindicator!B:B,MATCH($A32, FAO_fertilizerindicator!$K:$K,0))</f>
        <v>24.765999999999998</v>
      </c>
      <c r="AC32" s="5">
        <f>INDEX(FAO_fertilizerindicator!C:C,MATCH($A32, FAO_fertilizerindicator!$K:$K,0))</f>
        <v>6.3940000000000001</v>
      </c>
      <c r="AD32" s="5">
        <f>INDEX(FAO_fertilizerindicator!D:D,MATCH($A32, FAO_fertilizerindicator!$K:$K,0))</f>
        <v>14.812000000000001</v>
      </c>
      <c r="AE32" s="5">
        <f>INDEX(FAO_fertilizerindicator!E:E,MATCH($A32, FAO_fertilizerindicator!$K:$K,0))</f>
        <v>10.296000000000001</v>
      </c>
      <c r="AF32" s="5">
        <f>INDEX(FAO_fertilizerindicator!F:F,MATCH($A32, FAO_fertilizerindicator!$K:$K,0))</f>
        <v>2.6560000000000001</v>
      </c>
      <c r="AG32" s="5">
        <f>INDEX(FAO_fertilizerindicator!G:G,MATCH($A32, FAO_fertilizerindicator!$K:$K,0))</f>
        <v>6.1680000000000001</v>
      </c>
      <c r="AH32" s="5">
        <f>INDEX(FAO_fertilizerindicator!H:H,MATCH($A32, FAO_fertilizerindicator!$K:$K,0))</f>
        <v>1.452</v>
      </c>
      <c r="AI32" s="5">
        <f>INDEX(FAO_fertilizerindicator!I:I,MATCH($A32, FAO_fertilizerindicator!$K:$K,0))</f>
        <v>0.372</v>
      </c>
      <c r="AJ32" s="5">
        <f>INDEX(FAO_fertilizerindicator!J:J,MATCH($A32, FAO_fertilizerindicator!$K:$K,0))</f>
        <v>0.87200000000000011</v>
      </c>
    </row>
    <row r="33" spans="1:36" x14ac:dyDescent="0.25">
      <c r="A33" t="s">
        <v>41</v>
      </c>
      <c r="B33" t="s">
        <v>9</v>
      </c>
      <c r="C33" s="5">
        <f>INDEX(FDI!E:E, MATCH(A33,FDI!A:A,0))</f>
        <v>1.96334938487708</v>
      </c>
      <c r="D33" s="5">
        <f>INDEX(FDI!F:F, MATCH(A33,FDI!A:A,0))</f>
        <v>2.25620956446468</v>
      </c>
      <c r="E33" s="5">
        <f>INDEX(FDI!G:G, MATCH(A33,FDI!A:A,0))</f>
        <v>1.91398182081519</v>
      </c>
      <c r="F33" s="5">
        <f>INDEX(FDI!H:H, MATCH(A33,FDI!A:A,0))</f>
        <v>2.5831963485892899</v>
      </c>
      <c r="G33" s="5">
        <f>INDEX(FDI!I:I, MATCH(A33,FDI!A:A,0))</f>
        <v>1.65468961886857</v>
      </c>
      <c r="H33" s="5">
        <f>INDEX(FDI!J:J, MATCH(A33,FDI!A:A,0))</f>
        <v>2.0742853475229621</v>
      </c>
      <c r="I33" s="5">
        <v>23.871378</v>
      </c>
      <c r="J33" s="5">
        <f>INDEX(GCF!Q:Q,MATCH('no.country.continent'!A33,GCF!C:C,0))</f>
        <v>19.095779971266744</v>
      </c>
      <c r="K33" s="5">
        <f>INDEX(FAO_export!B:B,MATCH('no.country.continent'!A33,FAO_export!A:A,0))</f>
        <v>1052043</v>
      </c>
      <c r="L33" s="5">
        <f>INDEX(FAO_export_tonnes!B:B,MATCH(A33,FAO_export_tonnes!A:A,0))</f>
        <v>657622</v>
      </c>
      <c r="M33" s="5">
        <f>INDEX(WITS!F:F,MATCH(A33, WITS!B:B,0))</f>
        <v>202565.2</v>
      </c>
      <c r="N33" s="5">
        <f>INDEX(latlon!B:B, MATCH('no.country.continent'!A33, latlon!D:D,0))</f>
        <v>7.3697220000000003</v>
      </c>
      <c r="O33" s="5">
        <f>INDEX(avgtemp!B:B, MATCH(A33, avgtemp!A:A,0))</f>
        <v>24.163974334032101</v>
      </c>
      <c r="P33" s="5">
        <f>INDEX(mintemp!B:B,MATCH(A33,mintemp!A:A,0))</f>
        <v>18.854038464717402</v>
      </c>
      <c r="Q33" s="5">
        <f>INDEX(maxtemp!B:B, MATCH(A33,maxtemp!A:A,0))</f>
        <v>29.524358993921499</v>
      </c>
      <c r="R33" s="5">
        <f>INDEX(avgprecipitation!B:B,MATCH(A33, avgprecipitation!A:A,0))</f>
        <v>1690.6615395179199</v>
      </c>
      <c r="S33" s="7">
        <f>INDEX(gdp!J:J,MATCH(A33, gdp!A:A,0))</f>
        <v>35993205755.082298</v>
      </c>
      <c r="T33" s="5">
        <f>INDEX(gdppercapita!K:K,MATCH(A33, gdppercapita!A:A,0))</f>
        <v>1426.535289731868</v>
      </c>
      <c r="U33" s="5">
        <f>INDEX(agrigdp!K:K,MATCH(A33, agrigdp!A:A,0))</f>
        <v>16.913695785261503</v>
      </c>
      <c r="V33" s="5">
        <f>INDEX(hdi!B:B,MATCH(A33, hdi!A:A,0))</f>
        <v>0.56299999999999994</v>
      </c>
      <c r="W33" s="5" t="str">
        <f>INDEX(hdi!C:C,MATCH(A33, hdi!A:A,0))</f>
        <v>Medium</v>
      </c>
      <c r="X33" s="5">
        <f>INDEX(hdi!D:D,MATCH(A33, hdi!A:A,0))</f>
        <v>27914536</v>
      </c>
      <c r="Y33" s="5">
        <f>INDEX(FAO_pesticideindicator!B:B,MATCH($A33,FAO_pesticideindicator!$E:$E,0))</f>
        <v>0.86999999999999988</v>
      </c>
      <c r="Z33" s="5">
        <f>INDEX(FAO_pesticideindicator!C:C,MATCH($A33,FAO_pesticideindicator!$E:$E,0))</f>
        <v>0.26800000000000002</v>
      </c>
      <c r="AA33" s="5">
        <f>INDEX(FAO_pesticideindicator!D:D,MATCH($A33,FAO_pesticideindicator!$E:$E,0))</f>
        <v>0.70799999999999996</v>
      </c>
      <c r="AB33" s="5">
        <f>INDEX(FAO_fertilizerindicator!B:B,MATCH($A33, FAO_fertilizerindicator!$K:$K,0))</f>
        <v>5.7099999999999991</v>
      </c>
      <c r="AC33" s="5">
        <f>INDEX(FAO_fertilizerindicator!C:C,MATCH($A33, FAO_fertilizerindicator!$K:$K,0))</f>
        <v>1.754</v>
      </c>
      <c r="AD33" s="5">
        <f>INDEX(FAO_fertilizerindicator!D:D,MATCH($A33, FAO_fertilizerindicator!$K:$K,0))</f>
        <v>4.6219999999999999</v>
      </c>
      <c r="AE33" s="5">
        <f>INDEX(FAO_fertilizerindicator!E:E,MATCH($A33, FAO_fertilizerindicator!$K:$K,0))</f>
        <v>1.518</v>
      </c>
      <c r="AF33" s="5">
        <f>INDEX(FAO_fertilizerindicator!F:F,MATCH($A33, FAO_fertilizerindicator!$K:$K,0))</f>
        <v>0.46399999999999997</v>
      </c>
      <c r="AG33" s="5">
        <f>INDEX(FAO_fertilizerindicator!G:G,MATCH($A33, FAO_fertilizerindicator!$K:$K,0))</f>
        <v>1.23</v>
      </c>
      <c r="AH33" s="5">
        <f>INDEX(FAO_fertilizerindicator!H:H,MATCH($A33, FAO_fertilizerindicator!$K:$K,0))</f>
        <v>2.8860000000000001</v>
      </c>
      <c r="AI33" s="5">
        <f>INDEX(FAO_fertilizerindicator!I:I,MATCH($A33, FAO_fertilizerindicator!$K:$K,0))</f>
        <v>0.88200000000000001</v>
      </c>
      <c r="AJ33" s="5">
        <f>INDEX(FAO_fertilizerindicator!J:J,MATCH($A33, FAO_fertilizerindicator!$K:$K,0))</f>
        <v>2.3359999999999999</v>
      </c>
    </row>
    <row r="34" spans="1:36" x14ac:dyDescent="0.25">
      <c r="A34" t="s">
        <v>42</v>
      </c>
      <c r="B34" t="s">
        <v>14</v>
      </c>
      <c r="C34" s="5">
        <f>INDEX(FDI!E:E, MATCH(A34,FDI!A:A,0))</f>
        <v>2.23835012140903</v>
      </c>
      <c r="D34" s="5">
        <f>INDEX(FDI!F:F, MATCH(A34,FDI!A:A,0))</f>
        <v>1.5375207195393401</v>
      </c>
      <c r="E34" s="5">
        <f>INDEX(FDI!G:G, MATCH(A34,FDI!A:A,0))</f>
        <v>2.4693120725486302</v>
      </c>
      <c r="F34" s="5">
        <f>INDEX(FDI!H:H, MATCH(A34,FDI!A:A,0))</f>
        <v>2.7868584402793202</v>
      </c>
      <c r="G34" s="5">
        <f>INDEX(FDI!I:I, MATCH(A34,FDI!A:A,0))</f>
        <v>1.61408526175543</v>
      </c>
      <c r="H34" s="5">
        <f>INDEX(FDI!J:J, MATCH(A34,FDI!A:A,0))</f>
        <v>2.1292253231063505</v>
      </c>
      <c r="I34" s="5">
        <v>4.3445222269999997</v>
      </c>
      <c r="J34" s="5">
        <f>INDEX(GCF!Q:Q,MATCH('no.country.continent'!A34,GCF!C:C,0))</f>
        <v>22.94096292749888</v>
      </c>
      <c r="K34" s="5">
        <f>INDEX(FAO_export!B:B,MATCH('no.country.continent'!A34,FAO_export!A:A,0))</f>
        <v>35547847</v>
      </c>
      <c r="L34" s="5">
        <f>INDEX(FAO_export_tonnes!B:B,MATCH(A34,FAO_export_tonnes!A:A,0))</f>
        <v>73139361</v>
      </c>
      <c r="M34" s="5">
        <f>INDEX(WITS!F:F,MATCH(A34, WITS!B:B,0))</f>
        <v>3046649.13</v>
      </c>
      <c r="N34" s="5">
        <f>INDEX(latlon!B:B, MATCH('no.country.continent'!A34, latlon!D:D,0))</f>
        <v>56.130366000000002</v>
      </c>
      <c r="O34" s="5">
        <f>INDEX(avgtemp!B:B, MATCH(A34, avgtemp!A:A,0))</f>
        <v>-7.0340417842793004</v>
      </c>
      <c r="P34" s="5">
        <f>INDEX(mintemp!B:B,MATCH(A34,mintemp!A:A,0))</f>
        <v>-11.7667668713667</v>
      </c>
      <c r="Q34" s="5">
        <f>INDEX(maxtemp!B:B, MATCH(A34,maxtemp!A:A,0))</f>
        <v>-2.3131850238034999</v>
      </c>
      <c r="R34" s="5">
        <f>INDEX(avgprecipitation!B:B,MATCH(A34, avgprecipitation!A:A,0))</f>
        <v>465.95197655193101</v>
      </c>
      <c r="S34" s="7">
        <f>INDEX(gdp!J:J,MATCH(A34, gdp!A:A,0))</f>
        <v>1632083375221.6079</v>
      </c>
      <c r="T34" s="5">
        <f>INDEX(gdppercapita!K:K,MATCH(A34, gdppercapita!A:A,0))</f>
        <v>44029.56419416648</v>
      </c>
      <c r="U34" s="5">
        <f>INDEX(agrigdp!K:K,MATCH(A34, agrigdp!A:A,0))</f>
        <v>1.8173707006027435</v>
      </c>
      <c r="V34" s="5">
        <f>INDEX(hdi!B:B,MATCH(A34, hdi!A:A,0))</f>
        <v>0.92900000000000005</v>
      </c>
      <c r="W34" s="5" t="str">
        <f>INDEX(hdi!C:C,MATCH(A34, hdi!A:A,0))</f>
        <v>Very High</v>
      </c>
      <c r="X34" s="5">
        <f>INDEX(hdi!D:D,MATCH(A34, hdi!A:A,0))</f>
        <v>38454327</v>
      </c>
      <c r="Y34" s="5">
        <f>INDEX(FAO_pesticideindicator!B:B,MATCH($A34,FAO_pesticideindicator!$E:$E,0))</f>
        <v>2.246</v>
      </c>
      <c r="Z34" s="5">
        <f>INDEX(FAO_pesticideindicator!C:C,MATCH($A34,FAO_pesticideindicator!$E:$E,0))</f>
        <v>2.3479999999999999</v>
      </c>
      <c r="AA34" s="5">
        <f>INDEX(FAO_pesticideindicator!D:D,MATCH($A34,FAO_pesticideindicator!$E:$E,0))</f>
        <v>1.7399999999999998</v>
      </c>
      <c r="AB34" s="5">
        <f>INDEX(FAO_fertilizerindicator!B:B,MATCH($A34, FAO_fertilizerindicator!$K:$K,0))</f>
        <v>68.78400000000002</v>
      </c>
      <c r="AC34" s="5">
        <f>INDEX(FAO_fertilizerindicator!C:C,MATCH($A34, FAO_fertilizerindicator!$K:$K,0))</f>
        <v>71.72999999999999</v>
      </c>
      <c r="AD34" s="5">
        <f>INDEX(FAO_fertilizerindicator!D:D,MATCH($A34, FAO_fertilizerindicator!$K:$K,0))</f>
        <v>53.135999999999989</v>
      </c>
      <c r="AE34" s="5">
        <f>INDEX(FAO_fertilizerindicator!E:E,MATCH($A34, FAO_fertilizerindicator!$K:$K,0))</f>
        <v>28.112000000000002</v>
      </c>
      <c r="AF34" s="5">
        <f>INDEX(FAO_fertilizerindicator!F:F,MATCH($A34, FAO_fertilizerindicator!$K:$K,0))</f>
        <v>29.320000000000004</v>
      </c>
      <c r="AG34" s="5">
        <f>INDEX(FAO_fertilizerindicator!G:G,MATCH($A34, FAO_fertilizerindicator!$K:$K,0))</f>
        <v>21.722000000000001</v>
      </c>
      <c r="AH34" s="5">
        <f>INDEX(FAO_fertilizerindicator!H:H,MATCH($A34, FAO_fertilizerindicator!$K:$K,0))</f>
        <v>12.72</v>
      </c>
      <c r="AI34" s="5">
        <f>INDEX(FAO_fertilizerindicator!I:I,MATCH($A34, FAO_fertilizerindicator!$K:$K,0))</f>
        <v>13.223999999999998</v>
      </c>
      <c r="AJ34" s="5">
        <f>INDEX(FAO_fertilizerindicator!J:J,MATCH($A34, FAO_fertilizerindicator!$K:$K,0))</f>
        <v>9.7800000000000011</v>
      </c>
    </row>
    <row r="35" spans="1:36" x14ac:dyDescent="0.25">
      <c r="A35" t="s">
        <v>43</v>
      </c>
      <c r="B35" t="s">
        <v>9</v>
      </c>
      <c r="C35" s="5">
        <v>7.59539063637048</v>
      </c>
      <c r="D35" s="5">
        <v>6.3121505661651103</v>
      </c>
      <c r="E35" s="5">
        <v>5.2257075933394601</v>
      </c>
      <c r="F35" s="5">
        <v>4.53284197824562</v>
      </c>
      <c r="G35" s="5">
        <v>2.9451815198931</v>
      </c>
      <c r="H35" s="5">
        <v>5.3222544588027549</v>
      </c>
      <c r="I35" s="5">
        <v>1.7923599999999999E-4</v>
      </c>
      <c r="J35" s="5">
        <v>39.86492813050404</v>
      </c>
      <c r="K35" s="5">
        <v>456</v>
      </c>
      <c r="L35" s="5">
        <v>253</v>
      </c>
      <c r="M35" s="5">
        <f>INDEX(WITS!F:F,MATCH(A35, WITS!B:B,0))</f>
        <v>10518.04</v>
      </c>
      <c r="N35" s="5">
        <f>INDEX(latlon!B:B, MATCH('no.country.continent'!A35, latlon!D:D,0))</f>
        <v>16.002082000000001</v>
      </c>
      <c r="O35" s="5">
        <v>22.91</v>
      </c>
      <c r="P35" s="5">
        <v>20.16</v>
      </c>
      <c r="Q35" s="5">
        <v>25.7</v>
      </c>
      <c r="R35" s="5">
        <v>228.8</v>
      </c>
      <c r="S35" s="7">
        <v>1753061828.3475163</v>
      </c>
      <c r="T35" s="5">
        <v>3224.8849647713841</v>
      </c>
      <c r="U35" s="5">
        <v>5.9046743035807623</v>
      </c>
      <c r="V35" s="5">
        <v>0.66500000000000004</v>
      </c>
      <c r="W35" s="5" t="s">
        <v>1004</v>
      </c>
      <c r="X35" s="5">
        <v>561901</v>
      </c>
      <c r="Y35" s="5">
        <f>INDEX(FAO_pesticideindicator!B:B,MATCH($A35,FAO_pesticideindicator!$E:$E,0))</f>
        <v>0.09</v>
      </c>
      <c r="Z35" s="5">
        <f>INDEX(FAO_pesticideindicator!C:C,MATCH($A35,FAO_pesticideindicator!$E:$E,0))</f>
        <v>0.01</v>
      </c>
      <c r="AA35" s="5">
        <f>INDEX(FAO_pesticideindicator!D:D,MATCH($A35,FAO_pesticideindicator!$E:$E,0))</f>
        <v>9.8000000000000004E-2</v>
      </c>
      <c r="AB35" s="5" t="e">
        <f>INDEX(FAO_fertilizerindicator!B:B,MATCH($A35, FAO_fertilizerindicator!$K:$K,0))</f>
        <v>#N/A</v>
      </c>
      <c r="AC35" s="5" t="e">
        <f>INDEX(FAO_fertilizerindicator!C:C,MATCH($A35, FAO_fertilizerindicator!$K:$K,0))</f>
        <v>#N/A</v>
      </c>
      <c r="AD35" s="5" t="e">
        <f>INDEX(FAO_fertilizerindicator!D:D,MATCH($A35, FAO_fertilizerindicator!$K:$K,0))</f>
        <v>#N/A</v>
      </c>
      <c r="AE35" s="5" t="e">
        <f>INDEX(FAO_fertilizerindicator!E:E,MATCH($A35, FAO_fertilizerindicator!$K:$K,0))</f>
        <v>#N/A</v>
      </c>
      <c r="AF35" s="5" t="e">
        <f>INDEX(FAO_fertilizerindicator!F:F,MATCH($A35, FAO_fertilizerindicator!$K:$K,0))</f>
        <v>#N/A</v>
      </c>
      <c r="AG35" s="5" t="e">
        <f>INDEX(FAO_fertilizerindicator!G:G,MATCH($A35, FAO_fertilizerindicator!$K:$K,0))</f>
        <v>#N/A</v>
      </c>
      <c r="AH35" s="5" t="e">
        <f>INDEX(FAO_fertilizerindicator!H:H,MATCH($A35, FAO_fertilizerindicator!$K:$K,0))</f>
        <v>#N/A</v>
      </c>
      <c r="AI35" s="5" t="e">
        <f>INDEX(FAO_fertilizerindicator!I:I,MATCH($A35, FAO_fertilizerindicator!$K:$K,0))</f>
        <v>#N/A</v>
      </c>
      <c r="AJ35" s="5" t="e">
        <f>INDEX(FAO_fertilizerindicator!J:J,MATCH($A35, FAO_fertilizerindicator!$K:$K,0))</f>
        <v>#N/A</v>
      </c>
    </row>
    <row r="36" spans="1:36" x14ac:dyDescent="0.25">
      <c r="A36" t="s">
        <v>44</v>
      </c>
      <c r="B36" t="s">
        <v>14</v>
      </c>
      <c r="C36" s="5">
        <f>INDEX(FDI!E:E, MATCH(A36,FDI!A:A,0))</f>
        <v>54.674311383150098</v>
      </c>
      <c r="D36" s="5">
        <f>INDEX(FDI!F:F, MATCH(A36,FDI!A:A,0))</f>
        <v>48.514135376270303</v>
      </c>
      <c r="E36" s="5">
        <f>INDEX(FDI!G:G, MATCH(A36,FDI!A:A,0))</f>
        <v>3.1398316999034401</v>
      </c>
      <c r="F36" s="5">
        <f>INDEX(FDI!H:H, MATCH(A36,FDI!A:A,0))</f>
        <v>18.177909529711101</v>
      </c>
      <c r="G36" s="5">
        <f>INDEX(FDI!I:I, MATCH(A36,FDI!A:A,0))</f>
        <v>110.02022513758</v>
      </c>
      <c r="H36" s="5">
        <f>INDEX(FDI!J:J, MATCH(A36,FDI!A:A,0))</f>
        <v>46.90528262532299</v>
      </c>
      <c r="I36" s="5">
        <v>0.82839015699999996</v>
      </c>
      <c r="J36" s="5" t="e">
        <f>INDEX(GCF!Q:Q,MATCH('no.country.continent'!A36,GCF!C:C,0))</f>
        <v>#DIV/0!</v>
      </c>
      <c r="K36" s="5" t="e">
        <f>INDEX(FAO_export!B:B,MATCH('no.country.continent'!A36,FAO_export!A:A,0))</f>
        <v>#N/A</v>
      </c>
      <c r="L36" s="5" t="e">
        <f>INDEX(FAO_export_tonnes!B:B,MATCH(A36,FAO_export_tonnes!A:A,0))</f>
        <v>#N/A</v>
      </c>
      <c r="M36" s="5">
        <f>INDEX(WITS!F:F,MATCH(A36, WITS!B:B,0))</f>
        <v>9854.1</v>
      </c>
      <c r="N36" s="5">
        <f>INDEX(latlon!B:B, MATCH('no.country.continent'!A36, latlon!D:D,0))</f>
        <v>19.513469000000001</v>
      </c>
      <c r="O36" s="5">
        <v>27.31</v>
      </c>
      <c r="P36" s="5">
        <v>23.94</v>
      </c>
      <c r="Q36" s="5">
        <v>30.74</v>
      </c>
      <c r="R36" s="5">
        <v>1464.57</v>
      </c>
      <c r="S36" s="7">
        <f>INDEX(gdp!J:J,MATCH(A36, gdp!A:A,0))</f>
        <v>5132389359.2645931</v>
      </c>
      <c r="T36" s="5">
        <f>INDEX(gdppercapita!K:K,MATCH(A36, gdppercapita!A:A,0))</f>
        <v>79984.448727163224</v>
      </c>
      <c r="U36" s="5">
        <f>INDEX(agrigdp!K:K,MATCH(A36, agrigdp!A:A,0))</f>
        <v>0.41651561639045659</v>
      </c>
      <c r="V36" s="5">
        <v>0.88800000000000001</v>
      </c>
      <c r="W36" s="5" t="s">
        <v>997</v>
      </c>
      <c r="X36" s="5">
        <v>66498</v>
      </c>
      <c r="Y36" s="5" t="e">
        <f>INDEX(FAO_pesticideindicator!B:B,MATCH($A36,FAO_pesticideindicator!$E:$E,0))</f>
        <v>#N/A</v>
      </c>
      <c r="Z36" s="5" t="e">
        <f>INDEX(FAO_pesticideindicator!C:C,MATCH($A36,FAO_pesticideindicator!$E:$E,0))</f>
        <v>#N/A</v>
      </c>
      <c r="AA36" s="5" t="e">
        <f>INDEX(FAO_pesticideindicator!D:D,MATCH($A36,FAO_pesticideindicator!$E:$E,0))</f>
        <v>#N/A</v>
      </c>
      <c r="AB36" s="5" t="e">
        <f>INDEX(FAO_fertilizerindicator!B:B,MATCH($A36, FAO_fertilizerindicator!$K:$K,0))</f>
        <v>#N/A</v>
      </c>
      <c r="AC36" s="5" t="e">
        <f>INDEX(FAO_fertilizerindicator!C:C,MATCH($A36, FAO_fertilizerindicator!$K:$K,0))</f>
        <v>#N/A</v>
      </c>
      <c r="AD36" s="5" t="e">
        <f>INDEX(FAO_fertilizerindicator!D:D,MATCH($A36, FAO_fertilizerindicator!$K:$K,0))</f>
        <v>#N/A</v>
      </c>
      <c r="AE36" s="5" t="e">
        <f>INDEX(FAO_fertilizerindicator!E:E,MATCH($A36, FAO_fertilizerindicator!$K:$K,0))</f>
        <v>#N/A</v>
      </c>
      <c r="AF36" s="5" t="e">
        <f>INDEX(FAO_fertilizerindicator!F:F,MATCH($A36, FAO_fertilizerindicator!$K:$K,0))</f>
        <v>#N/A</v>
      </c>
      <c r="AG36" s="5" t="e">
        <f>INDEX(FAO_fertilizerindicator!G:G,MATCH($A36, FAO_fertilizerindicator!$K:$K,0))</f>
        <v>#N/A</v>
      </c>
      <c r="AH36" s="5" t="e">
        <f>INDEX(FAO_fertilizerindicator!H:H,MATCH($A36, FAO_fertilizerindicator!$K:$K,0))</f>
        <v>#N/A</v>
      </c>
      <c r="AI36" s="5" t="e">
        <f>INDEX(FAO_fertilizerindicator!I:I,MATCH($A36, FAO_fertilizerindicator!$K:$K,0))</f>
        <v>#N/A</v>
      </c>
      <c r="AJ36" s="5" t="e">
        <f>INDEX(FAO_fertilizerindicator!J:J,MATCH($A36, FAO_fertilizerindicator!$K:$K,0))</f>
        <v>#N/A</v>
      </c>
    </row>
    <row r="37" spans="1:36" x14ac:dyDescent="0.25">
      <c r="A37" t="s">
        <v>45</v>
      </c>
      <c r="B37" t="s">
        <v>9</v>
      </c>
      <c r="C37" s="5">
        <f>INDEX(FDI!E:E, MATCH(A37,FDI!A:A,0))</f>
        <v>0.39759003610356702</v>
      </c>
      <c r="D37" s="5">
        <f>INDEX(FDI!F:F, MATCH(A37,FDI!A:A,0))</f>
        <v>0.33241255033269501</v>
      </c>
      <c r="E37" s="5">
        <f>INDEX(FDI!G:G, MATCH(A37,FDI!A:A,0))</f>
        <v>0.81061260066074703</v>
      </c>
      <c r="F37" s="5">
        <f>INDEX(FDI!H:H, MATCH(A37,FDI!A:A,0))</f>
        <v>1.1525296512507399</v>
      </c>
      <c r="G37" s="5">
        <f>INDEX(FDI!I:I, MATCH(A37,FDI!A:A,0))</f>
        <v>1.4933976894511101</v>
      </c>
      <c r="H37" s="5">
        <f>INDEX(FDI!J:J, MATCH(A37,FDI!A:A,0))</f>
        <v>0.83730850555977177</v>
      </c>
      <c r="I37" s="5">
        <v>24.869908989999999</v>
      </c>
      <c r="J37" s="5">
        <f>INDEX(GCF!Q:Q,MATCH('no.country.continent'!A37,GCF!C:C,0))</f>
        <v>25.212943829118899</v>
      </c>
      <c r="K37" s="5">
        <f>INDEX(FAO_export!B:B,MATCH('no.country.continent'!A37,FAO_export!A:A,0))</f>
        <v>2222</v>
      </c>
      <c r="L37" s="5">
        <f>INDEX(FAO_export_tonnes!B:B,MATCH(A37,FAO_export_tonnes!A:A,0))</f>
        <v>1197</v>
      </c>
      <c r="M37" s="5">
        <f>INDEX(WITS!F:F,MATCH(A37, WITS!B:B,0))</f>
        <v>9976.1299999999992</v>
      </c>
      <c r="N37" s="5">
        <f>INDEX(latlon!B:B, MATCH('no.country.continent'!A37, latlon!D:D,0))</f>
        <v>6.6111110000000002</v>
      </c>
      <c r="O37" s="5">
        <f>INDEX(avgtemp!B:B, MATCH(A37, avgtemp!A:A,0))</f>
        <v>24.9457142646677</v>
      </c>
      <c r="P37" s="5">
        <f>INDEX(mintemp!B:B,MATCH(A37,mintemp!A:A,0))</f>
        <v>18.6123645857637</v>
      </c>
      <c r="Q37" s="5">
        <f>INDEX(maxtemp!B:B, MATCH(A37,maxtemp!A:A,0))</f>
        <v>31.328768452987301</v>
      </c>
      <c r="R37" s="5">
        <f>INDEX(avgprecipitation!B:B,MATCH(A37, avgprecipitation!A:A,0))</f>
        <v>1373.5059080828601</v>
      </c>
      <c r="S37" s="7">
        <f>INDEX(gdp!J:J,MATCH(A37, gdp!A:A,0))</f>
        <v>1910411083.1552002</v>
      </c>
      <c r="T37" s="5">
        <f>INDEX(gdppercapita!K:K,MATCH(A37, gdppercapita!A:A,0))</f>
        <v>408.45577406433006</v>
      </c>
      <c r="U37" s="5">
        <f>INDEX(agrigdp!K:K,MATCH(A37, agrigdp!A:A,0))</f>
        <v>30.757652783787883</v>
      </c>
      <c r="V37" s="5">
        <f>INDEX(hdi!B:B,MATCH(A37, hdi!A:A,0))</f>
        <v>0.39700000000000002</v>
      </c>
      <c r="W37" s="5" t="str">
        <f>INDEX(hdi!C:C,MATCH(A37, hdi!A:A,0))</f>
        <v>Low</v>
      </c>
      <c r="X37" s="5">
        <f>INDEX(hdi!D:D,MATCH(A37, hdi!A:A,0))</f>
        <v>5579144</v>
      </c>
      <c r="Y37" s="5">
        <f>INDEX(FAO_pesticideindicator!B:B,MATCH($A37,FAO_pesticideindicator!$E:$E,0))</f>
        <v>0.01</v>
      </c>
      <c r="Z37" s="5">
        <f>INDEX(FAO_pesticideindicator!C:C,MATCH($A37,FAO_pesticideindicator!$E:$E,0))</f>
        <v>2E-3</v>
      </c>
      <c r="AA37" s="5">
        <f>INDEX(FAO_pesticideindicator!D:D,MATCH($A37,FAO_pesticideindicator!$E:$E,0))</f>
        <v>0.02</v>
      </c>
      <c r="AB37" s="5">
        <f>INDEX(FAO_fertilizerindicator!B:B,MATCH($A37, FAO_fertilizerindicator!$K:$K,0))</f>
        <v>8.5999999999999993E-2</v>
      </c>
      <c r="AC37" s="5">
        <f>INDEX(FAO_fertilizerindicator!C:C,MATCH($A37, FAO_fertilizerindicator!$K:$K,0))</f>
        <v>3.4000000000000002E-2</v>
      </c>
      <c r="AD37" s="5">
        <f>INDEX(FAO_fertilizerindicator!D:D,MATCH($A37, FAO_fertilizerindicator!$K:$K,0))</f>
        <v>0.11200000000000002</v>
      </c>
      <c r="AE37" s="5">
        <f>INDEX(FAO_fertilizerindicator!E:E,MATCH($A37, FAO_fertilizerindicator!$K:$K,0))</f>
        <v>2.8000000000000004E-2</v>
      </c>
      <c r="AF37" s="5">
        <f>INDEX(FAO_fertilizerindicator!F:F,MATCH($A37, FAO_fertilizerindicator!$K:$K,0))</f>
        <v>1.2E-2</v>
      </c>
      <c r="AG37" s="5">
        <f>INDEX(FAO_fertilizerindicator!G:G,MATCH($A37, FAO_fertilizerindicator!$K:$K,0))</f>
        <v>3.9999999999999994E-2</v>
      </c>
      <c r="AH37" s="5">
        <f>INDEX(FAO_fertilizerindicator!H:H,MATCH($A37, FAO_fertilizerindicator!$K:$K,0))</f>
        <v>7.1999999999999995E-2</v>
      </c>
      <c r="AI37" s="5">
        <f>INDEX(FAO_fertilizerindicator!I:I,MATCH($A37, FAO_fertilizerindicator!$K:$K,0))</f>
        <v>0.03</v>
      </c>
      <c r="AJ37" s="5">
        <f>INDEX(FAO_fertilizerindicator!J:J,MATCH($A37, FAO_fertilizerindicator!$K:$K,0))</f>
        <v>9.1999999999999998E-2</v>
      </c>
    </row>
    <row r="38" spans="1:36" x14ac:dyDescent="0.25">
      <c r="A38" t="s">
        <v>46</v>
      </c>
      <c r="B38" t="s">
        <v>9</v>
      </c>
      <c r="C38" s="5">
        <f>INDEX(FDI!E:E, MATCH(A38,FDI!A:A,0))</f>
        <v>2.4231282604669802</v>
      </c>
      <c r="D38" s="5">
        <f>INDEX(FDI!F:F, MATCH(A38,FDI!A:A,0))</f>
        <v>3.6336727459097302</v>
      </c>
      <c r="E38" s="5">
        <f>INDEX(FDI!G:G, MATCH(A38,FDI!A:A,0))</f>
        <v>4.10075324676178</v>
      </c>
      <c r="F38" s="5">
        <f>INDEX(FDI!H:H, MATCH(A38,FDI!A:A,0))</f>
        <v>5.00787790231049</v>
      </c>
      <c r="G38" s="5">
        <f>INDEX(FDI!I:I, MATCH(A38,FDI!A:A,0))</f>
        <v>5.2045906307560701</v>
      </c>
      <c r="H38" s="5">
        <f>INDEX(FDI!J:J, MATCH(A38,FDI!A:A,0))</f>
        <v>4.0740045572410102</v>
      </c>
      <c r="I38" s="5" t="e">
        <v>#DIV/0!</v>
      </c>
      <c r="J38" s="5">
        <f>INDEX(GCF!Q:Q,MATCH('no.country.continent'!A38,GCF!C:C,0))</f>
        <v>21.704203477220123</v>
      </c>
      <c r="K38" s="5">
        <f>INDEX(FAO_export!B:B,MATCH('no.country.continent'!A38,FAO_export!A:A,0))</f>
        <v>72944</v>
      </c>
      <c r="L38" s="5">
        <f>INDEX(FAO_export_tonnes!B:B,MATCH(A38,FAO_export_tonnes!A:A,0))</f>
        <v>60620</v>
      </c>
      <c r="M38" s="5">
        <f>INDEX(WITS!F:F,MATCH(A38, WITS!B:B,0))</f>
        <v>14653.82</v>
      </c>
      <c r="N38" s="5">
        <f>INDEX(latlon!B:B, MATCH('no.country.continent'!A38, latlon!D:D,0))</f>
        <v>15.454166000000001</v>
      </c>
      <c r="O38" s="5">
        <f>INDEX(avgtemp!B:B, MATCH(A38, avgtemp!A:A,0))</f>
        <v>26.890887817489801</v>
      </c>
      <c r="P38" s="5">
        <f>INDEX(mintemp!B:B,MATCH(A38,mintemp!A:A,0))</f>
        <v>19.2817523189794</v>
      </c>
      <c r="Q38" s="5">
        <f>INDEX(maxtemp!B:B, MATCH(A38,maxtemp!A:A,0))</f>
        <v>34.549789700552701</v>
      </c>
      <c r="R38" s="5">
        <f>INDEX(avgprecipitation!B:B,MATCH(A38, avgprecipitation!A:A,0))</f>
        <v>339.08060766603302</v>
      </c>
      <c r="S38" s="7">
        <f>INDEX(gdp!J:J,MATCH(A38, gdp!A:A,0))</f>
        <v>10260535493.650654</v>
      </c>
      <c r="T38" s="5">
        <f>INDEX(gdppercapita!K:K,MATCH(A38, gdppercapita!A:A,0))</f>
        <v>663.49055064537799</v>
      </c>
      <c r="U38" s="5">
        <f>INDEX(agrigdp!K:K,MATCH(A38, agrigdp!A:A,0))</f>
        <v>45.85248406418706</v>
      </c>
      <c r="V38" s="5">
        <f>INDEX(hdi!B:B,MATCH(A38, hdi!A:A,0))</f>
        <v>0.39800000000000002</v>
      </c>
      <c r="W38" s="5" t="str">
        <f>INDEX(hdi!C:C,MATCH(A38, hdi!A:A,0))</f>
        <v>Low</v>
      </c>
      <c r="X38" s="5">
        <f>INDEX(hdi!D:D,MATCH(A38, hdi!A:A,0))</f>
        <v>17723315</v>
      </c>
      <c r="Y38" s="5">
        <f>INDEX(FAO_pesticideindicator!B:B,MATCH($A38,FAO_pesticideindicator!$E:$E,0))</f>
        <v>0.01</v>
      </c>
      <c r="Z38" s="5">
        <f>INDEX(FAO_pesticideindicator!C:C,MATCH($A38,FAO_pesticideindicator!$E:$E,0))</f>
        <v>0</v>
      </c>
      <c r="AA38" s="5">
        <f>INDEX(FAO_pesticideindicator!D:D,MATCH($A38,FAO_pesticideindicator!$E:$E,0))</f>
        <v>0.01</v>
      </c>
      <c r="AB38" s="5" t="e">
        <f>INDEX(FAO_fertilizerindicator!B:B,MATCH($A38, FAO_fertilizerindicator!$K:$K,0))</f>
        <v>#N/A</v>
      </c>
      <c r="AC38" s="5" t="e">
        <f>INDEX(FAO_fertilizerindicator!C:C,MATCH($A38, FAO_fertilizerindicator!$K:$K,0))</f>
        <v>#N/A</v>
      </c>
      <c r="AD38" s="5" t="e">
        <f>INDEX(FAO_fertilizerindicator!D:D,MATCH($A38, FAO_fertilizerindicator!$K:$K,0))</f>
        <v>#N/A</v>
      </c>
      <c r="AE38" s="5" t="e">
        <f>INDEX(FAO_fertilizerindicator!E:E,MATCH($A38, FAO_fertilizerindicator!$K:$K,0))</f>
        <v>#N/A</v>
      </c>
      <c r="AF38" s="5" t="e">
        <f>INDEX(FAO_fertilizerindicator!F:F,MATCH($A38, FAO_fertilizerindicator!$K:$K,0))</f>
        <v>#N/A</v>
      </c>
      <c r="AG38" s="5" t="e">
        <f>INDEX(FAO_fertilizerindicator!G:G,MATCH($A38, FAO_fertilizerindicator!$K:$K,0))</f>
        <v>#N/A</v>
      </c>
      <c r="AH38" s="5" t="e">
        <f>INDEX(FAO_fertilizerindicator!H:H,MATCH($A38, FAO_fertilizerindicator!$K:$K,0))</f>
        <v>#N/A</v>
      </c>
      <c r="AI38" s="5" t="e">
        <f>INDEX(FAO_fertilizerindicator!I:I,MATCH($A38, FAO_fertilizerindicator!$K:$K,0))</f>
        <v>#N/A</v>
      </c>
      <c r="AJ38" s="5" t="e">
        <f>INDEX(FAO_fertilizerindicator!J:J,MATCH($A38, FAO_fertilizerindicator!$K:$K,0))</f>
        <v>#N/A</v>
      </c>
    </row>
    <row r="39" spans="1:36" x14ac:dyDescent="0.25">
      <c r="A39" t="s">
        <v>47</v>
      </c>
      <c r="B39" t="s">
        <v>16</v>
      </c>
      <c r="C39" s="5">
        <f>INDEX(FDI!E:E, MATCH(A39,FDI!A:A,0))</f>
        <v>4.9453219381829099</v>
      </c>
      <c r="D39" s="5">
        <f>INDEX(FDI!F:F, MATCH(A39,FDI!A:A,0))</f>
        <v>2.21729324037261</v>
      </c>
      <c r="E39" s="5">
        <f>INDEX(FDI!G:G, MATCH(A39,FDI!A:A,0))</f>
        <v>2.62680355492942</v>
      </c>
      <c r="F39" s="5">
        <f>INDEX(FDI!H:H, MATCH(A39,FDI!A:A,0))</f>
        <v>4.5180536507396196</v>
      </c>
      <c r="G39" s="5">
        <f>INDEX(FDI!I:I, MATCH(A39,FDI!A:A,0))</f>
        <v>3.37438737478297</v>
      </c>
      <c r="H39" s="5">
        <f>INDEX(FDI!J:J, MATCH(A39,FDI!A:A,0))</f>
        <v>3.536371951801506</v>
      </c>
      <c r="I39" s="5">
        <v>6.8067291770000002</v>
      </c>
      <c r="J39" s="5">
        <f>INDEX(GCF!Q:Q,MATCH('no.country.continent'!A39,GCF!C:C,0))</f>
        <v>23.447497560796144</v>
      </c>
      <c r="K39" s="5">
        <f>INDEX(FAO_export!B:B,MATCH('no.country.continent'!A39,FAO_export!A:A,0))</f>
        <v>6280808</v>
      </c>
      <c r="L39" s="5">
        <f>INDEX(FAO_export_tonnes!B:B,MATCH(A39,FAO_export_tonnes!A:A,0))</f>
        <v>3782541</v>
      </c>
      <c r="M39" s="5">
        <f>INDEX(WITS!F:F,MATCH(A39, WITS!B:B,0))</f>
        <v>472446.52</v>
      </c>
      <c r="N39" s="5">
        <f>INDEX(latlon!B:B, MATCH('no.country.continent'!A39, latlon!D:D,0))</f>
        <v>-35.675147000000003</v>
      </c>
      <c r="O39" s="5">
        <f>INDEX(avgtemp!B:B, MATCH(A39, avgtemp!A:A,0))</f>
        <v>9.6240677792136893</v>
      </c>
      <c r="P39" s="5">
        <f>INDEX(mintemp!B:B,MATCH(A39,mintemp!A:A,0))</f>
        <v>4.7435932129747798</v>
      </c>
      <c r="Q39" s="5">
        <f>INDEX(maxtemp!B:B, MATCH(A39,maxtemp!A:A,0))</f>
        <v>14.545728798235899</v>
      </c>
      <c r="R39" s="5">
        <f>INDEX(avgprecipitation!B:B,MATCH(A39, avgprecipitation!A:A,0))</f>
        <v>1106.87864212303</v>
      </c>
      <c r="S39" s="7">
        <f>INDEX(gdp!J:J,MATCH(A39, gdp!A:A,0))</f>
        <v>253083204028.25995</v>
      </c>
      <c r="T39" s="5">
        <f>INDEX(gdppercapita!K:K,MATCH(A39, gdppercapita!A:A,0))</f>
        <v>13539.267972381018</v>
      </c>
      <c r="U39" s="5">
        <f>INDEX(agrigdp!K:K,MATCH(A39, agrigdp!A:A,0))</f>
        <v>4.0951554762435816</v>
      </c>
      <c r="V39" s="5">
        <f>INDEX(hdi!B:B,MATCH(A39, hdi!A:A,0))</f>
        <v>0.85099999999999998</v>
      </c>
      <c r="W39" s="5" t="str">
        <f>INDEX(hdi!C:C,MATCH(A39, hdi!A:A,0))</f>
        <v>Very High</v>
      </c>
      <c r="X39" s="5">
        <f>INDEX(hdi!D:D,MATCH(A39, hdi!A:A,0))</f>
        <v>19603733</v>
      </c>
      <c r="Y39" s="5">
        <f>INDEX(FAO_pesticideindicator!B:B,MATCH($A39,FAO_pesticideindicator!$E:$E,0))</f>
        <v>5.7840000000000007</v>
      </c>
      <c r="Z39" s="5">
        <f>INDEX(FAO_pesticideindicator!C:C,MATCH($A39,FAO_pesticideindicator!$E:$E,0))</f>
        <v>0.52400000000000002</v>
      </c>
      <c r="AA39" s="5">
        <f>INDEX(FAO_pesticideindicator!D:D,MATCH($A39,FAO_pesticideindicator!$E:$E,0))</f>
        <v>0.78400000000000003</v>
      </c>
      <c r="AB39" s="5">
        <f>INDEX(FAO_fertilizerindicator!B:B,MATCH($A39, FAO_fertilizerindicator!$K:$K,0))</f>
        <v>136.81800000000001</v>
      </c>
      <c r="AC39" s="5">
        <f>INDEX(FAO_fertilizerindicator!C:C,MATCH($A39, FAO_fertilizerindicator!$K:$K,0))</f>
        <v>12.447999999999999</v>
      </c>
      <c r="AD39" s="5">
        <f>INDEX(FAO_fertilizerindicator!D:D,MATCH($A39, FAO_fertilizerindicator!$K:$K,0))</f>
        <v>18.526</v>
      </c>
      <c r="AE39" s="5">
        <f>INDEX(FAO_fertilizerindicator!E:E,MATCH($A39, FAO_fertilizerindicator!$K:$K,0))</f>
        <v>82.134</v>
      </c>
      <c r="AF39" s="5">
        <f>INDEX(FAO_fertilizerindicator!F:F,MATCH($A39, FAO_fertilizerindicator!$K:$K,0))</f>
        <v>7.4700000000000006</v>
      </c>
      <c r="AG39" s="5">
        <f>INDEX(FAO_fertilizerindicator!G:G,MATCH($A39, FAO_fertilizerindicator!$K:$K,0))</f>
        <v>11.114000000000001</v>
      </c>
      <c r="AH39" s="5">
        <f>INDEX(FAO_fertilizerindicator!H:H,MATCH($A39, FAO_fertilizerindicator!$K:$K,0))</f>
        <v>58.14</v>
      </c>
      <c r="AI39" s="5">
        <f>INDEX(FAO_fertilizerindicator!I:I,MATCH($A39, FAO_fertilizerindicator!$K:$K,0))</f>
        <v>5.2839999999999998</v>
      </c>
      <c r="AJ39" s="5">
        <f>INDEX(FAO_fertilizerindicator!J:J,MATCH($A39, FAO_fertilizerindicator!$K:$K,0))</f>
        <v>7.8620000000000001</v>
      </c>
    </row>
    <row r="40" spans="1:36" x14ac:dyDescent="0.25">
      <c r="A40" t="s">
        <v>48</v>
      </c>
      <c r="B40" t="s">
        <v>5</v>
      </c>
      <c r="C40" s="5">
        <f>INDEX(FDI!E:E, MATCH(A40,FDI!A:A,0))</f>
        <v>1.5556421495761801</v>
      </c>
      <c r="D40" s="5">
        <f>INDEX(FDI!F:F, MATCH(A40,FDI!A:A,0))</f>
        <v>1.34913267883946</v>
      </c>
      <c r="E40" s="5">
        <f>INDEX(FDI!G:G, MATCH(A40,FDI!A:A,0))</f>
        <v>1.69390529382545</v>
      </c>
      <c r="F40" s="5">
        <f>INDEX(FDI!H:H, MATCH(A40,FDI!A:A,0))</f>
        <v>1.3107187784035199</v>
      </c>
      <c r="G40" s="5">
        <f>INDEX(FDI!I:I, MATCH(A40,FDI!A:A,0))</f>
        <v>1.7231837927803999</v>
      </c>
      <c r="H40" s="5">
        <f>INDEX(FDI!J:J, MATCH(A40,FDI!A:A,0))</f>
        <v>1.5265165386850019</v>
      </c>
      <c r="I40" s="5">
        <v>0.400343585</v>
      </c>
      <c r="J40" s="5">
        <f>INDEX(GCF!Q:Q,MATCH('no.country.continent'!A40,GCF!C:C,0))</f>
        <v>43.211185892622659</v>
      </c>
      <c r="K40" s="5">
        <f>INDEX(FAO_export!B:B,MATCH('no.country.continent'!A40,FAO_export!A:A,0))</f>
        <v>45064469</v>
      </c>
      <c r="L40" s="5">
        <f>INDEX(FAO_export_tonnes!B:B,MATCH(A40,FAO_export_tonnes!A:A,0))</f>
        <v>34627521</v>
      </c>
      <c r="M40" s="5">
        <f>INDEX(WITS!F:F,MATCH(A40, WITS!B:B,0))</f>
        <v>47705428.189999998</v>
      </c>
      <c r="N40" s="5">
        <f>INDEX(latlon!B:B, MATCH('no.country.continent'!A40, latlon!D:D,0))</f>
        <v>35.861660000000001</v>
      </c>
      <c r="O40" s="5">
        <f>INDEX(avgtemp!B:B, MATCH(A40, avgtemp!A:A,0))</f>
        <v>6.3312894732612897</v>
      </c>
      <c r="P40" s="5">
        <f>INDEX(mintemp!B:B,MATCH(A40,mintemp!A:A,0))</f>
        <v>0.137976313832363</v>
      </c>
      <c r="Q40" s="5">
        <f>INDEX(maxtemp!B:B, MATCH(A40,maxtemp!A:A,0))</f>
        <v>12.5423473748305</v>
      </c>
      <c r="R40" s="5">
        <f>INDEX(avgprecipitation!B:B,MATCH(A40, avgprecipitation!A:A,0))</f>
        <v>533.28897341125901</v>
      </c>
      <c r="S40" s="7">
        <f>INDEX(gdp!J:J,MATCH(A40, gdp!A:A,0))</f>
        <v>13373133346903.24</v>
      </c>
      <c r="T40" s="5">
        <f>INDEX(gdppercapita!K:K,MATCH(A40, gdppercapita!A:A,0))</f>
        <v>9540.5342618561808</v>
      </c>
      <c r="U40" s="5">
        <f>INDEX(agrigdp!K:K,MATCH(A40, agrigdp!A:A,0))</f>
        <v>7.4812411197925242</v>
      </c>
      <c r="V40" s="5">
        <f>INDEX(hdi!B:B,MATCH(A40, hdi!A:A,0))</f>
        <v>0.76100000000000001</v>
      </c>
      <c r="W40" s="5" t="str">
        <f>INDEX(hdi!C:C,MATCH(A40, hdi!A:A,0))</f>
        <v>High</v>
      </c>
      <c r="X40" s="5">
        <f>INDEX(hdi!D:D,MATCH(A40, hdi!A:A,0))</f>
        <v>1425887337</v>
      </c>
      <c r="Y40" s="5">
        <f>INDEX(FAO_pesticideindicator!B:B,MATCH($A40,FAO_pesticideindicator!$E:$E,0))</f>
        <v>2.2120000000000002</v>
      </c>
      <c r="Z40" s="5">
        <f>INDEX(FAO_pesticideindicator!C:C,MATCH($A40,FAO_pesticideindicator!$E:$E,0))</f>
        <v>0.20600000000000002</v>
      </c>
      <c r="AA40" s="5">
        <f>INDEX(FAO_pesticideindicator!D:D,MATCH($A40,FAO_pesticideindicator!$E:$E,0))</f>
        <v>0.33400000000000002</v>
      </c>
      <c r="AB40" s="5">
        <f>INDEX(FAO_fertilizerindicator!B:B,MATCH($A40, FAO_fertilizerindicator!$K:$K,0))</f>
        <v>208.24600000000001</v>
      </c>
      <c r="AC40" s="5">
        <f>INDEX(FAO_fertilizerindicator!C:C,MATCH($A40, FAO_fertilizerindicator!$K:$K,0))</f>
        <v>19.376000000000001</v>
      </c>
      <c r="AD40" s="5">
        <f>INDEX(FAO_fertilizerindicator!D:D,MATCH($A40, FAO_fertilizerindicator!$K:$K,0))</f>
        <v>31.45</v>
      </c>
      <c r="AE40" s="5">
        <f>INDEX(FAO_fertilizerindicator!E:E,MATCH($A40, FAO_fertilizerindicator!$K:$K,0))</f>
        <v>82.468000000000004</v>
      </c>
      <c r="AF40" s="5">
        <f>INDEX(FAO_fertilizerindicator!F:F,MATCH($A40, FAO_fertilizerindicator!$K:$K,0))</f>
        <v>7.6739999999999995</v>
      </c>
      <c r="AG40" s="5">
        <f>INDEX(FAO_fertilizerindicator!G:G,MATCH($A40, FAO_fertilizerindicator!$K:$K,0))</f>
        <v>12.458</v>
      </c>
      <c r="AH40" s="5">
        <f>INDEX(FAO_fertilizerindicator!H:H,MATCH($A40, FAO_fertilizerindicator!$K:$K,0))</f>
        <v>80.203999999999994</v>
      </c>
      <c r="AI40" s="5">
        <f>INDEX(FAO_fertilizerindicator!I:I,MATCH($A40, FAO_fertilizerindicator!$K:$K,0))</f>
        <v>7.4620000000000006</v>
      </c>
      <c r="AJ40" s="5">
        <f>INDEX(FAO_fertilizerindicator!J:J,MATCH($A40, FAO_fertilizerindicator!$K:$K,0))</f>
        <v>12.114000000000001</v>
      </c>
    </row>
    <row r="41" spans="1:36" x14ac:dyDescent="0.25">
      <c r="A41" t="s">
        <v>49</v>
      </c>
      <c r="B41" t="s">
        <v>16</v>
      </c>
      <c r="C41" s="5">
        <f>INDEX(FDI!E:E, MATCH(A41,FDI!A:A,0))</f>
        <v>4.8998275387021</v>
      </c>
      <c r="D41" s="5">
        <f>INDEX(FDI!F:F, MATCH(A41,FDI!A:A,0))</f>
        <v>4.39294490125625</v>
      </c>
      <c r="E41" s="5">
        <f>INDEX(FDI!G:G, MATCH(A41,FDI!A:A,0))</f>
        <v>3.3808357665169502</v>
      </c>
      <c r="F41" s="5">
        <f>INDEX(FDI!H:H, MATCH(A41,FDI!A:A,0))</f>
        <v>4.3295391044289602</v>
      </c>
      <c r="G41" s="5">
        <f>INDEX(FDI!I:I, MATCH(A41,FDI!A:A,0))</f>
        <v>2.7593878862127501</v>
      </c>
      <c r="H41" s="5">
        <f>INDEX(FDI!J:J, MATCH(A41,FDI!A:A,0))</f>
        <v>3.9525070394234021</v>
      </c>
      <c r="I41" s="5">
        <v>4.2753971079999999</v>
      </c>
      <c r="J41" s="5">
        <f>INDEX(GCF!Q:Q,MATCH('no.country.continent'!A41,GCF!C:C,0))</f>
        <v>21.317446703975719</v>
      </c>
      <c r="K41" s="5">
        <f>INDEX(FAO_export!B:B,MATCH('no.country.continent'!A41,FAO_export!A:A,0))</f>
        <v>5495839</v>
      </c>
      <c r="L41" s="5">
        <f>INDEX(FAO_export_tonnes!B:B,MATCH(A41,FAO_export_tonnes!A:A,0))</f>
        <v>4968922</v>
      </c>
      <c r="M41" s="5">
        <f>INDEX(WITS!F:F,MATCH(A41, WITS!B:B,0))</f>
        <v>365839.88</v>
      </c>
      <c r="N41" s="5">
        <f>INDEX(latlon!B:B, MATCH('no.country.continent'!A41, latlon!D:D,0))</f>
        <v>4.5708679999999999</v>
      </c>
      <c r="O41" s="5">
        <f>INDEX(avgtemp!B:B, MATCH(A41, avgtemp!A:A,0))</f>
        <v>24.4766129652659</v>
      </c>
      <c r="P41" s="5">
        <f>INDEX(mintemp!B:B,MATCH(A41,mintemp!A:A,0))</f>
        <v>19.6337096819314</v>
      </c>
      <c r="Q41" s="5">
        <f>INDEX(maxtemp!B:B, MATCH(A41,maxtemp!A:A,0))</f>
        <v>29.3696236251503</v>
      </c>
      <c r="R41" s="5">
        <f>INDEX(avgprecipitation!B:B,MATCH(A41, avgprecipitation!A:A,0))</f>
        <v>2626.7822629867101</v>
      </c>
      <c r="S41" s="7">
        <f>INDEX(gdp!J:J,MATCH(A41, gdp!A:A,0))</f>
        <v>306978395742.8634</v>
      </c>
      <c r="T41" s="5">
        <f>INDEX(gdppercapita!K:K,MATCH(A41, gdppercapita!A:A,0))</f>
        <v>6191.1418661991311</v>
      </c>
      <c r="U41" s="5">
        <f>INDEX(agrigdp!K:K,MATCH(A41, agrigdp!A:A,0))</f>
        <v>6.6046748063096263</v>
      </c>
      <c r="V41" s="5">
        <f>INDEX(hdi!B:B,MATCH(A41, hdi!A:A,0))</f>
        <v>0.76700000000000002</v>
      </c>
      <c r="W41" s="5" t="str">
        <f>INDEX(hdi!C:C,MATCH(A41, hdi!A:A,0))</f>
        <v>High</v>
      </c>
      <c r="X41" s="5">
        <f>INDEX(hdi!D:D,MATCH(A41, hdi!A:A,0))</f>
        <v>51874024</v>
      </c>
      <c r="Y41" s="5">
        <f>INDEX(FAO_pesticideindicator!B:B,MATCH($A41,FAO_pesticideindicator!$E:$E,0))</f>
        <v>0</v>
      </c>
      <c r="Z41" s="5">
        <f>INDEX(FAO_pesticideindicator!C:C,MATCH($A41,FAO_pesticideindicator!$E:$E,0))</f>
        <v>0.86199999999999988</v>
      </c>
      <c r="AA41" s="5">
        <f>INDEX(FAO_pesticideindicator!D:D,MATCH($A41,FAO_pesticideindicator!$E:$E,0))</f>
        <v>1.8140000000000001</v>
      </c>
      <c r="AB41" s="5">
        <f>INDEX(FAO_fertilizerindicator!B:B,MATCH($A41, FAO_fertilizerindicator!$K:$K,0))</f>
        <v>65.424000000000007</v>
      </c>
      <c r="AC41" s="5">
        <f>INDEX(FAO_fertilizerindicator!C:C,MATCH($A41, FAO_fertilizerindicator!$K:$K,0))</f>
        <v>9.8680000000000003</v>
      </c>
      <c r="AD41" s="5">
        <f>INDEX(FAO_fertilizerindicator!D:D,MATCH($A41, FAO_fertilizerindicator!$K:$K,0))</f>
        <v>20.798000000000002</v>
      </c>
      <c r="AE41" s="5">
        <f>INDEX(FAO_fertilizerindicator!E:E,MATCH($A41, FAO_fertilizerindicator!$K:$K,0))</f>
        <v>32.251999999999995</v>
      </c>
      <c r="AF41" s="5">
        <f>INDEX(FAO_fertilizerindicator!F:F,MATCH($A41, FAO_fertilizerindicator!$K:$K,0))</f>
        <v>4.78</v>
      </c>
      <c r="AG41" s="5">
        <f>INDEX(FAO_fertilizerindicator!G:G,MATCH($A41, FAO_fertilizerindicator!$K:$K,0))</f>
        <v>10.064</v>
      </c>
      <c r="AH41" s="5">
        <f>INDEX(FAO_fertilizerindicator!H:H,MATCH($A41, FAO_fertilizerindicator!$K:$K,0))</f>
        <v>59.090000000000011</v>
      </c>
      <c r="AI41" s="5">
        <f>INDEX(FAO_fertilizerindicator!I:I,MATCH($A41, FAO_fertilizerindicator!$K:$K,0))</f>
        <v>8.6880000000000006</v>
      </c>
      <c r="AJ41" s="5">
        <f>INDEX(FAO_fertilizerindicator!J:J,MATCH($A41, FAO_fertilizerindicator!$K:$K,0))</f>
        <v>18.292000000000002</v>
      </c>
    </row>
    <row r="42" spans="1:36" x14ac:dyDescent="0.25">
      <c r="A42" t="s">
        <v>50</v>
      </c>
      <c r="B42" t="s">
        <v>9</v>
      </c>
      <c r="C42" s="5">
        <v>0.495224694701344</v>
      </c>
      <c r="D42" s="5">
        <v>39.810941233551702</v>
      </c>
      <c r="E42" s="5">
        <v>31.5672195799247</v>
      </c>
      <c r="F42" s="5">
        <v>-11.197186887351901</v>
      </c>
      <c r="G42" s="5">
        <v>-18.917774329280402</v>
      </c>
      <c r="H42" s="5">
        <v>8.3516848583090884</v>
      </c>
      <c r="I42" s="5">
        <v>3.844471972</v>
      </c>
      <c r="J42" s="5">
        <v>40.135117335736595</v>
      </c>
      <c r="K42" s="5">
        <f>INDEX(FAO_export!B:B,MATCH('no.country.continent'!A42,FAO_export!A:A,0))</f>
        <v>8386</v>
      </c>
      <c r="L42" s="5">
        <f>INDEX(FAO_export_tonnes!B:B,MATCH(A42,FAO_export_tonnes!A:A,0))</f>
        <v>30302</v>
      </c>
      <c r="M42" s="5">
        <v>45355.12</v>
      </c>
      <c r="N42" s="5">
        <v>-0.228021</v>
      </c>
      <c r="O42" s="5">
        <f>INDEX(avgtemp!B:B, MATCH(A42, avgtemp!A:A,0))</f>
        <v>24.216396417703699</v>
      </c>
      <c r="P42" s="5">
        <f>INDEX(mintemp!B:B,MATCH(A42,mintemp!A:A,0))</f>
        <v>19.734504476323899</v>
      </c>
      <c r="Q42" s="5">
        <f>INDEX(maxtemp!B:B, MATCH(A42,maxtemp!A:A,0))</f>
        <v>28.744684666126702</v>
      </c>
      <c r="R42" s="5">
        <f>INDEX(avgprecipitation!B:B,MATCH(A42, avgprecipitation!A:A,0))</f>
        <v>1607.3909934103999</v>
      </c>
      <c r="S42" s="7">
        <v>9819989398.7936096</v>
      </c>
      <c r="T42" s="5">
        <v>1877.5706822938719</v>
      </c>
      <c r="U42" s="5">
        <v>7.2417252140495219</v>
      </c>
      <c r="V42" s="5">
        <v>0.57399999999999995</v>
      </c>
      <c r="W42" s="5" t="s">
        <v>994</v>
      </c>
      <c r="X42" s="5">
        <v>5970424</v>
      </c>
      <c r="Y42" s="5">
        <f>INDEX(FAO_pesticideindicator!B:B,MATCH($A42,FAO_pesticideindicator!$E:$E,0))</f>
        <v>0</v>
      </c>
      <c r="Z42" s="5">
        <f>INDEX(FAO_pesticideindicator!C:C,MATCH($A42,FAO_pesticideindicator!$E:$E,0))</f>
        <v>0</v>
      </c>
      <c r="AA42" s="5">
        <f>INDEX(FAO_pesticideindicator!D:D,MATCH($A42,FAO_pesticideindicator!$E:$E,0))</f>
        <v>0</v>
      </c>
      <c r="AB42" s="5">
        <f>INDEX(FAO_fertilizerindicator!B:B,MATCH($A42, FAO_fertilizerindicator!$K:$K,0))</f>
        <v>1.5580000000000001</v>
      </c>
      <c r="AC42" s="5">
        <f>INDEX(FAO_fertilizerindicator!C:C,MATCH($A42, FAO_fertilizerindicator!$K:$K,0))</f>
        <v>0.18</v>
      </c>
      <c r="AD42" s="5">
        <f>INDEX(FAO_fertilizerindicator!D:D,MATCH($A42, FAO_fertilizerindicator!$K:$K,0))</f>
        <v>1.496</v>
      </c>
      <c r="AE42" s="5">
        <f>INDEX(FAO_fertilizerindicator!E:E,MATCH($A42, FAO_fertilizerindicator!$K:$K,0))</f>
        <v>0.74399999999999999</v>
      </c>
      <c r="AF42" s="5">
        <f>INDEX(FAO_fertilizerindicator!F:F,MATCH($A42, FAO_fertilizerindicator!$K:$K,0))</f>
        <v>9.0000000000000011E-2</v>
      </c>
      <c r="AG42" s="5">
        <f>INDEX(FAO_fertilizerindicator!G:G,MATCH($A42, FAO_fertilizerindicator!$K:$K,0))</f>
        <v>0.71599999999999997</v>
      </c>
      <c r="AH42" s="5">
        <f>INDEX(FAO_fertilizerindicator!H:H,MATCH($A42, FAO_fertilizerindicator!$K:$K,0))</f>
        <v>1.3660000000000001</v>
      </c>
      <c r="AI42" s="5">
        <f>INDEX(FAO_fertilizerindicator!I:I,MATCH($A42, FAO_fertilizerindicator!$K:$K,0))</f>
        <v>0.16399999999999998</v>
      </c>
      <c r="AJ42" s="5">
        <f>INDEX(FAO_fertilizerindicator!J:J,MATCH($A42, FAO_fertilizerindicator!$K:$K,0))</f>
        <v>1.3199999999999998</v>
      </c>
    </row>
    <row r="43" spans="1:36" x14ac:dyDescent="0.25">
      <c r="A43" t="s">
        <v>51</v>
      </c>
      <c r="B43" t="s">
        <v>14</v>
      </c>
      <c r="C43" s="5">
        <f>INDEX(FDI!E:E, MATCH(A43,FDI!A:A,0))</f>
        <v>4.4529623874611604</v>
      </c>
      <c r="D43" s="5">
        <f>INDEX(FDI!F:F, MATCH(A43,FDI!A:A,0))</f>
        <v>4.83327530595031</v>
      </c>
      <c r="E43" s="5">
        <f>INDEX(FDI!G:G, MATCH(A43,FDI!A:A,0))</f>
        <v>4.8294387129736904</v>
      </c>
      <c r="F43" s="5">
        <f>INDEX(FDI!H:H, MATCH(A43,FDI!A:A,0))</f>
        <v>4.2209401953464702</v>
      </c>
      <c r="G43" s="5">
        <f>INDEX(FDI!I:I, MATCH(A43,FDI!A:A,0))</f>
        <v>3.3833192403763599</v>
      </c>
      <c r="H43" s="5">
        <f>INDEX(FDI!J:J, MATCH(A43,FDI!A:A,0))</f>
        <v>4.3439871684215978</v>
      </c>
      <c r="I43" s="5">
        <v>1.926722037</v>
      </c>
      <c r="J43" s="5">
        <f>INDEX(GCF!Q:Q,MATCH('no.country.continent'!A43,GCF!C:C,0))</f>
        <v>17.43833315001098</v>
      </c>
      <c r="K43" s="5">
        <f>INDEX(FAO_export!B:B,MATCH('no.country.continent'!A43,FAO_export!A:A,0))</f>
        <v>4049817</v>
      </c>
      <c r="L43" s="5">
        <f>INDEX(FAO_export_tonnes!B:B,MATCH(A43,FAO_export_tonnes!A:A,0))</f>
        <v>6348504</v>
      </c>
      <c r="M43" s="5">
        <f>INDEX(WITS!F:F,MATCH(A43, WITS!B:B,0))</f>
        <v>131009.1</v>
      </c>
      <c r="N43" s="5">
        <f>INDEX(latlon!B:B, MATCH('no.country.continent'!A43, latlon!D:D,0))</f>
        <v>9.7489170000000005</v>
      </c>
      <c r="O43" s="5">
        <f>INDEX(avgtemp!B:B, MATCH(A43, avgtemp!A:A,0))</f>
        <v>24.410999870300301</v>
      </c>
      <c r="P43" s="5">
        <f>INDEX(mintemp!B:B,MATCH(A43,mintemp!A:A,0))</f>
        <v>20.670499992370601</v>
      </c>
      <c r="Q43" s="5">
        <f>INDEX(maxtemp!B:B, MATCH(A43,maxtemp!A:A,0))</f>
        <v>28.203000259399399</v>
      </c>
      <c r="R43" s="5">
        <f>INDEX(avgprecipitation!B:B,MATCH(A43, avgprecipitation!A:A,0))</f>
        <v>3425.7500366210902</v>
      </c>
      <c r="S43" s="7">
        <f>INDEX(gdp!J:J,MATCH(A43, gdp!A:A,0))</f>
        <v>61818973007.731766</v>
      </c>
      <c r="T43" s="5">
        <f>INDEX(gdppercapita!K:K,MATCH(A43, gdppercapita!A:A,0))</f>
        <v>12367.269049173139</v>
      </c>
      <c r="U43" s="5">
        <f>INDEX(agrigdp!K:K,MATCH(A43, agrigdp!A:A,0))</f>
        <v>4.54285685896666</v>
      </c>
      <c r="V43" s="5">
        <f>INDEX(hdi!B:B,MATCH(A43, hdi!A:A,0))</f>
        <v>0.81</v>
      </c>
      <c r="W43" s="5" t="str">
        <f>INDEX(hdi!C:C,MATCH(A43, hdi!A:A,0))</f>
        <v>Very High</v>
      </c>
      <c r="X43" s="5">
        <f>INDEX(hdi!D:D,MATCH(A43, hdi!A:A,0))</f>
        <v>5180829</v>
      </c>
      <c r="Y43" s="5">
        <f>INDEX(FAO_pesticideindicator!B:B,MATCH($A43,FAO_pesticideindicator!$E:$E,0))</f>
        <v>0</v>
      </c>
      <c r="Z43" s="5">
        <f>INDEX(FAO_pesticideindicator!C:C,MATCH($A43,FAO_pesticideindicator!$E:$E,0))</f>
        <v>0</v>
      </c>
      <c r="AA43" s="5">
        <f>INDEX(FAO_pesticideindicator!D:D,MATCH($A43,FAO_pesticideindicator!$E:$E,0))</f>
        <v>2.5980000000000003</v>
      </c>
      <c r="AB43" s="5">
        <f>INDEX(FAO_fertilizerindicator!B:B,MATCH($A43, FAO_fertilizerindicator!$K:$K,0))</f>
        <v>164.77600000000001</v>
      </c>
      <c r="AC43" s="5">
        <f>INDEX(FAO_fertilizerindicator!C:C,MATCH($A43, FAO_fertilizerindicator!$K:$K,0))</f>
        <v>18.968</v>
      </c>
      <c r="AD43" s="5">
        <f>INDEX(FAO_fertilizerindicator!D:D,MATCH($A43, FAO_fertilizerindicator!$K:$K,0))</f>
        <v>20.72</v>
      </c>
      <c r="AE43" s="5">
        <f>INDEX(FAO_fertilizerindicator!E:E,MATCH($A43, FAO_fertilizerindicator!$K:$K,0))</f>
        <v>29.369999999999997</v>
      </c>
      <c r="AF43" s="5">
        <f>INDEX(FAO_fertilizerindicator!F:F,MATCH($A43, FAO_fertilizerindicator!$K:$K,0))</f>
        <v>3.37</v>
      </c>
      <c r="AG43" s="5">
        <f>INDEX(FAO_fertilizerindicator!G:G,MATCH($A43, FAO_fertilizerindicator!$K:$K,0))</f>
        <v>3.69</v>
      </c>
      <c r="AH43" s="5">
        <f>INDEX(FAO_fertilizerindicator!H:H,MATCH($A43, FAO_fertilizerindicator!$K:$K,0))</f>
        <v>79.562000000000012</v>
      </c>
      <c r="AI43" s="5">
        <f>INDEX(FAO_fertilizerindicator!I:I,MATCH($A43, FAO_fertilizerindicator!$K:$K,0))</f>
        <v>9.1560000000000006</v>
      </c>
      <c r="AJ43" s="5">
        <f>INDEX(FAO_fertilizerindicator!J:J,MATCH($A43, FAO_fertilizerindicator!$K:$K,0))</f>
        <v>10</v>
      </c>
    </row>
    <row r="44" spans="1:36" x14ac:dyDescent="0.25">
      <c r="A44" t="s">
        <v>52</v>
      </c>
      <c r="B44" t="s">
        <v>7</v>
      </c>
      <c r="C44" s="5">
        <f>INDEX(FDI!E:E, MATCH(A44,FDI!A:A,0))</f>
        <v>0.82215703377965499</v>
      </c>
      <c r="D44" s="5">
        <f>INDEX(FDI!F:F, MATCH(A44,FDI!A:A,0))</f>
        <v>0.81858027550829204</v>
      </c>
      <c r="E44" s="5">
        <f>INDEX(FDI!G:G, MATCH(A44,FDI!A:A,0))</f>
        <v>2.11957998153972</v>
      </c>
      <c r="F44" s="5">
        <f>INDEX(FDI!H:H, MATCH(A44,FDI!A:A,0))</f>
        <v>6.2720313129943497</v>
      </c>
      <c r="G44" s="5">
        <f>INDEX(FDI!I:I, MATCH(A44,FDI!A:A,0))</f>
        <v>2.0606375426770498</v>
      </c>
      <c r="H44" s="5">
        <f>INDEX(FDI!J:J, MATCH(A44,FDI!A:A,0))</f>
        <v>2.4185972292998135</v>
      </c>
      <c r="I44" s="5">
        <v>4.5276753149999998</v>
      </c>
      <c r="J44" s="5">
        <f>INDEX(GCF!Q:Q,MATCH('no.country.continent'!A44,GCF!C:C,0))</f>
        <v>22.46046283268166</v>
      </c>
      <c r="K44" s="5">
        <f>INDEX(FAO_export!B:B,MATCH('no.country.continent'!A44,FAO_export!A:A,0))</f>
        <v>1294804</v>
      </c>
      <c r="L44" s="5">
        <f>INDEX(FAO_export_tonnes!B:B,MATCH(A44,FAO_export_tonnes!A:A,0))</f>
        <v>3010554</v>
      </c>
      <c r="M44" s="5">
        <f>INDEX(WITS!F:F,MATCH(A44, WITS!B:B,0))</f>
        <v>272850.68</v>
      </c>
      <c r="N44" s="5">
        <f>INDEX(latlon!B:B, MATCH('no.country.continent'!A44, latlon!D:D,0))</f>
        <v>45.1</v>
      </c>
      <c r="O44" s="5">
        <f>INDEX(avgtemp!B:B, MATCH(A44, avgtemp!A:A,0))</f>
        <v>9.8867998313903804</v>
      </c>
      <c r="P44" s="5">
        <f>INDEX(mintemp!B:B,MATCH(A44,mintemp!A:A,0))</f>
        <v>4.8275999927520798</v>
      </c>
      <c r="Q44" s="5">
        <f>INDEX(maxtemp!B:B, MATCH(A44,maxtemp!A:A,0))</f>
        <v>14.978000030517601</v>
      </c>
      <c r="R44" s="5">
        <f>INDEX(avgprecipitation!B:B,MATCH(A44, avgprecipitation!A:A,0))</f>
        <v>1104.21999755859</v>
      </c>
      <c r="S44" s="7">
        <f>INDEX(gdp!J:J,MATCH(A44, gdp!A:A,0))</f>
        <v>54131470007.281799</v>
      </c>
      <c r="T44" s="5">
        <f>INDEX(gdppercapita!K:K,MATCH(A44, gdppercapita!A:A,0))</f>
        <v>13207.094685104399</v>
      </c>
      <c r="U44" s="5">
        <f>INDEX(agrigdp!K:K,MATCH(A44, agrigdp!A:A,0))</f>
        <v>3.001573423524392</v>
      </c>
      <c r="V44" s="5">
        <f>INDEX(hdi!B:B,MATCH(A44, hdi!A:A,0))</f>
        <v>0.85099999999999998</v>
      </c>
      <c r="W44" s="5" t="str">
        <f>INDEX(hdi!C:C,MATCH(A44, hdi!A:A,0))</f>
        <v>Very High</v>
      </c>
      <c r="X44" s="5">
        <f>INDEX(hdi!D:D,MATCH(A44, hdi!A:A,0))</f>
        <v>4030358</v>
      </c>
      <c r="Y44" s="5">
        <f>INDEX(FAO_pesticideindicator!B:B,MATCH($A44,FAO_pesticideindicator!$E:$E,0))</f>
        <v>1.8160000000000001</v>
      </c>
      <c r="Z44" s="5">
        <f>INDEX(FAO_pesticideindicator!C:C,MATCH($A44,FAO_pesticideindicator!$E:$E,0))</f>
        <v>0.4</v>
      </c>
      <c r="AA44" s="5">
        <f>INDEX(FAO_pesticideindicator!D:D,MATCH($A44,FAO_pesticideindicator!$E:$E,0))</f>
        <v>0.70199999999999996</v>
      </c>
      <c r="AB44" s="5">
        <f>INDEX(FAO_fertilizerindicator!B:B,MATCH($A44, FAO_fertilizerindicator!$K:$K,0))</f>
        <v>102.224</v>
      </c>
      <c r="AC44" s="5">
        <f>INDEX(FAO_fertilizerindicator!C:C,MATCH($A44, FAO_fertilizerindicator!$K:$K,0))</f>
        <v>22.45</v>
      </c>
      <c r="AD44" s="5">
        <f>INDEX(FAO_fertilizerindicator!D:D,MATCH($A44, FAO_fertilizerindicator!$K:$K,0))</f>
        <v>39.988</v>
      </c>
      <c r="AE44" s="5">
        <f>INDEX(FAO_fertilizerindicator!E:E,MATCH($A44, FAO_fertilizerindicator!$K:$K,0))</f>
        <v>33.56</v>
      </c>
      <c r="AF44" s="5">
        <f>INDEX(FAO_fertilizerindicator!F:F,MATCH($A44, FAO_fertilizerindicator!$K:$K,0))</f>
        <v>7.3579999999999997</v>
      </c>
      <c r="AG44" s="5">
        <f>INDEX(FAO_fertilizerindicator!G:G,MATCH($A44, FAO_fertilizerindicator!$K:$K,0))</f>
        <v>13.291999999999998</v>
      </c>
      <c r="AH44" s="5">
        <f>INDEX(FAO_fertilizerindicator!H:H,MATCH($A44, FAO_fertilizerindicator!$K:$K,0))</f>
        <v>41.567999999999998</v>
      </c>
      <c r="AI44" s="5">
        <f>INDEX(FAO_fertilizerindicator!I:I,MATCH($A44, FAO_fertilizerindicator!$K:$K,0))</f>
        <v>9.1179999999999986</v>
      </c>
      <c r="AJ44" s="5">
        <f>INDEX(FAO_fertilizerindicator!J:J,MATCH($A44, FAO_fertilizerindicator!$K:$K,0))</f>
        <v>16.436</v>
      </c>
    </row>
    <row r="45" spans="1:36" x14ac:dyDescent="0.25">
      <c r="A45" t="s">
        <v>53</v>
      </c>
      <c r="B45" t="s">
        <v>14</v>
      </c>
      <c r="C45" s="5">
        <v>3.4082085549621501</v>
      </c>
      <c r="D45" s="5">
        <v>3.0409023406426501</v>
      </c>
      <c r="E45" s="5">
        <v>3.3498698160825202</v>
      </c>
      <c r="F45" s="5">
        <v>2.9356306295436498</v>
      </c>
      <c r="G45" s="5">
        <v>2.3354664333781701</v>
      </c>
      <c r="H45" s="5">
        <v>3.0140155549218277</v>
      </c>
      <c r="I45" s="5" t="e">
        <v>#DIV/0!</v>
      </c>
      <c r="J45" s="5">
        <f>INDEX(GCF!Q:Q,MATCH('no.country.continent'!A45,GCF!C:C,0))</f>
        <v>10.652450120670872</v>
      </c>
      <c r="K45" s="5">
        <f>INDEX(FAO_export!B:B,MATCH('no.country.continent'!A45,FAO_export!A:A,0))</f>
        <v>212573</v>
      </c>
      <c r="L45" s="5">
        <f>INDEX(FAO_export_tonnes!B:B,MATCH(A45,FAO_export_tonnes!A:A,0))</f>
        <v>635590</v>
      </c>
      <c r="M45" s="5">
        <f>INDEX(WITS!F:F,MATCH(A45, WITS!B:B,0))</f>
        <v>43356.15</v>
      </c>
      <c r="N45" s="5">
        <f>INDEX(latlon!B:B, MATCH('no.country.continent'!A45, latlon!D:D,0))</f>
        <v>21.521757000000001</v>
      </c>
      <c r="O45" s="5">
        <f>INDEX(avgtemp!B:B, MATCH(A45, avgtemp!A:A,0))</f>
        <v>24.0272223684523</v>
      </c>
      <c r="P45" s="5">
        <f>INDEX(mintemp!B:B,MATCH(A45,mintemp!A:A,0))</f>
        <v>18.864444520738399</v>
      </c>
      <c r="Q45" s="5">
        <f>INDEX(maxtemp!B:B, MATCH(A45,maxtemp!A:A,0))</f>
        <v>29.2383334371779</v>
      </c>
      <c r="R45" s="5">
        <f>INDEX(avgprecipitation!B:B,MATCH(A45, avgprecipitation!A:A,0))</f>
        <v>1556.9027811686201</v>
      </c>
      <c r="S45" s="7">
        <f>INDEX(gdp!J:J,MATCH(A45, gdp!A:A,0))</f>
        <v>87997934917.431183</v>
      </c>
      <c r="T45" s="5">
        <f>INDEX(gdppercapita!K:K,MATCH(A45, gdppercapita!A:A,0))</f>
        <v>7763.6039926310314</v>
      </c>
      <c r="U45" s="5">
        <f>INDEX(agrigdp!K:K,MATCH(A45, agrigdp!A:A,0))</f>
        <v>3.570472577661544</v>
      </c>
      <c r="V45" s="5">
        <f>INDEX(hdi!B:B,MATCH(A45, hdi!A:A,0))</f>
        <v>0.78300000000000003</v>
      </c>
      <c r="W45" s="5" t="str">
        <f>INDEX(hdi!C:C,MATCH(A45, hdi!A:A,0))</f>
        <v>High</v>
      </c>
      <c r="X45" s="5">
        <f>INDEX(hdi!D:D,MATCH(A45, hdi!A:A,0))</f>
        <v>11212191</v>
      </c>
      <c r="Y45" s="5" t="e">
        <f>INDEX(FAO_pesticideindicator!B:B,MATCH($A45,FAO_pesticideindicator!$E:$E,0))</f>
        <v>#N/A</v>
      </c>
      <c r="Z45" s="5" t="e">
        <f>INDEX(FAO_pesticideindicator!C:C,MATCH($A45,FAO_pesticideindicator!$E:$E,0))</f>
        <v>#N/A</v>
      </c>
      <c r="AA45" s="5" t="e">
        <f>INDEX(FAO_pesticideindicator!D:D,MATCH($A45,FAO_pesticideindicator!$E:$E,0))</f>
        <v>#N/A</v>
      </c>
      <c r="AB45" s="5">
        <f>INDEX(FAO_fertilizerindicator!B:B,MATCH($A45, FAO_fertilizerindicator!$K:$K,0))</f>
        <v>12.522000000000002</v>
      </c>
      <c r="AC45" s="5">
        <f>INDEX(FAO_fertilizerindicator!C:C,MATCH($A45, FAO_fertilizerindicator!$K:$K,0))</f>
        <v>3.91</v>
      </c>
      <c r="AD45" s="5">
        <f>INDEX(FAO_fertilizerindicator!D:D,MATCH($A45, FAO_fertilizerindicator!$K:$K,0))</f>
        <v>10.058</v>
      </c>
      <c r="AE45" s="5">
        <f>INDEX(FAO_fertilizerindicator!E:E,MATCH($A45, FAO_fertilizerindicator!$K:$K,0))</f>
        <v>3.2060000000000004</v>
      </c>
      <c r="AF45" s="5">
        <f>INDEX(FAO_fertilizerindicator!F:F,MATCH($A45, FAO_fertilizerindicator!$K:$K,0))</f>
        <v>0.998</v>
      </c>
      <c r="AG45" s="5">
        <f>INDEX(FAO_fertilizerindicator!G:G,MATCH($A45, FAO_fertilizerindicator!$K:$K,0))</f>
        <v>2.5100000000000002</v>
      </c>
      <c r="AH45" s="5">
        <f>INDEX(FAO_fertilizerindicator!H:H,MATCH($A45, FAO_fertilizerindicator!$K:$K,0))</f>
        <v>8.1240000000000006</v>
      </c>
      <c r="AI45" s="5">
        <f>INDEX(FAO_fertilizerindicator!I:I,MATCH($A45, FAO_fertilizerindicator!$K:$K,0))</f>
        <v>2.5379999999999998</v>
      </c>
      <c r="AJ45" s="5">
        <f>INDEX(FAO_fertilizerindicator!J:J,MATCH($A45, FAO_fertilizerindicator!$K:$K,0))</f>
        <v>6.5439999999999996</v>
      </c>
    </row>
    <row r="46" spans="1:36" x14ac:dyDescent="0.25">
      <c r="A46" t="s">
        <v>54</v>
      </c>
      <c r="B46" t="s">
        <v>5</v>
      </c>
      <c r="C46" s="5">
        <f>INDEX(FDI!E:E, MATCH(A46,FDI!A:A,0))</f>
        <v>40.605277481105198</v>
      </c>
      <c r="D46" s="5">
        <f>INDEX(FDI!F:F, MATCH(A46,FDI!A:A,0))</f>
        <v>62.991008368045897</v>
      </c>
      <c r="E46" s="5">
        <f>INDEX(FDI!G:G, MATCH(A46,FDI!A:A,0))</f>
        <v>-4.3500919216288496</v>
      </c>
      <c r="F46" s="5">
        <f>INDEX(FDI!H:H, MATCH(A46,FDI!A:A,0))</f>
        <v>163.04355726367601</v>
      </c>
      <c r="G46" s="5">
        <f>INDEX(FDI!I:I, MATCH(A46,FDI!A:A,0))</f>
        <v>-1.3252991473995801</v>
      </c>
      <c r="H46" s="5">
        <f>INDEX(FDI!J:J, MATCH(A46,FDI!A:A,0))</f>
        <v>52.192890408759737</v>
      </c>
      <c r="I46" s="5">
        <v>0.87306391100000003</v>
      </c>
      <c r="J46" s="5">
        <f>INDEX(GCF!Q:Q,MATCH('no.country.continent'!A46,GCF!C:C,0))</f>
        <v>19.395498321060121</v>
      </c>
      <c r="K46" s="5">
        <f>INDEX(FAO_export!B:B,MATCH('no.country.continent'!A46,FAO_export!A:A,0))</f>
        <v>120706</v>
      </c>
      <c r="L46" s="5">
        <f>INDEX(FAO_export_tonnes!B:B,MATCH(A46,FAO_export_tonnes!A:A,0))</f>
        <v>154319</v>
      </c>
      <c r="M46" s="5">
        <f>INDEX(WITS!F:F,MATCH(A46, WITS!B:B,0))</f>
        <v>53835.13</v>
      </c>
      <c r="N46" s="5">
        <f>INDEX(latlon!B:B, MATCH('no.country.continent'!A46, latlon!D:D,0))</f>
        <v>35.126412999999999</v>
      </c>
      <c r="O46" s="5">
        <f>INDEX(avgtemp!B:B, MATCH(A46, avgtemp!A:A,0))</f>
        <v>17.862499713897702</v>
      </c>
      <c r="P46" s="5">
        <f>INDEX(mintemp!B:B,MATCH(A46,mintemp!A:A,0))</f>
        <v>12.3275001049042</v>
      </c>
      <c r="Q46" s="5">
        <f>INDEX(maxtemp!B:B, MATCH(A46,maxtemp!A:A,0))</f>
        <v>23.4575004577637</v>
      </c>
      <c r="R46" s="5">
        <f>INDEX(avgprecipitation!B:B,MATCH(A46, avgprecipitation!A:A,0))</f>
        <v>282.12499618530302</v>
      </c>
      <c r="S46" s="7">
        <f>INDEX(gdp!J:J,MATCH(A46, gdp!A:A,0))</f>
        <v>23127254441.017876</v>
      </c>
      <c r="T46" s="5">
        <f>INDEX(gdppercapita!K:K,MATCH(A46, gdppercapita!A:A,0))</f>
        <v>26538.870312499999</v>
      </c>
      <c r="U46" s="5">
        <f>INDEX(agrigdp!K:K,MATCH(A46, agrigdp!A:A,0))</f>
        <v>1.8968968074175461</v>
      </c>
      <c r="V46" s="5">
        <f>INDEX(hdi!B:B,MATCH(A46, hdi!A:A,0))</f>
        <v>0.88700000000000001</v>
      </c>
      <c r="W46" s="5" t="str">
        <f>INDEX(hdi!C:C,MATCH(A46, hdi!A:A,0))</f>
        <v>Very High</v>
      </c>
      <c r="X46" s="5">
        <f>INDEX(hdi!D:D,MATCH(A46, hdi!A:A,0))</f>
        <v>1251488</v>
      </c>
      <c r="Y46" s="5">
        <f>INDEX(FAO_pesticideindicator!B:B,MATCH($A46,FAO_pesticideindicator!$E:$E,0))</f>
        <v>9.8720000000000017</v>
      </c>
      <c r="Z46" s="5">
        <f>INDEX(FAO_pesticideindicator!C:C,MATCH($A46,FAO_pesticideindicator!$E:$E,0))</f>
        <v>1.018</v>
      </c>
      <c r="AA46" s="5">
        <f>INDEX(FAO_pesticideindicator!D:D,MATCH($A46,FAO_pesticideindicator!$E:$E,0))</f>
        <v>2.5100000000000002</v>
      </c>
      <c r="AB46" s="5">
        <f>INDEX(FAO_fertilizerindicator!B:B,MATCH($A46, FAO_fertilizerindicator!$K:$K,0))</f>
        <v>65.45</v>
      </c>
      <c r="AC46" s="5">
        <f>INDEX(FAO_fertilizerindicator!C:C,MATCH($A46, FAO_fertilizerindicator!$K:$K,0))</f>
        <v>6.7219999999999995</v>
      </c>
      <c r="AD46" s="5">
        <f>INDEX(FAO_fertilizerindicator!D:D,MATCH($A46, FAO_fertilizerindicator!$K:$K,0))</f>
        <v>16.606000000000002</v>
      </c>
      <c r="AE46" s="5">
        <f>INDEX(FAO_fertilizerindicator!E:E,MATCH($A46, FAO_fertilizerindicator!$K:$K,0))</f>
        <v>42.42</v>
      </c>
      <c r="AF46" s="5">
        <f>INDEX(FAO_fertilizerindicator!F:F,MATCH($A46, FAO_fertilizerindicator!$K:$K,0))</f>
        <v>4.354000000000001</v>
      </c>
      <c r="AG46" s="5">
        <f>INDEX(FAO_fertilizerindicator!G:G,MATCH($A46, FAO_fertilizerindicator!$K:$K,0))</f>
        <v>10.754</v>
      </c>
      <c r="AH46" s="5">
        <f>INDEX(FAO_fertilizerindicator!H:H,MATCH($A46, FAO_fertilizerindicator!$K:$K,0))</f>
        <v>30.22</v>
      </c>
      <c r="AI46" s="5">
        <f>INDEX(FAO_fertilizerindicator!I:I,MATCH($A46, FAO_fertilizerindicator!$K:$K,0))</f>
        <v>3.1080000000000001</v>
      </c>
      <c r="AJ46" s="5">
        <f>INDEX(FAO_fertilizerindicator!J:J,MATCH($A46, FAO_fertilizerindicator!$K:$K,0))</f>
        <v>7.6719999999999997</v>
      </c>
    </row>
    <row r="47" spans="1:36" x14ac:dyDescent="0.25">
      <c r="A47" t="s">
        <v>55</v>
      </c>
      <c r="B47" t="s">
        <v>7</v>
      </c>
      <c r="C47" s="5">
        <v>5.5283527538641897</v>
      </c>
      <c r="D47" s="5">
        <v>5.1387254117364902</v>
      </c>
      <c r="E47" s="5">
        <v>3.3439103978570301</v>
      </c>
      <c r="F47" s="5">
        <v>4.2582988766593903</v>
      </c>
      <c r="G47" s="5">
        <v>3.4708997056942601</v>
      </c>
      <c r="H47" s="5">
        <v>4.3480374291622725</v>
      </c>
      <c r="I47" s="5">
        <v>1.2955444389999999</v>
      </c>
      <c r="J47" s="5">
        <v>26.626114617885662</v>
      </c>
      <c r="K47" s="5">
        <v>4013557</v>
      </c>
      <c r="L47" s="5">
        <v>6513308</v>
      </c>
      <c r="M47" s="5">
        <f>INDEX(WITS!F:F,MATCH(A47, WITS!B:B,0))</f>
        <v>1154742.3999999999</v>
      </c>
      <c r="N47" s="5">
        <f>INDEX(latlon!B:B, MATCH('no.country.continent'!A47, latlon!D:D,0))</f>
        <v>49.817492000000001</v>
      </c>
      <c r="O47" s="5">
        <f>INDEX(avgtemp!B:B, MATCH(A47, avgtemp!A:A,0))</f>
        <v>6.7064999818801896</v>
      </c>
      <c r="P47" s="5">
        <f>INDEX(mintemp!B:B,MATCH(A47,mintemp!A:A,0))</f>
        <v>2.2427500009536701</v>
      </c>
      <c r="Q47" s="5">
        <f>INDEX(maxtemp!B:B, MATCH(A47,maxtemp!A:A,0))</f>
        <v>11.1867499828339</v>
      </c>
      <c r="R47" s="5">
        <f>INDEX(avgprecipitation!B:B,MATCH(A47, avgprecipitation!A:A,0))</f>
        <v>645.68500671386698</v>
      </c>
      <c r="S47" s="7">
        <v>204703710554.39819</v>
      </c>
      <c r="T47" s="5">
        <v>19251.706997443856</v>
      </c>
      <c r="U47" s="5">
        <v>1.971642074474818</v>
      </c>
      <c r="V47" s="5">
        <f>INDEX(hdi!B:B,MATCH(A47, hdi!A:A,0))</f>
        <v>0.9</v>
      </c>
      <c r="W47" s="5" t="str">
        <f>INDEX(hdi!C:C,MATCH(A47, hdi!A:A,0))</f>
        <v>Very High</v>
      </c>
      <c r="X47" s="5">
        <f>INDEX(hdi!D:D,MATCH(A47, hdi!A:A,0))</f>
        <v>10493986</v>
      </c>
      <c r="Y47" s="5">
        <f>INDEX(FAO_pesticideindicator!B:B,MATCH($A47,FAO_pesticideindicator!$E:$E,0))</f>
        <v>1.6080000000000001</v>
      </c>
      <c r="Z47" s="5">
        <f>INDEX(FAO_pesticideindicator!C:C,MATCH($A47,FAO_pesticideindicator!$E:$E,0))</f>
        <v>0.38400000000000001</v>
      </c>
      <c r="AA47" s="5">
        <f>INDEX(FAO_pesticideindicator!D:D,MATCH($A47,FAO_pesticideindicator!$E:$E,0))</f>
        <v>0.72799999999999998</v>
      </c>
      <c r="AB47" s="5">
        <f>INDEX(FAO_fertilizerindicator!B:B,MATCH($A47, FAO_fertilizerindicator!$K:$K,0))</f>
        <v>137.15600000000001</v>
      </c>
      <c r="AC47" s="5">
        <f>INDEX(FAO_fertilizerindicator!C:C,MATCH($A47, FAO_fertilizerindicator!$K:$K,0))</f>
        <v>32.630000000000003</v>
      </c>
      <c r="AD47" s="5">
        <f>INDEX(FAO_fertilizerindicator!D:D,MATCH($A47, FAO_fertilizerindicator!$K:$K,0))</f>
        <v>61.863999999999997</v>
      </c>
      <c r="AE47" s="5">
        <f>INDEX(FAO_fertilizerindicator!E:E,MATCH($A47, FAO_fertilizerindicator!$K:$K,0))</f>
        <v>20.48</v>
      </c>
      <c r="AF47" s="5">
        <f>INDEX(FAO_fertilizerindicator!F:F,MATCH($A47, FAO_fertilizerindicator!$K:$K,0))</f>
        <v>4.87</v>
      </c>
      <c r="AG47" s="5">
        <f>INDEX(FAO_fertilizerindicator!G:G,MATCH($A47, FAO_fertilizerindicator!$K:$K,0))</f>
        <v>9.2679999999999989</v>
      </c>
      <c r="AH47" s="5">
        <f>INDEX(FAO_fertilizerindicator!H:H,MATCH($A47, FAO_fertilizerindicator!$K:$K,0))</f>
        <v>11.696</v>
      </c>
      <c r="AI47" s="5">
        <f>INDEX(FAO_fertilizerindicator!I:I,MATCH($A47, FAO_fertilizerindicator!$K:$K,0))</f>
        <v>2.7840000000000003</v>
      </c>
      <c r="AJ47" s="5">
        <f>INDEX(FAO_fertilizerindicator!J:J,MATCH($A47, FAO_fertilizerindicator!$K:$K,0))</f>
        <v>5.2619999999999996</v>
      </c>
    </row>
    <row r="48" spans="1:36" x14ac:dyDescent="0.25">
      <c r="A48" t="s">
        <v>56</v>
      </c>
      <c r="B48" t="s">
        <v>5</v>
      </c>
      <c r="C48" s="5" t="e">
        <f>INDEX(FDI!E:E, MATCH(A48,FDI!A:A,0))</f>
        <v>#N/A</v>
      </c>
      <c r="D48" s="5" t="e">
        <f>INDEX(FDI!F:F, MATCH(A48,FDI!A:A,0))</f>
        <v>#N/A</v>
      </c>
      <c r="E48" s="5" t="e">
        <f>INDEX(FDI!G:G, MATCH(A48,FDI!A:A,0))</f>
        <v>#N/A</v>
      </c>
      <c r="F48" s="5" t="e">
        <f>INDEX(FDI!H:H, MATCH(A48,FDI!A:A,0))</f>
        <v>#N/A</v>
      </c>
      <c r="G48" s="5" t="e">
        <f>INDEX(FDI!I:I, MATCH(A48,FDI!A:A,0))</f>
        <v>#N/A</v>
      </c>
      <c r="H48" s="5" t="e">
        <f>INDEX(FDI!J:J, MATCH(A48,FDI!A:A,0))</f>
        <v>#N/A</v>
      </c>
      <c r="I48" s="5" t="e">
        <v>#N/A</v>
      </c>
      <c r="J48" s="5" t="e">
        <f>INDEX(GCF!Q:Q,MATCH('no.country.continent'!A48,GCF!C:C,0))</f>
        <v>#N/A</v>
      </c>
      <c r="K48" s="5">
        <f>INDEX(FAO_export!B:B,MATCH('no.country.continent'!A48,FAO_export!A:A,0))</f>
        <v>52251</v>
      </c>
      <c r="L48" s="5">
        <f>INDEX(FAO_export_tonnes!B:B,MATCH(A48,FAO_export_tonnes!A:A,0))</f>
        <v>31327</v>
      </c>
      <c r="M48" s="5">
        <v>14324.49</v>
      </c>
      <c r="N48" s="5">
        <v>40.339852</v>
      </c>
      <c r="O48" s="5">
        <v>5.5536956602869498</v>
      </c>
      <c r="P48" s="5">
        <v>0.21913044717486799</v>
      </c>
      <c r="Q48" s="5">
        <v>10.9021738715794</v>
      </c>
      <c r="R48" s="5">
        <v>704.34565137780203</v>
      </c>
      <c r="S48" s="7" t="e">
        <f>INDEX(gdp!J:J,MATCH(A48, gdp!A:A,0))</f>
        <v>#N/A</v>
      </c>
      <c r="T48" s="5" t="e">
        <f>INDEX(gdppercapita!K:K,MATCH(A48, gdppercapita!A:A,0))</f>
        <v>#N/A</v>
      </c>
      <c r="U48" s="5" t="e">
        <v>#N/A</v>
      </c>
      <c r="V48" s="5">
        <v>0</v>
      </c>
      <c r="W48" s="5" t="s">
        <v>998</v>
      </c>
      <c r="X48" s="5">
        <v>26069416</v>
      </c>
      <c r="Y48" s="5" t="e">
        <f>INDEX(FAO_pesticideindicator!B:B,MATCH($A48,FAO_pesticideindicator!$E:$E,0))</f>
        <v>#N/A</v>
      </c>
      <c r="Z48" s="5" t="e">
        <f>INDEX(FAO_pesticideindicator!C:C,MATCH($A48,FAO_pesticideindicator!$E:$E,0))</f>
        <v>#N/A</v>
      </c>
      <c r="AA48" s="5" t="e">
        <f>INDEX(FAO_pesticideindicator!D:D,MATCH($A48,FAO_pesticideindicator!$E:$E,0))</f>
        <v>#N/A</v>
      </c>
      <c r="AB48" s="5">
        <f>INDEX(FAO_fertilizerindicator!B:B,MATCH($A48, FAO_fertilizerindicator!$K:$K,0))</f>
        <v>41.137999999999998</v>
      </c>
      <c r="AC48" s="5">
        <f>INDEX(FAO_fertilizerindicator!C:C,MATCH($A48, FAO_fertilizerindicator!$K:$K,0))</f>
        <v>4.1180000000000003</v>
      </c>
      <c r="AD48" s="5">
        <f>INDEX(FAO_fertilizerindicator!D:D,MATCH($A48, FAO_fertilizerindicator!$K:$K,0))</f>
        <v>20.095999999999997</v>
      </c>
      <c r="AE48" s="5">
        <f>INDEX(FAO_fertilizerindicator!E:E,MATCH($A48, FAO_fertilizerindicator!$K:$K,0))</f>
        <v>2.31</v>
      </c>
      <c r="AF48" s="5">
        <f>INDEX(FAO_fertilizerindicator!F:F,MATCH($A48, FAO_fertilizerindicator!$K:$K,0))</f>
        <v>0.22999999999999998</v>
      </c>
      <c r="AG48" s="5">
        <f>INDEX(FAO_fertilizerindicator!G:G,MATCH($A48, FAO_fertilizerindicator!$K:$K,0))</f>
        <v>1.1039999999999999</v>
      </c>
      <c r="AH48" s="5">
        <f>INDEX(FAO_fertilizerindicator!H:H,MATCH($A48, FAO_fertilizerindicator!$K:$K,0))</f>
        <v>0.17</v>
      </c>
      <c r="AI48" s="5">
        <f>INDEX(FAO_fertilizerindicator!I:I,MATCH($A48, FAO_fertilizerindicator!$K:$K,0))</f>
        <v>0.02</v>
      </c>
      <c r="AJ48" s="5">
        <f>INDEX(FAO_fertilizerindicator!J:J,MATCH($A48, FAO_fertilizerindicator!$K:$K,0))</f>
        <v>8.2000000000000003E-2</v>
      </c>
    </row>
    <row r="49" spans="1:36" x14ac:dyDescent="0.25">
      <c r="A49" t="s">
        <v>57</v>
      </c>
      <c r="B49" t="s">
        <v>9</v>
      </c>
      <c r="C49" s="5">
        <v>2.5107841432311302</v>
      </c>
      <c r="D49" s="5">
        <v>2.75644325397429</v>
      </c>
      <c r="E49" s="5">
        <v>2.9590425756985499</v>
      </c>
      <c r="F49" s="5">
        <v>2.6093144373856698</v>
      </c>
      <c r="G49" s="5">
        <v>3.0750785381868702</v>
      </c>
      <c r="H49" s="5">
        <v>2.7821325896953022</v>
      </c>
      <c r="I49" s="5">
        <v>0.56870562099999999</v>
      </c>
      <c r="J49" s="5">
        <v>22.185346619861502</v>
      </c>
      <c r="K49" s="5">
        <f>INDEX(FAO_export!B:B,MATCH('no.country.continent'!A49,FAO_export!A:A,0))</f>
        <v>121644</v>
      </c>
      <c r="L49" s="5">
        <f>INDEX(FAO_export_tonnes!B:B,MATCH(A49,FAO_export_tonnes!A:A,0))</f>
        <v>161032</v>
      </c>
      <c r="M49" s="5">
        <v>69244.12</v>
      </c>
      <c r="N49" s="5">
        <v>-4.0383329999999997</v>
      </c>
      <c r="O49" s="5">
        <f>INDEX(avgtemp!B:B, MATCH(A49, avgtemp!A:A,0))</f>
        <v>24.006176056279099</v>
      </c>
      <c r="P49" s="5">
        <f>INDEX(mintemp!B:B,MATCH(A49,mintemp!A:A,0))</f>
        <v>18.429684617672901</v>
      </c>
      <c r="Q49" s="5">
        <f>INDEX(maxtemp!B:B, MATCH(A49,maxtemp!A:A,0))</f>
        <v>29.6326675440103</v>
      </c>
      <c r="R49" s="5">
        <f>INDEX(avgprecipitation!B:B,MATCH(A49, avgprecipitation!A:A,0))</f>
        <v>1537.5394214123801</v>
      </c>
      <c r="S49" s="7">
        <v>42293692763.891426</v>
      </c>
      <c r="T49" s="5">
        <v>502.495391094306</v>
      </c>
      <c r="U49" s="5">
        <v>19.501640382809981</v>
      </c>
      <c r="V49" s="5">
        <v>0.48</v>
      </c>
      <c r="W49" s="5" t="s">
        <v>995</v>
      </c>
      <c r="X49" s="5">
        <v>99010212</v>
      </c>
      <c r="Y49" s="5" t="e">
        <f>INDEX(FAO_pesticideindicator!B:B,MATCH($A49,FAO_pesticideindicator!$E:$E,0))</f>
        <v>#N/A</v>
      </c>
      <c r="Z49" s="5" t="e">
        <f>INDEX(FAO_pesticideindicator!C:C,MATCH($A49,FAO_pesticideindicator!$E:$E,0))</f>
        <v>#N/A</v>
      </c>
      <c r="AA49" s="5" t="e">
        <f>INDEX(FAO_pesticideindicator!D:D,MATCH($A49,FAO_pesticideindicator!$E:$E,0))</f>
        <v>#N/A</v>
      </c>
      <c r="AB49" s="5">
        <f>INDEX(FAO_fertilizerindicator!B:B,MATCH($A49, FAO_fertilizerindicator!$K:$K,0))</f>
        <v>1.002</v>
      </c>
      <c r="AC49" s="5">
        <f>INDEX(FAO_fertilizerindicator!C:C,MATCH($A49, FAO_fertilizerindicator!$K:$K,0))</f>
        <v>0.18</v>
      </c>
      <c r="AD49" s="5">
        <f>INDEX(FAO_fertilizerindicator!D:D,MATCH($A49, FAO_fertilizerindicator!$K:$K,0))</f>
        <v>1.3279999999999998</v>
      </c>
      <c r="AE49" s="5">
        <f>INDEX(FAO_fertilizerindicator!E:E,MATCH($A49, FAO_fertilizerindicator!$K:$K,0))</f>
        <v>8.5999999999999993E-2</v>
      </c>
      <c r="AF49" s="5">
        <f>INDEX(FAO_fertilizerindicator!F:F,MATCH($A49, FAO_fertilizerindicator!$K:$K,0))</f>
        <v>1.6E-2</v>
      </c>
      <c r="AG49" s="5">
        <f>INDEX(FAO_fertilizerindicator!G:G,MATCH($A49, FAO_fertilizerindicator!$K:$K,0))</f>
        <v>0.11400000000000002</v>
      </c>
      <c r="AH49" s="5">
        <f>INDEX(FAO_fertilizerindicator!H:H,MATCH($A49, FAO_fertilizerindicator!$K:$K,0))</f>
        <v>0.24399999999999999</v>
      </c>
      <c r="AI49" s="5">
        <f>INDEX(FAO_fertilizerindicator!I:I,MATCH($A49, FAO_fertilizerindicator!$K:$K,0))</f>
        <v>4.4000000000000004E-2</v>
      </c>
      <c r="AJ49" s="5">
        <f>INDEX(FAO_fertilizerindicator!J:J,MATCH($A49, FAO_fertilizerindicator!$K:$K,0))</f>
        <v>0.32400000000000001</v>
      </c>
    </row>
    <row r="50" spans="1:36" x14ac:dyDescent="0.25">
      <c r="A50" t="s">
        <v>58</v>
      </c>
      <c r="B50" t="s">
        <v>7</v>
      </c>
      <c r="C50" s="5">
        <f>INDEX(FDI!E:E, MATCH(A50,FDI!A:A,0))</f>
        <v>2.4923742603071601</v>
      </c>
      <c r="D50" s="5">
        <f>INDEX(FDI!F:F, MATCH(A50,FDI!A:A,0))</f>
        <v>1.0861329474786801</v>
      </c>
      <c r="E50" s="5">
        <f>INDEX(FDI!G:G, MATCH(A50,FDI!A:A,0))</f>
        <v>2.4560009671849601</v>
      </c>
      <c r="F50" s="5">
        <f>INDEX(FDI!H:H, MATCH(A50,FDI!A:A,0))</f>
        <v>-1.0938310020973101</v>
      </c>
      <c r="G50" s="5">
        <f>INDEX(FDI!I:I, MATCH(A50,FDI!A:A,0))</f>
        <v>0.44447874106303198</v>
      </c>
      <c r="H50" s="5">
        <f>INDEX(FDI!J:J, MATCH(A50,FDI!A:A,0))</f>
        <v>1.0770311827873045</v>
      </c>
      <c r="I50" s="5">
        <v>2.6680563720000001</v>
      </c>
      <c r="J50" s="5">
        <f>INDEX(GCF!Q:Q,MATCH('no.country.continent'!A50,GCF!C:C,0))</f>
        <v>22.263623115383741</v>
      </c>
      <c r="K50" s="5">
        <f>INDEX(FAO_export!B:B,MATCH('no.country.continent'!A50,FAO_export!A:A,0))</f>
        <v>4370428</v>
      </c>
      <c r="L50" s="5">
        <f>INDEX(FAO_export_tonnes!B:B,MATCH(A50,FAO_export_tonnes!A:A,0))</f>
        <v>4069413</v>
      </c>
      <c r="M50" s="5">
        <f>INDEX(WITS!F:F,MATCH(A50, WITS!B:B,0))</f>
        <v>2195536.94</v>
      </c>
      <c r="N50" s="5">
        <f>INDEX(latlon!B:B, MATCH('no.country.continent'!A50, latlon!D:D,0))</f>
        <v>56.263919999999999</v>
      </c>
      <c r="O50" s="5">
        <f>INDEX(avgtemp!B:B, MATCH(A50, avgtemp!A:A,0))</f>
        <v>7.7525926166110599</v>
      </c>
      <c r="P50" s="5">
        <f>INDEX(mintemp!B:B,MATCH(A50,mintemp!A:A,0))</f>
        <v>4.58518518341912</v>
      </c>
      <c r="Q50" s="5">
        <f>INDEX(maxtemp!B:B, MATCH(A50,maxtemp!A:A,0))</f>
        <v>10.9525926378038</v>
      </c>
      <c r="R50" s="5">
        <f>INDEX(avgprecipitation!B:B,MATCH(A50, avgprecipitation!A:A,0))</f>
        <v>612.69999751338298</v>
      </c>
      <c r="S50" s="7">
        <f>INDEX(gdp!J:J,MATCH(A50, gdp!A:A,0))</f>
        <v>324779453757.53479</v>
      </c>
      <c r="T50" s="5">
        <f>INDEX(gdppercapita!K:K,MATCH(A50, gdppercapita!A:A,0))</f>
        <v>56122.123884276254</v>
      </c>
      <c r="U50" s="5">
        <f>INDEX(agrigdp!K:K,MATCH(A50, agrigdp!A:A,0))</f>
        <v>1.1641776161818111</v>
      </c>
      <c r="V50" s="5">
        <f>INDEX(hdi!B:B,MATCH(A50, hdi!A:A,0))</f>
        <v>0.94</v>
      </c>
      <c r="W50" s="5" t="str">
        <f>INDEX(hdi!C:C,MATCH(A50, hdi!A:A,0))</f>
        <v>Very High</v>
      </c>
      <c r="X50" s="5">
        <f>INDEX(hdi!D:D,MATCH(A50, hdi!A:A,0))</f>
        <v>5882261</v>
      </c>
      <c r="Y50" s="5">
        <f>INDEX(FAO_pesticideindicator!B:B,MATCH($A50,FAO_pesticideindicator!$E:$E,0))</f>
        <v>1.1420000000000001</v>
      </c>
      <c r="Z50" s="5">
        <f>INDEX(FAO_pesticideindicator!C:C,MATCH($A50,FAO_pesticideindicator!$E:$E,0))</f>
        <v>0.47799999999999992</v>
      </c>
      <c r="AA50" s="5">
        <f>INDEX(FAO_pesticideindicator!D:D,MATCH($A50,FAO_pesticideindicator!$E:$E,0))</f>
        <v>0.29000000000000004</v>
      </c>
      <c r="AB50" s="5">
        <f>INDEX(FAO_fertilizerindicator!B:B,MATCH($A50, FAO_fertilizerindicator!$K:$K,0))</f>
        <v>96.341999999999999</v>
      </c>
      <c r="AC50" s="5">
        <f>INDEX(FAO_fertilizerindicator!C:C,MATCH($A50, FAO_fertilizerindicator!$K:$K,0))</f>
        <v>40.309999999999995</v>
      </c>
      <c r="AD50" s="5">
        <f>INDEX(FAO_fertilizerindicator!D:D,MATCH($A50, FAO_fertilizerindicator!$K:$K,0))</f>
        <v>24.475999999999999</v>
      </c>
      <c r="AE50" s="5">
        <f>INDEX(FAO_fertilizerindicator!E:E,MATCH($A50, FAO_fertilizerindicator!$K:$K,0))</f>
        <v>15.321999999999999</v>
      </c>
      <c r="AF50" s="5">
        <f>INDEX(FAO_fertilizerindicator!F:F,MATCH($A50, FAO_fertilizerindicator!$K:$K,0))</f>
        <v>6.4099999999999993</v>
      </c>
      <c r="AG50" s="5">
        <f>INDEX(FAO_fertilizerindicator!G:G,MATCH($A50, FAO_fertilizerindicator!$K:$K,0))</f>
        <v>3.8839999999999995</v>
      </c>
      <c r="AH50" s="5">
        <f>INDEX(FAO_fertilizerindicator!H:H,MATCH($A50, FAO_fertilizerindicator!$K:$K,0))</f>
        <v>30.201999999999998</v>
      </c>
      <c r="AI50" s="5">
        <f>INDEX(FAO_fertilizerindicator!I:I,MATCH($A50, FAO_fertilizerindicator!$K:$K,0))</f>
        <v>12.628</v>
      </c>
      <c r="AJ50" s="5">
        <f>INDEX(FAO_fertilizerindicator!J:J,MATCH($A50, FAO_fertilizerindicator!$K:$K,0))</f>
        <v>7.644000000000001</v>
      </c>
    </row>
    <row r="51" spans="1:36" x14ac:dyDescent="0.25">
      <c r="A51" t="s">
        <v>59</v>
      </c>
      <c r="B51" t="s">
        <v>9</v>
      </c>
      <c r="C51" s="5">
        <f>INDEX(FDI!E:E, MATCH(A51,FDI!A:A,0))</f>
        <v>6.1420623506391001</v>
      </c>
      <c r="D51" s="5">
        <f>INDEX(FDI!F:F, MATCH(A51,FDI!A:A,0))</f>
        <v>5.9701359714308602</v>
      </c>
      <c r="E51" s="5">
        <f>INDEX(FDI!G:G, MATCH(A51,FDI!A:A,0))</f>
        <v>5.8349730966724502</v>
      </c>
      <c r="F51" s="5">
        <f>INDEX(FDI!H:H, MATCH(A51,FDI!A:A,0))</f>
        <v>5.6655004020076198</v>
      </c>
      <c r="G51" s="5">
        <f>INDEX(FDI!I:I, MATCH(A51,FDI!A:A,0))</f>
        <v>4.9741110260246204</v>
      </c>
      <c r="H51" s="5">
        <f>INDEX(FDI!J:J, MATCH(A51,FDI!A:A,0))</f>
        <v>5.71735656935493</v>
      </c>
      <c r="I51" s="5" t="e">
        <v>#DIV/0!</v>
      </c>
      <c r="J51" s="5">
        <f>INDEX(GCF!Q:Q,MATCH('no.country.continent'!A51,GCF!C:C,0))</f>
        <v>9.9105047464582956</v>
      </c>
      <c r="K51" s="5">
        <f>INDEX(FAO_export!B:B,MATCH('no.country.continent'!A51,FAO_export!A:A,0))</f>
        <v>130501</v>
      </c>
      <c r="L51" s="5">
        <f>INDEX(FAO_export_tonnes!B:B,MATCH(A51,FAO_export_tonnes!A:A,0))</f>
        <v>306649</v>
      </c>
      <c r="M51" s="5">
        <f>INDEX(WITS!F:F,MATCH(A51, WITS!B:B,0))</f>
        <v>38116.22</v>
      </c>
      <c r="N51" s="5">
        <f>INDEX(latlon!B:B, MATCH('no.country.continent'!A51, latlon!D:D,0))</f>
        <v>11.825138000000001</v>
      </c>
      <c r="O51" s="5">
        <f>INDEX(avgtemp!B:B, MATCH(A51, avgtemp!A:A,0))</f>
        <v>27.740000043596499</v>
      </c>
      <c r="P51" s="5">
        <f>INDEX(mintemp!B:B,MATCH(A51,mintemp!A:A,0))</f>
        <v>22.6985716138567</v>
      </c>
      <c r="Q51" s="5">
        <f>INDEX(maxtemp!B:B, MATCH(A51,maxtemp!A:A,0))</f>
        <v>32.8385715484619</v>
      </c>
      <c r="R51" s="5">
        <f>INDEX(avgprecipitation!B:B,MATCH(A51, avgprecipitation!A:A,0))</f>
        <v>402.28572082519503</v>
      </c>
      <c r="S51" s="7">
        <f>INDEX(gdp!J:J,MATCH(A51, gdp!A:A,0))</f>
        <v>2859881873.397788</v>
      </c>
      <c r="T51" s="5">
        <f>INDEX(gdppercapita!K:K,MATCH(A51, gdppercapita!A:A,0))</f>
        <v>2980.4240272186576</v>
      </c>
      <c r="U51" s="5">
        <f>INDEX(agrigdp!K:K,MATCH(A51, agrigdp!A:A,0))</f>
        <v>1.3814105739726181</v>
      </c>
      <c r="V51" s="5">
        <f>INDEX(hdi!B:B,MATCH(A51, hdi!A:A,0))</f>
        <v>0.52400000000000002</v>
      </c>
      <c r="W51" s="5" t="str">
        <f>INDEX(hdi!C:C,MATCH(A51, hdi!A:A,0))</f>
        <v>Low</v>
      </c>
      <c r="X51" s="5">
        <f>INDEX(hdi!D:D,MATCH(A51, hdi!A:A,0))</f>
        <v>1120849</v>
      </c>
      <c r="Y51" s="5" t="e">
        <f>INDEX(FAO_pesticideindicator!B:B,MATCH($A51,FAO_pesticideindicator!$E:$E,0))</f>
        <v>#N/A</v>
      </c>
      <c r="Z51" s="5" t="e">
        <f>INDEX(FAO_pesticideindicator!C:C,MATCH($A51,FAO_pesticideindicator!$E:$E,0))</f>
        <v>#N/A</v>
      </c>
      <c r="AA51" s="5" t="e">
        <f>INDEX(FAO_pesticideindicator!D:D,MATCH($A51,FAO_pesticideindicator!$E:$E,0))</f>
        <v>#N/A</v>
      </c>
      <c r="AB51" s="5" t="e">
        <f>INDEX(FAO_fertilizerindicator!B:B,MATCH($A51, FAO_fertilizerindicator!$K:$K,0))</f>
        <v>#N/A</v>
      </c>
      <c r="AC51" s="5" t="e">
        <f>INDEX(FAO_fertilizerindicator!C:C,MATCH($A51, FAO_fertilizerindicator!$K:$K,0))</f>
        <v>#N/A</v>
      </c>
      <c r="AD51" s="5" t="e">
        <f>INDEX(FAO_fertilizerindicator!D:D,MATCH($A51, FAO_fertilizerindicator!$K:$K,0))</f>
        <v>#N/A</v>
      </c>
      <c r="AE51" s="5" t="e">
        <f>INDEX(FAO_fertilizerindicator!E:E,MATCH($A51, FAO_fertilizerindicator!$K:$K,0))</f>
        <v>#N/A</v>
      </c>
      <c r="AF51" s="5" t="e">
        <f>INDEX(FAO_fertilizerindicator!F:F,MATCH($A51, FAO_fertilizerindicator!$K:$K,0))</f>
        <v>#N/A</v>
      </c>
      <c r="AG51" s="5" t="e">
        <f>INDEX(FAO_fertilizerindicator!G:G,MATCH($A51, FAO_fertilizerindicator!$K:$K,0))</f>
        <v>#N/A</v>
      </c>
      <c r="AH51" s="5" t="e">
        <f>INDEX(FAO_fertilizerindicator!H:H,MATCH($A51, FAO_fertilizerindicator!$K:$K,0))</f>
        <v>#N/A</v>
      </c>
      <c r="AI51" s="5" t="e">
        <f>INDEX(FAO_fertilizerindicator!I:I,MATCH($A51, FAO_fertilizerindicator!$K:$K,0))</f>
        <v>#N/A</v>
      </c>
      <c r="AJ51" s="5" t="e">
        <f>INDEX(FAO_fertilizerindicator!J:J,MATCH($A51, FAO_fertilizerindicator!$K:$K,0))</f>
        <v>#N/A</v>
      </c>
    </row>
    <row r="52" spans="1:36" x14ac:dyDescent="0.25">
      <c r="A52" t="s">
        <v>60</v>
      </c>
      <c r="B52" t="s">
        <v>14</v>
      </c>
      <c r="C52" s="5">
        <f>INDEX(FDI!E:E, MATCH(A52,FDI!A:A,0))</f>
        <v>7.3347366976578199</v>
      </c>
      <c r="D52" s="5">
        <f>INDEX(FDI!F:F, MATCH(A52,FDI!A:A,0))</f>
        <v>4.3480255344219403</v>
      </c>
      <c r="E52" s="5">
        <f>INDEX(FDI!G:G, MATCH(A52,FDI!A:A,0))</f>
        <v>14.1109143908535</v>
      </c>
      <c r="F52" s="5">
        <f>INDEX(FDI!H:H, MATCH(A52,FDI!A:A,0))</f>
        <v>10.3088150144157</v>
      </c>
      <c r="G52" s="5">
        <f>INDEX(FDI!I:I, MATCH(A52,FDI!A:A,0))</f>
        <v>4.3592501890399404</v>
      </c>
      <c r="H52" s="5">
        <f>INDEX(FDI!J:J, MATCH(A52,FDI!A:A,0))</f>
        <v>8.0923483652777808</v>
      </c>
      <c r="I52" s="5" t="e">
        <v>#DIV/0!</v>
      </c>
      <c r="J52" s="5">
        <f>INDEX(GCF!Q:Q,MATCH('no.country.continent'!A52,GCF!C:C,0))</f>
        <v>21.579659606221</v>
      </c>
      <c r="K52" s="5">
        <f>INDEX(FAO_export!B:B,MATCH('no.country.continent'!A52,FAO_export!A:A,0))</f>
        <v>2893</v>
      </c>
      <c r="L52" s="5">
        <f>INDEX(FAO_export_tonnes!B:B,MATCH(A52,FAO_export_tonnes!A:A,0))</f>
        <v>1829</v>
      </c>
      <c r="M52" s="5">
        <f>INDEX(WITS!F:F,MATCH(A52, WITS!B:B,0))</f>
        <v>2967.22</v>
      </c>
      <c r="N52" s="5">
        <f>INDEX(latlon!B:B, MATCH('no.country.continent'!A52, latlon!D:D,0))</f>
        <v>15.414999</v>
      </c>
      <c r="O52" s="5">
        <v>26.11</v>
      </c>
      <c r="P52" s="5">
        <v>22.28</v>
      </c>
      <c r="Q52" s="5">
        <v>30</v>
      </c>
      <c r="R52" s="5">
        <v>2066.73</v>
      </c>
      <c r="S52" s="7">
        <f>INDEX(gdp!J:J,MATCH(A52, gdp!A:A,0))</f>
        <v>530302103.85890561</v>
      </c>
      <c r="T52" s="5">
        <f>INDEX(gdppercapita!K:K,MATCH(A52, gdppercapita!A:A,0))</f>
        <v>7403.3680417958221</v>
      </c>
      <c r="U52" s="5">
        <f>INDEX(agrigdp!K:K,MATCH(A52, agrigdp!A:A,0))</f>
        <v>13.567928892253999</v>
      </c>
      <c r="V52" s="5">
        <f>INDEX(hdi!B:B,MATCH(A52, hdi!A:A,0))</f>
        <v>0.74199999999999999</v>
      </c>
      <c r="W52" s="5" t="str">
        <f>INDEX(hdi!C:C,MATCH(A52, hdi!A:A,0))</f>
        <v>High</v>
      </c>
      <c r="X52" s="5">
        <f>INDEX(hdi!D:D,MATCH(A52, hdi!A:A,0))</f>
        <v>72737</v>
      </c>
      <c r="Y52" s="5" t="e">
        <f>INDEX(FAO_pesticideindicator!B:B,MATCH($A52,FAO_pesticideindicator!$E:$E,0))</f>
        <v>#N/A</v>
      </c>
      <c r="Z52" s="5" t="e">
        <f>INDEX(FAO_pesticideindicator!C:C,MATCH($A52,FAO_pesticideindicator!$E:$E,0))</f>
        <v>#N/A</v>
      </c>
      <c r="AA52" s="5" t="e">
        <f>INDEX(FAO_pesticideindicator!D:D,MATCH($A52,FAO_pesticideindicator!$E:$E,0))</f>
        <v>#N/A</v>
      </c>
      <c r="AB52" s="5">
        <f>INDEX(FAO_fertilizerindicator!B:B,MATCH($A52, FAO_fertilizerindicator!$K:$K,0))</f>
        <v>5.234</v>
      </c>
      <c r="AC52" s="5">
        <f>INDEX(FAO_fertilizerindicator!C:C,MATCH($A52, FAO_fertilizerindicator!$K:$K,0))</f>
        <v>1.6799999999999997</v>
      </c>
      <c r="AD52" s="5">
        <f>INDEX(FAO_fertilizerindicator!D:D,MATCH($A52, FAO_fertilizerindicator!$K:$K,0))</f>
        <v>2.5799999999999996</v>
      </c>
      <c r="AE52" s="5">
        <f>INDEX(FAO_fertilizerindicator!E:E,MATCH($A52, FAO_fertilizerindicator!$K:$K,0))</f>
        <v>6.3840000000000003</v>
      </c>
      <c r="AF52" s="5">
        <f>INDEX(FAO_fertilizerindicator!F:F,MATCH($A52, FAO_fertilizerindicator!$K:$K,0))</f>
        <v>2.0520000000000005</v>
      </c>
      <c r="AG52" s="5">
        <f>INDEX(FAO_fertilizerindicator!G:G,MATCH($A52, FAO_fertilizerindicator!$K:$K,0))</f>
        <v>3.1360000000000001</v>
      </c>
      <c r="AH52" s="5">
        <f>INDEX(FAO_fertilizerindicator!H:H,MATCH($A52, FAO_fertilizerindicator!$K:$K,0))</f>
        <v>38.980000000000004</v>
      </c>
      <c r="AI52" s="5">
        <f>INDEX(FAO_fertilizerindicator!I:I,MATCH($A52, FAO_fertilizerindicator!$K:$K,0))</f>
        <v>12.49</v>
      </c>
      <c r="AJ52" s="5">
        <f>INDEX(FAO_fertilizerindicator!J:J,MATCH($A52, FAO_fertilizerindicator!$K:$K,0))</f>
        <v>19.3</v>
      </c>
    </row>
    <row r="53" spans="1:36" x14ac:dyDescent="0.25">
      <c r="A53" t="s">
        <v>61</v>
      </c>
      <c r="B53" t="s">
        <v>14</v>
      </c>
      <c r="C53" s="5">
        <f>INDEX(FDI!E:E, MATCH(A53,FDI!A:A,0))</f>
        <v>3.3235708337601899</v>
      </c>
      <c r="D53" s="5">
        <f>INDEX(FDI!F:F, MATCH(A53,FDI!A:A,0))</f>
        <v>4.4974888077250403</v>
      </c>
      <c r="E53" s="5">
        <f>INDEX(FDI!G:G, MATCH(A53,FDI!A:A,0))</f>
        <v>3.2078637986105401</v>
      </c>
      <c r="F53" s="5">
        <f>INDEX(FDI!H:H, MATCH(A53,FDI!A:A,0))</f>
        <v>3.18097442749009</v>
      </c>
      <c r="G53" s="5">
        <f>INDEX(FDI!I:I, MATCH(A53,FDI!A:A,0))</f>
        <v>3.1208184282693501</v>
      </c>
      <c r="H53" s="5">
        <f>INDEX(FDI!J:J, MATCH(A53,FDI!A:A,0))</f>
        <v>3.4661432591710422</v>
      </c>
      <c r="I53" s="5">
        <v>0.57523529500000004</v>
      </c>
      <c r="J53" s="5">
        <f>INDEX(GCF!Q:Q,MATCH('no.country.continent'!A53,GCF!C:C,0))</f>
        <v>24.524979039195962</v>
      </c>
      <c r="K53" s="5">
        <f>INDEX(FAO_export!B:B,MATCH('no.country.continent'!A53,FAO_export!A:A,0))</f>
        <v>1059539</v>
      </c>
      <c r="L53" s="5">
        <f>INDEX(FAO_export_tonnes!B:B,MATCH(A53,FAO_export_tonnes!A:A,0))</f>
        <v>1252409</v>
      </c>
      <c r="M53" s="5">
        <f>INDEX(WITS!F:F,MATCH(A53, WITS!B:B,0))</f>
        <v>170518.5</v>
      </c>
      <c r="N53" s="5">
        <f>INDEX(latlon!B:B, MATCH('no.country.continent'!A53, latlon!D:D,0))</f>
        <v>18.735693000000001</v>
      </c>
      <c r="O53" s="5">
        <f>INDEX(avgtemp!B:B, MATCH(A53, avgtemp!A:A,0))</f>
        <v>23.4471428734916</v>
      </c>
      <c r="P53" s="5">
        <f>INDEX(mintemp!B:B,MATCH(A53,mintemp!A:A,0))</f>
        <v>17.622857025691399</v>
      </c>
      <c r="Q53" s="5">
        <f>INDEX(maxtemp!B:B, MATCH(A53,maxtemp!A:A,0))</f>
        <v>29.3178570611136</v>
      </c>
      <c r="R53" s="5">
        <f>INDEX(avgprecipitation!B:B,MATCH(A53, avgprecipitation!A:A,0))</f>
        <v>1668.2714233398401</v>
      </c>
      <c r="S53" s="7">
        <f>INDEX(gdp!J:J,MATCH(A53, gdp!A:A,0))</f>
        <v>82583542849.685211</v>
      </c>
      <c r="T53" s="5">
        <f>INDEX(gdppercapita!K:K,MATCH(A53, gdppercapita!A:A,0))</f>
        <v>7769.3406470116151</v>
      </c>
      <c r="U53" s="5">
        <f>INDEX(agrigdp!K:K,MATCH(A53, agrigdp!A:A,0))</f>
        <v>5.4532978275119719</v>
      </c>
      <c r="V53" s="5">
        <f>INDEX(hdi!B:B,MATCH(A53, hdi!A:A,0))</f>
        <v>0.75600000000000001</v>
      </c>
      <c r="W53" s="5" t="str">
        <f>INDEX(hdi!C:C,MATCH(A53, hdi!A:A,0))</f>
        <v>High</v>
      </c>
      <c r="X53" s="5">
        <f>INDEX(hdi!D:D,MATCH(A53, hdi!A:A,0))</f>
        <v>11228821</v>
      </c>
      <c r="Y53" s="5">
        <f>INDEX(FAO_pesticideindicator!B:B,MATCH($A53,FAO_pesticideindicator!$E:$E,0))</f>
        <v>5.5040000000000004</v>
      </c>
      <c r="Z53" s="5">
        <f>INDEX(FAO_pesticideindicator!C:C,MATCH($A53,FAO_pesticideindicator!$E:$E,0))</f>
        <v>0.63800000000000001</v>
      </c>
      <c r="AA53" s="5">
        <f>INDEX(FAO_pesticideindicator!D:D,MATCH($A53,FAO_pesticideindicator!$E:$E,0))</f>
        <v>1.31</v>
      </c>
      <c r="AB53" s="5">
        <f>INDEX(FAO_fertilizerindicator!B:B,MATCH($A53, FAO_fertilizerindicator!$K:$K,0))</f>
        <v>65.748000000000005</v>
      </c>
      <c r="AC53" s="5">
        <f>INDEX(FAO_fertilizerindicator!C:C,MATCH($A53, FAO_fertilizerindicator!$K:$K,0))</f>
        <v>7.6119999999999992</v>
      </c>
      <c r="AD53" s="5">
        <f>INDEX(FAO_fertilizerindicator!D:D,MATCH($A53, FAO_fertilizerindicator!$K:$K,0))</f>
        <v>15.593999999999999</v>
      </c>
      <c r="AE53" s="5">
        <f>INDEX(FAO_fertilizerindicator!E:E,MATCH($A53, FAO_fertilizerindicator!$K:$K,0))</f>
        <v>21.443999999999996</v>
      </c>
      <c r="AF53" s="5">
        <f>INDEX(FAO_fertilizerindicator!F:F,MATCH($A53, FAO_fertilizerindicator!$K:$K,0))</f>
        <v>2.4820000000000002</v>
      </c>
      <c r="AG53" s="5">
        <f>INDEX(FAO_fertilizerindicator!G:G,MATCH($A53, FAO_fertilizerindicator!$K:$K,0))</f>
        <v>5.0820000000000007</v>
      </c>
      <c r="AH53" s="5">
        <f>INDEX(FAO_fertilizerindicator!H:H,MATCH($A53, FAO_fertilizerindicator!$K:$K,0))</f>
        <v>39.605999999999995</v>
      </c>
      <c r="AI53" s="5">
        <f>INDEX(FAO_fertilizerindicator!I:I,MATCH($A53, FAO_fertilizerindicator!$K:$K,0))</f>
        <v>4.5880000000000001</v>
      </c>
      <c r="AJ53" s="5">
        <f>INDEX(FAO_fertilizerindicator!J:J,MATCH($A53, FAO_fertilizerindicator!$K:$K,0))</f>
        <v>9.4120000000000008</v>
      </c>
    </row>
    <row r="54" spans="1:36" x14ac:dyDescent="0.25">
      <c r="A54" t="s">
        <v>62</v>
      </c>
      <c r="B54" t="s">
        <v>16</v>
      </c>
      <c r="C54" s="5">
        <f>INDEX(FDI!E:E, MATCH(A54,FDI!A:A,0))</f>
        <v>0.76461125151638498</v>
      </c>
      <c r="D54" s="5">
        <f>INDEX(FDI!F:F, MATCH(A54,FDI!A:A,0))</f>
        <v>0.60362645284929595</v>
      </c>
      <c r="E54" s="5">
        <f>INDEX(FDI!G:G, MATCH(A54,FDI!A:A,0))</f>
        <v>1.2912521706922899</v>
      </c>
      <c r="F54" s="5">
        <f>INDEX(FDI!H:H, MATCH(A54,FDI!A:A,0))</f>
        <v>0.90143043541115198</v>
      </c>
      <c r="G54" s="5">
        <f>INDEX(FDI!I:I, MATCH(A54,FDI!A:A,0))</f>
        <v>1.1116178932207601</v>
      </c>
      <c r="H54" s="5">
        <f>INDEX(FDI!J:J, MATCH(A54,FDI!A:A,0))</f>
        <v>0.93450764073797665</v>
      </c>
      <c r="I54" s="5">
        <v>5.4983309699999996</v>
      </c>
      <c r="J54" s="5">
        <f>INDEX(GCF!Q:Q,MATCH('no.country.continent'!A54,GCF!C:C,0))</f>
        <v>25.19174303850308</v>
      </c>
      <c r="K54" s="5">
        <f>INDEX(FAO_export!B:B,MATCH('no.country.continent'!A54,FAO_export!A:A,0))</f>
        <v>5656036</v>
      </c>
      <c r="L54" s="5">
        <f>INDEX(FAO_export_tonnes!B:B,MATCH(A54,FAO_export_tonnes!A:A,0))</f>
        <v>8495389</v>
      </c>
      <c r="M54" s="5">
        <f>INDEX(WITS!F:F,MATCH(A54, WITS!B:B,0))</f>
        <v>191188</v>
      </c>
      <c r="N54" s="5">
        <f>INDEX(latlon!B:B, MATCH('no.country.continent'!A54, latlon!D:D,0))</f>
        <v>-1.8312390000000001</v>
      </c>
      <c r="O54" s="5">
        <f>INDEX(avgtemp!B:B, MATCH(A54, avgtemp!A:A,0))</f>
        <v>21.169397514986699</v>
      </c>
      <c r="P54" s="5">
        <f>INDEX(mintemp!B:B,MATCH(A54,mintemp!A:A,0))</f>
        <v>15.205783068415601</v>
      </c>
      <c r="Q54" s="5">
        <f>INDEX(maxtemp!B:B, MATCH(A54,maxtemp!A:A,0))</f>
        <v>27.1824095622603</v>
      </c>
      <c r="R54" s="5">
        <f>INDEX(avgprecipitation!B:B,MATCH(A54, avgprecipitation!A:A,0))</f>
        <v>2430.4277266536901</v>
      </c>
      <c r="S54" s="7">
        <f>INDEX(gdp!J:J,MATCH(A54, gdp!A:A,0))</f>
        <v>99128417586.945465</v>
      </c>
      <c r="T54" s="5">
        <f>INDEX(gdppercapita!K:K,MATCH(A54, gdppercapita!A:A,0))</f>
        <v>5809.9364572955692</v>
      </c>
      <c r="U54" s="5">
        <f>INDEX(agrigdp!K:K,MATCH(A54, agrigdp!A:A,0))</f>
        <v>9.2881614122859073</v>
      </c>
      <c r="V54" s="5">
        <f>INDEX(hdi!B:B,MATCH(A54, hdi!A:A,0))</f>
        <v>0.75900000000000001</v>
      </c>
      <c r="W54" s="5" t="str">
        <f>INDEX(hdi!C:C,MATCH(A54, hdi!A:A,0))</f>
        <v>High</v>
      </c>
      <c r="X54" s="5">
        <f>INDEX(hdi!D:D,MATCH(A54, hdi!A:A,0))</f>
        <v>18001000</v>
      </c>
      <c r="Y54" s="5">
        <f>INDEX(FAO_pesticideindicator!B:B,MATCH($A54,FAO_pesticideindicator!$E:$E,0))</f>
        <v>15.05</v>
      </c>
      <c r="Z54" s="5">
        <f>INDEX(FAO_pesticideindicator!C:C,MATCH($A54,FAO_pesticideindicator!$E:$E,0))</f>
        <v>2.1420000000000003</v>
      </c>
      <c r="AA54" s="5">
        <f>INDEX(FAO_pesticideindicator!D:D,MATCH($A54,FAO_pesticideindicator!$E:$E,0))</f>
        <v>4.4159999999999995</v>
      </c>
      <c r="AB54" s="5">
        <f>INDEX(FAO_fertilizerindicator!B:B,MATCH($A54, FAO_fertilizerindicator!$K:$K,0))</f>
        <v>85.164000000000001</v>
      </c>
      <c r="AC54" s="5">
        <f>INDEX(FAO_fertilizerindicator!C:C,MATCH($A54, FAO_fertilizerindicator!$K:$K,0))</f>
        <v>12.101999999999999</v>
      </c>
      <c r="AD54" s="5">
        <f>INDEX(FAO_fertilizerindicator!D:D,MATCH($A54, FAO_fertilizerindicator!$K:$K,0))</f>
        <v>24.984000000000002</v>
      </c>
      <c r="AE54" s="5">
        <f>INDEX(FAO_fertilizerindicator!E:E,MATCH($A54, FAO_fertilizerindicator!$K:$K,0))</f>
        <v>21.804000000000002</v>
      </c>
      <c r="AF54" s="5">
        <f>INDEX(FAO_fertilizerindicator!F:F,MATCH($A54, FAO_fertilizerindicator!$K:$K,0))</f>
        <v>3.0979999999999999</v>
      </c>
      <c r="AG54" s="5">
        <f>INDEX(FAO_fertilizerindicator!G:G,MATCH($A54, FAO_fertilizerindicator!$K:$K,0))</f>
        <v>6.4</v>
      </c>
      <c r="AH54" s="5">
        <f>INDEX(FAO_fertilizerindicator!H:H,MATCH($A54, FAO_fertilizerindicator!$K:$K,0))</f>
        <v>48.622</v>
      </c>
      <c r="AI54" s="5">
        <f>INDEX(FAO_fertilizerindicator!I:I,MATCH($A54, FAO_fertilizerindicator!$K:$K,0))</f>
        <v>6.9060000000000006</v>
      </c>
      <c r="AJ54" s="5">
        <f>INDEX(FAO_fertilizerindicator!J:J,MATCH($A54, FAO_fertilizerindicator!$K:$K,0))</f>
        <v>14.26</v>
      </c>
    </row>
    <row r="55" spans="1:36" x14ac:dyDescent="0.25">
      <c r="A55" t="s">
        <v>63</v>
      </c>
      <c r="B55" t="s">
        <v>9</v>
      </c>
      <c r="C55" s="5">
        <v>2.4385627814276201</v>
      </c>
      <c r="D55" s="5">
        <v>3.1428260518731999</v>
      </c>
      <c r="E55" s="5">
        <v>3.2602627890206</v>
      </c>
      <c r="F55" s="5">
        <v>2.9728369628530098</v>
      </c>
      <c r="G55" s="5">
        <v>1.6021238941075999</v>
      </c>
      <c r="H55" s="5">
        <v>2.6833224958564061</v>
      </c>
      <c r="I55" s="5">
        <v>1.8390479420000001</v>
      </c>
      <c r="J55" s="5">
        <v>15.795246024790961</v>
      </c>
      <c r="K55" s="5">
        <f>INDEX(FAO_export!B:B,MATCH('no.country.continent'!A55,FAO_export!A:A,0))</f>
        <v>4221470</v>
      </c>
      <c r="L55" s="5">
        <f>INDEX(FAO_export_tonnes!B:B,MATCH(A55,FAO_export_tonnes!A:A,0))</f>
        <v>6932722</v>
      </c>
      <c r="M55" s="5">
        <v>2222771.61</v>
      </c>
      <c r="N55" s="5">
        <f>INDEX(latlon!B:B, MATCH('no.country.continent'!A55, latlon!D:D,0))</f>
        <v>26.820553</v>
      </c>
      <c r="O55" s="5">
        <f>INDEX(avgtemp!B:B, MATCH(A55, avgtemp!A:A,0))</f>
        <v>22.099891038941401</v>
      </c>
      <c r="P55" s="5">
        <f>INDEX(mintemp!B:B,MATCH(A55,mintemp!A:A,0))</f>
        <v>14.6824795751546</v>
      </c>
      <c r="Q55" s="5">
        <f>INDEX(maxtemp!B:B, MATCH(A55,maxtemp!A:A,0))</f>
        <v>29.566621271076301</v>
      </c>
      <c r="R55" s="5">
        <f>INDEX(avgprecipitation!B:B,MATCH(A55, avgprecipitation!A:A,0))</f>
        <v>26.4182561937446</v>
      </c>
      <c r="S55" s="7">
        <v>377820009282.87158</v>
      </c>
      <c r="T55" s="5">
        <v>3835.2212929599218</v>
      </c>
      <c r="U55" s="5">
        <v>11.41923769656972</v>
      </c>
      <c r="V55" s="5">
        <f>INDEX(hdi!B:B,MATCH(A55, hdi!A:A,0))</f>
        <v>0.70699999999999996</v>
      </c>
      <c r="W55" s="5" t="str">
        <f>INDEX(hdi!C:C,MATCH(A55, hdi!A:A,0))</f>
        <v>High</v>
      </c>
      <c r="X55" s="5">
        <f>INDEX(hdi!D:D,MATCH(A55, hdi!A:A,0))</f>
        <v>110990103</v>
      </c>
      <c r="Y55" s="5">
        <f>INDEX(FAO_pesticideindicator!B:B,MATCH($A55,FAO_pesticideindicator!$E:$E,0))</f>
        <v>2.7079999999999997</v>
      </c>
      <c r="Z55" s="5">
        <f>INDEX(FAO_pesticideindicator!C:C,MATCH($A55,FAO_pesticideindicator!$E:$E,0))</f>
        <v>0.10600000000000001</v>
      </c>
      <c r="AA55" s="5">
        <f>INDEX(FAO_pesticideindicator!D:D,MATCH($A55,FAO_pesticideindicator!$E:$E,0))</f>
        <v>0.30800000000000005</v>
      </c>
      <c r="AB55" s="5">
        <f>INDEX(FAO_fertilizerindicator!B:B,MATCH($A55, FAO_fertilizerindicator!$K:$K,0))</f>
        <v>327.82600000000002</v>
      </c>
      <c r="AC55" s="5">
        <f>INDEX(FAO_fertilizerindicator!C:C,MATCH($A55, FAO_fertilizerindicator!$K:$K,0))</f>
        <v>12.882</v>
      </c>
      <c r="AD55" s="5">
        <f>INDEX(FAO_fertilizerindicator!D:D,MATCH($A55, FAO_fertilizerindicator!$K:$K,0))</f>
        <v>37.036000000000001</v>
      </c>
      <c r="AE55" s="5">
        <f>INDEX(FAO_fertilizerindicator!E:E,MATCH($A55, FAO_fertilizerindicator!$K:$K,0))</f>
        <v>59.962000000000003</v>
      </c>
      <c r="AF55" s="5">
        <f>INDEX(FAO_fertilizerindicator!F:F,MATCH($A55, FAO_fertilizerindicator!$K:$K,0))</f>
        <v>2.3579999999999997</v>
      </c>
      <c r="AG55" s="5">
        <f>INDEX(FAO_fertilizerindicator!G:G,MATCH($A55, FAO_fertilizerindicator!$K:$K,0))</f>
        <v>6.7720000000000002</v>
      </c>
      <c r="AH55" s="5">
        <f>INDEX(FAO_fertilizerindicator!H:H,MATCH($A55, FAO_fertilizerindicator!$K:$K,0))</f>
        <v>28.118000000000002</v>
      </c>
      <c r="AI55" s="5">
        <f>INDEX(FAO_fertilizerindicator!I:I,MATCH($A55, FAO_fertilizerindicator!$K:$K,0))</f>
        <v>1.1039999999999999</v>
      </c>
      <c r="AJ55" s="5">
        <f>INDEX(FAO_fertilizerindicator!J:J,MATCH($A55, FAO_fertilizerindicator!$K:$K,0))</f>
        <v>3.1900000000000004</v>
      </c>
    </row>
    <row r="56" spans="1:36" x14ac:dyDescent="0.25">
      <c r="A56" t="s">
        <v>64</v>
      </c>
      <c r="B56" t="s">
        <v>14</v>
      </c>
      <c r="C56" s="5">
        <f>INDEX(FDI!E:E, MATCH(A56,FDI!A:A,0))</f>
        <v>1.98198031581358</v>
      </c>
      <c r="D56" s="5">
        <f>INDEX(FDI!F:F, MATCH(A56,FDI!A:A,0))</f>
        <v>2.01688451540263</v>
      </c>
      <c r="E56" s="5">
        <f>INDEX(FDI!G:G, MATCH(A56,FDI!A:A,0))</f>
        <v>1.58620478716365</v>
      </c>
      <c r="F56" s="5">
        <f>INDEX(FDI!H:H, MATCH(A56,FDI!A:A,0))</f>
        <v>2.5887490593953602</v>
      </c>
      <c r="G56" s="5">
        <f>INDEX(FDI!I:I, MATCH(A56,FDI!A:A,0))</f>
        <v>1.5139128074725601</v>
      </c>
      <c r="H56" s="5">
        <f>INDEX(FDI!J:J, MATCH(A56,FDI!A:A,0))</f>
        <v>1.9375462970495558</v>
      </c>
      <c r="I56" s="5">
        <v>0.78771735700000001</v>
      </c>
      <c r="J56" s="5">
        <f>INDEX(GCF!Q:Q,MATCH('no.country.continent'!A56,GCF!C:C,0))</f>
        <v>17.160246393402062</v>
      </c>
      <c r="K56" s="5">
        <f>INDEX(FAO_export!B:B,MATCH('no.country.continent'!A56,FAO_export!A:A,0))</f>
        <v>699918</v>
      </c>
      <c r="L56" s="5">
        <f>INDEX(FAO_export_tonnes!B:B,MATCH(A56,FAO_export_tonnes!A:A,0))</f>
        <v>1256392</v>
      </c>
      <c r="M56" s="5">
        <f>INDEX(WITS!F:F,MATCH(A56, WITS!B:B,0))</f>
        <v>208038.43</v>
      </c>
      <c r="N56" s="5">
        <f>INDEX(latlon!B:B, MATCH('no.country.continent'!A56, latlon!D:D,0))</f>
        <v>13.794185000000001</v>
      </c>
      <c r="O56" s="5">
        <f>INDEX(avgtemp!B:B, MATCH(A56, avgtemp!A:A,0))</f>
        <v>24.320000012715699</v>
      </c>
      <c r="P56" s="5">
        <f>INDEX(mintemp!B:B,MATCH(A56,mintemp!A:A,0))</f>
        <v>18.0416666666667</v>
      </c>
      <c r="Q56" s="5">
        <f>INDEX(maxtemp!B:B, MATCH(A56,maxtemp!A:A,0))</f>
        <v>30.653333028157601</v>
      </c>
      <c r="R56" s="5">
        <f>INDEX(avgprecipitation!B:B,MATCH(A56, avgprecipitation!A:A,0))</f>
        <v>1715.6833089192701</v>
      </c>
      <c r="S56" s="7">
        <f>INDEX(gdp!J:J,MATCH(A56, gdp!A:A,0))</f>
        <v>24623170430.257179</v>
      </c>
      <c r="T56" s="5">
        <f>INDEX(gdppercapita!K:K,MATCH(A56, gdppercapita!A:A,0))</f>
        <v>3834.9723459010543</v>
      </c>
      <c r="U56" s="5">
        <f>INDEX(agrigdp!K:K,MATCH(A56, agrigdp!A:A,0))</f>
        <v>5.2476458743913836</v>
      </c>
      <c r="V56" s="5">
        <f>INDEX(hdi!B:B,MATCH(A56, hdi!A:A,0))</f>
        <v>0.67300000000000004</v>
      </c>
      <c r="W56" s="5" t="str">
        <f>INDEX(hdi!C:C,MATCH(A56, hdi!A:A,0))</f>
        <v>Medium</v>
      </c>
      <c r="X56" s="5">
        <f>INDEX(hdi!D:D,MATCH(A56, hdi!A:A,0))</f>
        <v>6336392</v>
      </c>
      <c r="Y56" s="5">
        <f>INDEX(FAO_pesticideindicator!B:B,MATCH($A56,FAO_pesticideindicator!$E:$E,0))</f>
        <v>2.9619999999999997</v>
      </c>
      <c r="Z56" s="5">
        <f>INDEX(FAO_pesticideindicator!C:C,MATCH($A56,FAO_pesticideindicator!$E:$E,0))</f>
        <v>0.40599999999999997</v>
      </c>
      <c r="AA56" s="5">
        <f>INDEX(FAO_pesticideindicator!D:D,MATCH($A56,FAO_pesticideindicator!$E:$E,0))</f>
        <v>1.6239999999999999</v>
      </c>
      <c r="AB56" s="5">
        <f>INDEX(FAO_fertilizerindicator!B:B,MATCH($A56, FAO_fertilizerindicator!$K:$K,0))</f>
        <v>45.778000000000006</v>
      </c>
      <c r="AC56" s="5">
        <f>INDEX(FAO_fertilizerindicator!C:C,MATCH($A56, FAO_fertilizerindicator!$K:$K,0))</f>
        <v>6.2799999999999994</v>
      </c>
      <c r="AD56" s="5">
        <f>INDEX(FAO_fertilizerindicator!D:D,MATCH($A56, FAO_fertilizerindicator!$K:$K,0))</f>
        <v>25.103999999999999</v>
      </c>
      <c r="AE56" s="5">
        <f>INDEX(FAO_fertilizerindicator!E:E,MATCH($A56, FAO_fertilizerindicator!$K:$K,0))</f>
        <v>12.917999999999997</v>
      </c>
      <c r="AF56" s="5">
        <f>INDEX(FAO_fertilizerindicator!F:F,MATCH($A56, FAO_fertilizerindicator!$K:$K,0))</f>
        <v>1.7740000000000002</v>
      </c>
      <c r="AG56" s="5">
        <f>INDEX(FAO_fertilizerindicator!G:G,MATCH($A56, FAO_fertilizerindicator!$K:$K,0))</f>
        <v>7.0920000000000005</v>
      </c>
      <c r="AH56" s="5">
        <f>INDEX(FAO_fertilizerindicator!H:H,MATCH($A56, FAO_fertilizerindicator!$K:$K,0))</f>
        <v>13.112</v>
      </c>
      <c r="AI56" s="5">
        <f>INDEX(FAO_fertilizerindicator!I:I,MATCH($A56, FAO_fertilizerindicator!$K:$K,0))</f>
        <v>1.8</v>
      </c>
      <c r="AJ56" s="5">
        <f>INDEX(FAO_fertilizerindicator!J:J,MATCH($A56, FAO_fertilizerindicator!$K:$K,0))</f>
        <v>7.194</v>
      </c>
    </row>
    <row r="57" spans="1:36" x14ac:dyDescent="0.25">
      <c r="A57" t="s">
        <v>65</v>
      </c>
      <c r="B57" t="s">
        <v>9</v>
      </c>
      <c r="C57" s="5">
        <f>INDEX(FDI!E:E, MATCH(A57,FDI!A:A,0))</f>
        <v>0.48038190371800199</v>
      </c>
      <c r="D57" s="5">
        <f>INDEX(FDI!F:F, MATCH(A57,FDI!A:A,0))</f>
        <v>2.4983970771491499</v>
      </c>
      <c r="E57" s="5">
        <f>INDEX(FDI!G:G, MATCH(A57,FDI!A:A,0))</f>
        <v>3.0241844777215099</v>
      </c>
      <c r="F57" s="5">
        <f>INDEX(FDI!H:H, MATCH(A57,FDI!A:A,0))</f>
        <v>3.9799522581085101</v>
      </c>
      <c r="G57" s="5">
        <f>INDEX(FDI!I:I, MATCH(A57,FDI!A:A,0))</f>
        <v>5.2469204308991104</v>
      </c>
      <c r="H57" s="5">
        <f>INDEX(FDI!J:J, MATCH(A57,FDI!A:A,0))</f>
        <v>3.0459672295192561</v>
      </c>
      <c r="I57" s="5" t="e">
        <v>#DIV/0!</v>
      </c>
      <c r="J57" s="5">
        <f>INDEX(GCF!Q:Q,MATCH('no.country.continent'!A57,GCF!C:C,0))</f>
        <v>11.738230501396242</v>
      </c>
      <c r="K57" s="5">
        <f>INDEX(FAO_export!B:B,MATCH('no.country.continent'!A57,FAO_export!A:A,0))</f>
        <v>987</v>
      </c>
      <c r="L57" s="5">
        <f>INDEX(FAO_export_tonnes!B:B,MATCH(A57,FAO_export_tonnes!A:A,0))</f>
        <v>478</v>
      </c>
      <c r="M57" s="5">
        <f>INDEX(WITS!F:F,MATCH(A57, WITS!B:B,0))</f>
        <v>11940.32</v>
      </c>
      <c r="N57" s="5">
        <f>INDEX(latlon!B:B, MATCH('no.country.continent'!A57, latlon!D:D,0))</f>
        <v>1.650801</v>
      </c>
      <c r="O57" s="5">
        <f>INDEX(avgtemp!B:B, MATCH(A57, avgtemp!A:A,0))</f>
        <v>23.821249961852999</v>
      </c>
      <c r="P57" s="5">
        <f>INDEX(mintemp!B:B,MATCH(A57,mintemp!A:A,0))</f>
        <v>19.9787502288818</v>
      </c>
      <c r="Q57" s="5">
        <f>INDEX(maxtemp!B:B, MATCH(A57,maxtemp!A:A,0))</f>
        <v>27.7125000953674</v>
      </c>
      <c r="R57" s="5">
        <f>INDEX(avgprecipitation!B:B,MATCH(A57, avgprecipitation!A:A,0))</f>
        <v>2581.7874755859398</v>
      </c>
      <c r="S57" s="7">
        <f>INDEX(gdp!J:J,MATCH(A57, gdp!A:A,0))</f>
        <v>10735044057.174633</v>
      </c>
      <c r="T57" s="5">
        <f>INDEX(gdppercapita!K:K,MATCH(A57, gdppercapita!A:A,0))</f>
        <v>8255.6190884592652</v>
      </c>
      <c r="U57" s="5">
        <f>INDEX(agrigdp!K:K,MATCH(A57, agrigdp!A:A,0))</f>
        <v>2.451337089227672</v>
      </c>
      <c r="V57" s="5">
        <f>INDEX(hdi!B:B,MATCH(A57, hdi!A:A,0))</f>
        <v>0.59199999999999997</v>
      </c>
      <c r="W57" s="5" t="str">
        <f>INDEX(hdi!C:C,MATCH(A57, hdi!A:A,0))</f>
        <v>Medium</v>
      </c>
      <c r="X57" s="5">
        <f>INDEX(hdi!D:D,MATCH(A57, hdi!A:A,0))</f>
        <v>1674908</v>
      </c>
      <c r="Y57" s="5" t="e">
        <f>INDEX(FAO_pesticideindicator!B:B,MATCH($A57,FAO_pesticideindicator!$E:$E,0))</f>
        <v>#N/A</v>
      </c>
      <c r="Z57" s="5" t="e">
        <f>INDEX(FAO_pesticideindicator!C:C,MATCH($A57,FAO_pesticideindicator!$E:$E,0))</f>
        <v>#N/A</v>
      </c>
      <c r="AA57" s="5" t="e">
        <f>INDEX(FAO_pesticideindicator!D:D,MATCH($A57,FAO_pesticideindicator!$E:$E,0))</f>
        <v>#N/A</v>
      </c>
      <c r="AB57" s="5" t="e">
        <f>INDEX(FAO_fertilizerindicator!B:B,MATCH($A57, FAO_fertilizerindicator!$K:$K,0))</f>
        <v>#N/A</v>
      </c>
      <c r="AC57" s="5" t="e">
        <f>INDEX(FAO_fertilizerindicator!C:C,MATCH($A57, FAO_fertilizerindicator!$K:$K,0))</f>
        <v>#N/A</v>
      </c>
      <c r="AD57" s="5" t="e">
        <f>INDEX(FAO_fertilizerindicator!D:D,MATCH($A57, FAO_fertilizerindicator!$K:$K,0))</f>
        <v>#N/A</v>
      </c>
      <c r="AE57" s="5" t="e">
        <f>INDEX(FAO_fertilizerindicator!E:E,MATCH($A57, FAO_fertilizerindicator!$K:$K,0))</f>
        <v>#N/A</v>
      </c>
      <c r="AF57" s="5" t="e">
        <f>INDEX(FAO_fertilizerindicator!F:F,MATCH($A57, FAO_fertilizerindicator!$K:$K,0))</f>
        <v>#N/A</v>
      </c>
      <c r="AG57" s="5" t="e">
        <f>INDEX(FAO_fertilizerindicator!G:G,MATCH($A57, FAO_fertilizerindicator!$K:$K,0))</f>
        <v>#N/A</v>
      </c>
      <c r="AH57" s="5" t="e">
        <f>INDEX(FAO_fertilizerindicator!H:H,MATCH($A57, FAO_fertilizerindicator!$K:$K,0))</f>
        <v>#N/A</v>
      </c>
      <c r="AI57" s="5" t="e">
        <f>INDEX(FAO_fertilizerindicator!I:I,MATCH($A57, FAO_fertilizerindicator!$K:$K,0))</f>
        <v>#N/A</v>
      </c>
      <c r="AJ57" s="5" t="e">
        <f>INDEX(FAO_fertilizerindicator!J:J,MATCH($A57, FAO_fertilizerindicator!$K:$K,0))</f>
        <v>#N/A</v>
      </c>
    </row>
    <row r="58" spans="1:36" x14ac:dyDescent="0.25">
      <c r="A58" t="s">
        <v>66</v>
      </c>
      <c r="B58" t="s">
        <v>9</v>
      </c>
      <c r="H58" s="5" t="e">
        <f>INDEX(FDI!J:J, MATCH(A58,FDI!A:A,0))</f>
        <v>#DIV/0!</v>
      </c>
      <c r="I58" s="5" t="e">
        <v>#DIV/0!</v>
      </c>
      <c r="J58" s="5" t="e">
        <f>INDEX(GCF!Q:Q,MATCH('no.country.continent'!A58,GCF!C:C,0))</f>
        <v>#DIV/0!</v>
      </c>
      <c r="K58" s="5">
        <f>INDEX(FAO_export!B:B,MATCH('no.country.continent'!A58,FAO_export!A:A,0))</f>
        <v>528</v>
      </c>
      <c r="L58" s="5">
        <f>INDEX(FAO_export_tonnes!B:B,MATCH(A58,FAO_export_tonnes!A:A,0))</f>
        <v>186</v>
      </c>
      <c r="M58" s="5">
        <f>INDEX(WITS!F:F,MATCH(A58, WITS!B:B,0))</f>
        <v>1204.17</v>
      </c>
      <c r="N58" s="5">
        <f>INDEX(latlon!B:B, MATCH('no.country.continent'!A58, latlon!D:D,0))</f>
        <v>15.179384000000001</v>
      </c>
      <c r="O58" s="5">
        <f>INDEX(avgtemp!B:B, MATCH(A58, avgtemp!A:A,0))</f>
        <v>26.4268293613341</v>
      </c>
      <c r="P58" s="5">
        <f>INDEX(mintemp!B:B,MATCH(A58,mintemp!A:A,0))</f>
        <v>19.939024366983599</v>
      </c>
      <c r="Q58" s="5">
        <f>INDEX(maxtemp!B:B, MATCH(A58,maxtemp!A:A,0))</f>
        <v>32.9665850662604</v>
      </c>
      <c r="R58" s="5">
        <f>INDEX(avgprecipitation!B:B,MATCH(A58, avgprecipitation!A:A,0))</f>
        <v>195.358537999595</v>
      </c>
      <c r="S58" s="7" t="e">
        <f>INDEX(gdp!J:J,MATCH(A58, gdp!A:A,0))</f>
        <v>#DIV/0!</v>
      </c>
      <c r="T58" s="5" t="e">
        <f>INDEX(gdppercapita!K:K,MATCH(A58, gdppercapita!A:A,0))</f>
        <v>#DIV/0!</v>
      </c>
      <c r="U58" s="5" t="e">
        <f>INDEX(agrigdp!K:K,MATCH(A58, agrigdp!A:A,0))</f>
        <v>#DIV/0!</v>
      </c>
      <c r="V58" s="5">
        <f>INDEX(hdi!B:B,MATCH(A58, hdi!A:A,0))</f>
        <v>0.45900000000000002</v>
      </c>
      <c r="W58" s="5" t="str">
        <f>INDEX(hdi!C:C,MATCH(A58, hdi!A:A,0))</f>
        <v>Low</v>
      </c>
      <c r="X58" s="5">
        <f>INDEX(hdi!D:D,MATCH(A58, hdi!A:A,0))</f>
        <v>3684032</v>
      </c>
      <c r="Y58" s="5">
        <f>INDEX(FAO_pesticideindicator!B:B,MATCH($A58,FAO_pesticideindicator!$E:$E,0))</f>
        <v>0.04</v>
      </c>
      <c r="Z58" s="5">
        <f>INDEX(FAO_pesticideindicator!C:C,MATCH($A58,FAO_pesticideindicator!$E:$E,0))</f>
        <v>0.01</v>
      </c>
      <c r="AA58" s="5">
        <f>INDEX(FAO_pesticideindicator!D:D,MATCH($A58,FAO_pesticideindicator!$E:$E,0))</f>
        <v>7.0000000000000007E-2</v>
      </c>
      <c r="AB58" s="5">
        <f>INDEX(FAO_fertilizerindicator!B:B,MATCH($A58, FAO_fertilizerindicator!$K:$K,0))</f>
        <v>4.75</v>
      </c>
      <c r="AC58" s="5">
        <f>INDEX(FAO_fertilizerindicator!C:C,MATCH($A58, FAO_fertilizerindicator!$K:$K,0))</f>
        <v>0.94800000000000006</v>
      </c>
      <c r="AD58" s="5">
        <f>INDEX(FAO_fertilizerindicator!D:D,MATCH($A58, FAO_fertilizerindicator!$K:$K,0))</f>
        <v>8.4060000000000006</v>
      </c>
      <c r="AE58" s="5">
        <f>INDEX(FAO_fertilizerindicator!E:E,MATCH($A58, FAO_fertilizerindicator!$K:$K,0))</f>
        <v>1.2E-2</v>
      </c>
      <c r="AF58" s="5">
        <f>INDEX(FAO_fertilizerindicator!F:F,MATCH($A58, FAO_fertilizerindicator!$K:$K,0))</f>
        <v>2E-3</v>
      </c>
      <c r="AG58" s="5">
        <f>INDEX(FAO_fertilizerindicator!G:G,MATCH($A58, FAO_fertilizerindicator!$K:$K,0))</f>
        <v>0.02</v>
      </c>
      <c r="AH58" s="5">
        <f>INDEX(FAO_fertilizerindicator!H:H,MATCH($A58, FAO_fertilizerindicator!$K:$K,0))</f>
        <v>0</v>
      </c>
      <c r="AI58" s="5">
        <f>INDEX(FAO_fertilizerindicator!I:I,MATCH($A58, FAO_fertilizerindicator!$K:$K,0))</f>
        <v>0</v>
      </c>
      <c r="AJ58" s="5">
        <f>INDEX(FAO_fertilizerindicator!J:J,MATCH($A58, FAO_fertilizerindicator!$K:$K,0))</f>
        <v>0</v>
      </c>
    </row>
    <row r="59" spans="1:36" x14ac:dyDescent="0.25">
      <c r="A59" t="s">
        <v>67</v>
      </c>
      <c r="B59" t="s">
        <v>7</v>
      </c>
      <c r="C59" s="5">
        <f>INDEX(FDI!E:E, MATCH(A59,FDI!A:A,0))</f>
        <v>3.8456728374778</v>
      </c>
      <c r="D59" s="5">
        <f>INDEX(FDI!F:F, MATCH(A59,FDI!A:A,0))</f>
        <v>6.4468521661925502</v>
      </c>
      <c r="E59" s="5">
        <f>INDEX(FDI!G:G, MATCH(A59,FDI!A:A,0))</f>
        <v>4.0425026879194297</v>
      </c>
      <c r="F59" s="5">
        <f>INDEX(FDI!H:H, MATCH(A59,FDI!A:A,0))</f>
        <v>9.8664170567357807</v>
      </c>
      <c r="G59" s="5">
        <f>INDEX(FDI!I:I, MATCH(A59,FDI!A:A,0))</f>
        <v>11.537208123255301</v>
      </c>
      <c r="H59" s="5">
        <f>INDEX(FDI!J:J, MATCH(A59,FDI!A:A,0))</f>
        <v>7.1477305743161725</v>
      </c>
      <c r="I59" s="5">
        <v>7.0929194850000004</v>
      </c>
      <c r="J59" s="5">
        <f>INDEX(GCF!Q:Q,MATCH('no.country.continent'!A59,GCF!C:C,0))</f>
        <v>26.94836910239718</v>
      </c>
      <c r="K59" s="5">
        <f>INDEX(FAO_export!B:B,MATCH('no.country.continent'!A59,FAO_export!A:A,0))</f>
        <v>730843</v>
      </c>
      <c r="L59" s="5">
        <f>INDEX(FAO_export_tonnes!B:B,MATCH(A59,FAO_export_tonnes!A:A,0))</f>
        <v>1566283</v>
      </c>
      <c r="M59" s="5">
        <f>INDEX(WITS!F:F,MATCH(A59, WITS!B:B,0))</f>
        <v>811477.82</v>
      </c>
      <c r="N59" s="5">
        <f>INDEX(latlon!B:B, MATCH('no.country.continent'!A59, latlon!D:D,0))</f>
        <v>58.595272000000001</v>
      </c>
      <c r="O59" s="5">
        <f>INDEX(avgtemp!B:B, MATCH(A59, avgtemp!A:A,0))</f>
        <v>5.3500000105963803</v>
      </c>
      <c r="P59" s="5">
        <f>INDEX(mintemp!B:B,MATCH(A59,mintemp!A:A,0))</f>
        <v>1.1022222119349001</v>
      </c>
      <c r="Q59" s="5">
        <f>INDEX(maxtemp!B:B, MATCH(A59,maxtemp!A:A,0))</f>
        <v>9.6107407675849092</v>
      </c>
      <c r="R59" s="5">
        <f>INDEX(avgprecipitation!B:B,MATCH(A59, avgprecipitation!A:A,0))</f>
        <v>466.81111088505497</v>
      </c>
      <c r="S59" s="7">
        <f>INDEX(gdp!J:J,MATCH(A59, gdp!A:A,0))</f>
        <v>25593251456.41328</v>
      </c>
      <c r="T59" s="5">
        <f>INDEX(gdppercapita!K:K,MATCH(A59, gdppercapita!A:A,0))</f>
        <v>19352.309189330164</v>
      </c>
      <c r="U59" s="5">
        <f>INDEX(agrigdp!K:K,MATCH(A59, agrigdp!A:A,0))</f>
        <v>2.2796990549634861</v>
      </c>
      <c r="V59" s="5">
        <f>INDEX(hdi!B:B,MATCH(A59, hdi!A:A,0))</f>
        <v>0.89200000000000002</v>
      </c>
      <c r="W59" s="5" t="str">
        <f>INDEX(hdi!C:C,MATCH(A59, hdi!A:A,0))</f>
        <v>Very High</v>
      </c>
      <c r="X59" s="5">
        <f>INDEX(hdi!D:D,MATCH(A59, hdi!A:A,0))</f>
        <v>1326062</v>
      </c>
      <c r="Y59" s="5">
        <f>INDEX(FAO_pesticideindicator!B:B,MATCH($A59,FAO_pesticideindicator!$E:$E,0))</f>
        <v>0.98000000000000009</v>
      </c>
      <c r="Z59" s="5">
        <f>INDEX(FAO_pesticideindicator!C:C,MATCH($A59,FAO_pesticideindicator!$E:$E,0))</f>
        <v>0.51600000000000001</v>
      </c>
      <c r="AA59" s="5">
        <f>INDEX(FAO_pesticideindicator!D:D,MATCH($A59,FAO_pesticideindicator!$E:$E,0))</f>
        <v>0.72999999999999987</v>
      </c>
      <c r="AB59" s="5">
        <f>INDEX(FAO_fertilizerindicator!B:B,MATCH($A59, FAO_fertilizerindicator!$K:$K,0))</f>
        <v>56.322000000000003</v>
      </c>
      <c r="AC59" s="5">
        <f>INDEX(FAO_fertilizerindicator!C:C,MATCH($A59, FAO_fertilizerindicator!$K:$K,0))</f>
        <v>29.57</v>
      </c>
      <c r="AD59" s="5">
        <f>INDEX(FAO_fertilizerindicator!D:D,MATCH($A59, FAO_fertilizerindicator!$K:$K,0))</f>
        <v>41.84</v>
      </c>
      <c r="AE59" s="5">
        <f>INDEX(FAO_fertilizerindicator!E:E,MATCH($A59, FAO_fertilizerindicator!$K:$K,0))</f>
        <v>13.494</v>
      </c>
      <c r="AF59" s="5">
        <f>INDEX(FAO_fertilizerindicator!F:F,MATCH($A59, FAO_fertilizerindicator!$K:$K,0))</f>
        <v>7.081999999999999</v>
      </c>
      <c r="AG59" s="5">
        <f>INDEX(FAO_fertilizerindicator!G:G,MATCH($A59, FAO_fertilizerindicator!$K:$K,0))</f>
        <v>10</v>
      </c>
      <c r="AH59" s="5">
        <f>INDEX(FAO_fertilizerindicator!H:H,MATCH($A59, FAO_fertilizerindicator!$K:$K,0))</f>
        <v>17.573999999999998</v>
      </c>
      <c r="AI59" s="5">
        <f>INDEX(FAO_fertilizerindicator!I:I,MATCH($A59, FAO_fertilizerindicator!$K:$K,0))</f>
        <v>9.2240000000000002</v>
      </c>
      <c r="AJ59" s="5">
        <f>INDEX(FAO_fertilizerindicator!J:J,MATCH($A59, FAO_fertilizerindicator!$K:$K,0))</f>
        <v>13.056000000000001</v>
      </c>
    </row>
    <row r="60" spans="1:36" x14ac:dyDescent="0.25">
      <c r="A60" t="s">
        <v>68</v>
      </c>
      <c r="B60" t="s">
        <v>9</v>
      </c>
      <c r="C60" s="5">
        <f>INDEX(FDI!E:E, MATCH(A60,FDI!A:A,0))</f>
        <v>5.5762127283327896</v>
      </c>
      <c r="D60" s="5">
        <f>INDEX(FDI!F:F, MATCH(A60,FDI!A:A,0))</f>
        <v>4.91270717554002</v>
      </c>
      <c r="E60" s="5">
        <f>INDEX(FDI!G:G, MATCH(A60,FDI!A:A,0))</f>
        <v>3.9877125376588398</v>
      </c>
      <c r="F60" s="5">
        <f>INDEX(FDI!H:H, MATCH(A60,FDI!A:A,0))</f>
        <v>2.6573606349964698</v>
      </c>
      <c r="G60" s="5">
        <f>INDEX(FDI!I:I, MATCH(A60,FDI!A:A,0))</f>
        <v>2.22538575066647</v>
      </c>
      <c r="H60" s="6">
        <f>INDEX(FDI!J:J, MATCH(A60,FDI!A:A,0))</f>
        <v>3.8718757654389173</v>
      </c>
      <c r="I60" s="6">
        <v>4.6075412179999997</v>
      </c>
      <c r="J60" s="5">
        <f>INDEX(GCF!Q:Q,MATCH('no.country.continent'!A60,GCF!C:C,0))</f>
        <v>35.272905805514185</v>
      </c>
      <c r="K60" s="5">
        <f>INDEX(FAO_export!B:B,MATCH('no.country.continent'!A60,FAO_export!A:A,0))</f>
        <v>1391700</v>
      </c>
      <c r="L60" s="5">
        <f>INDEX(FAO_export_tonnes!B:B,MATCH(A60,FAO_export_tonnes!A:A,0))</f>
        <v>931882</v>
      </c>
      <c r="M60" s="5">
        <v>67362.820000000007</v>
      </c>
      <c r="N60" s="5">
        <f>INDEX(latlon!B:B, MATCH('no.country.continent'!A60, latlon!D:D,0))</f>
        <v>9.1449999999999996</v>
      </c>
      <c r="O60" s="5">
        <f>INDEX(avgtemp!B:B, MATCH(A60, avgtemp!A:A,0))</f>
        <v>22.9418716354166</v>
      </c>
      <c r="P60" s="5">
        <f>INDEX(mintemp!B:B,MATCH(A60,mintemp!A:A,0))</f>
        <v>16.383101584439601</v>
      </c>
      <c r="Q60" s="5">
        <f>INDEX(maxtemp!B:B, MATCH(A60,maxtemp!A:A,0))</f>
        <v>29.5504010195401</v>
      </c>
      <c r="R60" s="5">
        <f>INDEX(avgprecipitation!B:B,MATCH(A60, avgprecipitation!A:A,0))</f>
        <v>868.82780827812996</v>
      </c>
      <c r="S60" s="7">
        <f>INDEX(gdp!J:J,MATCH(A60, gdp!A:A,0))</f>
        <v>83111574077.870499</v>
      </c>
      <c r="T60" s="5">
        <f>INDEX(gdppercapita!K:K,MATCH(A60, gdppercapita!A:A,0))</f>
        <v>758.84040324738044</v>
      </c>
      <c r="U60" s="5">
        <f>INDEX(agrigdp!K:K,MATCH(A60, agrigdp!A:A,0))</f>
        <v>33.777711891129606</v>
      </c>
      <c r="V60" s="5">
        <f>INDEX(hdi!B:B,MATCH(A60, hdi!A:A,0))</f>
        <v>0.48499999999999999</v>
      </c>
      <c r="W60" s="5" t="str">
        <f>INDEX(hdi!C:C,MATCH(A60, hdi!A:A,0))</f>
        <v>Low</v>
      </c>
      <c r="X60" s="5">
        <f>INDEX(hdi!D:D,MATCH(A60, hdi!A:A,0))</f>
        <v>123379924</v>
      </c>
      <c r="Y60" s="5">
        <f>INDEX(FAO_pesticideindicator!B:B,MATCH($A60,FAO_pesticideindicator!$E:$E,0))</f>
        <v>0.23199999999999998</v>
      </c>
      <c r="Z60" s="5">
        <f>INDEX(FAO_pesticideindicator!C:C,MATCH($A60,FAO_pesticideindicator!$E:$E,0))</f>
        <v>0.04</v>
      </c>
      <c r="AA60" s="5">
        <f>INDEX(FAO_pesticideindicator!D:D,MATCH($A60,FAO_pesticideindicator!$E:$E,0))</f>
        <v>0.21800000000000003</v>
      </c>
      <c r="AB60" s="5">
        <f>INDEX(FAO_fertilizerindicator!B:B,MATCH($A60, FAO_fertilizerindicator!$K:$K,0))</f>
        <v>22.166</v>
      </c>
      <c r="AC60" s="5">
        <f>INDEX(FAO_fertilizerindicator!C:C,MATCH($A60, FAO_fertilizerindicator!$K:$K,0))</f>
        <v>3.6280000000000001</v>
      </c>
      <c r="AD60" s="5">
        <f>INDEX(FAO_fertilizerindicator!D:D,MATCH($A60, FAO_fertilizerindicator!$K:$K,0))</f>
        <v>20.93</v>
      </c>
      <c r="AE60" s="5">
        <f>INDEX(FAO_fertilizerindicator!E:E,MATCH($A60, FAO_fertilizerindicator!$K:$K,0))</f>
        <v>9.5659999999999989</v>
      </c>
      <c r="AF60" s="5">
        <f>INDEX(FAO_fertilizerindicator!F:F,MATCH($A60, FAO_fertilizerindicator!$K:$K,0))</f>
        <v>1.5679999999999998</v>
      </c>
      <c r="AG60" s="5">
        <f>INDEX(FAO_fertilizerindicator!G:G,MATCH($A60, FAO_fertilizerindicator!$K:$K,0))</f>
        <v>9.0500000000000007</v>
      </c>
      <c r="AH60" s="5">
        <f>INDEX(FAO_fertilizerindicator!H:H,MATCH($A60, FAO_fertilizerindicator!$K:$K,0))</f>
        <v>6.5999999999999989E-2</v>
      </c>
      <c r="AI60" s="5">
        <f>INDEX(FAO_fertilizerindicator!I:I,MATCH($A60, FAO_fertilizerindicator!$K:$K,0))</f>
        <v>0.01</v>
      </c>
      <c r="AJ60" s="5">
        <f>INDEX(FAO_fertilizerindicator!J:J,MATCH($A60, FAO_fertilizerindicator!$K:$K,0))</f>
        <v>6.4000000000000001E-2</v>
      </c>
    </row>
    <row r="61" spans="1:36" x14ac:dyDescent="0.25">
      <c r="A61" t="s">
        <v>69</v>
      </c>
      <c r="B61" t="s">
        <v>11</v>
      </c>
      <c r="C61" s="5">
        <f>INDEX(FDI!E:E, MATCH(A61,FDI!A:A,0))</f>
        <v>7.9432745004746801</v>
      </c>
      <c r="D61" s="5">
        <f>INDEX(FDI!F:F, MATCH(A61,FDI!A:A,0))</f>
        <v>7.2403004657501304</v>
      </c>
      <c r="E61" s="5">
        <f>INDEX(FDI!G:G, MATCH(A61,FDI!A:A,0))</f>
        <v>8.40046166900275</v>
      </c>
      <c r="F61" s="5">
        <f>INDEX(FDI!H:H, MATCH(A61,FDI!A:A,0))</f>
        <v>5.8636699622285198</v>
      </c>
      <c r="G61" s="5">
        <f>INDEX(FDI!I:I, MATCH(A61,FDI!A:A,0))</f>
        <v>5.2330363441029997</v>
      </c>
      <c r="H61" s="5">
        <f>INDEX(FDI!J:J, MATCH(A61,FDI!A:A,0))</f>
        <v>6.9361485883118164</v>
      </c>
      <c r="I61" s="5">
        <v>5.717569063</v>
      </c>
      <c r="J61" s="5">
        <f>INDEX(GCF!Q:Q,MATCH('no.country.continent'!A61,GCF!C:C,0))</f>
        <v>18.34984354663932</v>
      </c>
      <c r="K61" s="5">
        <f>INDEX(FAO_export!B:B,MATCH('no.country.continent'!A61,FAO_export!A:A,0))</f>
        <v>146600</v>
      </c>
      <c r="L61" s="5">
        <f>INDEX(FAO_export_tonnes!B:B,MATCH(A61,FAO_export_tonnes!A:A,0))</f>
        <v>272132</v>
      </c>
      <c r="M61" s="5">
        <f>INDEX(WITS!F:F,MATCH(A61, WITS!B:B,0))</f>
        <v>4841.6499999999996</v>
      </c>
      <c r="N61" s="5">
        <f>INDEX(latlon!B:B, MATCH('no.country.continent'!A61, latlon!D:D,0))</f>
        <v>-16.578192999999999</v>
      </c>
      <c r="O61" s="5">
        <f>INDEX(avgtemp!B:B, MATCH(A61, avgtemp!A:A,0))</f>
        <v>24.420000076293899</v>
      </c>
      <c r="P61" s="5">
        <f>INDEX(mintemp!B:B,MATCH(A61,mintemp!A:A,0))</f>
        <v>20.932500362396201</v>
      </c>
      <c r="Q61" s="5">
        <f>INDEX(maxtemp!B:B, MATCH(A61,maxtemp!A:A,0))</f>
        <v>27.937500476837201</v>
      </c>
      <c r="R61" s="5">
        <f>INDEX(avgprecipitation!B:B,MATCH(A61, avgprecipitation!A:A,0))</f>
        <v>2621.6500244140602</v>
      </c>
      <c r="S61" s="7">
        <f>INDEX(gdp!J:J,MATCH(A61, gdp!A:A,0))</f>
        <v>4950490864.8132</v>
      </c>
      <c r="T61" s="5">
        <f>INDEX(gdppercapita!K:K,MATCH(A61, gdppercapita!A:A,0))</f>
        <v>5601.9077571474918</v>
      </c>
      <c r="U61" s="5">
        <f>INDEX(agrigdp!K:K,MATCH(A61, agrigdp!A:A,0))</f>
        <v>11.68384425498486</v>
      </c>
      <c r="V61" s="5">
        <f>INDEX(hdi!B:B,MATCH(A61, hdi!A:A,0))</f>
        <v>0.74299999999999999</v>
      </c>
      <c r="W61" s="5" t="str">
        <f>INDEX(hdi!C:C,MATCH(A61, hdi!A:A,0))</f>
        <v>High</v>
      </c>
      <c r="X61" s="5">
        <f>INDEX(hdi!D:D,MATCH(A61, hdi!A:A,0))</f>
        <v>929766</v>
      </c>
      <c r="Y61" s="5">
        <f>INDEX(FAO_pesticideindicator!B:B,MATCH($A61,FAO_pesticideindicator!$E:$E,0))</f>
        <v>7.4619999999999989</v>
      </c>
      <c r="Z61" s="5">
        <f>INDEX(FAO_pesticideindicator!C:C,MATCH($A61,FAO_pesticideindicator!$E:$E,0))</f>
        <v>1.18</v>
      </c>
      <c r="AA61" s="5">
        <f>INDEX(FAO_pesticideindicator!D:D,MATCH($A61,FAO_pesticideindicator!$E:$E,0))</f>
        <v>4.33</v>
      </c>
      <c r="AB61" s="5">
        <f>INDEX(FAO_fertilizerindicator!B:B,MATCH($A61, FAO_fertilizerindicator!$K:$K,0))</f>
        <v>31.543999999999993</v>
      </c>
      <c r="AC61" s="5">
        <f>INDEX(FAO_fertilizerindicator!C:C,MATCH($A61, FAO_fertilizerindicator!$K:$K,0))</f>
        <v>5.0039999999999996</v>
      </c>
      <c r="AD61" s="5">
        <f>INDEX(FAO_fertilizerindicator!D:D,MATCH($A61, FAO_fertilizerindicator!$K:$K,0))</f>
        <v>18.655999999999999</v>
      </c>
      <c r="AE61" s="5">
        <f>INDEX(FAO_fertilizerindicator!E:E,MATCH($A61, FAO_fertilizerindicator!$K:$K,0))</f>
        <v>12.308</v>
      </c>
      <c r="AF61" s="5">
        <f>INDEX(FAO_fertilizerindicator!F:F,MATCH($A61, FAO_fertilizerindicator!$K:$K,0))</f>
        <v>1.966</v>
      </c>
      <c r="AG61" s="5">
        <f>INDEX(FAO_fertilizerindicator!G:G,MATCH($A61, FAO_fertilizerindicator!$K:$K,0))</f>
        <v>7.49</v>
      </c>
      <c r="AH61" s="5">
        <f>INDEX(FAO_fertilizerindicator!H:H,MATCH($A61, FAO_fertilizerindicator!$K:$K,0))</f>
        <v>7.6659999999999995</v>
      </c>
      <c r="AI61" s="5">
        <f>INDEX(FAO_fertilizerindicator!I:I,MATCH($A61, FAO_fertilizerindicator!$K:$K,0))</f>
        <v>1.218</v>
      </c>
      <c r="AJ61" s="5">
        <f>INDEX(FAO_fertilizerindicator!J:J,MATCH($A61, FAO_fertilizerindicator!$K:$K,0))</f>
        <v>4.57</v>
      </c>
    </row>
    <row r="62" spans="1:36" x14ac:dyDescent="0.25">
      <c r="A62" t="s">
        <v>70</v>
      </c>
      <c r="B62" t="s">
        <v>7</v>
      </c>
      <c r="C62" s="5">
        <f>INDEX(FDI!E:E, MATCH(A62,FDI!A:A,0))</f>
        <v>2.1281913787806999</v>
      </c>
      <c r="D62" s="5">
        <f>INDEX(FDI!F:F, MATCH(A62,FDI!A:A,0))</f>
        <v>6.7080999599668703</v>
      </c>
      <c r="E62" s="5">
        <f>INDEX(FDI!G:G, MATCH(A62,FDI!A:A,0))</f>
        <v>-3.8342837604132498</v>
      </c>
      <c r="F62" s="5">
        <f>INDEX(FDI!H:H, MATCH(A62,FDI!A:A,0))</f>
        <v>5.8142241296742698</v>
      </c>
      <c r="G62" s="5">
        <f>INDEX(FDI!I:I, MATCH(A62,FDI!A:A,0))</f>
        <v>-0.87143310386567896</v>
      </c>
      <c r="H62" s="5">
        <f>INDEX(FDI!J:J, MATCH(A62,FDI!A:A,0))</f>
        <v>1.9889597208285825</v>
      </c>
      <c r="I62" s="5">
        <v>7.3308219689999996</v>
      </c>
      <c r="J62" s="5">
        <f>INDEX(GCF!Q:Q,MATCH('no.country.continent'!A62,GCF!C:C,0))</f>
        <v>24.226690544986418</v>
      </c>
      <c r="K62" s="5">
        <f>INDEX(FAO_export!B:B,MATCH('no.country.continent'!A62,FAO_export!A:A,0))</f>
        <v>518393</v>
      </c>
      <c r="L62" s="5">
        <f>INDEX(FAO_export_tonnes!B:B,MATCH(A62,FAO_export_tonnes!A:A,0))</f>
        <v>998645</v>
      </c>
      <c r="M62" s="5">
        <f>INDEX(WITS!F:F,MATCH(A62, WITS!B:B,0))</f>
        <v>1283383.07</v>
      </c>
      <c r="N62" s="5">
        <f>INDEX(latlon!B:B, MATCH('no.country.continent'!A62, latlon!D:D,0))</f>
        <v>61.924109999999999</v>
      </c>
      <c r="O62" s="5">
        <f>INDEX(avgtemp!B:B, MATCH(A62, avgtemp!A:A,0))</f>
        <v>1.25620408318177</v>
      </c>
      <c r="P62" s="5">
        <f>INDEX(mintemp!B:B,MATCH(A62,mintemp!A:A,0))</f>
        <v>-3.2128979564169202</v>
      </c>
      <c r="Q62" s="5">
        <f>INDEX(maxtemp!B:B, MATCH(A62,maxtemp!A:A,0))</f>
        <v>5.72763266636401</v>
      </c>
      <c r="R62" s="5">
        <f>INDEX(avgprecipitation!B:B,MATCH(A62, avgprecipitation!A:A,0))</f>
        <v>409.64326558015802</v>
      </c>
      <c r="S62" s="7">
        <f>INDEX(gdp!J:J,MATCH(A62, gdp!A:A,0))</f>
        <v>249048808117.3436</v>
      </c>
      <c r="T62" s="5">
        <f>INDEX(gdppercapita!K:K,MATCH(A62, gdppercapita!A:A,0))</f>
        <v>45165.242955557318</v>
      </c>
      <c r="U62" s="5">
        <f>INDEX(agrigdp!K:K,MATCH(A62, agrigdp!A:A,0))</f>
        <v>2.3623509108097878</v>
      </c>
      <c r="V62" s="5">
        <f>INDEX(hdi!B:B,MATCH(A62, hdi!A:A,0))</f>
        <v>0.93799999999999994</v>
      </c>
      <c r="W62" s="5" t="str">
        <f>INDEX(hdi!C:C,MATCH(A62, hdi!A:A,0))</f>
        <v>Very High</v>
      </c>
      <c r="X62" s="5">
        <f>INDEX(hdi!D:D,MATCH(A62, hdi!A:A,0))</f>
        <v>5540745</v>
      </c>
      <c r="Y62" s="5">
        <f>INDEX(FAO_pesticideindicator!B:B,MATCH($A62,FAO_pesticideindicator!$E:$E,0))</f>
        <v>1.988</v>
      </c>
      <c r="Z62" s="5">
        <f>INDEX(FAO_pesticideindicator!C:C,MATCH($A62,FAO_pesticideindicator!$E:$E,0))</f>
        <v>0.80999999999999994</v>
      </c>
      <c r="AA62" s="5">
        <f>INDEX(FAO_pesticideindicator!D:D,MATCH($A62,FAO_pesticideindicator!$E:$E,0))</f>
        <v>1.4319999999999999</v>
      </c>
      <c r="AB62" s="5">
        <f>INDEX(FAO_fertilizerindicator!B:B,MATCH($A62, FAO_fertilizerindicator!$K:$K,0))</f>
        <v>62.422000000000004</v>
      </c>
      <c r="AC62" s="5">
        <f>INDEX(FAO_fertilizerindicator!C:C,MATCH($A62, FAO_fertilizerindicator!$K:$K,0))</f>
        <v>25.414000000000001</v>
      </c>
      <c r="AD62" s="5">
        <f>INDEX(FAO_fertilizerindicator!D:D,MATCH($A62, FAO_fertilizerindicator!$K:$K,0))</f>
        <v>44.917999999999999</v>
      </c>
      <c r="AE62" s="5">
        <f>INDEX(FAO_fertilizerindicator!E:E,MATCH($A62, FAO_fertilizerindicator!$K:$K,0))</f>
        <v>11.417999999999999</v>
      </c>
      <c r="AF62" s="5">
        <f>INDEX(FAO_fertilizerindicator!F:F,MATCH($A62, FAO_fertilizerindicator!$K:$K,0))</f>
        <v>4.645999999999999</v>
      </c>
      <c r="AG62" s="5">
        <f>INDEX(FAO_fertilizerindicator!G:G,MATCH($A62, FAO_fertilizerindicator!$K:$K,0))</f>
        <v>8.218</v>
      </c>
      <c r="AH62" s="5">
        <f>INDEX(FAO_fertilizerindicator!H:H,MATCH($A62, FAO_fertilizerindicator!$K:$K,0))</f>
        <v>17.086000000000002</v>
      </c>
      <c r="AI62" s="5">
        <f>INDEX(FAO_fertilizerindicator!I:I,MATCH($A62, FAO_fertilizerindicator!$K:$K,0))</f>
        <v>6.9539999999999988</v>
      </c>
      <c r="AJ62" s="5">
        <f>INDEX(FAO_fertilizerindicator!J:J,MATCH($A62, FAO_fertilizerindicator!$K:$K,0))</f>
        <v>12.309999999999999</v>
      </c>
    </row>
    <row r="63" spans="1:36" x14ac:dyDescent="0.25">
      <c r="A63" t="s">
        <v>71</v>
      </c>
      <c r="B63" t="s">
        <v>7</v>
      </c>
      <c r="C63" s="5">
        <f>INDEX(FDI!E:E, MATCH(A63,FDI!A:A,0))</f>
        <v>1.3264916981271799</v>
      </c>
      <c r="D63" s="5">
        <f>INDEX(FDI!F:F, MATCH(A63,FDI!A:A,0))</f>
        <v>1.3821203899638701</v>
      </c>
      <c r="E63" s="5">
        <f>INDEX(FDI!G:G, MATCH(A63,FDI!A:A,0))</f>
        <v>2.7765781436235502</v>
      </c>
      <c r="F63" s="5">
        <f>INDEX(FDI!H:H, MATCH(A63,FDI!A:A,0))</f>
        <v>1.9604940018061501</v>
      </c>
      <c r="G63" s="5">
        <f>INDEX(FDI!I:I, MATCH(A63,FDI!A:A,0))</f>
        <v>0.55983172297907102</v>
      </c>
      <c r="H63" s="5">
        <f>INDEX(FDI!J:J, MATCH(A63,FDI!A:A,0))</f>
        <v>1.6011031912999645</v>
      </c>
      <c r="I63" s="5">
        <v>0.93613982200000001</v>
      </c>
      <c r="J63" s="5">
        <f>INDEX(GCF!Q:Q,MATCH('no.country.continent'!A63,GCF!C:C,0))</f>
        <v>23.615869874606322</v>
      </c>
      <c r="K63" s="5">
        <f>INDEX(FAO_export!B:B,MATCH('no.country.continent'!A63,FAO_export!A:A,0))</f>
        <v>28258424</v>
      </c>
      <c r="L63" s="5">
        <f>INDEX(FAO_export_tonnes!B:B,MATCH(A63,FAO_export_tonnes!A:A,0))</f>
        <v>49813437</v>
      </c>
      <c r="M63" s="5">
        <f>INDEX(WITS!F:F,MATCH(A63, WITS!B:B,0))</f>
        <v>5775374.04</v>
      </c>
      <c r="N63" s="5">
        <f>INDEX(latlon!B:B, MATCH('no.country.continent'!A63, latlon!D:D,0))</f>
        <v>46.227637999999999</v>
      </c>
      <c r="O63" s="5">
        <f>INDEX(avgtemp!B:B, MATCH(A63, avgtemp!A:A,0))</f>
        <v>9.6374708191430098</v>
      </c>
      <c r="P63" s="5">
        <f>INDEX(mintemp!B:B,MATCH(A63,mintemp!A:A,0))</f>
        <v>5.0489105067364397</v>
      </c>
      <c r="Q63" s="5">
        <f>INDEX(maxtemp!B:B, MATCH(A63,maxtemp!A:A,0))</f>
        <v>14.263112841877</v>
      </c>
      <c r="R63" s="5">
        <f>INDEX(avgprecipitation!B:B,MATCH(A63, avgprecipitation!A:A,0))</f>
        <v>807.26420052970002</v>
      </c>
      <c r="S63" s="7">
        <f>INDEX(gdp!J:J,MATCH(A63, gdp!A:A,0))</f>
        <v>2517169650939.5317</v>
      </c>
      <c r="T63" s="5">
        <f>INDEX(gdppercapita!K:K,MATCH(A63, gdppercapita!A:A,0))</f>
        <v>37528.208632160822</v>
      </c>
      <c r="U63" s="5">
        <f>INDEX(agrigdp!K:K,MATCH(A63, agrigdp!A:A,0))</f>
        <v>1.549541195226676</v>
      </c>
      <c r="V63" s="5">
        <f>INDEX(hdi!B:B,MATCH(A63, hdi!A:A,0))</f>
        <v>0.90100000000000002</v>
      </c>
      <c r="W63" s="5" t="str">
        <f>INDEX(hdi!C:C,MATCH(A63, hdi!A:A,0))</f>
        <v>Very High</v>
      </c>
      <c r="X63" s="5">
        <f>INDEX(hdi!D:D,MATCH(A63, hdi!A:A,0))</f>
        <v>64626628</v>
      </c>
      <c r="Y63" s="5">
        <f>INDEX(FAO_pesticideindicator!B:B,MATCH($A63,FAO_pesticideindicator!$E:$E,0))</f>
        <v>3.6179999999999999</v>
      </c>
      <c r="Z63" s="5">
        <f>INDEX(FAO_pesticideindicator!C:C,MATCH($A63,FAO_pesticideindicator!$E:$E,0))</f>
        <v>1.0680000000000001</v>
      </c>
      <c r="AA63" s="5">
        <f>INDEX(FAO_pesticideindicator!D:D,MATCH($A63,FAO_pesticideindicator!$E:$E,0))</f>
        <v>1.194</v>
      </c>
      <c r="AB63" s="5">
        <f>INDEX(FAO_fertilizerindicator!B:B,MATCH($A63, FAO_fertilizerindicator!$K:$K,0))</f>
        <v>112.75399999999999</v>
      </c>
      <c r="AC63" s="5">
        <f>INDEX(FAO_fertilizerindicator!C:C,MATCH($A63, FAO_fertilizerindicator!$K:$K,0))</f>
        <v>33.326000000000001</v>
      </c>
      <c r="AD63" s="5">
        <f>INDEX(FAO_fertilizerindicator!D:D,MATCH($A63, FAO_fertilizerindicator!$K:$K,0))</f>
        <v>37.161999999999999</v>
      </c>
      <c r="AE63" s="5">
        <f>INDEX(FAO_fertilizerindicator!E:E,MATCH($A63, FAO_fertilizerindicator!$K:$K,0))</f>
        <v>22.513999999999999</v>
      </c>
      <c r="AF63" s="5">
        <f>INDEX(FAO_fertilizerindicator!F:F,MATCH($A63, FAO_fertilizerindicator!$K:$K,0))</f>
        <v>6.65</v>
      </c>
      <c r="AG63" s="5">
        <f>INDEX(FAO_fertilizerindicator!G:G,MATCH($A63, FAO_fertilizerindicator!$K:$K,0))</f>
        <v>7.4239999999999995</v>
      </c>
      <c r="AH63" s="5">
        <f>INDEX(FAO_fertilizerindicator!H:H,MATCH($A63, FAO_fertilizerindicator!$K:$K,0))</f>
        <v>23.601999999999997</v>
      </c>
      <c r="AI63" s="5">
        <f>INDEX(FAO_fertilizerindicator!I:I,MATCH($A63, FAO_fertilizerindicator!$K:$K,0))</f>
        <v>6.9679999999999991</v>
      </c>
      <c r="AJ63" s="5">
        <f>INDEX(FAO_fertilizerindicator!J:J,MATCH($A63, FAO_fertilizerindicator!$K:$K,0))</f>
        <v>7.7840000000000007</v>
      </c>
    </row>
    <row r="64" spans="1:36" x14ac:dyDescent="0.25">
      <c r="A64" t="s">
        <v>72</v>
      </c>
      <c r="B64" t="s">
        <v>16</v>
      </c>
      <c r="C64" s="5" t="e">
        <f>INDEX(FDI!E:E, MATCH(A64,FDI!A:A,0))</f>
        <v>#N/A</v>
      </c>
      <c r="D64" s="5" t="e">
        <f>INDEX(FDI!F:F, MATCH(A64,FDI!A:A,0))</f>
        <v>#N/A</v>
      </c>
      <c r="E64" s="5" t="e">
        <f>INDEX(FDI!G:G, MATCH(A64,FDI!A:A,0))</f>
        <v>#N/A</v>
      </c>
      <c r="F64" s="5" t="e">
        <f>INDEX(FDI!H:H, MATCH(A64,FDI!A:A,0))</f>
        <v>#N/A</v>
      </c>
      <c r="G64" s="5" t="e">
        <f>INDEX(FDI!I:I, MATCH(A64,FDI!A:A,0))</f>
        <v>#N/A</v>
      </c>
      <c r="H64" s="5" t="e">
        <f>INDEX(FDI!J:J, MATCH(A64,FDI!A:A,0))</f>
        <v>#N/A</v>
      </c>
      <c r="I64" s="5" t="e">
        <v>#N/A</v>
      </c>
      <c r="J64" s="5" t="e">
        <f>INDEX(GCF!Q:Q,MATCH('no.country.continent'!A64,GCF!C:C,0))</f>
        <v>#N/A</v>
      </c>
      <c r="K64" s="5" t="e">
        <f>INDEX(FAO_export!B:B,MATCH('no.country.continent'!A64,FAO_export!A:A,0))</f>
        <v>#N/A</v>
      </c>
      <c r="L64" s="5" t="e">
        <f>INDEX(FAO_export_tonnes!B:B,MATCH(A64,FAO_export_tonnes!A:A,0))</f>
        <v>#N/A</v>
      </c>
      <c r="M64" s="5" t="e">
        <f>INDEX(WITS!F:F,MATCH(A64, WITS!B:B,0))</f>
        <v>#N/A</v>
      </c>
      <c r="N64" s="5">
        <f>INDEX(latlon!B:B, MATCH('no.country.continent'!A64, latlon!D:D,0))</f>
        <v>3.9338890000000002</v>
      </c>
      <c r="O64" s="5">
        <f>INDEX(avgtemp!B:B, MATCH(A64, avgtemp!A:A,0))</f>
        <v>26.388076928945701</v>
      </c>
      <c r="P64" s="5">
        <f>INDEX(mintemp!B:B,MATCH(A64,mintemp!A:A,0))</f>
        <v>22.051538540766799</v>
      </c>
      <c r="Q64" s="5">
        <f>INDEX(maxtemp!B:B, MATCH(A64,maxtemp!A:A,0))</f>
        <v>30.7738460394052</v>
      </c>
      <c r="R64" s="5">
        <f>INDEX(avgprecipitation!B:B,MATCH(A64, avgprecipitation!A:A,0))</f>
        <v>2895.4769099308901</v>
      </c>
      <c r="S64" s="7" t="e">
        <f>INDEX(gdp!J:J,MATCH(A64, gdp!A:A,0))</f>
        <v>#N/A</v>
      </c>
      <c r="T64" s="5" t="e">
        <f>INDEX(gdppercapita!K:K,MATCH(A64, gdppercapita!A:A,0))</f>
        <v>#N/A</v>
      </c>
      <c r="U64" s="5" t="e">
        <f>INDEX(agrigdp!K:K,MATCH(A64, agrigdp!A:A,0))</f>
        <v>#N/A</v>
      </c>
      <c r="V64" s="5">
        <v>0.79300000000000004</v>
      </c>
      <c r="W64" s="5" t="s">
        <v>996</v>
      </c>
      <c r="X64" s="5">
        <v>294071</v>
      </c>
      <c r="Y64" s="5" t="e">
        <f>INDEX(FAO_pesticideindicator!B:B,MATCH($A64,FAO_pesticideindicator!$E:$E,0))</f>
        <v>#N/A</v>
      </c>
      <c r="Z64" s="5" t="e">
        <f>INDEX(FAO_pesticideindicator!C:C,MATCH($A64,FAO_pesticideindicator!$E:$E,0))</f>
        <v>#N/A</v>
      </c>
      <c r="AA64" s="5" t="e">
        <f>INDEX(FAO_pesticideindicator!D:D,MATCH($A64,FAO_pesticideindicator!$E:$E,0))</f>
        <v>#N/A</v>
      </c>
      <c r="AB64" s="5" t="e">
        <f>INDEX(FAO_fertilizerindicator!B:B,MATCH($A64, FAO_fertilizerindicator!$K:$K,0))</f>
        <v>#N/A</v>
      </c>
      <c r="AC64" s="5" t="e">
        <f>INDEX(FAO_fertilizerindicator!C:C,MATCH($A64, FAO_fertilizerindicator!$K:$K,0))</f>
        <v>#N/A</v>
      </c>
      <c r="AD64" s="5" t="e">
        <f>INDEX(FAO_fertilizerindicator!D:D,MATCH($A64, FAO_fertilizerindicator!$K:$K,0))</f>
        <v>#N/A</v>
      </c>
      <c r="AE64" s="5" t="e">
        <f>INDEX(FAO_fertilizerindicator!E:E,MATCH($A64, FAO_fertilizerindicator!$K:$K,0))</f>
        <v>#N/A</v>
      </c>
      <c r="AF64" s="5" t="e">
        <f>INDEX(FAO_fertilizerindicator!F:F,MATCH($A64, FAO_fertilizerindicator!$K:$K,0))</f>
        <v>#N/A</v>
      </c>
      <c r="AG64" s="5" t="e">
        <f>INDEX(FAO_fertilizerindicator!G:G,MATCH($A64, FAO_fertilizerindicator!$K:$K,0))</f>
        <v>#N/A</v>
      </c>
      <c r="AH64" s="5" t="e">
        <f>INDEX(FAO_fertilizerindicator!H:H,MATCH($A64, FAO_fertilizerindicator!$K:$K,0))</f>
        <v>#N/A</v>
      </c>
      <c r="AI64" s="5" t="e">
        <f>INDEX(FAO_fertilizerindicator!I:I,MATCH($A64, FAO_fertilizerindicator!$K:$K,0))</f>
        <v>#N/A</v>
      </c>
      <c r="AJ64" s="5" t="e">
        <f>INDEX(FAO_fertilizerindicator!J:J,MATCH($A64, FAO_fertilizerindicator!$K:$K,0))</f>
        <v>#N/A</v>
      </c>
    </row>
    <row r="65" spans="1:36" x14ac:dyDescent="0.25">
      <c r="A65" t="s">
        <v>73</v>
      </c>
      <c r="B65" t="s">
        <v>11</v>
      </c>
      <c r="C65" s="5">
        <f>INDEX(FDI!E:E, MATCH(A65,FDI!A:A,0))</f>
        <v>1.1195942658990501</v>
      </c>
      <c r="D65" s="5">
        <f>INDEX(FDI!F:F, MATCH(A65,FDI!A:A,0))</f>
        <v>-1.27865391503841</v>
      </c>
      <c r="E65" s="5">
        <f>INDEX(FDI!G:G, MATCH(A65,FDI!A:A,0))</f>
        <v>0.52134570717672601</v>
      </c>
      <c r="F65" s="5">
        <f>INDEX(FDI!H:H, MATCH(A65,FDI!A:A,0))</f>
        <v>0.23079606374668099</v>
      </c>
      <c r="G65" s="5">
        <f>INDEX(FDI!I:I, MATCH(A65,FDI!A:A,0))</f>
        <v>0.29462149244066199</v>
      </c>
      <c r="H65" s="5">
        <f>INDEX(FDI!J:J, MATCH(A65,FDI!A:A,0))</f>
        <v>0.17754072284494185</v>
      </c>
      <c r="I65" s="5">
        <v>1.919332907</v>
      </c>
      <c r="J65" s="5">
        <f>INDEX(GCF!Q:Q,MATCH('no.country.continent'!A65,GCF!C:C,0))</f>
        <v>20.182290614645147</v>
      </c>
      <c r="K65" s="5">
        <f>INDEX(FAO_export!B:B,MATCH('no.country.continent'!A65,FAO_export!A:A,0))</f>
        <v>13754</v>
      </c>
      <c r="L65" s="5">
        <f>INDEX(FAO_export_tonnes!B:B,MATCH(A65,FAO_export_tonnes!A:A,0))</f>
        <v>9595</v>
      </c>
      <c r="M65" s="5">
        <f>INDEX(WITS!F:F,MATCH(A65, WITS!B:B,0))</f>
        <v>13631.19</v>
      </c>
      <c r="N65" s="5">
        <f>INDEX(latlon!B:B, MATCH('no.country.continent'!A65, latlon!D:D,0))</f>
        <v>-17.679742000000001</v>
      </c>
      <c r="O65" s="5">
        <f>INDEX(avgtemp!B:B, MATCH(A65, avgtemp!A:A,0))</f>
        <v>21.5200004577637</v>
      </c>
      <c r="P65" s="5">
        <f>INDEX(mintemp!B:B,MATCH(A65,mintemp!A:A,0))</f>
        <v>18.170000076293899</v>
      </c>
      <c r="Q65" s="5">
        <f>INDEX(maxtemp!B:B, MATCH(A65,maxtemp!A:A,0))</f>
        <v>24.909999847412099</v>
      </c>
      <c r="R65" s="5">
        <f>INDEX(avgprecipitation!B:B,MATCH(A65, avgprecipitation!A:A,0))</f>
        <v>2762.80004882812</v>
      </c>
      <c r="S65" s="7">
        <f>INDEX(gdp!J:J,MATCH(A65, gdp!A:A,0))</f>
        <v>5673653624.4284258</v>
      </c>
      <c r="T65" s="5">
        <f>INDEX(gdppercapita!K:K,MATCH(A65, gdppercapita!A:A,0))</f>
        <v>20429.986130993282</v>
      </c>
      <c r="U65" s="5" t="e">
        <f>INDEX(agrigdp!K:K,MATCH(A65, agrigdp!A:A,0))</f>
        <v>#DIV/0!</v>
      </c>
      <c r="V65" s="5">
        <v>0</v>
      </c>
      <c r="W65" s="5" t="s">
        <v>998</v>
      </c>
      <c r="X65" s="5">
        <v>282534</v>
      </c>
      <c r="Y65" s="5">
        <f>INDEX(FAO_pesticideindicator!B:B,MATCH($A65,FAO_pesticideindicator!$E:$E,0))</f>
        <v>1.012</v>
      </c>
      <c r="Z65" s="5">
        <f>INDEX(FAO_pesticideindicator!C:C,MATCH($A65,FAO_pesticideindicator!$E:$E,0))</f>
        <v>9.8000000000000004E-2</v>
      </c>
      <c r="AA65" s="5">
        <f>INDEX(FAO_pesticideindicator!D:D,MATCH($A65,FAO_pesticideindicator!$E:$E,0))</f>
        <v>0.78</v>
      </c>
      <c r="AB65" s="5">
        <f>INDEX(FAO_fertilizerindicator!B:B,MATCH($A65, FAO_fertilizerindicator!$K:$K,0))</f>
        <v>11.596</v>
      </c>
      <c r="AC65" s="5">
        <f>INDEX(FAO_fertilizerindicator!C:C,MATCH($A65, FAO_fertilizerindicator!$K:$K,0))</f>
        <v>1.1220000000000003</v>
      </c>
      <c r="AD65" s="5">
        <f>INDEX(FAO_fertilizerindicator!D:D,MATCH($A65, FAO_fertilizerindicator!$K:$K,0))</f>
        <v>8.918000000000001</v>
      </c>
      <c r="AE65" s="5">
        <f>INDEX(FAO_fertilizerindicator!E:E,MATCH($A65, FAO_fertilizerindicator!$K:$K,0))</f>
        <v>6.1360000000000001</v>
      </c>
      <c r="AF65" s="5">
        <f>INDEX(FAO_fertilizerindicator!F:F,MATCH($A65, FAO_fertilizerindicator!$K:$K,0))</f>
        <v>0.59599999999999997</v>
      </c>
      <c r="AG65" s="5">
        <f>INDEX(FAO_fertilizerindicator!G:G,MATCH($A65, FAO_fertilizerindicator!$K:$K,0))</f>
        <v>4.7219999999999995</v>
      </c>
      <c r="AH65" s="5">
        <f>INDEX(FAO_fertilizerindicator!H:H,MATCH($A65, FAO_fertilizerindicator!$K:$K,0))</f>
        <v>6.4740000000000011</v>
      </c>
      <c r="AI65" s="5">
        <f>INDEX(FAO_fertilizerindicator!I:I,MATCH($A65, FAO_fertilizerindicator!$K:$K,0))</f>
        <v>0.62799999999999989</v>
      </c>
      <c r="AJ65" s="5">
        <f>INDEX(FAO_fertilizerindicator!J:J,MATCH($A65, FAO_fertilizerindicator!$K:$K,0))</f>
        <v>4.9820000000000011</v>
      </c>
    </row>
    <row r="66" spans="1:36" x14ac:dyDescent="0.25">
      <c r="A66" t="s">
        <v>74</v>
      </c>
      <c r="B66" t="s">
        <v>9</v>
      </c>
      <c r="C66" s="5">
        <f>INDEX(FDI!E:E, MATCH(A66,FDI!A:A,0))</f>
        <v>8.8681535912891505</v>
      </c>
      <c r="D66" s="5">
        <f>INDEX(FDI!F:F, MATCH(A66,FDI!A:A,0))</f>
        <v>8.8015694971169296</v>
      </c>
      <c r="E66" s="5">
        <f>INDEX(FDI!G:G, MATCH(A66,FDI!A:A,0))</f>
        <v>8.1759900014543607</v>
      </c>
      <c r="F66" s="5">
        <f>INDEX(FDI!H:H, MATCH(A66,FDI!A:A,0))</f>
        <v>9.2040981481478195</v>
      </c>
      <c r="G66" s="5">
        <f>INDEX(FDI!I:I, MATCH(A66,FDI!A:A,0))</f>
        <v>11.206706436757701</v>
      </c>
      <c r="H66" s="5">
        <f>INDEX(FDI!J:J, MATCH(A66,FDI!A:A,0))</f>
        <v>9.2513035349531911</v>
      </c>
      <c r="I66" s="5" t="e">
        <v>#DIV/0!</v>
      </c>
      <c r="J66" s="5">
        <f>INDEX(GCF!Q:Q,MATCH('no.country.continent'!A66,GCF!C:C,0))</f>
        <v>21.866864643762362</v>
      </c>
      <c r="K66" s="5">
        <f>INDEX(FAO_export!B:B,MATCH('no.country.continent'!A66,FAO_export!A:A,0))</f>
        <v>53306</v>
      </c>
      <c r="L66" s="5">
        <f>INDEX(FAO_export_tonnes!B:B,MATCH(A66,FAO_export_tonnes!A:A,0))</f>
        <v>65172</v>
      </c>
      <c r="M66" s="5">
        <f>INDEX(WITS!F:F,MATCH(A66, WITS!B:B,0))</f>
        <v>38187.879999999997</v>
      </c>
      <c r="N66" s="5">
        <f>INDEX(latlon!B:B, MATCH('no.country.continent'!A66, latlon!D:D,0))</f>
        <v>-0.80368899999999999</v>
      </c>
      <c r="O66" s="5">
        <f>INDEX(avgtemp!B:B, MATCH(A66, avgtemp!A:A,0))</f>
        <v>24.492438967635</v>
      </c>
      <c r="P66" s="5">
        <f>INDEX(mintemp!B:B,MATCH(A66,mintemp!A:A,0))</f>
        <v>20.3413414141027</v>
      </c>
      <c r="Q66" s="5">
        <f>INDEX(maxtemp!B:B, MATCH(A66,maxtemp!A:A,0))</f>
        <v>28.6929268720673</v>
      </c>
      <c r="R66" s="5">
        <f>INDEX(avgprecipitation!B:B,MATCH(A66, avgprecipitation!A:A,0))</f>
        <v>1765.5036576433899</v>
      </c>
      <c r="S66" s="7">
        <f>INDEX(gdp!J:J,MATCH(A66, gdp!A:A,0))</f>
        <v>14990110512.803259</v>
      </c>
      <c r="T66" s="5">
        <f>INDEX(gdppercapita!K:K,MATCH(A66, gdppercapita!A:A,0))</f>
        <v>7082.5326376602552</v>
      </c>
      <c r="U66" s="5">
        <f>INDEX(agrigdp!K:K,MATCH(A66, agrigdp!A:A,0))</f>
        <v>5.577655287426512</v>
      </c>
      <c r="V66" s="5">
        <f>INDEX(hdi!B:B,MATCH(A66, hdi!A:A,0))</f>
        <v>0.70299999999999996</v>
      </c>
      <c r="W66" s="5" t="str">
        <f>INDEX(hdi!C:C,MATCH(A66, hdi!A:A,0))</f>
        <v>High</v>
      </c>
      <c r="X66" s="5">
        <f>INDEX(hdi!D:D,MATCH(A66, hdi!A:A,0))</f>
        <v>2388992</v>
      </c>
      <c r="Y66" s="5" t="e">
        <f>INDEX(FAO_pesticideindicator!B:B,MATCH($A66,FAO_pesticideindicator!$E:$E,0))</f>
        <v>#N/A</v>
      </c>
      <c r="Z66" s="5" t="e">
        <f>INDEX(FAO_pesticideindicator!C:C,MATCH($A66,FAO_pesticideindicator!$E:$E,0))</f>
        <v>#N/A</v>
      </c>
      <c r="AA66" s="5" t="e">
        <f>INDEX(FAO_pesticideindicator!D:D,MATCH($A66,FAO_pesticideindicator!$E:$E,0))</f>
        <v>#N/A</v>
      </c>
      <c r="AB66" s="5">
        <f>INDEX(FAO_fertilizerindicator!B:B,MATCH($A66, FAO_fertilizerindicator!$K:$K,0))</f>
        <v>10.534000000000001</v>
      </c>
      <c r="AC66" s="5">
        <f>INDEX(FAO_fertilizerindicator!C:C,MATCH($A66, FAO_fertilizerindicator!$K:$K,0))</f>
        <v>2.4740000000000002</v>
      </c>
      <c r="AD66" s="5">
        <f>INDEX(FAO_fertilizerindicator!D:D,MATCH($A66, FAO_fertilizerindicator!$K:$K,0))</f>
        <v>10.675999999999998</v>
      </c>
      <c r="AE66" s="5">
        <f>INDEX(FAO_fertilizerindicator!E:E,MATCH($A66, FAO_fertilizerindicator!$K:$K,0))</f>
        <v>7.2859999999999996</v>
      </c>
      <c r="AF66" s="5">
        <f>INDEX(FAO_fertilizerindicator!F:F,MATCH($A66, FAO_fertilizerindicator!$K:$K,0))</f>
        <v>1.718</v>
      </c>
      <c r="AG66" s="5">
        <f>INDEX(FAO_fertilizerindicator!G:G,MATCH($A66, FAO_fertilizerindicator!$K:$K,0))</f>
        <v>7.3899999999999988</v>
      </c>
      <c r="AH66" s="5">
        <f>INDEX(FAO_fertilizerindicator!H:H,MATCH($A66, FAO_fertilizerindicator!$K:$K,0))</f>
        <v>8.2360000000000007</v>
      </c>
      <c r="AI66" s="5">
        <f>INDEX(FAO_fertilizerindicator!I:I,MATCH($A66, FAO_fertilizerindicator!$K:$K,0))</f>
        <v>1.94</v>
      </c>
      <c r="AJ66" s="5">
        <f>INDEX(FAO_fertilizerindicator!J:J,MATCH($A66, FAO_fertilizerindicator!$K:$K,0))</f>
        <v>8.35</v>
      </c>
    </row>
    <row r="67" spans="1:36" x14ac:dyDescent="0.25">
      <c r="A67" t="s">
        <v>75</v>
      </c>
      <c r="B67" t="s">
        <v>9</v>
      </c>
      <c r="C67" s="5">
        <v>4.70369933133572</v>
      </c>
      <c r="D67" s="5">
        <v>4.2752408172377301</v>
      </c>
      <c r="E67" s="5">
        <v>4.8965369497241804</v>
      </c>
      <c r="F67" s="5">
        <v>3.9194409655261699</v>
      </c>
      <c r="G67" s="5">
        <v>10.3570172850854</v>
      </c>
      <c r="H67" s="5" t="e">
        <f>INDEX(FDI!J:J, MATCH(A67,FDI!A:A,0))</f>
        <v>#N/A</v>
      </c>
      <c r="I67" s="5">
        <v>12.66905869</v>
      </c>
      <c r="J67" s="5">
        <v>25.454164692379116</v>
      </c>
      <c r="K67" s="5">
        <f>INDEX(FAO_export!B:B,MATCH('no.country.continent'!A67,FAO_export!A:A,0))</f>
        <v>4339</v>
      </c>
      <c r="L67" s="5">
        <f>INDEX(FAO_export_tonnes!B:B,MATCH(A67,FAO_export_tonnes!A:A,0))</f>
        <v>13289</v>
      </c>
      <c r="M67" s="5">
        <v>15104.44</v>
      </c>
      <c r="N67" s="5">
        <f>INDEX(latlon!B:B, MATCH('no.country.continent'!A67, latlon!D:D,0))</f>
        <v>13.443182</v>
      </c>
      <c r="O67" s="5">
        <f>INDEX(avgtemp!B:B, MATCH(A67, avgtemp!A:A,0))</f>
        <v>27.704999923706101</v>
      </c>
      <c r="P67" s="5">
        <f>INDEX(mintemp!B:B,MATCH(A67,mintemp!A:A,0))</f>
        <v>20.465000152587901</v>
      </c>
      <c r="Q67" s="5">
        <f>INDEX(maxtemp!B:B, MATCH(A67,maxtemp!A:A,0))</f>
        <v>34.994998931884801</v>
      </c>
      <c r="R67" s="5">
        <f>INDEX(avgprecipitation!B:B,MATCH(A67, avgprecipitation!A:A,0))</f>
        <v>1319.0499877929699</v>
      </c>
      <c r="S67" s="7">
        <v>1561721967.8942919</v>
      </c>
      <c r="T67" s="5">
        <v>683.77391399588987</v>
      </c>
      <c r="U67" s="5">
        <v>20.743149255513703</v>
      </c>
      <c r="V67" s="5">
        <f>INDEX(hdi!B:B,MATCH(A67, hdi!A:A,0))</f>
        <v>0.496</v>
      </c>
      <c r="W67" s="5" t="str">
        <f>INDEX(hdi!C:C,MATCH(A67, hdi!A:A,0))</f>
        <v>Low</v>
      </c>
      <c r="X67" s="5">
        <f>INDEX(hdi!D:D,MATCH(A67, hdi!A:A,0))</f>
        <v>2705992</v>
      </c>
      <c r="Y67" s="5">
        <f>INDEX(FAO_pesticideindicator!B:B,MATCH($A67,FAO_pesticideindicator!$E:$E,0))</f>
        <v>1.32</v>
      </c>
      <c r="Z67" s="5">
        <f>INDEX(FAO_pesticideindicator!C:C,MATCH($A67,FAO_pesticideindicator!$E:$E,0))</f>
        <v>0.25800000000000001</v>
      </c>
      <c r="AA67" s="5">
        <f>INDEX(FAO_pesticideindicator!D:D,MATCH($A67,FAO_pesticideindicator!$E:$E,0))</f>
        <v>0</v>
      </c>
      <c r="AB67" s="5">
        <f>INDEX(FAO_fertilizerindicator!B:B,MATCH($A67, FAO_fertilizerindicator!$K:$K,0))</f>
        <v>1.2879999999999998</v>
      </c>
      <c r="AC67" s="5">
        <f>INDEX(FAO_fertilizerindicator!C:C,MATCH($A67, FAO_fertilizerindicator!$K:$K,0))</f>
        <v>0.252</v>
      </c>
      <c r="AD67" s="5">
        <f>INDEX(FAO_fertilizerindicator!D:D,MATCH($A67, FAO_fertilizerindicator!$K:$K,0))</f>
        <v>2.9039999999999995</v>
      </c>
      <c r="AE67" s="5">
        <f>INDEX(FAO_fertilizerindicator!E:E,MATCH($A67, FAO_fertilizerindicator!$K:$K,0))</f>
        <v>0.622</v>
      </c>
      <c r="AF67" s="5">
        <f>INDEX(FAO_fertilizerindicator!F:F,MATCH($A67, FAO_fertilizerindicator!$K:$K,0))</f>
        <v>0.12200000000000003</v>
      </c>
      <c r="AG67" s="5">
        <f>INDEX(FAO_fertilizerindicator!G:G,MATCH($A67, FAO_fertilizerindicator!$K:$K,0))</f>
        <v>1.3880000000000001</v>
      </c>
      <c r="AH67" s="5">
        <f>INDEX(FAO_fertilizerindicator!H:H,MATCH($A67, FAO_fertilizerindicator!$K:$K,0))</f>
        <v>0.88200000000000001</v>
      </c>
      <c r="AI67" s="5">
        <f>INDEX(FAO_fertilizerindicator!I:I,MATCH($A67, FAO_fertilizerindicator!$K:$K,0))</f>
        <v>0.16799999999999998</v>
      </c>
      <c r="AJ67" s="5">
        <f>INDEX(FAO_fertilizerindicator!J:J,MATCH($A67, FAO_fertilizerindicator!$K:$K,0))</f>
        <v>1.9780000000000002</v>
      </c>
    </row>
    <row r="68" spans="1:36" x14ac:dyDescent="0.25">
      <c r="A68" t="s">
        <v>76</v>
      </c>
      <c r="B68" t="s">
        <v>5</v>
      </c>
      <c r="C68" s="5">
        <f>INDEX(FDI!E:E, MATCH(A68,FDI!A:A,0))</f>
        <v>10.961870683643401</v>
      </c>
      <c r="D68" s="5">
        <f>INDEX(FDI!F:F, MATCH(A68,FDI!A:A,0))</f>
        <v>11.8244050820156</v>
      </c>
      <c r="E68" s="5">
        <f>INDEX(FDI!G:G, MATCH(A68,FDI!A:A,0))</f>
        <v>7.2199453228944304</v>
      </c>
      <c r="F68" s="5">
        <f>INDEX(FDI!H:H, MATCH(A68,FDI!A:A,0))</f>
        <v>7.81983749589706</v>
      </c>
      <c r="G68" s="5">
        <f>INDEX(FDI!I:I, MATCH(A68,FDI!A:A,0))</f>
        <v>3.3703961101065798</v>
      </c>
      <c r="H68" s="5">
        <f>INDEX(FDI!J:J, MATCH(A68,FDI!A:A,0))</f>
        <v>8.2392909389114148</v>
      </c>
      <c r="I68" s="5">
        <v>0.84067717099999995</v>
      </c>
      <c r="J68" s="5">
        <f>INDEX(GCF!Q:Q,MATCH('no.country.continent'!A68,GCF!C:C,0))</f>
        <v>26.944169425877618</v>
      </c>
      <c r="K68" s="5">
        <f>INDEX(FAO_export!B:B,MATCH('no.country.continent'!A68,FAO_export!A:A,0))</f>
        <v>251170</v>
      </c>
      <c r="L68" s="5">
        <f>INDEX(FAO_export_tonnes!B:B,MATCH(A68,FAO_export_tonnes!A:A,0))</f>
        <v>205119</v>
      </c>
      <c r="M68" s="5">
        <f>INDEX(WITS!F:F,MATCH(A68, WITS!B:B,0))</f>
        <v>102967.95</v>
      </c>
      <c r="N68" s="5">
        <f>INDEX(latlon!B:B, MATCH('no.country.continent'!A68, latlon!D:D,0))</f>
        <v>42.315407</v>
      </c>
      <c r="O68" s="5">
        <f>INDEX(avgtemp!B:B, MATCH(A68, avgtemp!A:A,0))</f>
        <v>8.8936666647593192</v>
      </c>
      <c r="P68" s="5">
        <f>INDEX(mintemp!B:B,MATCH(A68,mintemp!A:A,0))</f>
        <v>3.7326666196187301</v>
      </c>
      <c r="Q68" s="5">
        <f>INDEX(maxtemp!B:B, MATCH(A68,maxtemp!A:A,0))</f>
        <v>14.0826666990916</v>
      </c>
      <c r="R68" s="5">
        <f>INDEX(avgprecipitation!B:B,MATCH(A68, avgprecipitation!A:A,0))</f>
        <v>1159.7466634114601</v>
      </c>
      <c r="S68" s="7">
        <f>INDEX(gdp!J:J,MATCH(A68, gdp!A:A,0))</f>
        <v>16550557978.23118</v>
      </c>
      <c r="T68" s="5">
        <f>INDEX(gdppercapita!K:K,MATCH(A68, gdppercapita!A:A,0))</f>
        <v>4443.2576539878501</v>
      </c>
      <c r="U68" s="5">
        <f>INDEX(agrigdp!K:K,MATCH(A68, agrigdp!A:A,0))</f>
        <v>6.8184432064810734</v>
      </c>
      <c r="V68" s="5">
        <f>INDEX(hdi!B:B,MATCH(A68, hdi!A:A,0))</f>
        <v>0.81200000000000006</v>
      </c>
      <c r="W68" s="5" t="str">
        <f>INDEX(hdi!C:C,MATCH(A68, hdi!A:A,0))</f>
        <v>Very High</v>
      </c>
      <c r="X68" s="5">
        <f>INDEX(hdi!D:D,MATCH(A68, hdi!A:A,0))</f>
        <v>3744385</v>
      </c>
      <c r="Y68" s="5">
        <f>INDEX(FAO_pesticideindicator!B:B,MATCH($A68,FAO_pesticideindicator!$E:$E,0))</f>
        <v>4.9580000000000002</v>
      </c>
      <c r="Z68" s="5">
        <f>INDEX(FAO_pesticideindicator!C:C,MATCH($A68,FAO_pesticideindicator!$E:$E,0))</f>
        <v>0.54399999999999993</v>
      </c>
      <c r="AA68" s="5">
        <f>INDEX(FAO_pesticideindicator!D:D,MATCH($A68,FAO_pesticideindicator!$E:$E,0))</f>
        <v>1.83</v>
      </c>
      <c r="AB68" s="5">
        <f>INDEX(FAO_fertilizerindicator!B:B,MATCH($A68, FAO_fertilizerindicator!$K:$K,0))</f>
        <v>47.393999999999991</v>
      </c>
      <c r="AC68" s="5">
        <f>INDEX(FAO_fertilizerindicator!C:C,MATCH($A68, FAO_fertilizerindicator!$K:$K,0))</f>
        <v>5.2200000000000006</v>
      </c>
      <c r="AD68" s="5">
        <f>INDEX(FAO_fertilizerindicator!D:D,MATCH($A68, FAO_fertilizerindicator!$K:$K,0))</f>
        <v>17.270000000000003</v>
      </c>
      <c r="AE68" s="5">
        <f>INDEX(FAO_fertilizerindicator!E:E,MATCH($A68, FAO_fertilizerindicator!$K:$K,0))</f>
        <v>11.562000000000001</v>
      </c>
      <c r="AF68" s="5">
        <f>INDEX(FAO_fertilizerindicator!F:F,MATCH($A68, FAO_fertilizerindicator!$K:$K,0))</f>
        <v>1.272</v>
      </c>
      <c r="AG68" s="5">
        <f>INDEX(FAO_fertilizerindicator!G:G,MATCH($A68, FAO_fertilizerindicator!$K:$K,0))</f>
        <v>4.3079999999999998</v>
      </c>
      <c r="AH68" s="5">
        <f>INDEX(FAO_fertilizerindicator!H:H,MATCH($A68, FAO_fertilizerindicator!$K:$K,0))</f>
        <v>6.798</v>
      </c>
      <c r="AI68" s="5">
        <f>INDEX(FAO_fertilizerindicator!I:I,MATCH($A68, FAO_fertilizerindicator!$K:$K,0))</f>
        <v>0.74399999999999999</v>
      </c>
      <c r="AJ68" s="5">
        <f>INDEX(FAO_fertilizerindicator!J:J,MATCH($A68, FAO_fertilizerindicator!$K:$K,0))</f>
        <v>2.5219999999999998</v>
      </c>
    </row>
    <row r="69" spans="1:36" x14ac:dyDescent="0.25">
      <c r="A69" t="s">
        <v>77</v>
      </c>
      <c r="B69" t="s">
        <v>7</v>
      </c>
      <c r="C69" s="5">
        <f>INDEX(FDI!E:E, MATCH(A69,FDI!A:A,0))</f>
        <v>1.8648567112625201</v>
      </c>
      <c r="D69" s="5">
        <f>INDEX(FDI!F:F, MATCH(A69,FDI!A:A,0))</f>
        <v>2.9669545115958602</v>
      </c>
      <c r="E69" s="5">
        <f>INDEX(FDI!G:G, MATCH(A69,FDI!A:A,0))</f>
        <v>4.1955315653629901</v>
      </c>
      <c r="F69" s="5">
        <f>INDEX(FDI!H:H, MATCH(A69,FDI!A:A,0))</f>
        <v>1.84345769492956</v>
      </c>
      <c r="G69" s="5">
        <f>INDEX(FDI!I:I, MATCH(A69,FDI!A:A,0))</f>
        <v>3.7119907470091298</v>
      </c>
      <c r="H69" s="5">
        <f>INDEX(FDI!J:J, MATCH(A69,FDI!A:A,0))</f>
        <v>2.9165582460320123</v>
      </c>
      <c r="I69" s="5">
        <v>0.76028295099999998</v>
      </c>
      <c r="J69" s="5">
        <f>INDEX(GCF!Q:Q,MATCH('no.country.continent'!A69,GCF!C:C,0))</f>
        <v>21.224901556562536</v>
      </c>
      <c r="K69" s="5">
        <f>INDEX(FAO_export!B:B,MATCH('no.country.continent'!A69,FAO_export!A:A,0))</f>
        <v>32201106</v>
      </c>
      <c r="L69" s="5">
        <f>INDEX(FAO_export_tonnes!B:B,MATCH(A69,FAO_export_tonnes!A:A,0))</f>
        <v>36614935</v>
      </c>
      <c r="M69" s="5">
        <f>INDEX(WITS!F:F,MATCH(A69, WITS!B:B,0))</f>
        <v>11609846.9</v>
      </c>
      <c r="N69" s="5">
        <f>INDEX(latlon!B:B, MATCH('no.country.continent'!A69, latlon!D:D,0))</f>
        <v>51.165691000000002</v>
      </c>
      <c r="O69" s="5">
        <f>INDEX(avgtemp!B:B, MATCH(A69, avgtemp!A:A,0))</f>
        <v>7.88287295557517</v>
      </c>
      <c r="P69" s="5">
        <f>INDEX(mintemp!B:B,MATCH(A69,mintemp!A:A,0))</f>
        <v>3.8596685044673298</v>
      </c>
      <c r="Q69" s="5">
        <f>INDEX(maxtemp!B:B, MATCH(A69,maxtemp!A:A,0))</f>
        <v>11.935027638851601</v>
      </c>
      <c r="R69" s="5">
        <f>INDEX(avgprecipitation!B:B,MATCH(A69, avgprecipitation!A:A,0))</f>
        <v>679.44696112363999</v>
      </c>
      <c r="S69" s="7">
        <f>INDEX(gdp!J:J,MATCH(A69, gdp!A:A,0))</f>
        <v>3511161688823.2861</v>
      </c>
      <c r="T69" s="5">
        <f>INDEX(gdppercapita!K:K,MATCH(A69, gdppercapita!A:A,0))</f>
        <v>42387.84817387037</v>
      </c>
      <c r="U69" s="5">
        <f>INDEX(agrigdp!K:K,MATCH(A69, agrigdp!A:A,0))</f>
        <v>0.75069833475039371</v>
      </c>
      <c r="V69" s="5">
        <f>INDEX(hdi!B:B,MATCH(A69, hdi!A:A,0))</f>
        <v>0.94699999999999995</v>
      </c>
      <c r="W69" s="5" t="str">
        <f>INDEX(hdi!C:C,MATCH(A69, hdi!A:A,0))</f>
        <v>Very High</v>
      </c>
      <c r="X69" s="5">
        <f>INDEX(hdi!D:D,MATCH(A69, hdi!A:A,0))</f>
        <v>83369843</v>
      </c>
      <c r="Y69" s="5">
        <f>INDEX(FAO_pesticideindicator!B:B,MATCH($A69,FAO_pesticideindicator!$E:$E,0))</f>
        <v>3.9160000000000004</v>
      </c>
      <c r="Z69" s="5">
        <f>INDEX(FAO_pesticideindicator!C:C,MATCH($A69,FAO_pesticideindicator!$E:$E,0))</f>
        <v>0.55999999999999994</v>
      </c>
      <c r="AA69" s="5">
        <f>INDEX(FAO_pesticideindicator!D:D,MATCH($A69,FAO_pesticideindicator!$E:$E,0))</f>
        <v>0.92200000000000004</v>
      </c>
      <c r="AB69" s="5">
        <f>INDEX(FAO_fertilizerindicator!B:B,MATCH($A69, FAO_fertilizerindicator!$K:$K,0))</f>
        <v>119.60999999999999</v>
      </c>
      <c r="AC69" s="5">
        <f>INDEX(FAO_fertilizerindicator!C:C,MATCH($A69, FAO_fertilizerindicator!$K:$K,0))</f>
        <v>17.193999999999999</v>
      </c>
      <c r="AD69" s="5">
        <f>INDEX(FAO_fertilizerindicator!D:D,MATCH($A69, FAO_fertilizerindicator!$K:$K,0))</f>
        <v>28.102000000000004</v>
      </c>
      <c r="AE69" s="5">
        <f>INDEX(FAO_fertilizerindicator!E:E,MATCH($A69, FAO_fertilizerindicator!$K:$K,0))</f>
        <v>18.12</v>
      </c>
      <c r="AF69" s="5">
        <f>INDEX(FAO_fertilizerindicator!F:F,MATCH($A69, FAO_fertilizerindicator!$K:$K,0))</f>
        <v>2.6020000000000003</v>
      </c>
      <c r="AG69" s="5">
        <f>INDEX(FAO_fertilizerindicator!G:G,MATCH($A69, FAO_fertilizerindicator!$K:$K,0))</f>
        <v>4.2620000000000005</v>
      </c>
      <c r="AH69" s="5">
        <f>INDEX(FAO_fertilizerindicator!H:H,MATCH($A69, FAO_fertilizerindicator!$K:$K,0))</f>
        <v>35.17</v>
      </c>
      <c r="AI69" s="5">
        <f>INDEX(FAO_fertilizerindicator!I:I,MATCH($A69, FAO_fertilizerindicator!$K:$K,0))</f>
        <v>5.05</v>
      </c>
      <c r="AJ69" s="5">
        <f>INDEX(FAO_fertilizerindicator!J:J,MATCH($A69, FAO_fertilizerindicator!$K:$K,0))</f>
        <v>8.2759999999999998</v>
      </c>
    </row>
    <row r="70" spans="1:36" x14ac:dyDescent="0.25">
      <c r="A70" t="s">
        <v>78</v>
      </c>
      <c r="B70" t="s">
        <v>9</v>
      </c>
      <c r="C70" s="5">
        <f>INDEX(FDI!E:E, MATCH(A70,FDI!A:A,0))</f>
        <v>6.2055063474215597</v>
      </c>
      <c r="D70" s="5">
        <f>INDEX(FDI!F:F, MATCH(A70,FDI!A:A,0))</f>
        <v>5.3884868515772197</v>
      </c>
      <c r="E70" s="5">
        <f>INDEX(FDI!G:G, MATCH(A70,FDI!A:A,0))</f>
        <v>4.44140705490139</v>
      </c>
      <c r="F70" s="5">
        <f>INDEX(FDI!H:H, MATCH(A70,FDI!A:A,0))</f>
        <v>5.6774528227217598</v>
      </c>
      <c r="G70" s="5">
        <f>INDEX(FDI!I:I, MATCH(A70,FDI!A:A,0))</f>
        <v>2.6780372091202902</v>
      </c>
      <c r="H70" s="5">
        <f>INDEX(FDI!J:J, MATCH(A70,FDI!A:A,0))</f>
        <v>4.8781780571484443</v>
      </c>
      <c r="I70" s="5">
        <v>2.2621449729999998</v>
      </c>
      <c r="J70" s="5">
        <f>INDEX(GCF!Q:Q,MATCH('no.country.continent'!A70,GCF!C:C,0))</f>
        <v>21.53844297688762</v>
      </c>
      <c r="K70" s="5">
        <f>INDEX(FAO_export!B:B,MATCH('no.country.continent'!A70,FAO_export!A:A,0))</f>
        <v>2663243</v>
      </c>
      <c r="L70" s="5">
        <f>INDEX(FAO_export_tonnes!B:B,MATCH(A70,FAO_export_tonnes!A:A,0))</f>
        <v>1659362</v>
      </c>
      <c r="M70" s="5">
        <f>INDEX(WITS!F:F,MATCH(A70, WITS!B:B,0))</f>
        <v>297267.90000000002</v>
      </c>
      <c r="N70" s="5">
        <f>INDEX(latlon!B:B, MATCH('no.country.continent'!A70, latlon!D:D,0))</f>
        <v>7.9465269999999997</v>
      </c>
      <c r="O70" s="5">
        <f>INDEX(avgtemp!B:B, MATCH(A70, avgtemp!A:A,0))</f>
        <v>27.0744736571061</v>
      </c>
      <c r="P70" s="5">
        <f>INDEX(mintemp!B:B,MATCH(A70,mintemp!A:A,0))</f>
        <v>21.990920995411098</v>
      </c>
      <c r="Q70" s="5">
        <f>INDEX(maxtemp!B:B, MATCH(A70,maxtemp!A:A,0))</f>
        <v>32.212631702423103</v>
      </c>
      <c r="R70" s="5">
        <f>INDEX(avgprecipitation!B:B,MATCH(A70, avgprecipitation!A:A,0))</f>
        <v>1281.0355280826</v>
      </c>
      <c r="S70" s="7">
        <f>INDEX(gdp!J:J,MATCH(A70, gdp!A:A,0))</f>
        <v>58039936189.858864</v>
      </c>
      <c r="T70" s="5">
        <f>INDEX(gdppercapita!K:K,MATCH(A70, gdppercapita!A:A,0))</f>
        <v>1946.8038840080421</v>
      </c>
      <c r="U70" s="5">
        <f>INDEX(agrigdp!K:K,MATCH(A70, agrigdp!A:A,0))</f>
        <v>18.94391321560256</v>
      </c>
      <c r="V70" s="5">
        <f>INDEX(hdi!B:B,MATCH(A70, hdi!A:A,0))</f>
        <v>0.61099999999999999</v>
      </c>
      <c r="W70" s="5" t="str">
        <f>INDEX(hdi!C:C,MATCH(A70, hdi!A:A,0))</f>
        <v>Medium</v>
      </c>
      <c r="X70" s="5">
        <f>INDEX(hdi!D:D,MATCH(A70, hdi!A:A,0))</f>
        <v>33475870</v>
      </c>
      <c r="Y70" s="5">
        <f>INDEX(FAO_pesticideindicator!B:B,MATCH($A70,FAO_pesticideindicator!$E:$E,0))</f>
        <v>1.8400000000000003</v>
      </c>
      <c r="Z70" s="5">
        <f>INDEX(FAO_pesticideindicator!C:C,MATCH($A70,FAO_pesticideindicator!$E:$E,0))</f>
        <v>0.32400000000000001</v>
      </c>
      <c r="AA70" s="5">
        <f>INDEX(FAO_pesticideindicator!D:D,MATCH($A70,FAO_pesticideindicator!$E:$E,0))</f>
        <v>0.76200000000000001</v>
      </c>
      <c r="AB70" s="5">
        <f>INDEX(FAO_fertilizerindicator!B:B,MATCH($A70, FAO_fertilizerindicator!$K:$K,0))</f>
        <v>14.6</v>
      </c>
      <c r="AC70" s="5">
        <f>INDEX(FAO_fertilizerindicator!C:C,MATCH($A70, FAO_fertilizerindicator!$K:$K,0))</f>
        <v>2.5439999999999996</v>
      </c>
      <c r="AD70" s="5">
        <f>INDEX(FAO_fertilizerindicator!D:D,MATCH($A70, FAO_fertilizerindicator!$K:$K,0))</f>
        <v>5.984</v>
      </c>
      <c r="AE70" s="5">
        <f>INDEX(FAO_fertilizerindicator!E:E,MATCH($A70, FAO_fertilizerindicator!$K:$K,0))</f>
        <v>9.39</v>
      </c>
      <c r="AF70" s="5">
        <f>INDEX(FAO_fertilizerindicator!F:F,MATCH($A70, FAO_fertilizerindicator!$K:$K,0))</f>
        <v>1.6300000000000001</v>
      </c>
      <c r="AG70" s="5">
        <f>INDEX(FAO_fertilizerindicator!G:G,MATCH($A70, FAO_fertilizerindicator!$K:$K,0))</f>
        <v>3.8359999999999999</v>
      </c>
      <c r="AH70" s="5">
        <f>INDEX(FAO_fertilizerindicator!H:H,MATCH($A70, FAO_fertilizerindicator!$K:$K,0))</f>
        <v>8.9160000000000004</v>
      </c>
      <c r="AI70" s="5">
        <f>INDEX(FAO_fertilizerindicator!I:I,MATCH($A70, FAO_fertilizerindicator!$K:$K,0))</f>
        <v>1.5559999999999998</v>
      </c>
      <c r="AJ70" s="5">
        <f>INDEX(FAO_fertilizerindicator!J:J,MATCH($A70, FAO_fertilizerindicator!$K:$K,0))</f>
        <v>3.6640000000000001</v>
      </c>
    </row>
    <row r="71" spans="1:36" x14ac:dyDescent="0.25">
      <c r="A71" t="s">
        <v>79</v>
      </c>
      <c r="B71" t="s">
        <v>7</v>
      </c>
      <c r="C71" s="5">
        <f>INDEX(FDI!E:E, MATCH(A71,FDI!A:A,0))</f>
        <v>1.3971372026322699</v>
      </c>
      <c r="D71" s="5">
        <f>INDEX(FDI!F:F, MATCH(A71,FDI!A:A,0))</f>
        <v>1.7209047520311</v>
      </c>
      <c r="E71" s="5">
        <f>INDEX(FDI!G:G, MATCH(A71,FDI!A:A,0))</f>
        <v>1.89835335150905</v>
      </c>
      <c r="F71" s="5">
        <f>INDEX(FDI!H:H, MATCH(A71,FDI!A:A,0))</f>
        <v>2.4371330698659599</v>
      </c>
      <c r="G71" s="5">
        <f>INDEX(FDI!I:I, MATCH(A71,FDI!A:A,0))</f>
        <v>1.7494878098909801</v>
      </c>
      <c r="H71" s="5">
        <f>INDEX(FDI!J:J, MATCH(A71,FDI!A:A,0))</f>
        <v>1.8406032371858718</v>
      </c>
      <c r="I71" s="5">
        <v>1.829572363</v>
      </c>
      <c r="J71" s="5">
        <f>INDEX(GCF!Q:Q,MATCH('no.country.continent'!A71,GCF!C:C,0))</f>
        <v>13.122623042788621</v>
      </c>
      <c r="K71" s="5">
        <f>INDEX(FAO_export!B:B,MATCH('no.country.continent'!A71,FAO_export!A:A,0))</f>
        <v>4910677</v>
      </c>
      <c r="L71" s="5">
        <f>INDEX(FAO_export_tonnes!B:B,MATCH(A71,FAO_export_tonnes!A:A,0))</f>
        <v>4477680</v>
      </c>
      <c r="M71" s="5">
        <f>INDEX(WITS!F:F,MATCH(A71, WITS!B:B,0))</f>
        <v>462457.84</v>
      </c>
      <c r="N71" s="5">
        <f>INDEX(latlon!B:B, MATCH('no.country.continent'!A71, latlon!D:D,0))</f>
        <v>39.074207999999999</v>
      </c>
      <c r="O71" s="5">
        <f>INDEX(avgtemp!B:B, MATCH(A71, avgtemp!A:A,0))</f>
        <v>13.469473671494899</v>
      </c>
      <c r="P71" s="5">
        <f>INDEX(mintemp!B:B,MATCH(A71,mintemp!A:A,0))</f>
        <v>8.4571929981834</v>
      </c>
      <c r="Q71" s="5">
        <f>INDEX(maxtemp!B:B, MATCH(A71,maxtemp!A:A,0))</f>
        <v>18.530526244849501</v>
      </c>
      <c r="R71" s="5">
        <f>INDEX(avgprecipitation!B:B,MATCH(A71, avgprecipitation!A:A,0))</f>
        <v>808.698247541461</v>
      </c>
      <c r="S71" s="7">
        <f>INDEX(gdp!J:J,MATCH(A71, gdp!A:A,0))</f>
        <v>196170836160.06598</v>
      </c>
      <c r="T71" s="5">
        <f>INDEX(gdppercapita!K:K,MATCH(A71, gdppercapita!A:A,0))</f>
        <v>18270.047189525219</v>
      </c>
      <c r="U71" s="5">
        <f>INDEX(agrigdp!K:K,MATCH(A71, agrigdp!A:A,0))</f>
        <v>3.8035134547373759</v>
      </c>
      <c r="V71" s="5">
        <f>INDEX(hdi!B:B,MATCH(A71, hdi!A:A,0))</f>
        <v>0.88800000000000001</v>
      </c>
      <c r="W71" s="5" t="str">
        <f>INDEX(hdi!C:C,MATCH(A71, hdi!A:A,0))</f>
        <v>Very High</v>
      </c>
      <c r="X71" s="5">
        <f>INDEX(hdi!D:D,MATCH(A71, hdi!A:A,0))</f>
        <v>10384971</v>
      </c>
      <c r="Y71" s="5">
        <f>INDEX(FAO_pesticideindicator!B:B,MATCH($A71,FAO_pesticideindicator!$E:$E,0))</f>
        <v>3.1240000000000001</v>
      </c>
      <c r="Z71" s="5">
        <f>INDEX(FAO_pesticideindicator!C:C,MATCH($A71,FAO_pesticideindicator!$E:$E,0))</f>
        <v>0.95600000000000007</v>
      </c>
      <c r="AA71" s="5">
        <f>INDEX(FAO_pesticideindicator!D:D,MATCH($A71,FAO_pesticideindicator!$E:$E,0))</f>
        <v>0.90799999999999981</v>
      </c>
      <c r="AB71" s="5">
        <f>INDEX(FAO_fertilizerindicator!B:B,MATCH($A71, FAO_fertilizerindicator!$K:$K,0))</f>
        <v>57.42</v>
      </c>
      <c r="AC71" s="5">
        <f>INDEX(FAO_fertilizerindicator!C:C,MATCH($A71, FAO_fertilizerindicator!$K:$K,0))</f>
        <v>17.628</v>
      </c>
      <c r="AD71" s="5">
        <f>INDEX(FAO_fertilizerindicator!D:D,MATCH($A71, FAO_fertilizerindicator!$K:$K,0))</f>
        <v>16.681999999999999</v>
      </c>
      <c r="AE71" s="5">
        <f>INDEX(FAO_fertilizerindicator!E:E,MATCH($A71, FAO_fertilizerindicator!$K:$K,0))</f>
        <v>17.762</v>
      </c>
      <c r="AF71" s="5">
        <f>INDEX(FAO_fertilizerindicator!F:F,MATCH($A71, FAO_fertilizerindicator!$K:$K,0))</f>
        <v>5.452</v>
      </c>
      <c r="AG71" s="5">
        <f>INDEX(FAO_fertilizerindicator!G:G,MATCH($A71, FAO_fertilizerindicator!$K:$K,0))</f>
        <v>5.16</v>
      </c>
      <c r="AH71" s="5">
        <f>INDEX(FAO_fertilizerindicator!H:H,MATCH($A71, FAO_fertilizerindicator!$K:$K,0))</f>
        <v>15.059999999999999</v>
      </c>
      <c r="AI71" s="5">
        <f>INDEX(FAO_fertilizerindicator!I:I,MATCH($A71, FAO_fertilizerindicator!$K:$K,0))</f>
        <v>4.6219999999999999</v>
      </c>
      <c r="AJ71" s="5">
        <f>INDEX(FAO_fertilizerindicator!J:J,MATCH($A71, FAO_fertilizerindicator!$K:$K,0))</f>
        <v>4.3759999999999994</v>
      </c>
    </row>
    <row r="72" spans="1:36" x14ac:dyDescent="0.25">
      <c r="A72" t="s">
        <v>80</v>
      </c>
      <c r="B72" t="s">
        <v>14</v>
      </c>
      <c r="C72" s="5">
        <f>INDEX(FDI!E:E, MATCH(A72,FDI!A:A,0))</f>
        <v>10.347817435875401</v>
      </c>
      <c r="D72" s="5">
        <f>INDEX(FDI!F:F, MATCH(A72,FDI!A:A,0))</f>
        <v>13.828213019264</v>
      </c>
      <c r="E72" s="5">
        <f>INDEX(FDI!G:G, MATCH(A72,FDI!A:A,0))</f>
        <v>15.7738511239474</v>
      </c>
      <c r="F72" s="5">
        <f>INDEX(FDI!H:H, MATCH(A72,FDI!A:A,0))</f>
        <v>16.3973140363487</v>
      </c>
      <c r="G72" s="5">
        <f>INDEX(FDI!I:I, MATCH(A72,FDI!A:A,0))</f>
        <v>14.262007418741799</v>
      </c>
      <c r="H72" s="5">
        <f>INDEX(FDI!J:J, MATCH(A72,FDI!A:A,0))</f>
        <v>14.121840606835459</v>
      </c>
      <c r="I72" s="5">
        <v>1.6023787000000001E-2</v>
      </c>
      <c r="J72" s="5" t="e">
        <f>INDEX(GCF!Q:Q,MATCH('no.country.continent'!A72,GCF!C:C,0))</f>
        <v>#DIV/0!</v>
      </c>
      <c r="K72" s="5">
        <f>INDEX(FAO_export!B:B,MATCH('no.country.continent'!A72,FAO_export!A:A,0))</f>
        <v>12862</v>
      </c>
      <c r="L72" s="5">
        <f>INDEX(FAO_export_tonnes!B:B,MATCH(A72,FAO_export_tonnes!A:A,0))</f>
        <v>9911</v>
      </c>
      <c r="M72" s="5">
        <f>INDEX(WITS!F:F,MATCH(A72, WITS!B:B,0))</f>
        <v>4009.29</v>
      </c>
      <c r="N72" s="5">
        <f>INDEX(latlon!B:B, MATCH('no.country.continent'!A72, latlon!D:D,0))</f>
        <v>12.262776000000001</v>
      </c>
      <c r="O72" s="5">
        <v>25.85</v>
      </c>
      <c r="P72" s="5">
        <v>22.17</v>
      </c>
      <c r="Q72" s="5">
        <v>29.57</v>
      </c>
      <c r="R72" s="5">
        <v>1584.31</v>
      </c>
      <c r="S72" s="7">
        <f>INDEX(gdp!J:J,MATCH(A72, gdp!A:A,0))</f>
        <v>1071110830.4325165</v>
      </c>
      <c r="T72" s="5">
        <f>INDEX(gdppercapita!K:K,MATCH(A72, gdppercapita!A:A,0))</f>
        <v>9614.0287187943322</v>
      </c>
      <c r="U72" s="5">
        <f>INDEX(agrigdp!K:K,MATCH(A72, agrigdp!A:A,0))</f>
        <v>5.2731825200275964</v>
      </c>
      <c r="V72" s="5">
        <f>INDEX(hdi!B:B,MATCH(A72, hdi!A:A,0))</f>
        <v>0.77900000000000003</v>
      </c>
      <c r="W72" s="5" t="str">
        <f>INDEX(hdi!C:C,MATCH(A72, hdi!A:A,0))</f>
        <v>High</v>
      </c>
      <c r="X72" s="5">
        <f>INDEX(hdi!D:D,MATCH(A72, hdi!A:A,0))</f>
        <v>125438</v>
      </c>
      <c r="Y72" s="5" t="e">
        <f>INDEX(FAO_pesticideindicator!B:B,MATCH($A72,FAO_pesticideindicator!$E:$E,0))</f>
        <v>#N/A</v>
      </c>
      <c r="Z72" s="5" t="e">
        <f>INDEX(FAO_pesticideindicator!C:C,MATCH($A72,FAO_pesticideindicator!$E:$E,0))</f>
        <v>#N/A</v>
      </c>
      <c r="AA72" s="5" t="e">
        <f>INDEX(FAO_pesticideindicator!D:D,MATCH($A72,FAO_pesticideindicator!$E:$E,0))</f>
        <v>#N/A</v>
      </c>
      <c r="AB72" s="5" t="e">
        <f>INDEX(FAO_fertilizerindicator!B:B,MATCH($A72, FAO_fertilizerindicator!$K:$K,0))</f>
        <v>#N/A</v>
      </c>
      <c r="AC72" s="5" t="e">
        <f>INDEX(FAO_fertilizerindicator!C:C,MATCH($A72, FAO_fertilizerindicator!$K:$K,0))</f>
        <v>#N/A</v>
      </c>
      <c r="AD72" s="5" t="e">
        <f>INDEX(FAO_fertilizerindicator!D:D,MATCH($A72, FAO_fertilizerindicator!$K:$K,0))</f>
        <v>#N/A</v>
      </c>
      <c r="AE72" s="5" t="e">
        <f>INDEX(FAO_fertilizerindicator!E:E,MATCH($A72, FAO_fertilizerindicator!$K:$K,0))</f>
        <v>#N/A</v>
      </c>
      <c r="AF72" s="5" t="e">
        <f>INDEX(FAO_fertilizerindicator!F:F,MATCH($A72, FAO_fertilizerindicator!$K:$K,0))</f>
        <v>#N/A</v>
      </c>
      <c r="AG72" s="5" t="e">
        <f>INDEX(FAO_fertilizerindicator!G:G,MATCH($A72, FAO_fertilizerindicator!$K:$K,0))</f>
        <v>#N/A</v>
      </c>
      <c r="AH72" s="5" t="e">
        <f>INDEX(FAO_fertilizerindicator!H:H,MATCH($A72, FAO_fertilizerindicator!$K:$K,0))</f>
        <v>#N/A</v>
      </c>
      <c r="AI72" s="5" t="e">
        <f>INDEX(FAO_fertilizerindicator!I:I,MATCH($A72, FAO_fertilizerindicator!$K:$K,0))</f>
        <v>#N/A</v>
      </c>
      <c r="AJ72" s="5" t="e">
        <f>INDEX(FAO_fertilizerindicator!J:J,MATCH($A72, FAO_fertilizerindicator!$K:$K,0))</f>
        <v>#N/A</v>
      </c>
    </row>
    <row r="73" spans="1:36" x14ac:dyDescent="0.25">
      <c r="A73" t="s">
        <v>81</v>
      </c>
      <c r="B73" t="s">
        <v>14</v>
      </c>
      <c r="C73" s="5" t="e">
        <f>INDEX(FDI!E:E, MATCH(A73,FDI!A:A,0))</f>
        <v>#N/A</v>
      </c>
      <c r="D73" s="5" t="e">
        <f>INDEX(FDI!F:F, MATCH(A73,FDI!A:A,0))</f>
        <v>#N/A</v>
      </c>
      <c r="E73" s="5" t="e">
        <f>INDEX(FDI!G:G, MATCH(A73,FDI!A:A,0))</f>
        <v>#N/A</v>
      </c>
      <c r="F73" s="5" t="e">
        <f>INDEX(FDI!H:H, MATCH(A73,FDI!A:A,0))</f>
        <v>#N/A</v>
      </c>
      <c r="G73" s="5" t="e">
        <f>INDEX(FDI!I:I, MATCH(A73,FDI!A:A,0))</f>
        <v>#N/A</v>
      </c>
      <c r="H73" s="5" t="e">
        <f>INDEX(FDI!J:J, MATCH(A73,FDI!A:A,0))</f>
        <v>#N/A</v>
      </c>
      <c r="I73" s="5" t="e">
        <v>#N/A</v>
      </c>
      <c r="J73" s="5" t="e">
        <f>INDEX(GCF!Q:Q,MATCH('no.country.continent'!A73,GCF!C:C,0))</f>
        <v>#N/A</v>
      </c>
      <c r="K73" s="5" t="e">
        <f>INDEX(FAO_export!B:B,MATCH('no.country.continent'!A73,FAO_export!A:A,0))</f>
        <v>#N/A</v>
      </c>
      <c r="L73" s="5" t="e">
        <f>INDEX(FAO_export_tonnes!B:B,MATCH(A73,FAO_export_tonnes!A:A,0))</f>
        <v>#N/A</v>
      </c>
      <c r="M73" s="5" t="e">
        <f>INDEX(WITS!F:F,MATCH(A73, WITS!B:B,0))</f>
        <v>#N/A</v>
      </c>
      <c r="N73" s="5">
        <f>INDEX(latlon!B:B, MATCH('no.country.continent'!A73, latlon!D:D,0))</f>
        <v>16.995971000000001</v>
      </c>
      <c r="O73" s="5">
        <f>INDEX(avgtemp!B:B, MATCH(A73, avgtemp!A:A,0))</f>
        <v>23.7700004577637</v>
      </c>
      <c r="P73" s="5">
        <f>INDEX(mintemp!B:B,MATCH(A73,mintemp!A:A,0))</f>
        <v>19.959999084472699</v>
      </c>
      <c r="Q73" s="5">
        <f>INDEX(maxtemp!B:B, MATCH(A73,maxtemp!A:A,0))</f>
        <v>27.610000610351602</v>
      </c>
      <c r="R73" s="5">
        <f>INDEX(avgprecipitation!B:B,MATCH(A73, avgprecipitation!A:A,0))</f>
        <v>2781.80004882812</v>
      </c>
      <c r="S73" s="7" t="e">
        <f>INDEX(gdp!J:J,MATCH(A73, gdp!A:A,0))</f>
        <v>#N/A</v>
      </c>
      <c r="T73" s="5" t="e">
        <f>INDEX(gdppercapita!K:K,MATCH(A73, gdppercapita!A:A,0))</f>
        <v>#N/A</v>
      </c>
      <c r="U73" s="5" t="e">
        <f>INDEX(agrigdp!K:K,MATCH(A73, agrigdp!A:A,0))</f>
        <v>#N/A</v>
      </c>
      <c r="V73" s="5">
        <v>0.85299999999999998</v>
      </c>
      <c r="W73" s="5" t="s">
        <v>997</v>
      </c>
      <c r="X73" s="5">
        <v>395700</v>
      </c>
      <c r="Y73" s="5" t="e">
        <f>INDEX(FAO_pesticideindicator!B:B,MATCH($A73,FAO_pesticideindicator!$E:$E,0))</f>
        <v>#N/A</v>
      </c>
      <c r="Z73" s="5" t="e">
        <f>INDEX(FAO_pesticideindicator!C:C,MATCH($A73,FAO_pesticideindicator!$E:$E,0))</f>
        <v>#N/A</v>
      </c>
      <c r="AA73" s="5" t="e">
        <f>INDEX(FAO_pesticideindicator!D:D,MATCH($A73,FAO_pesticideindicator!$E:$E,0))</f>
        <v>#N/A</v>
      </c>
      <c r="AB73" s="5" t="e">
        <f>INDEX(FAO_fertilizerindicator!B:B,MATCH($A73, FAO_fertilizerindicator!$K:$K,0))</f>
        <v>#N/A</v>
      </c>
      <c r="AC73" s="5" t="e">
        <f>INDEX(FAO_fertilizerindicator!C:C,MATCH($A73, FAO_fertilizerindicator!$K:$K,0))</f>
        <v>#N/A</v>
      </c>
      <c r="AD73" s="5" t="e">
        <f>INDEX(FAO_fertilizerindicator!D:D,MATCH($A73, FAO_fertilizerindicator!$K:$K,0))</f>
        <v>#N/A</v>
      </c>
      <c r="AE73" s="5" t="e">
        <f>INDEX(FAO_fertilizerindicator!E:E,MATCH($A73, FAO_fertilizerindicator!$K:$K,0))</f>
        <v>#N/A</v>
      </c>
      <c r="AF73" s="5" t="e">
        <f>INDEX(FAO_fertilizerindicator!F:F,MATCH($A73, FAO_fertilizerindicator!$K:$K,0))</f>
        <v>#N/A</v>
      </c>
      <c r="AG73" s="5" t="e">
        <f>INDEX(FAO_fertilizerindicator!G:G,MATCH($A73, FAO_fertilizerindicator!$K:$K,0))</f>
        <v>#N/A</v>
      </c>
      <c r="AH73" s="5" t="e">
        <f>INDEX(FAO_fertilizerindicator!H:H,MATCH($A73, FAO_fertilizerindicator!$K:$K,0))</f>
        <v>#N/A</v>
      </c>
      <c r="AI73" s="5" t="e">
        <f>INDEX(FAO_fertilizerindicator!I:I,MATCH($A73, FAO_fertilizerindicator!$K:$K,0))</f>
        <v>#N/A</v>
      </c>
      <c r="AJ73" s="5" t="e">
        <f>INDEX(FAO_fertilizerindicator!J:J,MATCH($A73, FAO_fertilizerindicator!$K:$K,0))</f>
        <v>#N/A</v>
      </c>
    </row>
    <row r="74" spans="1:36" x14ac:dyDescent="0.25">
      <c r="A74" t="s">
        <v>82</v>
      </c>
      <c r="B74" t="s">
        <v>11</v>
      </c>
      <c r="H74" s="5" t="e">
        <f>INDEX(FDI!J:J, MATCH(A74,FDI!A:A,0))</f>
        <v>#DIV/0!</v>
      </c>
      <c r="I74" s="5" t="e">
        <v>#DIV/0!</v>
      </c>
      <c r="J74" s="5" t="e">
        <f>INDEX(GCF!Q:Q,MATCH('no.country.continent'!A74,GCF!C:C,0))</f>
        <v>#DIV/0!</v>
      </c>
      <c r="K74" s="5" t="e">
        <f>INDEX(FAO_export!B:B,MATCH('no.country.continent'!A74,FAO_export!A:A,0))</f>
        <v>#N/A</v>
      </c>
      <c r="L74" s="5" t="e">
        <f>INDEX(FAO_export_tonnes!B:B,MATCH(A74,FAO_export_tonnes!A:A,0))</f>
        <v>#N/A</v>
      </c>
      <c r="M74" s="5">
        <f>INDEX(WITS!F:F,MATCH(A74, WITS!B:B,0))</f>
        <v>8526.89</v>
      </c>
      <c r="N74" s="5">
        <f>INDEX(latlon!B:B, MATCH('no.country.continent'!A74, latlon!D:D,0))</f>
        <v>13.444304000000001</v>
      </c>
      <c r="O74" s="5">
        <v>27.51</v>
      </c>
      <c r="P74" s="5">
        <v>24.56</v>
      </c>
      <c r="Q74" s="5">
        <v>30.52</v>
      </c>
      <c r="R74" s="5">
        <v>2331.36</v>
      </c>
      <c r="S74" s="7">
        <f>INDEX(gdp!J:J,MATCH(A74, gdp!A:A,0))</f>
        <v>5743278944.4949942</v>
      </c>
      <c r="T74" s="5">
        <f>INDEX(gdppercapita!K:K,MATCH(A74, gdppercapita!A:A,0))</f>
        <v>34652.648400250226</v>
      </c>
      <c r="U74" s="5" t="e">
        <f>INDEX(agrigdp!K:K,MATCH(A74, agrigdp!A:A,0))</f>
        <v>#DIV/0!</v>
      </c>
      <c r="V74" s="5">
        <v>0.90100000000000002</v>
      </c>
      <c r="W74" s="5" t="s">
        <v>997</v>
      </c>
      <c r="X74" s="5">
        <v>170184</v>
      </c>
      <c r="Y74" s="5" t="e">
        <f>INDEX(FAO_pesticideindicator!B:B,MATCH($A74,FAO_pesticideindicator!$E:$E,0))</f>
        <v>#N/A</v>
      </c>
      <c r="Z74" s="5" t="e">
        <f>INDEX(FAO_pesticideindicator!C:C,MATCH($A74,FAO_pesticideindicator!$E:$E,0))</f>
        <v>#N/A</v>
      </c>
      <c r="AA74" s="5" t="e">
        <f>INDEX(FAO_pesticideindicator!D:D,MATCH($A74,FAO_pesticideindicator!$E:$E,0))</f>
        <v>#N/A</v>
      </c>
      <c r="AB74" s="5" t="e">
        <f>INDEX(FAO_fertilizerindicator!B:B,MATCH($A74, FAO_fertilizerindicator!$K:$K,0))</f>
        <v>#N/A</v>
      </c>
      <c r="AC74" s="5" t="e">
        <f>INDEX(FAO_fertilizerindicator!C:C,MATCH($A74, FAO_fertilizerindicator!$K:$K,0))</f>
        <v>#N/A</v>
      </c>
      <c r="AD74" s="5" t="e">
        <f>INDEX(FAO_fertilizerindicator!D:D,MATCH($A74, FAO_fertilizerindicator!$K:$K,0))</f>
        <v>#N/A</v>
      </c>
      <c r="AE74" s="5" t="e">
        <f>INDEX(FAO_fertilizerindicator!E:E,MATCH($A74, FAO_fertilizerindicator!$K:$K,0))</f>
        <v>#N/A</v>
      </c>
      <c r="AF74" s="5" t="e">
        <f>INDEX(FAO_fertilizerindicator!F:F,MATCH($A74, FAO_fertilizerindicator!$K:$K,0))</f>
        <v>#N/A</v>
      </c>
      <c r="AG74" s="5" t="e">
        <f>INDEX(FAO_fertilizerindicator!G:G,MATCH($A74, FAO_fertilizerindicator!$K:$K,0))</f>
        <v>#N/A</v>
      </c>
      <c r="AH74" s="5" t="e">
        <f>INDEX(FAO_fertilizerindicator!H:H,MATCH($A74, FAO_fertilizerindicator!$K:$K,0))</f>
        <v>#N/A</v>
      </c>
      <c r="AI74" s="5" t="e">
        <f>INDEX(FAO_fertilizerindicator!I:I,MATCH($A74, FAO_fertilizerindicator!$K:$K,0))</f>
        <v>#N/A</v>
      </c>
      <c r="AJ74" s="5" t="e">
        <f>INDEX(FAO_fertilizerindicator!J:J,MATCH($A74, FAO_fertilizerindicator!$K:$K,0))</f>
        <v>#N/A</v>
      </c>
    </row>
    <row r="75" spans="1:36" x14ac:dyDescent="0.25">
      <c r="A75" t="s">
        <v>83</v>
      </c>
      <c r="B75" t="s">
        <v>14</v>
      </c>
      <c r="C75" s="5">
        <f>INDEX(FDI!E:E, MATCH(A75,FDI!A:A,0))</f>
        <v>1.28045247920901</v>
      </c>
      <c r="D75" s="5">
        <f>INDEX(FDI!F:F, MATCH(A75,FDI!A:A,0))</f>
        <v>1.39328243744598</v>
      </c>
      <c r="E75" s="5">
        <f>INDEX(FDI!G:G, MATCH(A75,FDI!A:A,0))</f>
        <v>1.2599586314053399</v>
      </c>
      <c r="F75" s="5">
        <f>INDEX(FDI!H:H, MATCH(A75,FDI!A:A,0))</f>
        <v>1.52007092823832</v>
      </c>
      <c r="G75" s="5">
        <f>INDEX(FDI!I:I, MATCH(A75,FDI!A:A,0))</f>
        <v>1.29421611324371</v>
      </c>
      <c r="H75" s="5">
        <f>INDEX(FDI!J:J, MATCH(A75,FDI!A:A,0))</f>
        <v>1.3495961179084719</v>
      </c>
      <c r="I75" s="5">
        <v>2.8919870580000002</v>
      </c>
      <c r="J75" s="5">
        <f>INDEX(GCF!Q:Q,MATCH('no.country.continent'!A75,GCF!C:C,0))</f>
        <v>13.699959437552121</v>
      </c>
      <c r="K75" s="5">
        <f>INDEX(FAO_export!B:B,MATCH('no.country.continent'!A75,FAO_export!A:A,0))</f>
        <v>5449794</v>
      </c>
      <c r="L75" s="5">
        <f>INDEX(FAO_export_tonnes!B:B,MATCH(A75,FAO_export_tonnes!A:A,0))</f>
        <v>7961772</v>
      </c>
      <c r="M75" s="5">
        <f>INDEX(WITS!F:F,MATCH(A75, WITS!B:B,0))</f>
        <v>283833.90999999997</v>
      </c>
      <c r="N75" s="5">
        <f>INDEX(latlon!B:B, MATCH('no.country.continent'!A75, latlon!D:D,0))</f>
        <v>15.783471</v>
      </c>
      <c r="O75" s="5">
        <f>INDEX(avgtemp!B:B, MATCH(A75, avgtemp!A:A,0))</f>
        <v>23.079736809981501</v>
      </c>
      <c r="P75" s="5">
        <f>INDEX(mintemp!B:B,MATCH(A75,mintemp!A:A,0))</f>
        <v>17.695263235192499</v>
      </c>
      <c r="Q75" s="5">
        <f>INDEX(maxtemp!B:B, MATCH(A75,maxtemp!A:A,0))</f>
        <v>28.5128946806255</v>
      </c>
      <c r="R75" s="5">
        <f>INDEX(avgprecipitation!B:B,MATCH(A75, avgprecipitation!A:A,0))</f>
        <v>2139.0500150981702</v>
      </c>
      <c r="S75" s="7">
        <f>INDEX(gdp!J:J,MATCH(A75, gdp!A:A,0))</f>
        <v>67573775750.098976</v>
      </c>
      <c r="T75" s="5">
        <f>INDEX(gdppercapita!K:K,MATCH(A75, gdppercapita!A:A,0))</f>
        <v>4133.1476415772613</v>
      </c>
      <c r="U75" s="5">
        <f>INDEX(agrigdp!K:K,MATCH(A75, agrigdp!A:A,0))</f>
        <v>9.698104133942655</v>
      </c>
      <c r="V75" s="5">
        <f>INDEX(hdi!B:B,MATCH(A75, hdi!A:A,0))</f>
        <v>0.66300000000000003</v>
      </c>
      <c r="W75" s="5" t="str">
        <f>INDEX(hdi!C:C,MATCH(A75, hdi!A:A,0))</f>
        <v>Medium</v>
      </c>
      <c r="X75" s="5">
        <f>INDEX(hdi!D:D,MATCH(A75, hdi!A:A,0))</f>
        <v>17843908</v>
      </c>
      <c r="Y75" s="5">
        <f>INDEX(FAO_pesticideindicator!B:B,MATCH($A75,FAO_pesticideindicator!$E:$E,0))</f>
        <v>5.6999999999999993</v>
      </c>
      <c r="Z75" s="5">
        <f>INDEX(FAO_pesticideindicator!C:C,MATCH($A75,FAO_pesticideindicator!$E:$E,0))</f>
        <v>0.67599999999999993</v>
      </c>
      <c r="AA75" s="5">
        <f>INDEX(FAO_pesticideindicator!D:D,MATCH($A75,FAO_pesticideindicator!$E:$E,0))</f>
        <v>1.3240000000000001</v>
      </c>
      <c r="AB75" s="5">
        <f>INDEX(FAO_fertilizerindicator!B:B,MATCH($A75, FAO_fertilizerindicator!$K:$K,0))</f>
        <v>87.56</v>
      </c>
      <c r="AC75" s="5">
        <f>INDEX(FAO_fertilizerindicator!C:C,MATCH($A75, FAO_fertilizerindicator!$K:$K,0))</f>
        <v>10.372</v>
      </c>
      <c r="AD75" s="5">
        <f>INDEX(FAO_fertilizerindicator!D:D,MATCH($A75, FAO_fertilizerindicator!$K:$K,0))</f>
        <v>20.304000000000002</v>
      </c>
      <c r="AE75" s="5">
        <f>INDEX(FAO_fertilizerindicator!E:E,MATCH($A75, FAO_fertilizerindicator!$K:$K,0))</f>
        <v>25.646000000000004</v>
      </c>
      <c r="AF75" s="5">
        <f>INDEX(FAO_fertilizerindicator!F:F,MATCH($A75, FAO_fertilizerindicator!$K:$K,0))</f>
        <v>3.0300000000000002</v>
      </c>
      <c r="AG75" s="5">
        <f>INDEX(FAO_fertilizerindicator!G:G,MATCH($A75, FAO_fertilizerindicator!$K:$K,0))</f>
        <v>5.9419999999999993</v>
      </c>
      <c r="AH75" s="5">
        <f>INDEX(FAO_fertilizerindicator!H:H,MATCH($A75, FAO_fertilizerindicator!$K:$K,0))</f>
        <v>35.540000000000006</v>
      </c>
      <c r="AI75" s="5">
        <f>INDEX(FAO_fertilizerindicator!I:I,MATCH($A75, FAO_fertilizerindicator!$K:$K,0))</f>
        <v>4.2080000000000002</v>
      </c>
      <c r="AJ75" s="5">
        <f>INDEX(FAO_fertilizerindicator!J:J,MATCH($A75, FAO_fertilizerindicator!$K:$K,0))</f>
        <v>8.2460000000000004</v>
      </c>
    </row>
    <row r="76" spans="1:36" x14ac:dyDescent="0.25">
      <c r="A76" t="s">
        <v>84</v>
      </c>
      <c r="B76" t="s">
        <v>9</v>
      </c>
      <c r="C76" s="5">
        <f>INDEX(FDI!E:E, MATCH(A76,FDI!A:A,0))</f>
        <v>18.8280086486388</v>
      </c>
      <c r="D76" s="5">
        <f>INDEX(FDI!F:F, MATCH(A76,FDI!A:A,0))</f>
        <v>5.5942717488457196</v>
      </c>
      <c r="E76" s="5">
        <f>INDEX(FDI!G:G, MATCH(A76,FDI!A:A,0))</f>
        <v>2.9751125702473198</v>
      </c>
      <c r="F76" s="5">
        <f>INDEX(FDI!H:H, MATCH(A76,FDI!A:A,0))</f>
        <v>0.33028682312753499</v>
      </c>
      <c r="G76" s="5">
        <f>INDEX(FDI!I:I, MATCH(A76,FDI!A:A,0))</f>
        <v>1.2445635465185401</v>
      </c>
      <c r="H76" s="5">
        <f>INDEX(FDI!J:J, MATCH(A76,FDI!A:A,0))</f>
        <v>5.7944486674755824</v>
      </c>
      <c r="I76" s="5">
        <v>1.7579766379999999</v>
      </c>
      <c r="J76" s="5">
        <f>INDEX(GCF!Q:Q,MATCH('no.country.continent'!A76,GCF!C:C,0))</f>
        <v>28.40122292374944</v>
      </c>
      <c r="K76" s="5">
        <f>INDEX(FAO_export!B:B,MATCH('no.country.continent'!A76,FAO_export!A:A,0))</f>
        <v>135823</v>
      </c>
      <c r="L76" s="5">
        <f>INDEX(FAO_export_tonnes!B:B,MATCH(A76,FAO_export_tonnes!A:A,0))</f>
        <v>148391</v>
      </c>
      <c r="M76" s="5">
        <f>INDEX(WITS!F:F,MATCH(A76, WITS!B:B,0))</f>
        <v>75706.98</v>
      </c>
      <c r="N76" s="5">
        <f>INDEX(latlon!B:B, MATCH('no.country.continent'!A76, latlon!D:D,0))</f>
        <v>9.9455869999999997</v>
      </c>
      <c r="O76" s="5">
        <f>INDEX(avgtemp!B:B, MATCH(A76, avgtemp!A:A,0))</f>
        <v>25.702025232435801</v>
      </c>
      <c r="P76" s="5">
        <f>INDEX(mintemp!B:B,MATCH(A76,mintemp!A:A,0))</f>
        <v>19.8574683515331</v>
      </c>
      <c r="Q76" s="5">
        <f>INDEX(maxtemp!B:B, MATCH(A76,maxtemp!A:A,0))</f>
        <v>31.597088632704299</v>
      </c>
      <c r="R76" s="5">
        <f>INDEX(avgprecipitation!B:B,MATCH(A76, avgprecipitation!A:A,0))</f>
        <v>1818.3075909192</v>
      </c>
      <c r="S76" s="7">
        <f>INDEX(gdp!J:J,MATCH(A76, gdp!A:A,0))</f>
        <v>11327819494.041847</v>
      </c>
      <c r="T76" s="5">
        <f>INDEX(gdppercapita!K:K,MATCH(A76, gdppercapita!A:A,0))</f>
        <v>909.9245752728973</v>
      </c>
      <c r="U76" s="5">
        <f>INDEX(agrigdp!K:K,MATCH(A76, agrigdp!A:A,0))</f>
        <v>22.521651483047997</v>
      </c>
      <c r="V76" s="5">
        <f>INDEX(hdi!B:B,MATCH(A76, hdi!A:A,0))</f>
        <v>0.47699999999999998</v>
      </c>
      <c r="W76" s="5" t="str">
        <f>INDEX(hdi!C:C,MATCH(A76, hdi!A:A,0))</f>
        <v>Low</v>
      </c>
      <c r="X76" s="5">
        <f>INDEX(hdi!D:D,MATCH(A76, hdi!A:A,0))</f>
        <v>13859341</v>
      </c>
      <c r="Y76" s="5">
        <f>INDEX(FAO_pesticideindicator!B:B,MATCH($A76,FAO_pesticideindicator!$E:$E,0))</f>
        <v>3.5999999999999997E-2</v>
      </c>
      <c r="Z76" s="5">
        <f>INDEX(FAO_pesticideindicator!C:C,MATCH($A76,FAO_pesticideindicator!$E:$E,0))</f>
        <v>1.2E-2</v>
      </c>
      <c r="AA76" s="5">
        <f>INDEX(FAO_pesticideindicator!D:D,MATCH($A76,FAO_pesticideindicator!$E:$E,0))</f>
        <v>0.03</v>
      </c>
      <c r="AB76" s="5">
        <f>INDEX(FAO_fertilizerindicator!B:B,MATCH($A76, FAO_fertilizerindicator!$K:$K,0))</f>
        <v>1.9200000000000004</v>
      </c>
      <c r="AC76" s="5">
        <f>INDEX(FAO_fertilizerindicator!C:C,MATCH($A76, FAO_fertilizerindicator!$K:$K,0))</f>
        <v>0.58599999999999997</v>
      </c>
      <c r="AD76" s="5">
        <f>INDEX(FAO_fertilizerindicator!D:D,MATCH($A76, FAO_fertilizerindicator!$K:$K,0))</f>
        <v>1.6240000000000001</v>
      </c>
      <c r="AE76" s="5">
        <f>INDEX(FAO_fertilizerindicator!E:E,MATCH($A76, FAO_fertilizerindicator!$K:$K,0))</f>
        <v>1.6259999999999999</v>
      </c>
      <c r="AF76" s="5">
        <f>INDEX(FAO_fertilizerindicator!F:F,MATCH($A76, FAO_fertilizerindicator!$K:$K,0))</f>
        <v>0.49199999999999999</v>
      </c>
      <c r="AG76" s="5">
        <f>INDEX(FAO_fertilizerindicator!G:G,MATCH($A76, FAO_fertilizerindicator!$K:$K,0))</f>
        <v>1.3420000000000001</v>
      </c>
      <c r="AH76" s="5">
        <f>INDEX(FAO_fertilizerindicator!H:H,MATCH($A76, FAO_fertilizerindicator!$K:$K,0))</f>
        <v>1.3219999999999998</v>
      </c>
      <c r="AI76" s="5">
        <f>INDEX(FAO_fertilizerindicator!I:I,MATCH($A76, FAO_fertilizerindicator!$K:$K,0))</f>
        <v>0.4</v>
      </c>
      <c r="AJ76" s="5">
        <f>INDEX(FAO_fertilizerindicator!J:J,MATCH($A76, FAO_fertilizerindicator!$K:$K,0))</f>
        <v>1.0920000000000001</v>
      </c>
    </row>
    <row r="77" spans="1:36" x14ac:dyDescent="0.25">
      <c r="A77" t="s">
        <v>85</v>
      </c>
      <c r="B77" t="s">
        <v>9</v>
      </c>
      <c r="C77" s="5">
        <f>INDEX(FDI!E:E, MATCH(A77,FDI!A:A,0))</f>
        <v>1.2062460048025501</v>
      </c>
      <c r="D77" s="5">
        <f>INDEX(FDI!F:F, MATCH(A77,FDI!A:A,0))</f>
        <v>1.16215847772031</v>
      </c>
      <c r="E77" s="5">
        <f>INDEX(FDI!G:G, MATCH(A77,FDI!A:A,0))</f>
        <v>1.3667025490512299</v>
      </c>
      <c r="F77" s="5">
        <f>INDEX(FDI!H:H, MATCH(A77,FDI!A:A,0))</f>
        <v>4.9775470131016197</v>
      </c>
      <c r="G77" s="5">
        <f>INDEX(FDI!I:I, MATCH(A77,FDI!A:A,0))</f>
        <v>1.4660101814484301</v>
      </c>
      <c r="H77" s="5">
        <f>INDEX(FDI!J:J, MATCH(A77,FDI!A:A,0))</f>
        <v>2.0357328452248278</v>
      </c>
      <c r="I77" s="5" t="e">
        <v>#DIV/0!</v>
      </c>
      <c r="J77" s="5">
        <f>INDEX(GCF!Q:Q,MATCH('no.country.continent'!A77,GCF!C:C,0))</f>
        <v>14.229309365374167</v>
      </c>
      <c r="K77" s="5">
        <f>INDEX(FAO_export!B:B,MATCH('no.country.continent'!A77,FAO_export!A:A,0))</f>
        <v>119245</v>
      </c>
      <c r="L77" s="5">
        <f>INDEX(FAO_export_tonnes!B:B,MATCH(A77,FAO_export_tonnes!A:A,0))</f>
        <v>102765</v>
      </c>
      <c r="M77" s="5">
        <f>INDEX(WITS!F:F,MATCH(A77, WITS!B:B,0))</f>
        <v>3731.87</v>
      </c>
      <c r="N77" s="5">
        <f>INDEX(latlon!B:B, MATCH('no.country.continent'!A77, latlon!D:D,0))</f>
        <v>11.803749</v>
      </c>
      <c r="O77" s="5">
        <f>INDEX(avgtemp!B:B, MATCH(A77, avgtemp!A:A,0))</f>
        <v>27.4749999046326</v>
      </c>
      <c r="P77" s="5">
        <f>INDEX(mintemp!B:B,MATCH(A77,mintemp!A:A,0))</f>
        <v>21.451249837875402</v>
      </c>
      <c r="Q77" s="5">
        <f>INDEX(maxtemp!B:B, MATCH(A77,maxtemp!A:A,0))</f>
        <v>33.5400004386902</v>
      </c>
      <c r="R77" s="5">
        <f>INDEX(avgprecipitation!B:B,MATCH(A77, avgprecipitation!A:A,0))</f>
        <v>1904.2000122070301</v>
      </c>
      <c r="S77" s="7">
        <f>INDEX(gdp!J:J,MATCH(A77, gdp!A:A,0))</f>
        <v>1191226858.6073699</v>
      </c>
      <c r="T77" s="5">
        <f>INDEX(gdppercapita!K:K,MATCH(A77, gdppercapita!A:A,0))</f>
        <v>635.43681205594021</v>
      </c>
      <c r="U77" s="5">
        <f>INDEX(agrigdp!K:K,MATCH(A77, agrigdp!A:A,0))</f>
        <v>37.497938874880901</v>
      </c>
      <c r="V77" s="5">
        <v>0.48</v>
      </c>
      <c r="W77" s="5" t="s">
        <v>995</v>
      </c>
      <c r="X77" s="5">
        <v>2015000</v>
      </c>
      <c r="Y77" s="5">
        <f>INDEX(FAO_pesticideindicator!B:B,MATCH($A77,FAO_pesticideindicator!$E:$E,0))</f>
        <v>0.15</v>
      </c>
      <c r="Z77" s="5">
        <f>INDEX(FAO_pesticideindicator!C:C,MATCH($A77,FAO_pesticideindicator!$E:$E,0))</f>
        <v>4.2000000000000003E-2</v>
      </c>
      <c r="AA77" s="5">
        <f>INDEX(FAO_pesticideindicator!D:D,MATCH($A77,FAO_pesticideindicator!$E:$E,0))</f>
        <v>0.17799999999999999</v>
      </c>
      <c r="AB77" s="5" t="e">
        <f>INDEX(FAO_fertilizerindicator!B:B,MATCH($A77, FAO_fertilizerindicator!$K:$K,0))</f>
        <v>#N/A</v>
      </c>
      <c r="AC77" s="5" t="e">
        <f>INDEX(FAO_fertilizerindicator!C:C,MATCH($A77, FAO_fertilizerindicator!$K:$K,0))</f>
        <v>#N/A</v>
      </c>
      <c r="AD77" s="5" t="e">
        <f>INDEX(FAO_fertilizerindicator!D:D,MATCH($A77, FAO_fertilizerindicator!$K:$K,0))</f>
        <v>#N/A</v>
      </c>
      <c r="AE77" s="5" t="e">
        <f>INDEX(FAO_fertilizerindicator!E:E,MATCH($A77, FAO_fertilizerindicator!$K:$K,0))</f>
        <v>#N/A</v>
      </c>
      <c r="AF77" s="5" t="e">
        <f>INDEX(FAO_fertilizerindicator!F:F,MATCH($A77, FAO_fertilizerindicator!$K:$K,0))</f>
        <v>#N/A</v>
      </c>
      <c r="AG77" s="5" t="e">
        <f>INDEX(FAO_fertilizerindicator!G:G,MATCH($A77, FAO_fertilizerindicator!$K:$K,0))</f>
        <v>#N/A</v>
      </c>
      <c r="AH77" s="5" t="e">
        <f>INDEX(FAO_fertilizerindicator!H:H,MATCH($A77, FAO_fertilizerindicator!$K:$K,0))</f>
        <v>#N/A</v>
      </c>
      <c r="AI77" s="5" t="e">
        <f>INDEX(FAO_fertilizerindicator!I:I,MATCH($A77, FAO_fertilizerindicator!$K:$K,0))</f>
        <v>#N/A</v>
      </c>
      <c r="AJ77" s="5" t="e">
        <f>INDEX(FAO_fertilizerindicator!J:J,MATCH($A77, FAO_fertilizerindicator!$K:$K,0))</f>
        <v>#N/A</v>
      </c>
    </row>
    <row r="78" spans="1:36" x14ac:dyDescent="0.25">
      <c r="A78" t="s">
        <v>86</v>
      </c>
      <c r="B78" t="s">
        <v>16</v>
      </c>
      <c r="C78" s="5">
        <f>INDEX(FDI!E:E, MATCH(A78,FDI!A:A,0))</f>
        <v>3.6284858008663998</v>
      </c>
      <c r="D78" s="5">
        <f>INDEX(FDI!F:F, MATCH(A78,FDI!A:A,0))</f>
        <v>6.8940950391007298</v>
      </c>
      <c r="E78" s="5">
        <f>INDEX(FDI!G:G, MATCH(A78,FDI!A:A,0))</f>
        <v>24.655289950538101</v>
      </c>
      <c r="F78" s="5">
        <f>INDEX(FDI!H:H, MATCH(A78,FDI!A:A,0))</f>
        <v>32.764948976017202</v>
      </c>
      <c r="G78" s="5">
        <f>INDEX(FDI!I:I, MATCH(A78,FDI!A:A,0))</f>
        <v>21.831959450095699</v>
      </c>
      <c r="H78" s="5">
        <f>INDEX(FDI!J:J, MATCH(A78,FDI!A:A,0))</f>
        <v>17.954955843323624</v>
      </c>
      <c r="I78" s="5">
        <v>1.4590105710000001</v>
      </c>
      <c r="J78" s="5">
        <v>18.844381998110183</v>
      </c>
      <c r="K78" s="5">
        <f>INDEX(FAO_export!B:B,MATCH('no.country.continent'!A78,FAO_export!A:A,0))</f>
        <v>553413</v>
      </c>
      <c r="L78" s="5">
        <f>INDEX(FAO_export_tonnes!B:B,MATCH(A78,FAO_export_tonnes!A:A,0))</f>
        <v>1271335</v>
      </c>
      <c r="M78" s="5">
        <f>INDEX(WITS!F:F,MATCH(A78, WITS!B:B,0))</f>
        <v>1777.48</v>
      </c>
      <c r="N78" s="5">
        <f>INDEX(latlon!B:B, MATCH('no.country.continent'!A78, latlon!D:D,0))</f>
        <v>4.8604159999999998</v>
      </c>
      <c r="O78" s="5">
        <f>INDEX(avgtemp!B:B, MATCH(A78, avgtemp!A:A,0))</f>
        <v>25.9774647564955</v>
      </c>
      <c r="P78" s="5">
        <f>INDEX(mintemp!B:B,MATCH(A78,mintemp!A:A,0))</f>
        <v>21.499577441685599</v>
      </c>
      <c r="Q78" s="5">
        <f>INDEX(maxtemp!B:B, MATCH(A78,maxtemp!A:A,0))</f>
        <v>30.505211171969599</v>
      </c>
      <c r="R78" s="5">
        <f>INDEX(avgprecipitation!B:B,MATCH(A78, avgprecipitation!A:A,0))</f>
        <v>2257.5492974939498</v>
      </c>
      <c r="S78" s="7">
        <f>INDEX(gdp!J:J,MATCH(A78, gdp!A:A,0))</f>
        <v>5242377074.082654</v>
      </c>
      <c r="T78" s="5">
        <f>INDEX(gdppercapita!K:K,MATCH(A78, gdppercapita!A:A,0))</f>
        <v>6722.4478990832258</v>
      </c>
      <c r="U78" s="5">
        <f>INDEX(agrigdp!K:K,MATCH(A78, agrigdp!A:A,0))</f>
        <v>19.42549504203442</v>
      </c>
      <c r="V78" s="5">
        <f>INDEX(hdi!B:B,MATCH(A78, hdi!A:A,0))</f>
        <v>0.68200000000000005</v>
      </c>
      <c r="W78" s="5" t="str">
        <f>INDEX(hdi!C:C,MATCH(A78, hdi!A:A,0))</f>
        <v>Medium</v>
      </c>
      <c r="X78" s="5">
        <f>INDEX(hdi!D:D,MATCH(A78, hdi!A:A,0))</f>
        <v>808726</v>
      </c>
      <c r="Y78" s="5">
        <f>INDEX(FAO_pesticideindicator!B:B,MATCH($A78,FAO_pesticideindicator!$E:$E,0))</f>
        <v>0.81799999999999995</v>
      </c>
      <c r="Z78" s="5">
        <f>INDEX(FAO_pesticideindicator!C:C,MATCH($A78,FAO_pesticideindicator!$E:$E,0))</f>
        <v>0.48599999999999993</v>
      </c>
      <c r="AA78" s="5">
        <f>INDEX(FAO_pesticideindicator!D:D,MATCH($A78,FAO_pesticideindicator!$E:$E,0))</f>
        <v>0.52600000000000002</v>
      </c>
      <c r="AB78" s="5">
        <f>INDEX(FAO_fertilizerindicator!B:B,MATCH($A78, FAO_fertilizerindicator!$K:$K,0))</f>
        <v>33.450000000000003</v>
      </c>
      <c r="AC78" s="5">
        <f>INDEX(FAO_fertilizerindicator!C:C,MATCH($A78, FAO_fertilizerindicator!$K:$K,0))</f>
        <v>19.933999999999997</v>
      </c>
      <c r="AD78" s="5">
        <f>INDEX(FAO_fertilizerindicator!D:D,MATCH($A78, FAO_fertilizerindicator!$K:$K,0))</f>
        <v>21.136000000000003</v>
      </c>
      <c r="AE78" s="5">
        <f>INDEX(FAO_fertilizerindicator!E:E,MATCH($A78, FAO_fertilizerindicator!$K:$K,0))</f>
        <v>8.35</v>
      </c>
      <c r="AF78" s="5">
        <f>INDEX(FAO_fertilizerindicator!F:F,MATCH($A78, FAO_fertilizerindicator!$K:$K,0))</f>
        <v>5.0220000000000002</v>
      </c>
      <c r="AG78" s="5">
        <f>INDEX(FAO_fertilizerindicator!G:G,MATCH($A78, FAO_fertilizerindicator!$K:$K,0))</f>
        <v>5.4660000000000002</v>
      </c>
      <c r="AH78" s="5">
        <f>INDEX(FAO_fertilizerindicator!H:H,MATCH($A78, FAO_fertilizerindicator!$K:$K,0))</f>
        <v>2.9780000000000002</v>
      </c>
      <c r="AI78" s="5">
        <f>INDEX(FAO_fertilizerindicator!I:I,MATCH($A78, FAO_fertilizerindicator!$K:$K,0))</f>
        <v>1.7700000000000002</v>
      </c>
      <c r="AJ78" s="5">
        <f>INDEX(FAO_fertilizerindicator!J:J,MATCH($A78, FAO_fertilizerindicator!$K:$K,0))</f>
        <v>1.8780000000000001</v>
      </c>
    </row>
    <row r="79" spans="1:36" x14ac:dyDescent="0.25">
      <c r="A79" t="s">
        <v>87</v>
      </c>
      <c r="B79" t="s">
        <v>14</v>
      </c>
      <c r="C79" s="5">
        <f>INDEX(FDI!E:E, MATCH(A79,FDI!A:A,0))</f>
        <v>0.74994492986430406</v>
      </c>
      <c r="D79" s="5">
        <f>INDEX(FDI!F:F, MATCH(A79,FDI!A:A,0))</f>
        <v>2.49315616252002</v>
      </c>
      <c r="E79" s="5">
        <f>INDEX(FDI!G:G, MATCH(A79,FDI!A:A,0))</f>
        <v>0.63810258762749505</v>
      </c>
      <c r="F79" s="5">
        <f>INDEX(FDI!H:H, MATCH(A79,FDI!A:A,0))</f>
        <v>0.50724208519901404</v>
      </c>
      <c r="G79" s="5">
        <f>INDEX(FDI!I:I, MATCH(A79,FDI!A:A,0))</f>
        <v>0.17231613124376399</v>
      </c>
      <c r="H79" s="5">
        <f>INDEX(FDI!J:J, MATCH(A79,FDI!A:A,0))</f>
        <v>0.91215237929091941</v>
      </c>
      <c r="I79" s="5" t="e">
        <v>#DIV/0!</v>
      </c>
      <c r="J79" s="5">
        <f>INDEX(GCF!Q:Q,MATCH('no.country.continent'!A79,GCF!C:C,0))</f>
        <v>18.776506266500782</v>
      </c>
      <c r="K79" s="5">
        <f>INDEX(FAO_export!B:B,MATCH('no.country.continent'!A79,FAO_export!A:A,0))</f>
        <v>52747</v>
      </c>
      <c r="L79" s="5">
        <f>INDEX(FAO_export_tonnes!B:B,MATCH(A79,FAO_export_tonnes!A:A,0))</f>
        <v>17565</v>
      </c>
      <c r="M79" s="5">
        <f>INDEX(WITS!F:F,MATCH(A79, WITS!B:B,0))</f>
        <v>75431.679999999993</v>
      </c>
      <c r="N79" s="5">
        <f>INDEX(latlon!B:B, MATCH('no.country.continent'!A79, latlon!D:D,0))</f>
        <v>18.971187</v>
      </c>
      <c r="O79" s="5">
        <f>INDEX(avgtemp!B:B, MATCH(A79, avgtemp!A:A,0))</f>
        <v>24.0376921433669</v>
      </c>
      <c r="P79" s="5">
        <f>INDEX(mintemp!B:B,MATCH(A79,mintemp!A:A,0))</f>
        <v>18.679230616642901</v>
      </c>
      <c r="Q79" s="5">
        <f>INDEX(maxtemp!B:B, MATCH(A79,maxtemp!A:A,0))</f>
        <v>29.4384615971492</v>
      </c>
      <c r="R79" s="5">
        <f>INDEX(avgprecipitation!B:B,MATCH(A79, avgprecipitation!A:A,0))</f>
        <v>1593.50769042969</v>
      </c>
      <c r="S79" s="7">
        <f>INDEX(gdp!J:J,MATCH(A79, gdp!A:A,0))</f>
        <v>15350669828.6772</v>
      </c>
      <c r="T79" s="5">
        <f>INDEX(gdppercapita!K:K,MATCH(A79, gdppercapita!A:A,0))</f>
        <v>1380.679952831746</v>
      </c>
      <c r="U79" s="5">
        <f>INDEX(agrigdp!K:K,MATCH(A79, agrigdp!A:A,0))</f>
        <v>19.09675995436092</v>
      </c>
      <c r="V79" s="5">
        <f>INDEX(hdi!B:B,MATCH(A79, hdi!A:A,0))</f>
        <v>0.51</v>
      </c>
      <c r="W79" s="5" t="str">
        <f>INDEX(hdi!C:C,MATCH(A79, hdi!A:A,0))</f>
        <v>Low</v>
      </c>
      <c r="X79" s="5">
        <f>INDEX(hdi!D:D,MATCH(A79, hdi!A:A,0))</f>
        <v>11584996</v>
      </c>
      <c r="Y79" s="5">
        <f>INDEX(FAO_pesticideindicator!B:B,MATCH($A79,FAO_pesticideindicator!$E:$E,0))</f>
        <v>0.02</v>
      </c>
      <c r="Z79" s="5">
        <f>INDEX(FAO_pesticideindicator!C:C,MATCH($A79,FAO_pesticideindicator!$E:$E,0))</f>
        <v>0</v>
      </c>
      <c r="AA79" s="5">
        <f>INDEX(FAO_pesticideindicator!D:D,MATCH($A79,FAO_pesticideindicator!$E:$E,0))</f>
        <v>1.8000000000000002E-2</v>
      </c>
      <c r="AB79" s="5" t="e">
        <f>INDEX(FAO_fertilizerindicator!B:B,MATCH($A79, FAO_fertilizerindicator!$K:$K,0))</f>
        <v>#N/A</v>
      </c>
      <c r="AC79" s="5" t="e">
        <f>INDEX(FAO_fertilizerindicator!C:C,MATCH($A79, FAO_fertilizerindicator!$K:$K,0))</f>
        <v>#N/A</v>
      </c>
      <c r="AD79" s="5" t="e">
        <f>INDEX(FAO_fertilizerindicator!D:D,MATCH($A79, FAO_fertilizerindicator!$K:$K,0))</f>
        <v>#N/A</v>
      </c>
      <c r="AE79" s="5" t="e">
        <f>INDEX(FAO_fertilizerindicator!E:E,MATCH($A79, FAO_fertilizerindicator!$K:$K,0))</f>
        <v>#N/A</v>
      </c>
      <c r="AF79" s="5" t="e">
        <f>INDEX(FAO_fertilizerindicator!F:F,MATCH($A79, FAO_fertilizerindicator!$K:$K,0))</f>
        <v>#N/A</v>
      </c>
      <c r="AG79" s="5" t="e">
        <f>INDEX(FAO_fertilizerindicator!G:G,MATCH($A79, FAO_fertilizerindicator!$K:$K,0))</f>
        <v>#N/A</v>
      </c>
      <c r="AH79" s="5" t="e">
        <f>INDEX(FAO_fertilizerindicator!H:H,MATCH($A79, FAO_fertilizerindicator!$K:$K,0))</f>
        <v>#N/A</v>
      </c>
      <c r="AI79" s="5" t="e">
        <f>INDEX(FAO_fertilizerindicator!I:I,MATCH($A79, FAO_fertilizerindicator!$K:$K,0))</f>
        <v>#N/A</v>
      </c>
      <c r="AJ79" s="5" t="e">
        <f>INDEX(FAO_fertilizerindicator!J:J,MATCH($A79, FAO_fertilizerindicator!$K:$K,0))</f>
        <v>#N/A</v>
      </c>
    </row>
    <row r="80" spans="1:36" x14ac:dyDescent="0.25">
      <c r="A80" t="s">
        <v>88</v>
      </c>
      <c r="B80" t="s">
        <v>14</v>
      </c>
      <c r="C80" s="5">
        <f>INDEX(FDI!E:E, MATCH(A80,FDI!A:A,0))</f>
        <v>5.2815655702395103</v>
      </c>
      <c r="D80" s="5">
        <f>INDEX(FDI!F:F, MATCH(A80,FDI!A:A,0))</f>
        <v>4.10592326395368</v>
      </c>
      <c r="E80" s="5">
        <f>INDEX(FDI!G:G, MATCH(A80,FDI!A:A,0))</f>
        <v>5.9938541856157199</v>
      </c>
      <c r="F80" s="5">
        <f>INDEX(FDI!H:H, MATCH(A80,FDI!A:A,0))</f>
        <v>3.8066806518259799</v>
      </c>
      <c r="G80" s="5">
        <f>INDEX(FDI!I:I, MATCH(A80,FDI!A:A,0))</f>
        <v>0.99050882555645703</v>
      </c>
      <c r="H80" s="5">
        <f>INDEX(FDI!J:J, MATCH(A80,FDI!A:A,0))</f>
        <v>4.0357064994382688</v>
      </c>
      <c r="I80" s="5">
        <v>1.3361517869999999</v>
      </c>
      <c r="J80" s="5">
        <f>INDEX(GCF!Q:Q,MATCH('no.country.continent'!A80,GCF!C:C,0))</f>
        <v>23.267124395913662</v>
      </c>
      <c r="K80" s="5">
        <f>INDEX(FAO_export!B:B,MATCH('no.country.continent'!A80,FAO_export!A:A,0))</f>
        <v>2255106</v>
      </c>
      <c r="L80" s="5">
        <f>INDEX(FAO_export_tonnes!B:B,MATCH(A80,FAO_export_tonnes!A:A,0))</f>
        <v>2530157</v>
      </c>
      <c r="M80" s="5">
        <f>INDEX(WITS!F:F,MATCH(A80, WITS!B:B,0))</f>
        <v>149652.75</v>
      </c>
      <c r="N80" s="5">
        <f>INDEX(latlon!B:B, MATCH('no.country.continent'!A80, latlon!D:D,0))</f>
        <v>15.199999</v>
      </c>
      <c r="O80" s="5">
        <f>INDEX(avgtemp!B:B, MATCH(A80, avgtemp!A:A,0))</f>
        <v>24.057692307692299</v>
      </c>
      <c r="P80" s="5">
        <f>INDEX(mintemp!B:B,MATCH(A80,mintemp!A:A,0))</f>
        <v>19.327692227485901</v>
      </c>
      <c r="Q80" s="5">
        <f>INDEX(maxtemp!B:B, MATCH(A80,maxtemp!A:A,0))</f>
        <v>28.836410326835399</v>
      </c>
      <c r="R80" s="5">
        <f>INDEX(avgprecipitation!B:B,MATCH(A80, avgprecipitation!A:A,0))</f>
        <v>1894.7384627904601</v>
      </c>
      <c r="S80" s="7">
        <f>INDEX(gdp!J:J,MATCH(A80, gdp!A:A,0))</f>
        <v>22983237804.267181</v>
      </c>
      <c r="T80" s="5">
        <f>INDEX(gdppercapita!K:K,MATCH(A80, gdppercapita!A:A,0))</f>
        <v>2397.6714197403398</v>
      </c>
      <c r="U80" s="5">
        <f>INDEX(agrigdp!K:K,MATCH(A80, agrigdp!A:A,0))</f>
        <v>11.84013226818618</v>
      </c>
      <c r="V80" s="5">
        <f>INDEX(hdi!B:B,MATCH(A80, hdi!A:A,0))</f>
        <v>0.63400000000000001</v>
      </c>
      <c r="W80" s="5" t="str">
        <f>INDEX(hdi!C:C,MATCH(A80, hdi!A:A,0))</f>
        <v>Medium</v>
      </c>
      <c r="X80" s="5">
        <f>INDEX(hdi!D:D,MATCH(A80, hdi!A:A,0))</f>
        <v>10432860</v>
      </c>
      <c r="Y80" s="5">
        <f>INDEX(FAO_pesticideindicator!B:B,MATCH($A80,FAO_pesticideindicator!$E:$E,0))</f>
        <v>5.1519999999999992</v>
      </c>
      <c r="Z80" s="5">
        <f>INDEX(FAO_pesticideindicator!C:C,MATCH($A80,FAO_pesticideindicator!$E:$E,0))</f>
        <v>0.85199999999999998</v>
      </c>
      <c r="AA80" s="5">
        <f>INDEX(FAO_pesticideindicator!D:D,MATCH($A80,FAO_pesticideindicator!$E:$E,0))</f>
        <v>2.4</v>
      </c>
      <c r="AB80" s="5">
        <f>INDEX(FAO_fertilizerindicator!B:B,MATCH($A80, FAO_fertilizerindicator!$K:$K,0))</f>
        <v>63.128</v>
      </c>
      <c r="AC80" s="5">
        <f>INDEX(FAO_fertilizerindicator!C:C,MATCH($A80, FAO_fertilizerindicator!$K:$K,0))</f>
        <v>10.474</v>
      </c>
      <c r="AD80" s="5">
        <f>INDEX(FAO_fertilizerindicator!D:D,MATCH($A80, FAO_fertilizerindicator!$K:$K,0))</f>
        <v>29.356000000000002</v>
      </c>
      <c r="AE80" s="5">
        <f>INDEX(FAO_fertilizerindicator!E:E,MATCH($A80, FAO_fertilizerindicator!$K:$K,0))</f>
        <v>21.571999999999999</v>
      </c>
      <c r="AF80" s="5">
        <f>INDEX(FAO_fertilizerindicator!F:F,MATCH($A80, FAO_fertilizerindicator!$K:$K,0))</f>
        <v>3.5780000000000003</v>
      </c>
      <c r="AG80" s="5">
        <f>INDEX(FAO_fertilizerindicator!G:G,MATCH($A80, FAO_fertilizerindicator!$K:$K,0))</f>
        <v>10.050000000000001</v>
      </c>
      <c r="AH80" s="5">
        <f>INDEX(FAO_fertilizerindicator!H:H,MATCH($A80, FAO_fertilizerindicator!$K:$K,0))</f>
        <v>26.745999999999999</v>
      </c>
      <c r="AI80" s="5">
        <f>INDEX(FAO_fertilizerindicator!I:I,MATCH($A80, FAO_fertilizerindicator!$K:$K,0))</f>
        <v>4.4300000000000006</v>
      </c>
      <c r="AJ80" s="5">
        <f>INDEX(FAO_fertilizerindicator!J:J,MATCH($A80, FAO_fertilizerindicator!$K:$K,0))</f>
        <v>12.458000000000002</v>
      </c>
    </row>
    <row r="81" spans="1:36" x14ac:dyDescent="0.25">
      <c r="A81" t="s">
        <v>89</v>
      </c>
      <c r="B81" t="s">
        <v>7</v>
      </c>
      <c r="C81" s="5">
        <f>INDEX(FDI!E:E, MATCH(A81,FDI!A:A,0))</f>
        <v>54.169246236397299</v>
      </c>
      <c r="D81" s="5">
        <f>INDEX(FDI!F:F, MATCH(A81,FDI!A:A,0))</f>
        <v>-8.4765778521303599</v>
      </c>
      <c r="E81" s="5">
        <f>INDEX(FDI!G:G, MATCH(A81,FDI!A:A,0))</f>
        <v>-40.0810562590773</v>
      </c>
      <c r="F81" s="5">
        <f>INDEX(FDI!H:H, MATCH(A81,FDI!A:A,0))</f>
        <v>60.235861101009398</v>
      </c>
      <c r="G81" s="5">
        <f>INDEX(FDI!I:I, MATCH(A81,FDI!A:A,0))</f>
        <v>109.330636536276</v>
      </c>
      <c r="H81" s="5">
        <f>INDEX(FDI!J:J, MATCH(A81,FDI!A:A,0))</f>
        <v>35.035621952495013</v>
      </c>
      <c r="I81" s="5">
        <v>0.61453396900000001</v>
      </c>
      <c r="J81" s="5">
        <f>INDEX(GCF!Q:Q,MATCH('no.country.continent'!A81,GCF!C:C,0))</f>
        <v>25.447651926647119</v>
      </c>
      <c r="K81" s="5">
        <f>INDEX(FAO_export!B:B,MATCH('no.country.continent'!A81,FAO_export!A:A,0))</f>
        <v>5698963</v>
      </c>
      <c r="L81" s="5">
        <f>INDEX(FAO_export_tonnes!B:B,MATCH(A81,FAO_export_tonnes!A:A,0))</f>
        <v>12936451</v>
      </c>
      <c r="M81" s="5">
        <f>INDEX(WITS!F:F,MATCH(A81, WITS!B:B,0))</f>
        <v>810029.88</v>
      </c>
      <c r="N81" s="5">
        <f>INDEX(latlon!B:B, MATCH('no.country.continent'!A81, latlon!D:D,0))</f>
        <v>47.162494000000002</v>
      </c>
      <c r="O81" s="5">
        <f>INDEX(avgtemp!B:B, MATCH(A81, avgtemp!A:A,0))</f>
        <v>9.9546665827433305</v>
      </c>
      <c r="P81" s="5">
        <f>INDEX(mintemp!B:B,MATCH(A81,mintemp!A:A,0))</f>
        <v>4.9117777718438003</v>
      </c>
      <c r="Q81" s="5">
        <f>INDEX(maxtemp!B:B, MATCH(A81,maxtemp!A:A,0))</f>
        <v>15.0311111238268</v>
      </c>
      <c r="R81" s="5">
        <f>INDEX(avgprecipitation!B:B,MATCH(A81, avgprecipitation!A:A,0))</f>
        <v>589.15777587890602</v>
      </c>
      <c r="S81" s="7">
        <f>INDEX(gdp!J:J,MATCH(A81, gdp!A:A,0))</f>
        <v>137863325606.58002</v>
      </c>
      <c r="T81" s="5">
        <f>INDEX(gdppercapita!K:K,MATCH(A81, gdppercapita!A:A,0))</f>
        <v>14097.98297489536</v>
      </c>
      <c r="U81" s="5">
        <f>INDEX(agrigdp!K:K,MATCH(A81, agrigdp!A:A,0))</f>
        <v>3.570424431546388</v>
      </c>
      <c r="V81" s="5">
        <f>INDEX(hdi!B:B,MATCH(A81, hdi!A:A,0))</f>
        <v>0.85399999999999998</v>
      </c>
      <c r="W81" s="5" t="str">
        <f>INDEX(hdi!C:C,MATCH(A81, hdi!A:A,0))</f>
        <v>Very High</v>
      </c>
      <c r="X81" s="5">
        <f>INDEX(hdi!D:D,MATCH(A81, hdi!A:A,0))</f>
        <v>9967308</v>
      </c>
      <c r="Y81" s="5">
        <f>INDEX(FAO_pesticideindicator!B:B,MATCH($A81,FAO_pesticideindicator!$E:$E,0))</f>
        <v>2.012</v>
      </c>
      <c r="Z81" s="5">
        <f>INDEX(FAO_pesticideindicator!C:C,MATCH($A81,FAO_pesticideindicator!$E:$E,0))</f>
        <v>0.91799999999999993</v>
      </c>
      <c r="AA81" s="5">
        <f>INDEX(FAO_pesticideindicator!D:D,MATCH($A81,FAO_pesticideindicator!$E:$E,0))</f>
        <v>0.95600000000000007</v>
      </c>
      <c r="AB81" s="5">
        <f>INDEX(FAO_fertilizerindicator!B:B,MATCH($A81, FAO_fertilizerindicator!$K:$K,0))</f>
        <v>95.573999999999998</v>
      </c>
      <c r="AC81" s="5">
        <f>INDEX(FAO_fertilizerindicator!C:C,MATCH($A81, FAO_fertilizerindicator!$K:$K,0))</f>
        <v>43.552000000000007</v>
      </c>
      <c r="AD81" s="5">
        <f>INDEX(FAO_fertilizerindicator!D:D,MATCH($A81, FAO_fertilizerindicator!$K:$K,0))</f>
        <v>45.372</v>
      </c>
      <c r="AE81" s="5">
        <f>INDEX(FAO_fertilizerindicator!E:E,MATCH($A81, FAO_fertilizerindicator!$K:$K,0))</f>
        <v>25.143999999999998</v>
      </c>
      <c r="AF81" s="5">
        <f>INDEX(FAO_fertilizerindicator!F:F,MATCH($A81, FAO_fertilizerindicator!$K:$K,0))</f>
        <v>11.468</v>
      </c>
      <c r="AG81" s="5">
        <f>INDEX(FAO_fertilizerindicator!G:G,MATCH($A81, FAO_fertilizerindicator!$K:$K,0))</f>
        <v>11.953999999999999</v>
      </c>
      <c r="AH81" s="5">
        <f>INDEX(FAO_fertilizerindicator!H:H,MATCH($A81, FAO_fertilizerindicator!$K:$K,0))</f>
        <v>23.588000000000001</v>
      </c>
      <c r="AI81" s="5">
        <f>INDEX(FAO_fertilizerindicator!I:I,MATCH($A81, FAO_fertilizerindicator!$K:$K,0))</f>
        <v>10.768000000000001</v>
      </c>
      <c r="AJ81" s="5">
        <f>INDEX(FAO_fertilizerindicator!J:J,MATCH($A81, FAO_fertilizerindicator!$K:$K,0))</f>
        <v>11.206</v>
      </c>
    </row>
    <row r="82" spans="1:36" x14ac:dyDescent="0.25">
      <c r="A82" t="s">
        <v>90</v>
      </c>
      <c r="B82" t="s">
        <v>7</v>
      </c>
      <c r="C82" s="5">
        <f>INDEX(FDI!E:E, MATCH(A82,FDI!A:A,0))</f>
        <v>-5.1280639673636097</v>
      </c>
      <c r="D82" s="5">
        <f>INDEX(FDI!F:F, MATCH(A82,FDI!A:A,0))</f>
        <v>-28.3072317012805</v>
      </c>
      <c r="E82" s="5">
        <f>INDEX(FDI!G:G, MATCH(A82,FDI!A:A,0))</f>
        <v>-2.3707194378779999</v>
      </c>
      <c r="F82" s="5">
        <f>INDEX(FDI!H:H, MATCH(A82,FDI!A:A,0))</f>
        <v>-2.23859333427019</v>
      </c>
      <c r="G82" s="5">
        <f>INDEX(FDI!I:I, MATCH(A82,FDI!A:A,0))</f>
        <v>-4.1216166794411899</v>
      </c>
      <c r="H82" s="5">
        <f>INDEX(FDI!J:J, MATCH(A82,FDI!A:A,0))</f>
        <v>-8.4332450240466983</v>
      </c>
      <c r="I82" s="5">
        <v>0.70403058299999999</v>
      </c>
      <c r="J82" s="5">
        <f>INDEX(GCF!Q:Q,MATCH('no.country.continent'!A82,GCF!C:C,0))</f>
        <v>21.484980172116042</v>
      </c>
      <c r="K82" s="5">
        <f>INDEX(FAO_export!B:B,MATCH('no.country.continent'!A82,FAO_export!A:A,0))</f>
        <v>12074</v>
      </c>
      <c r="L82" s="5">
        <f>INDEX(FAO_export_tonnes!B:B,MATCH(A82,FAO_export_tonnes!A:A,0))</f>
        <v>4445</v>
      </c>
      <c r="M82" s="5">
        <f>INDEX(WITS!F:F,MATCH(A82, WITS!B:B,0))</f>
        <v>74426.53</v>
      </c>
      <c r="N82" s="5">
        <f>INDEX(latlon!B:B, MATCH('no.country.continent'!A82, latlon!D:D,0))</f>
        <v>64.963050999999993</v>
      </c>
      <c r="O82" s="5">
        <f>INDEX(avgtemp!B:B, MATCH(A82, avgtemp!A:A,0))</f>
        <v>0.92681159116867695</v>
      </c>
      <c r="P82" s="5">
        <f>INDEX(mintemp!B:B,MATCH(A82,mintemp!A:A,0))</f>
        <v>-1.8836231968918999</v>
      </c>
      <c r="Q82" s="5">
        <f>INDEX(maxtemp!B:B, MATCH(A82,maxtemp!A:A,0))</f>
        <v>3.74231885308805</v>
      </c>
      <c r="R82" s="5">
        <f>INDEX(avgprecipitation!B:B,MATCH(A82, avgprecipitation!A:A,0))</f>
        <v>963.93188255420603</v>
      </c>
      <c r="S82" s="7">
        <f>INDEX(gdp!J:J,MATCH(A82, gdp!A:A,0))</f>
        <v>19742928427.42416</v>
      </c>
      <c r="T82" s="5">
        <f>INDEX(gdppercapita!K:K,MATCH(A82, gdppercapita!A:A,0))</f>
        <v>56144.291636419483</v>
      </c>
      <c r="U82" s="5">
        <f>INDEX(agrigdp!K:K,MATCH(A82, agrigdp!A:A,0))</f>
        <v>4.1992974844384685</v>
      </c>
      <c r="V82" s="5">
        <f>INDEX(hdi!B:B,MATCH(A82, hdi!A:A,0))</f>
        <v>0.94899999999999995</v>
      </c>
      <c r="W82" s="5" t="str">
        <f>INDEX(hdi!C:C,MATCH(A82, hdi!A:A,0))</f>
        <v>Very High</v>
      </c>
      <c r="X82" s="5">
        <f>INDEX(hdi!D:D,MATCH(A82, hdi!A:A,0))</f>
        <v>372899</v>
      </c>
      <c r="Y82" s="5">
        <f>INDEX(FAO_pesticideindicator!B:B,MATCH($A82,FAO_pesticideindicator!$E:$E,0))</f>
        <v>1.5999999999999997E-2</v>
      </c>
      <c r="Z82" s="5">
        <f>INDEX(FAO_pesticideindicator!C:C,MATCH($A82,FAO_pesticideindicator!$E:$E,0))</f>
        <v>6.0000000000000001E-3</v>
      </c>
      <c r="AA82" s="5">
        <f>INDEX(FAO_pesticideindicator!D:D,MATCH($A82,FAO_pesticideindicator!$E:$E,0))</f>
        <v>0.01</v>
      </c>
      <c r="AB82" s="5">
        <f>INDEX(FAO_fertilizerindicator!B:B,MATCH($A82, FAO_fertilizerindicator!$K:$K,0))</f>
        <v>94.921999999999997</v>
      </c>
      <c r="AC82" s="5">
        <f>INDEX(FAO_fertilizerindicator!C:C,MATCH($A82, FAO_fertilizerindicator!$K:$K,0))</f>
        <v>34.120000000000005</v>
      </c>
      <c r="AD82" s="5">
        <f>INDEX(FAO_fertilizerindicator!D:D,MATCH($A82, FAO_fertilizerindicator!$K:$K,0))</f>
        <v>62.068000000000005</v>
      </c>
      <c r="AE82" s="5">
        <f>INDEX(FAO_fertilizerindicator!E:E,MATCH($A82, FAO_fertilizerindicator!$K:$K,0))</f>
        <v>23.279999999999994</v>
      </c>
      <c r="AF82" s="5">
        <f>INDEX(FAO_fertilizerindicator!F:F,MATCH($A82, FAO_fertilizerindicator!$K:$K,0))</f>
        <v>8.41</v>
      </c>
      <c r="AG82" s="5">
        <f>INDEX(FAO_fertilizerindicator!G:G,MATCH($A82, FAO_fertilizerindicator!$K:$K,0))</f>
        <v>15.296000000000001</v>
      </c>
      <c r="AH82" s="5">
        <f>INDEX(FAO_fertilizerindicator!H:H,MATCH($A82, FAO_fertilizerindicator!$K:$K,0))</f>
        <v>24.518000000000001</v>
      </c>
      <c r="AI82" s="5">
        <f>INDEX(FAO_fertilizerindicator!I:I,MATCH($A82, FAO_fertilizerindicator!$K:$K,0))</f>
        <v>8.8240000000000016</v>
      </c>
      <c r="AJ82" s="5">
        <f>INDEX(FAO_fertilizerindicator!J:J,MATCH($A82, FAO_fertilizerindicator!$K:$K,0))</f>
        <v>16.065999999999999</v>
      </c>
    </row>
    <row r="83" spans="1:36" x14ac:dyDescent="0.25">
      <c r="A83" t="s">
        <v>91</v>
      </c>
      <c r="B83" t="s">
        <v>5</v>
      </c>
      <c r="C83" s="5">
        <f>INDEX(FDI!E:E, MATCH(A83,FDI!A:A,0))</f>
        <v>1.93736319812939</v>
      </c>
      <c r="D83" s="5">
        <f>INDEX(FDI!F:F, MATCH(A83,FDI!A:A,0))</f>
        <v>1.5073165808981801</v>
      </c>
      <c r="E83" s="5">
        <f>INDEX(FDI!G:G, MATCH(A83,FDI!A:A,0))</f>
        <v>1.5582147934450501</v>
      </c>
      <c r="F83" s="5">
        <f>INDEX(FDI!H:H, MATCH(A83,FDI!A:A,0))</f>
        <v>1.7873817389300799</v>
      </c>
      <c r="G83" s="5">
        <f>INDEX(FDI!I:I, MATCH(A83,FDI!A:A,0))</f>
        <v>2.4126646803285299</v>
      </c>
      <c r="H83" s="5">
        <f>INDEX(FDI!J:J, MATCH(A83,FDI!A:A,0))</f>
        <v>1.8405881983462458</v>
      </c>
      <c r="I83" s="5">
        <v>1.42099851</v>
      </c>
      <c r="J83" s="5">
        <f>INDEX(GCF!Q:Q,MATCH('no.country.continent'!A83,GCF!C:C,0))</f>
        <v>30.323081931660841</v>
      </c>
      <c r="K83" s="5">
        <f>INDEX(FAO_export!B:B,MATCH('no.country.continent'!A83,FAO_export!A:A,0))</f>
        <v>33873892</v>
      </c>
      <c r="L83" s="5">
        <f>INDEX(FAO_export_tonnes!B:B,MATCH(A83,FAO_export_tonnes!A:A,0))</f>
        <v>52427857</v>
      </c>
      <c r="M83" s="5">
        <f>INDEX(WITS!F:F,MATCH(A83, WITS!B:B,0))</f>
        <v>4768830.7</v>
      </c>
      <c r="N83" s="5">
        <f>INDEX(latlon!B:B, MATCH('no.country.continent'!A83, latlon!D:D,0))</f>
        <v>20.593684</v>
      </c>
      <c r="O83" s="5">
        <f>INDEX(avgtemp!B:B, MATCH(A83, avgtemp!A:A,0))</f>
        <v>23.863372086688901</v>
      </c>
      <c r="P83" s="5">
        <f>INDEX(mintemp!B:B,MATCH(A83,mintemp!A:A,0))</f>
        <v>17.868989265562199</v>
      </c>
      <c r="Q83" s="5">
        <f>INDEX(maxtemp!B:B, MATCH(A83,maxtemp!A:A,0))</f>
        <v>29.905098397961201</v>
      </c>
      <c r="R83" s="5">
        <f>INDEX(avgprecipitation!B:B,MATCH(A83, avgprecipitation!A:A,0))</f>
        <v>1001.45295023364</v>
      </c>
      <c r="S83" s="7">
        <f>INDEX(gdp!J:J,MATCH(A83, gdp!A:A,0))</f>
        <v>2498519515100.8599</v>
      </c>
      <c r="T83" s="5">
        <f>INDEX(gdppercapita!K:K,MATCH(A83, gdppercapita!A:A,0))</f>
        <v>1846.683292043776</v>
      </c>
      <c r="U83" s="5">
        <f>INDEX(agrigdp!K:K,MATCH(A83, agrigdp!A:A,0))</f>
        <v>16.782378985398481</v>
      </c>
      <c r="V83" s="5">
        <f>INDEX(hdi!B:B,MATCH(A83, hdi!A:A,0))</f>
        <v>0.64500000000000002</v>
      </c>
      <c r="W83" s="5" t="str">
        <f>INDEX(hdi!C:C,MATCH(A83, hdi!A:A,0))</f>
        <v>Medium</v>
      </c>
      <c r="X83" s="5">
        <f>INDEX(hdi!D:D,MATCH(A83, hdi!A:A,0))</f>
        <v>1417173173</v>
      </c>
      <c r="Y83" s="5">
        <f>INDEX(FAO_pesticideindicator!B:B,MATCH($A83,FAO_pesticideindicator!$E:$E,0))</f>
        <v>0.36400000000000005</v>
      </c>
      <c r="Z83" s="5">
        <f>INDEX(FAO_pesticideindicator!C:C,MATCH($A83,FAO_pesticideindicator!$E:$E,0))</f>
        <v>4.3999999999999997E-2</v>
      </c>
      <c r="AA83" s="5">
        <f>INDEX(FAO_pesticideindicator!D:D,MATCH($A83,FAO_pesticideindicator!$E:$E,0))</f>
        <v>0.14600000000000002</v>
      </c>
      <c r="AB83" s="5">
        <f>INDEX(FAO_fertilizerindicator!B:B,MATCH($A83, FAO_fertilizerindicator!$K:$K,0))</f>
        <v>107.30199999999999</v>
      </c>
      <c r="AC83" s="5">
        <f>INDEX(FAO_fertilizerindicator!C:C,MATCH($A83, FAO_fertilizerindicator!$K:$K,0))</f>
        <v>13.388</v>
      </c>
      <c r="AD83" s="5">
        <f>INDEX(FAO_fertilizerindicator!D:D,MATCH($A83, FAO_fertilizerindicator!$K:$K,0))</f>
        <v>43.577999999999996</v>
      </c>
      <c r="AE83" s="5">
        <f>INDEX(FAO_fertilizerindicator!E:E,MATCH($A83, FAO_fertilizerindicator!$K:$K,0))</f>
        <v>43.79</v>
      </c>
      <c r="AF83" s="5">
        <f>INDEX(FAO_fertilizerindicator!F:F,MATCH($A83, FAO_fertilizerindicator!$K:$K,0))</f>
        <v>5.4599999999999991</v>
      </c>
      <c r="AG83" s="5">
        <f>INDEX(FAO_fertilizerindicator!G:G,MATCH($A83, FAO_fertilizerindicator!$K:$K,0))</f>
        <v>17.772000000000002</v>
      </c>
      <c r="AH83" s="5">
        <f>INDEX(FAO_fertilizerindicator!H:H,MATCH($A83, FAO_fertilizerindicator!$K:$K,0))</f>
        <v>16.417999999999999</v>
      </c>
      <c r="AI83" s="5">
        <f>INDEX(FAO_fertilizerindicator!I:I,MATCH($A83, FAO_fertilizerindicator!$K:$K,0))</f>
        <v>2.0479999999999996</v>
      </c>
      <c r="AJ83" s="5">
        <f>INDEX(FAO_fertilizerindicator!J:J,MATCH($A83, FAO_fertilizerindicator!$K:$K,0))</f>
        <v>6.67</v>
      </c>
    </row>
    <row r="84" spans="1:36" x14ac:dyDescent="0.25">
      <c r="A84" t="s">
        <v>92</v>
      </c>
      <c r="B84" t="s">
        <v>5</v>
      </c>
      <c r="C84" s="5">
        <f>INDEX(FDI!E:E, MATCH(A84,FDI!A:A,0))</f>
        <v>0.48737247129563599</v>
      </c>
      <c r="D84" s="5">
        <f>INDEX(FDI!F:F, MATCH(A84,FDI!A:A,0))</f>
        <v>2.0194892012952201</v>
      </c>
      <c r="E84" s="5">
        <f>INDEX(FDI!G:G, MATCH(A84,FDI!A:A,0))</f>
        <v>1.8142897969351699</v>
      </c>
      <c r="F84" s="5">
        <f>INDEX(FDI!H:H, MATCH(A84,FDI!A:A,0))</f>
        <v>2.2333620489789801</v>
      </c>
      <c r="G84" s="5">
        <f>INDEX(FDI!I:I, MATCH(A84,FDI!A:A,0))</f>
        <v>1.8112097997482699</v>
      </c>
      <c r="H84" s="5">
        <f>INDEX(FDI!J:J, MATCH(A84,FDI!A:A,0))</f>
        <v>1.6731446636506551</v>
      </c>
      <c r="I84" s="5">
        <v>5.2926745229999996</v>
      </c>
      <c r="J84" s="5">
        <f>INDEX(GCF!Q:Q,MATCH('no.country.continent'!A84,GCF!C:C,0))</f>
        <v>33.654930583775105</v>
      </c>
      <c r="K84" s="5">
        <f>INDEX(FAO_export!B:B,MATCH('no.country.continent'!A84,FAO_export!A:A,0))</f>
        <v>29610813</v>
      </c>
      <c r="L84" s="5">
        <f>INDEX(FAO_export_tonnes!B:B,MATCH(A84,FAO_export_tonnes!A:A,0))</f>
        <v>40833745</v>
      </c>
      <c r="M84" s="5">
        <f>INDEX(WITS!F:F,MATCH(A84, WITS!B:B,0))</f>
        <v>3327555.6</v>
      </c>
      <c r="N84" s="5">
        <f>INDEX(latlon!B:B, MATCH('no.country.continent'!A84, latlon!D:D,0))</f>
        <v>-0.78927499999999995</v>
      </c>
      <c r="O84" s="5">
        <f>INDEX(avgtemp!B:B, MATCH(A84, avgtemp!A:A,0))</f>
        <v>25.3768590755495</v>
      </c>
      <c r="P84" s="5">
        <f>INDEX(mintemp!B:B,MATCH(A84,mintemp!A:A,0))</f>
        <v>20.735959213334599</v>
      </c>
      <c r="Q84" s="5">
        <f>INDEX(maxtemp!B:B, MATCH(A84,maxtemp!A:A,0))</f>
        <v>30.0683021674941</v>
      </c>
      <c r="R84" s="5">
        <f>INDEX(avgprecipitation!B:B,MATCH(A84, avgprecipitation!A:A,0))</f>
        <v>2717.41578640638</v>
      </c>
      <c r="S84" s="7">
        <f>INDEX(gdp!J:J,MATCH(A84, gdp!A:A,0))</f>
        <v>986074732538.81799</v>
      </c>
      <c r="T84" s="5">
        <f>INDEX(gdppercapita!K:K,MATCH(A84, gdppercapita!A:A,0))</f>
        <v>3682.811406268002</v>
      </c>
      <c r="U84" s="5">
        <f>INDEX(agrigdp!K:K,MATCH(A84, agrigdp!A:A,0))</f>
        <v>13.17178912322766</v>
      </c>
      <c r="V84" s="5">
        <f>INDEX(hdi!B:B,MATCH(A84, hdi!A:A,0))</f>
        <v>0.71799999999999997</v>
      </c>
      <c r="W84" s="5" t="str">
        <f>INDEX(hdi!C:C,MATCH(A84, hdi!A:A,0))</f>
        <v>High</v>
      </c>
      <c r="X84" s="5">
        <f>INDEX(hdi!D:D,MATCH(A84, hdi!A:A,0))</f>
        <v>275501339</v>
      </c>
      <c r="Y84" s="5">
        <f>INDEX(FAO_pesticideindicator!B:B,MATCH($A84,FAO_pesticideindicator!$E:$E,0))</f>
        <v>0.03</v>
      </c>
      <c r="Z84" s="5">
        <f>INDEX(FAO_pesticideindicator!C:C,MATCH($A84,FAO_pesticideindicator!$E:$E,0))</f>
        <v>0.01</v>
      </c>
      <c r="AA84" s="5">
        <f>INDEX(FAO_pesticideindicator!D:D,MATCH($A84,FAO_pesticideindicator!$E:$E,0))</f>
        <v>0.02</v>
      </c>
      <c r="AB84" s="5">
        <f>INDEX(FAO_fertilizerindicator!B:B,MATCH($A84, FAO_fertilizerindicator!$K:$K,0))</f>
        <v>61.398000000000003</v>
      </c>
      <c r="AC84" s="5">
        <f>INDEX(FAO_fertilizerindicator!C:C,MATCH($A84, FAO_fertilizerindicator!$K:$K,0))</f>
        <v>11.668000000000001</v>
      </c>
      <c r="AD84" s="5">
        <f>INDEX(FAO_fertilizerindicator!D:D,MATCH($A84, FAO_fertilizerindicator!$K:$K,0))</f>
        <v>31.684000000000005</v>
      </c>
      <c r="AE84" s="5">
        <f>INDEX(FAO_fertilizerindicator!E:E,MATCH($A84, FAO_fertilizerindicator!$K:$K,0))</f>
        <v>27.257999999999999</v>
      </c>
      <c r="AF84" s="5">
        <f>INDEX(FAO_fertilizerindicator!F:F,MATCH($A84, FAO_fertilizerindicator!$K:$K,0))</f>
        <v>5.1899999999999995</v>
      </c>
      <c r="AG84" s="5">
        <f>INDEX(FAO_fertilizerindicator!G:G,MATCH($A84, FAO_fertilizerindicator!$K:$K,0))</f>
        <v>14.092000000000002</v>
      </c>
      <c r="AH84" s="5">
        <f>INDEX(FAO_fertilizerindicator!H:H,MATCH($A84, FAO_fertilizerindicator!$K:$K,0))</f>
        <v>36.932000000000002</v>
      </c>
      <c r="AI84" s="5">
        <f>INDEX(FAO_fertilizerindicator!I:I,MATCH($A84, FAO_fertilizerindicator!$K:$K,0))</f>
        <v>7.0299999999999994</v>
      </c>
      <c r="AJ84" s="5">
        <f>INDEX(FAO_fertilizerindicator!J:J,MATCH($A84, FAO_fertilizerindicator!$K:$K,0))</f>
        <v>19.038</v>
      </c>
    </row>
    <row r="85" spans="1:36" x14ac:dyDescent="0.25">
      <c r="A85" t="s">
        <v>93</v>
      </c>
      <c r="B85" t="s">
        <v>5</v>
      </c>
      <c r="C85" s="5">
        <v>0.73631750742672097</v>
      </c>
      <c r="D85" s="5">
        <v>1.0313787661286</v>
      </c>
      <c r="E85" s="5">
        <v>0.71693664506577504</v>
      </c>
      <c r="F85" s="5">
        <v>0.51756758168181805</v>
      </c>
      <c r="G85" s="5">
        <v>0.57957852583402403</v>
      </c>
      <c r="H85" s="5">
        <v>0.71635580522738762</v>
      </c>
      <c r="I85" s="5">
        <v>0.36113313600000002</v>
      </c>
      <c r="J85" s="5">
        <v>30.814200906906866</v>
      </c>
      <c r="K85" s="5">
        <f>INDEX(FAO_export!B:B,MATCH('no.country.continent'!A85,FAO_export!A:A,0))</f>
        <v>2303434</v>
      </c>
      <c r="L85" s="5">
        <f>INDEX(FAO_export_tonnes!B:B,MATCH(A85,FAO_export_tonnes!A:A,0))</f>
        <v>3385119</v>
      </c>
      <c r="M85" s="5">
        <v>718473.02</v>
      </c>
      <c r="N85" s="5">
        <v>32.427908000000002</v>
      </c>
      <c r="O85" s="5">
        <f>INDEX(avgtemp!B:B, MATCH(A85, avgtemp!A:A,0))</f>
        <v>17.589440890394499</v>
      </c>
      <c r="P85" s="5">
        <f>INDEX(mintemp!B:B,MATCH(A85,mintemp!A:A,0))</f>
        <v>10.4835623032369</v>
      </c>
      <c r="Q85" s="5">
        <f>INDEX(maxtemp!B:B, MATCH(A85,maxtemp!A:A,0))</f>
        <v>24.739185279931501</v>
      </c>
      <c r="R85" s="5">
        <f>INDEX(avgprecipitation!B:B,MATCH(A85, avgprecipitation!A:A,0))</f>
        <v>218.332268632639</v>
      </c>
      <c r="S85" s="7">
        <v>446986383846.55017</v>
      </c>
      <c r="T85" s="5">
        <v>5467.4254859120219</v>
      </c>
      <c r="U85" s="5">
        <v>11.495597096243793</v>
      </c>
      <c r="V85" s="5">
        <v>0.78300000000000003</v>
      </c>
      <c r="W85" s="5" t="s">
        <v>996</v>
      </c>
      <c r="X85" s="5">
        <v>88550570</v>
      </c>
      <c r="Y85" s="5">
        <f>INDEX(FAO_pesticideindicator!B:B,MATCH($A85,FAO_pesticideindicator!$E:$E,0))</f>
        <v>0.35399999999999998</v>
      </c>
      <c r="Z85" s="5">
        <f>INDEX(FAO_pesticideindicator!C:C,MATCH($A85,FAO_pesticideindicator!$E:$E,0))</f>
        <v>7.5999999999999998E-2</v>
      </c>
      <c r="AA85" s="5">
        <f>INDEX(FAO_pesticideindicator!D:D,MATCH($A85,FAO_pesticideindicator!$E:$E,0))</f>
        <v>0.154</v>
      </c>
      <c r="AB85" s="5">
        <f>INDEX(FAO_fertilizerindicator!B:B,MATCH($A85, FAO_fertilizerindicator!$K:$K,0))</f>
        <v>41.922000000000004</v>
      </c>
      <c r="AC85" s="5">
        <f>INDEX(FAO_fertilizerindicator!C:C,MATCH($A85, FAO_fertilizerindicator!$K:$K,0))</f>
        <v>8.8140000000000001</v>
      </c>
      <c r="AD85" s="5">
        <f>INDEX(FAO_fertilizerindicator!D:D,MATCH($A85, FAO_fertilizerindicator!$K:$K,0))</f>
        <v>18.362000000000002</v>
      </c>
      <c r="AE85" s="5">
        <f>INDEX(FAO_fertilizerindicator!E:E,MATCH($A85, FAO_fertilizerindicator!$K:$K,0))</f>
        <v>6.3559999999999999</v>
      </c>
      <c r="AF85" s="5">
        <f>INDEX(FAO_fertilizerindicator!F:F,MATCH($A85, FAO_fertilizerindicator!$K:$K,0))</f>
        <v>1.3359999999999999</v>
      </c>
      <c r="AG85" s="5">
        <f>INDEX(FAO_fertilizerindicator!G:G,MATCH($A85, FAO_fertilizerindicator!$K:$K,0))</f>
        <v>2.7719999999999998</v>
      </c>
      <c r="AH85" s="5">
        <f>INDEX(FAO_fertilizerindicator!H:H,MATCH($A85, FAO_fertilizerindicator!$K:$K,0))</f>
        <v>3.29</v>
      </c>
      <c r="AI85" s="5">
        <f>INDEX(FAO_fertilizerindicator!I:I,MATCH($A85, FAO_fertilizerindicator!$K:$K,0))</f>
        <v>0.69000000000000006</v>
      </c>
      <c r="AJ85" s="5">
        <f>INDEX(FAO_fertilizerindicator!J:J,MATCH($A85, FAO_fertilizerindicator!$K:$K,0))</f>
        <v>1.448</v>
      </c>
    </row>
    <row r="86" spans="1:36" x14ac:dyDescent="0.25">
      <c r="A86" t="s">
        <v>94</v>
      </c>
      <c r="B86" t="s">
        <v>5</v>
      </c>
      <c r="C86" s="5">
        <v>0.73631750742672097</v>
      </c>
      <c r="D86" s="5">
        <v>1.0313787661286</v>
      </c>
      <c r="E86" s="5">
        <v>0.71693664506577504</v>
      </c>
      <c r="F86" s="5">
        <v>0.51756758168181805</v>
      </c>
      <c r="G86" s="5">
        <v>0.57957852583402403</v>
      </c>
      <c r="H86" s="5">
        <v>0.71635580522738762</v>
      </c>
      <c r="I86" s="5">
        <v>0.36113313600000002</v>
      </c>
      <c r="J86" s="5">
        <v>30.814200906906866</v>
      </c>
      <c r="K86" s="5">
        <v>2303434</v>
      </c>
      <c r="L86" s="5">
        <v>249143</v>
      </c>
      <c r="M86" s="5">
        <v>718473.02</v>
      </c>
      <c r="N86" s="5">
        <v>32.427908000000002</v>
      </c>
      <c r="O86" s="5">
        <v>17.589440890394499</v>
      </c>
      <c r="P86" s="5">
        <v>10.4835623032369</v>
      </c>
      <c r="Q86" s="5">
        <v>24.739185279931501</v>
      </c>
      <c r="R86" s="5">
        <v>218.332268632639</v>
      </c>
      <c r="S86" s="7">
        <v>446986383846.55017</v>
      </c>
      <c r="T86" s="5">
        <v>5467.4254859120219</v>
      </c>
      <c r="U86" s="5">
        <v>11.495597096243793</v>
      </c>
      <c r="V86" s="5">
        <v>0.78300000000000003</v>
      </c>
      <c r="W86" s="5" t="s">
        <v>996</v>
      </c>
      <c r="X86" s="5">
        <v>88550570</v>
      </c>
      <c r="Y86" s="5" t="e">
        <f>INDEX(FAO_pesticideindicator!B:B,MATCH($A86,FAO_pesticideindicator!$E:$E,0))</f>
        <v>#N/A</v>
      </c>
      <c r="Z86" s="5" t="e">
        <f>INDEX(FAO_pesticideindicator!C:C,MATCH($A86,FAO_pesticideindicator!$E:$E,0))</f>
        <v>#N/A</v>
      </c>
      <c r="AA86" s="5" t="e">
        <f>INDEX(FAO_pesticideindicator!D:D,MATCH($A86,FAO_pesticideindicator!$E:$E,0))</f>
        <v>#N/A</v>
      </c>
      <c r="AB86" s="5" t="e">
        <f>INDEX(FAO_fertilizerindicator!B:B,MATCH($A86, FAO_fertilizerindicator!$K:$K,0))</f>
        <v>#N/A</v>
      </c>
      <c r="AC86" s="5" t="e">
        <f>INDEX(FAO_fertilizerindicator!C:C,MATCH($A86, FAO_fertilizerindicator!$K:$K,0))</f>
        <v>#N/A</v>
      </c>
      <c r="AD86" s="5" t="e">
        <f>INDEX(FAO_fertilizerindicator!D:D,MATCH($A86, FAO_fertilizerindicator!$K:$K,0))</f>
        <v>#N/A</v>
      </c>
      <c r="AE86" s="5" t="e">
        <f>INDEX(FAO_fertilizerindicator!E:E,MATCH($A86, FAO_fertilizerindicator!$K:$K,0))</f>
        <v>#N/A</v>
      </c>
      <c r="AF86" s="5" t="e">
        <f>INDEX(FAO_fertilizerindicator!F:F,MATCH($A86, FAO_fertilizerindicator!$K:$K,0))</f>
        <v>#N/A</v>
      </c>
      <c r="AG86" s="5" t="e">
        <f>INDEX(FAO_fertilizerindicator!G:G,MATCH($A86, FAO_fertilizerindicator!$K:$K,0))</f>
        <v>#N/A</v>
      </c>
      <c r="AH86" s="5" t="e">
        <f>INDEX(FAO_fertilizerindicator!H:H,MATCH($A86, FAO_fertilizerindicator!$K:$K,0))</f>
        <v>#N/A</v>
      </c>
      <c r="AI86" s="5" t="e">
        <f>INDEX(FAO_fertilizerindicator!I:I,MATCH($A86, FAO_fertilizerindicator!$K:$K,0))</f>
        <v>#N/A</v>
      </c>
      <c r="AJ86" s="5" t="e">
        <f>INDEX(FAO_fertilizerindicator!J:J,MATCH($A86, FAO_fertilizerindicator!$K:$K,0))</f>
        <v>#N/A</v>
      </c>
    </row>
    <row r="87" spans="1:36" x14ac:dyDescent="0.25">
      <c r="A87" t="s">
        <v>95</v>
      </c>
      <c r="B87" t="s">
        <v>5</v>
      </c>
      <c r="C87" s="5">
        <f>INDEX(FDI!E:E, MATCH(A87,FDI!A:A,0))</f>
        <v>-3.7549859230895901</v>
      </c>
      <c r="D87" s="5">
        <f>INDEX(FDI!F:F, MATCH(A87,FDI!A:A,0))</f>
        <v>-2.6879942835723099</v>
      </c>
      <c r="E87" s="5">
        <f>INDEX(FDI!G:G, MATCH(A87,FDI!A:A,0))</f>
        <v>-2.1485483480791299</v>
      </c>
      <c r="F87" s="5">
        <f>INDEX(FDI!H:H, MATCH(A87,FDI!A:A,0))</f>
        <v>-1.31640616709339</v>
      </c>
      <c r="G87" s="5">
        <f>INDEX(FDI!I:I, MATCH(A87,FDI!A:A,0))</f>
        <v>-1.70667866744818</v>
      </c>
      <c r="H87" s="5">
        <f>INDEX(FDI!J:J, MATCH(A87,FDI!A:A,0))</f>
        <v>-2.3229226778565204</v>
      </c>
      <c r="I87" s="5">
        <v>9.8180000000000003E-3</v>
      </c>
      <c r="J87" s="5">
        <f>INDEX(GCF!Q:Q,MATCH('no.country.continent'!A87,GCF!C:C,0))</f>
        <v>19.04331655747696</v>
      </c>
      <c r="K87" s="5">
        <f>INDEX(FAO_export!B:B,MATCH('no.country.continent'!A87,FAO_export!A:A,0))</f>
        <v>98885</v>
      </c>
      <c r="L87" s="5">
        <f>INDEX(FAO_export_tonnes!B:B,MATCH(A87,FAO_export_tonnes!A:A,0))</f>
        <v>249143</v>
      </c>
      <c r="M87" s="5">
        <f>INDEX(WITS!F:F,MATCH(A87, WITS!B:B,0))</f>
        <v>288493.48</v>
      </c>
      <c r="N87" s="5">
        <f>INDEX(latlon!B:B, MATCH('no.country.continent'!A87, latlon!D:D,0))</f>
        <v>33.223191</v>
      </c>
      <c r="O87" s="5">
        <f>INDEX(avgtemp!B:B, MATCH(A87, avgtemp!A:A,0))</f>
        <v>22.1362941517549</v>
      </c>
      <c r="P87" s="5">
        <f>INDEX(mintemp!B:B,MATCH(A87,mintemp!A:A,0))</f>
        <v>14.971882368536599</v>
      </c>
      <c r="Q87" s="5">
        <f>INDEX(maxtemp!B:B, MATCH(A87,maxtemp!A:A,0))</f>
        <v>29.348235231287301</v>
      </c>
      <c r="R87" s="5">
        <f>INDEX(avgprecipitation!B:B,MATCH(A87, avgprecipitation!A:A,0))</f>
        <v>209.58529389325301</v>
      </c>
      <c r="S87" s="7">
        <f>INDEX(gdp!J:J,MATCH(A87, gdp!A:A,0))</f>
        <v>189597351252.10297</v>
      </c>
      <c r="T87" s="5">
        <f>INDEX(gdppercapita!K:K,MATCH(A87, gdppercapita!A:A,0))</f>
        <v>4940.215849699598</v>
      </c>
      <c r="U87" s="5">
        <f>INDEX(agrigdp!K:K,MATCH(A87, agrigdp!A:A,0))</f>
        <v>3.902925158424428</v>
      </c>
      <c r="V87" s="5">
        <f>INDEX(hdi!B:B,MATCH(A87, hdi!A:A,0))</f>
        <v>0.67400000000000004</v>
      </c>
      <c r="W87" s="5" t="str">
        <f>INDEX(hdi!C:C,MATCH(A87, hdi!A:A,0))</f>
        <v>Medium</v>
      </c>
      <c r="X87" s="5">
        <f>INDEX(hdi!D:D,MATCH(A87, hdi!A:A,0))</f>
        <v>44496122</v>
      </c>
      <c r="Y87" s="5">
        <f>INDEX(FAO_pesticideindicator!B:B,MATCH($A87,FAO_pesticideindicator!$E:$E,0))</f>
        <v>4.4000000000000004E-2</v>
      </c>
      <c r="Z87" s="5">
        <f>INDEX(FAO_pesticideindicator!C:C,MATCH($A87,FAO_pesticideindicator!$E:$E,0))</f>
        <v>8.0000000000000002E-3</v>
      </c>
      <c r="AA87" s="5">
        <f>INDEX(FAO_pesticideindicator!D:D,MATCH($A87,FAO_pesticideindicator!$E:$E,0))</f>
        <v>6.6000000000000003E-2</v>
      </c>
      <c r="AB87" s="5">
        <f>INDEX(FAO_fertilizerindicator!B:B,MATCH($A87, FAO_fertilizerindicator!$K:$K,0))</f>
        <v>30.642000000000003</v>
      </c>
      <c r="AC87" s="5">
        <f>INDEX(FAO_fertilizerindicator!C:C,MATCH($A87, FAO_fertilizerindicator!$K:$K,0))</f>
        <v>4.1740000000000004</v>
      </c>
      <c r="AD87" s="5">
        <f>INDEX(FAO_fertilizerindicator!D:D,MATCH($A87, FAO_fertilizerindicator!$K:$K,0))</f>
        <v>45.073999999999998</v>
      </c>
      <c r="AE87" s="5">
        <f>INDEX(FAO_fertilizerindicator!E:E,MATCH($A87, FAO_fertilizerindicator!$K:$K,0))</f>
        <v>14.891999999999999</v>
      </c>
      <c r="AF87" s="5">
        <f>INDEX(FAO_fertilizerindicator!F:F,MATCH($A87, FAO_fertilizerindicator!$K:$K,0))</f>
        <v>2.0179999999999998</v>
      </c>
      <c r="AG87" s="5">
        <f>INDEX(FAO_fertilizerindicator!G:G,MATCH($A87, FAO_fertilizerindicator!$K:$K,0))</f>
        <v>21.28</v>
      </c>
      <c r="AH87" s="5">
        <f>INDEX(FAO_fertilizerindicator!H:H,MATCH($A87, FAO_fertilizerindicator!$K:$K,0))</f>
        <v>0.86799999999999999</v>
      </c>
      <c r="AI87" s="5">
        <f>INDEX(FAO_fertilizerindicator!I:I,MATCH($A87, FAO_fertilizerindicator!$K:$K,0))</f>
        <v>0.11800000000000002</v>
      </c>
      <c r="AJ87" s="5">
        <f>INDEX(FAO_fertilizerindicator!J:J,MATCH($A87, FAO_fertilizerindicator!$K:$K,0))</f>
        <v>1.254</v>
      </c>
    </row>
    <row r="88" spans="1:36" x14ac:dyDescent="0.25">
      <c r="A88" t="s">
        <v>96</v>
      </c>
      <c r="B88" t="s">
        <v>7</v>
      </c>
      <c r="C88" s="5">
        <f>INDEX(FDI!E:E, MATCH(A88,FDI!A:A,0))</f>
        <v>34.428235390932301</v>
      </c>
      <c r="D88" s="5">
        <f>INDEX(FDI!F:F, MATCH(A88,FDI!A:A,0))</f>
        <v>17.380873570370099</v>
      </c>
      <c r="E88" s="5">
        <f>INDEX(FDI!G:G, MATCH(A88,FDI!A:A,0))</f>
        <v>17.4946584687148</v>
      </c>
      <c r="F88" s="5">
        <f>INDEX(FDI!H:H, MATCH(A88,FDI!A:A,0))</f>
        <v>-11.6839510353976</v>
      </c>
      <c r="G88" s="5">
        <f>INDEX(FDI!I:I, MATCH(A88,FDI!A:A,0))</f>
        <v>7.6197532754212203</v>
      </c>
      <c r="H88" s="5">
        <f>INDEX(FDI!J:J, MATCH(A88,FDI!A:A,0))</f>
        <v>13.047913934008164</v>
      </c>
      <c r="I88" s="5">
        <v>0.37494564800000002</v>
      </c>
      <c r="J88" s="5">
        <f>INDEX(GCF!Q:Q,MATCH('no.country.continent'!A88,GCF!C:C,0))</f>
        <v>39.273964891637462</v>
      </c>
      <c r="K88" s="5">
        <f>INDEX(FAO_export!B:B,MATCH('no.country.continent'!A88,FAO_export!A:A,0))</f>
        <v>2674831</v>
      </c>
      <c r="L88" s="5">
        <f>INDEX(FAO_export_tonnes!B:B,MATCH(A88,FAO_export_tonnes!A:A,0))</f>
        <v>1625746</v>
      </c>
      <c r="M88" s="5">
        <f>INDEX(WITS!F:F,MATCH(A88, WITS!B:B,0))</f>
        <v>631927.67000000004</v>
      </c>
      <c r="N88" s="5">
        <f>INDEX(latlon!B:B, MATCH('no.country.continent'!A88, latlon!D:D,0))</f>
        <v>53.412909999999997</v>
      </c>
      <c r="O88" s="5">
        <f>INDEX(avgtemp!B:B, MATCH(A88, avgtemp!A:A,0))</f>
        <v>8.7884614651019799</v>
      </c>
      <c r="P88" s="5">
        <f>INDEX(mintemp!B:B,MATCH(A88,mintemp!A:A,0))</f>
        <v>5.1689743384336797</v>
      </c>
      <c r="Q88" s="5">
        <f>INDEX(maxtemp!B:B, MATCH(A88,maxtemp!A:A,0))</f>
        <v>12.455897404597399</v>
      </c>
      <c r="R88" s="5">
        <f>INDEX(avgprecipitation!B:B,MATCH(A88, avgprecipitation!A:A,0))</f>
        <v>1058.4128230168301</v>
      </c>
      <c r="S88" s="7">
        <f>INDEX(gdp!J:J,MATCH(A88, gdp!A:A,0))</f>
        <v>347677908261.67401</v>
      </c>
      <c r="T88" s="5">
        <f>INDEX(gdppercapita!K:K,MATCH(A88, gdppercapita!A:A,0))</f>
        <v>71295.211760894497</v>
      </c>
      <c r="U88" s="5">
        <f>INDEX(agrigdp!K:K,MATCH(A88, agrigdp!A:A,0))</f>
        <v>0.96956321388017819</v>
      </c>
      <c r="V88" s="5">
        <f>INDEX(hdi!B:B,MATCH(A88, hdi!A:A,0))</f>
        <v>0.95499999999999996</v>
      </c>
      <c r="W88" s="5" t="str">
        <f>INDEX(hdi!C:C,MATCH(A88, hdi!A:A,0))</f>
        <v>Very High</v>
      </c>
      <c r="X88" s="5">
        <f>INDEX(hdi!D:D,MATCH(A88, hdi!A:A,0))</f>
        <v>5023109</v>
      </c>
      <c r="Y88" s="5">
        <f>INDEX(FAO_pesticideindicator!B:B,MATCH($A88,FAO_pesticideindicator!$E:$E,0))</f>
        <v>6.1980000000000004</v>
      </c>
      <c r="Z88" s="5">
        <f>INDEX(FAO_pesticideindicator!C:C,MATCH($A88,FAO_pesticideindicator!$E:$E,0))</f>
        <v>0.58200000000000007</v>
      </c>
      <c r="AA88" s="5">
        <f>INDEX(FAO_pesticideindicator!D:D,MATCH($A88,FAO_pesticideindicator!$E:$E,0))</f>
        <v>0.35399999999999998</v>
      </c>
      <c r="AB88" s="5">
        <f>INDEX(FAO_fertilizerindicator!B:B,MATCH($A88, FAO_fertilizerindicator!$K:$K,0))</f>
        <v>174.31599999999997</v>
      </c>
      <c r="AC88" s="5">
        <f>INDEX(FAO_fertilizerindicator!C:C,MATCH($A88, FAO_fertilizerindicator!$K:$K,0))</f>
        <v>77.346000000000004</v>
      </c>
      <c r="AD88" s="5">
        <f>INDEX(FAO_fertilizerindicator!D:D,MATCH($A88, FAO_fertilizerindicator!$K:$K,0))</f>
        <v>47.231999999999992</v>
      </c>
      <c r="AE88" s="5">
        <f>INDEX(FAO_fertilizerindicator!E:E,MATCH($A88, FAO_fertilizerindicator!$K:$K,0))</f>
        <v>61.391999999999996</v>
      </c>
      <c r="AF88" s="5">
        <f>INDEX(FAO_fertilizerindicator!F:F,MATCH($A88, FAO_fertilizerindicator!$K:$K,0))</f>
        <v>26.172000000000004</v>
      </c>
      <c r="AG88" s="5">
        <f>INDEX(FAO_fertilizerindicator!G:G,MATCH($A88, FAO_fertilizerindicator!$K:$K,0))</f>
        <v>15.974</v>
      </c>
      <c r="AH88" s="5">
        <f>INDEX(FAO_fertilizerindicator!H:H,MATCH($A88, FAO_fertilizerindicator!$K:$K,0))</f>
        <v>132.62399999999997</v>
      </c>
      <c r="AI88" s="5">
        <f>INDEX(FAO_fertilizerindicator!I:I,MATCH($A88, FAO_fertilizerindicator!$K:$K,0))</f>
        <v>33.637999999999998</v>
      </c>
      <c r="AJ88" s="5">
        <f>INDEX(FAO_fertilizerindicator!J:J,MATCH($A88, FAO_fertilizerindicator!$K:$K,0))</f>
        <v>20.526</v>
      </c>
    </row>
    <row r="89" spans="1:36" x14ac:dyDescent="0.25">
      <c r="A89" t="s">
        <v>97</v>
      </c>
      <c r="B89" t="s">
        <v>5</v>
      </c>
      <c r="C89" s="5">
        <f>INDEX(FDI!E:E, MATCH(A89,FDI!A:A,0))</f>
        <v>3.75770610313262</v>
      </c>
      <c r="D89" s="5">
        <f>INDEX(FDI!F:F, MATCH(A89,FDI!A:A,0))</f>
        <v>4.7547376758994799</v>
      </c>
      <c r="E89" s="5">
        <f>INDEX(FDI!G:G, MATCH(A89,FDI!A:A,0))</f>
        <v>5.7580635148942401</v>
      </c>
      <c r="F89" s="5">
        <f>INDEX(FDI!H:H, MATCH(A89,FDI!A:A,0))</f>
        <v>4.3631541798487703</v>
      </c>
      <c r="G89" s="5">
        <f>INDEX(FDI!I:I, MATCH(A89,FDI!A:A,0))</f>
        <v>5.9649118307083002</v>
      </c>
      <c r="H89" s="5">
        <f>INDEX(FDI!J:J, MATCH(A89,FDI!A:A,0))</f>
        <v>4.9197146608966822</v>
      </c>
      <c r="I89" s="5">
        <v>0.669398308</v>
      </c>
      <c r="J89" s="5">
        <f>INDEX(GCF!Q:Q,MATCH('no.country.continent'!A89,GCF!C:C,0))</f>
        <v>21.486741592869759</v>
      </c>
      <c r="K89" s="5">
        <f>INDEX(FAO_export!B:B,MATCH('no.country.continent'!A89,FAO_export!A:A,0))</f>
        <v>1598233</v>
      </c>
      <c r="L89" s="5">
        <f>INDEX(FAO_export_tonnes!B:B,MATCH(A89,FAO_export_tonnes!A:A,0))</f>
        <v>1034849</v>
      </c>
      <c r="M89" s="5">
        <f>INDEX(WITS!F:F,MATCH(A89, WITS!B:B,0))</f>
        <v>834678.36</v>
      </c>
      <c r="N89" s="5">
        <f>INDEX(latlon!B:B, MATCH('no.country.continent'!A89, latlon!D:D,0))</f>
        <v>31.046050999999999</v>
      </c>
      <c r="O89" s="5">
        <f>INDEX(avgtemp!B:B, MATCH(A89, avgtemp!A:A,0))</f>
        <v>18.657143184116901</v>
      </c>
      <c r="P89" s="5">
        <f>INDEX(mintemp!B:B,MATCH(A89,mintemp!A:A,0))</f>
        <v>12.2671428407942</v>
      </c>
      <c r="Q89" s="5">
        <f>INDEX(maxtemp!B:B, MATCH(A89,maxtemp!A:A,0))</f>
        <v>25.098571504865401</v>
      </c>
      <c r="R89" s="5">
        <f>INDEX(avgprecipitation!B:B,MATCH(A89, avgprecipitation!A:A,0))</f>
        <v>208.14285605294401</v>
      </c>
      <c r="S89" s="7">
        <f>INDEX(gdp!J:J,MATCH(A89, gdp!A:A,0))</f>
        <v>335881523759.70178</v>
      </c>
      <c r="T89" s="5">
        <f>INDEX(gdppercapita!K:K,MATCH(A89, gdppercapita!A:A,0))</f>
        <v>37803.237776386879</v>
      </c>
      <c r="U89" s="5">
        <f>INDEX(agrigdp!K:K,MATCH(A89, agrigdp!A:A,0))</f>
        <v>1.1850981701810162</v>
      </c>
      <c r="V89" s="5">
        <f>INDEX(hdi!B:B,MATCH(A89, hdi!A:A,0))</f>
        <v>0.91900000000000004</v>
      </c>
      <c r="W89" s="5" t="str">
        <f>INDEX(hdi!C:C,MATCH(A89, hdi!A:A,0))</f>
        <v>Very High</v>
      </c>
      <c r="X89" s="5">
        <f>INDEX(hdi!D:D,MATCH(A89, hdi!A:A,0))</f>
        <v>9038309</v>
      </c>
      <c r="Y89" s="5">
        <f>INDEX(FAO_pesticideindicator!B:B,MATCH($A89,FAO_pesticideindicator!$E:$E,0))</f>
        <v>14.809999999999999</v>
      </c>
      <c r="Z89" s="5">
        <f>INDEX(FAO_pesticideindicator!C:C,MATCH($A89,FAO_pesticideindicator!$E:$E,0))</f>
        <v>0.81600000000000006</v>
      </c>
      <c r="AA89" s="5">
        <f>INDEX(FAO_pesticideindicator!D:D,MATCH($A89,FAO_pesticideindicator!$E:$E,0))</f>
        <v>1.5939999999999999</v>
      </c>
      <c r="AB89" s="5">
        <f>INDEX(FAO_fertilizerindicator!B:B,MATCH($A89, FAO_fertilizerindicator!$K:$K,0))</f>
        <v>102.494</v>
      </c>
      <c r="AC89" s="5">
        <f>INDEX(FAO_fertilizerindicator!C:C,MATCH($A89, FAO_fertilizerindicator!$K:$K,0))</f>
        <v>5.6400000000000006</v>
      </c>
      <c r="AD89" s="5">
        <f>INDEX(FAO_fertilizerindicator!D:D,MATCH($A89, FAO_fertilizerindicator!$K:$K,0))</f>
        <v>10.986000000000001</v>
      </c>
      <c r="AE89" s="5">
        <f>INDEX(FAO_fertilizerindicator!E:E,MATCH($A89, FAO_fertilizerindicator!$K:$K,0))</f>
        <v>14.053999999999998</v>
      </c>
      <c r="AF89" s="5">
        <f>INDEX(FAO_fertilizerindicator!F:F,MATCH($A89, FAO_fertilizerindicator!$K:$K,0))</f>
        <v>0.77400000000000002</v>
      </c>
      <c r="AG89" s="5">
        <f>INDEX(FAO_fertilizerindicator!G:G,MATCH($A89, FAO_fertilizerindicator!$K:$K,0))</f>
        <v>1.512</v>
      </c>
      <c r="AH89" s="5">
        <f>INDEX(FAO_fertilizerindicator!H:H,MATCH($A89, FAO_fertilizerindicator!$K:$K,0))</f>
        <v>74.212500000000006</v>
      </c>
      <c r="AI89" s="5">
        <f>INDEX(FAO_fertilizerindicator!I:I,MATCH($A89, FAO_fertilizerindicator!$K:$K,0))</f>
        <v>4.09</v>
      </c>
      <c r="AJ89" s="5">
        <f>INDEX(FAO_fertilizerindicator!J:J,MATCH($A89, FAO_fertilizerindicator!$K:$K,0))</f>
        <v>7.9275000000000002</v>
      </c>
    </row>
    <row r="90" spans="1:36" x14ac:dyDescent="0.25">
      <c r="A90" t="s">
        <v>98</v>
      </c>
      <c r="B90" t="s">
        <v>7</v>
      </c>
      <c r="C90" s="5">
        <f>INDEX(FDI!E:E, MATCH(A90,FDI!A:A,0))</f>
        <v>1.36684517505744</v>
      </c>
      <c r="D90" s="5">
        <f>INDEX(FDI!F:F, MATCH(A90,FDI!A:A,0))</f>
        <v>0.56776692666682105</v>
      </c>
      <c r="E90" s="5">
        <f>INDEX(FDI!G:G, MATCH(A90,FDI!A:A,0))</f>
        <v>2.1152554816558502</v>
      </c>
      <c r="F90" s="5">
        <f>INDEX(FDI!H:H, MATCH(A90,FDI!A:A,0))</f>
        <v>1.5505113837156399</v>
      </c>
      <c r="G90" s="5">
        <f>INDEX(FDI!I:I, MATCH(A90,FDI!A:A,0))</f>
        <v>-1.16724320716093</v>
      </c>
      <c r="H90" s="5">
        <f>INDEX(FDI!J:J, MATCH(A90,FDI!A:A,0))</f>
        <v>0.88662715198696418</v>
      </c>
      <c r="I90" s="5">
        <v>0.702254139</v>
      </c>
      <c r="J90" s="5">
        <f>INDEX(GCF!Q:Q,MATCH('no.country.continent'!A90,GCF!C:C,0))</f>
        <v>18.017201692925262</v>
      </c>
      <c r="K90" s="5">
        <f>INDEX(FAO_export!B:B,MATCH('no.country.continent'!A90,FAO_export!A:A,0))</f>
        <v>23084759</v>
      </c>
      <c r="L90" s="5">
        <f>INDEX(FAO_export_tonnes!B:B,MATCH(A90,FAO_export_tonnes!A:A,0))</f>
        <v>14373331</v>
      </c>
      <c r="M90" s="5">
        <f>INDEX(WITS!F:F,MATCH(A90, WITS!B:B,0))</f>
        <v>6145913.4500000002</v>
      </c>
      <c r="N90" s="5">
        <f>INDEX(latlon!B:B, MATCH('no.country.continent'!A90, latlon!D:D,0))</f>
        <v>41.871940000000002</v>
      </c>
      <c r="O90" s="5">
        <f>INDEX(avgtemp!B:B, MATCH(A90, avgtemp!A:A,0))</f>
        <v>11.160839677482601</v>
      </c>
      <c r="P90" s="5">
        <f>INDEX(mintemp!B:B,MATCH(A90,mintemp!A:A,0))</f>
        <v>7.0399236271854599</v>
      </c>
      <c r="Q90" s="5">
        <f>INDEX(maxtemp!B:B, MATCH(A90,maxtemp!A:A,0))</f>
        <v>15.319923682977199</v>
      </c>
      <c r="R90" s="5">
        <f>INDEX(avgprecipitation!B:B,MATCH(A90, avgprecipitation!A:A,0))</f>
        <v>1013.51221029267</v>
      </c>
      <c r="S90" s="7">
        <f>INDEX(gdp!J:J,MATCH(A90, gdp!A:A,0))</f>
        <v>1864912004999.0442</v>
      </c>
      <c r="T90" s="5">
        <f>INDEX(gdppercapita!K:K,MATCH(A90, gdppercapita!A:A,0))</f>
        <v>31000.245420218143</v>
      </c>
      <c r="U90" s="5">
        <f>INDEX(agrigdp!K:K,MATCH(A90, agrigdp!A:A,0))</f>
        <v>1.9527396496771321</v>
      </c>
      <c r="V90" s="5">
        <f>INDEX(hdi!B:B,MATCH(A90, hdi!A:A,0))</f>
        <v>0.89200000000000002</v>
      </c>
      <c r="W90" s="5" t="str">
        <f>INDEX(hdi!C:C,MATCH(A90, hdi!A:A,0))</f>
        <v>Very High</v>
      </c>
      <c r="X90" s="5">
        <f>INDEX(hdi!D:D,MATCH(A90, hdi!A:A,0))</f>
        <v>59037474</v>
      </c>
      <c r="Y90" s="5">
        <f>INDEX(FAO_pesticideindicator!B:B,MATCH($A90,FAO_pesticideindicator!$E:$E,0))</f>
        <v>5.992</v>
      </c>
      <c r="Z90" s="5">
        <f>INDEX(FAO_pesticideindicator!C:C,MATCH($A90,FAO_pesticideindicator!$E:$E,0))</f>
        <v>0.91000000000000014</v>
      </c>
      <c r="AA90" s="5">
        <f>INDEX(FAO_pesticideindicator!D:D,MATCH($A90,FAO_pesticideindicator!$E:$E,0))</f>
        <v>1.4140000000000001</v>
      </c>
      <c r="AB90" s="5">
        <f>INDEX(FAO_fertilizerindicator!B:B,MATCH($A90, FAO_fertilizerindicator!$K:$K,0))</f>
        <v>64.404000000000011</v>
      </c>
      <c r="AC90" s="5">
        <f>INDEX(FAO_fertilizerindicator!C:C,MATCH($A90, FAO_fertilizerindicator!$K:$K,0))</f>
        <v>9.8040000000000003</v>
      </c>
      <c r="AD90" s="5">
        <f>INDEX(FAO_fertilizerindicator!D:D,MATCH($A90, FAO_fertilizerindicator!$K:$K,0))</f>
        <v>15.214000000000002</v>
      </c>
      <c r="AE90" s="5">
        <f>INDEX(FAO_fertilizerindicator!E:E,MATCH($A90, FAO_fertilizerindicator!$K:$K,0))</f>
        <v>19.332000000000001</v>
      </c>
      <c r="AF90" s="5">
        <f>INDEX(FAO_fertilizerindicator!F:F,MATCH($A90, FAO_fertilizerindicator!$K:$K,0))</f>
        <v>2.944</v>
      </c>
      <c r="AG90" s="5">
        <f>INDEX(FAO_fertilizerindicator!G:G,MATCH($A90, FAO_fertilizerindicator!$K:$K,0))</f>
        <v>4.5680000000000005</v>
      </c>
      <c r="AH90" s="5">
        <f>INDEX(FAO_fertilizerindicator!H:H,MATCH($A90, FAO_fertilizerindicator!$K:$K,0))</f>
        <v>12.715999999999999</v>
      </c>
      <c r="AI90" s="5">
        <f>INDEX(FAO_fertilizerindicator!I:I,MATCH($A90, FAO_fertilizerindicator!$K:$K,0))</f>
        <v>1.9379999999999999</v>
      </c>
      <c r="AJ90" s="5">
        <f>INDEX(FAO_fertilizerindicator!J:J,MATCH($A90, FAO_fertilizerindicator!$K:$K,0))</f>
        <v>3.004</v>
      </c>
    </row>
    <row r="91" spans="1:36" x14ac:dyDescent="0.25">
      <c r="A91" t="s">
        <v>99</v>
      </c>
      <c r="B91" t="s">
        <v>9</v>
      </c>
      <c r="C91" s="5">
        <v>1.20479671875659</v>
      </c>
      <c r="D91" s="5">
        <v>1.8899976720124401</v>
      </c>
      <c r="E91" s="5">
        <v>1.06932420831873</v>
      </c>
      <c r="F91" s="5">
        <v>1.45010160325616</v>
      </c>
      <c r="G91" s="5">
        <v>1.1620740051318701</v>
      </c>
      <c r="H91" s="5">
        <v>1.3552588414951579</v>
      </c>
      <c r="I91" s="5">
        <v>9.1590697169999995</v>
      </c>
      <c r="J91" s="5">
        <v>21.053372268147278</v>
      </c>
      <c r="K91" s="5">
        <v>7517864</v>
      </c>
      <c r="L91" s="5">
        <v>4838474</v>
      </c>
      <c r="M91" s="5">
        <v>87667.1</v>
      </c>
      <c r="N91" s="5">
        <v>7.5399890000000003</v>
      </c>
      <c r="O91" s="5">
        <v>26.4967856066568</v>
      </c>
      <c r="P91" s="5">
        <v>21.419107062476002</v>
      </c>
      <c r="Q91" s="5">
        <v>31.624017851693299</v>
      </c>
      <c r="R91" s="5">
        <v>1327.5124936785001</v>
      </c>
      <c r="S91" s="7">
        <v>55813375797.840286</v>
      </c>
      <c r="T91" s="5">
        <v>2221.5551603475719</v>
      </c>
      <c r="U91" s="5">
        <v>20.216608061809858</v>
      </c>
      <c r="V91" s="5">
        <f>INDEX(hdi!B:B,MATCH(A91, hdi!A:A,0))</f>
        <v>0.53800000000000003</v>
      </c>
      <c r="W91" s="5" t="str">
        <f>INDEX(hdi!C:C,MATCH(A91, hdi!A:A,0))</f>
        <v>Low</v>
      </c>
      <c r="X91" s="5">
        <f>INDEX(hdi!D:D,MATCH(A91, hdi!A:A,0))</f>
        <v>28160542</v>
      </c>
      <c r="Y91" s="5">
        <f>INDEX(FAO_pesticideindicator!B:B,MATCH($A91,FAO_pesticideindicator!$E:$E,0))</f>
        <v>6.0000000000000001E-3</v>
      </c>
      <c r="Z91" s="5">
        <f>INDEX(FAO_pesticideindicator!C:C,MATCH($A91,FAO_pesticideindicator!$E:$E,0))</f>
        <v>0</v>
      </c>
      <c r="AA91" s="5">
        <f>INDEX(FAO_pesticideindicator!D:D,MATCH($A91,FAO_pesticideindicator!$E:$E,0))</f>
        <v>6.0000000000000001E-3</v>
      </c>
      <c r="AB91" s="5">
        <f>INDEX(FAO_fertilizerindicator!B:B,MATCH($A91, FAO_fertilizerindicator!$K:$K,0))</f>
        <v>6.1920000000000002</v>
      </c>
      <c r="AC91" s="5">
        <f>INDEX(FAO_fertilizerindicator!C:C,MATCH($A91, FAO_fertilizerindicator!$K:$K,0))</f>
        <v>1.964</v>
      </c>
      <c r="AD91" s="5">
        <f>INDEX(FAO_fertilizerindicator!D:D,MATCH($A91, FAO_fertilizerindicator!$K:$K,0))</f>
        <v>4.1239999999999997</v>
      </c>
      <c r="AE91" s="5">
        <f>INDEX(FAO_fertilizerindicator!E:E,MATCH($A91, FAO_fertilizerindicator!$K:$K,0))</f>
        <v>6.0060000000000002</v>
      </c>
      <c r="AF91" s="5">
        <f>INDEX(FAO_fertilizerindicator!F:F,MATCH($A91, FAO_fertilizerindicator!$K:$K,0))</f>
        <v>1.9119999999999997</v>
      </c>
      <c r="AG91" s="5">
        <f>INDEX(FAO_fertilizerindicator!G:G,MATCH($A91, FAO_fertilizerindicator!$K:$K,0))</f>
        <v>4.0340000000000007</v>
      </c>
      <c r="AH91" s="5">
        <f>INDEX(FAO_fertilizerindicator!H:H,MATCH($A91, FAO_fertilizerindicator!$K:$K,0))</f>
        <v>6.8759999999999994</v>
      </c>
      <c r="AI91" s="5">
        <f>INDEX(FAO_fertilizerindicator!I:I,MATCH($A91, FAO_fertilizerindicator!$K:$K,0))</f>
        <v>2.194</v>
      </c>
      <c r="AJ91" s="5">
        <f>INDEX(FAO_fertilizerindicator!J:J,MATCH($A91, FAO_fertilizerindicator!$K:$K,0))</f>
        <v>4.6239999999999997</v>
      </c>
    </row>
    <row r="92" spans="1:36" x14ac:dyDescent="0.25">
      <c r="A92" t="s">
        <v>100</v>
      </c>
      <c r="B92" t="s">
        <v>14</v>
      </c>
      <c r="C92" s="5">
        <f>INDEX(FDI!E:E, MATCH(A92,FDI!A:A,0))</f>
        <v>6.5920970905403999</v>
      </c>
      <c r="D92" s="5">
        <f>INDEX(FDI!F:F, MATCH(A92,FDI!A:A,0))</f>
        <v>6.0019976303557998</v>
      </c>
      <c r="E92" s="5">
        <f>INDEX(FDI!G:G, MATCH(A92,FDI!A:A,0))</f>
        <v>4.9242308453278598</v>
      </c>
      <c r="F92" s="5">
        <f>INDEX(FDI!H:H, MATCH(A92,FDI!A:A,0))</f>
        <v>4.2033054359011501</v>
      </c>
      <c r="G92" s="5">
        <f>INDEX(FDI!I:I, MATCH(A92,FDI!A:A,0))</f>
        <v>1.91929044218628</v>
      </c>
      <c r="H92" s="5">
        <f>INDEX(FDI!J:J, MATCH(A92,FDI!A:A,0))</f>
        <v>4.7281842888622982</v>
      </c>
      <c r="I92" s="5">
        <v>0.16780562299999999</v>
      </c>
      <c r="J92" s="5">
        <f>INDEX(GCF!Q:Q,MATCH('no.country.continent'!A92,GCF!C:C,0))</f>
        <v>22.85927868459224</v>
      </c>
      <c r="K92" s="5">
        <f>INDEX(FAO_export!B:B,MATCH('no.country.continent'!A92,FAO_export!A:A,0))</f>
        <v>140496</v>
      </c>
      <c r="L92" s="5">
        <f>INDEX(FAO_export_tonnes!B:B,MATCH(A92,FAO_export_tonnes!A:A,0))</f>
        <v>52202</v>
      </c>
      <c r="M92" s="5">
        <f>INDEX(WITS!F:F,MATCH(A92, WITS!B:B,0))</f>
        <v>52292.81</v>
      </c>
      <c r="N92" s="5">
        <f>INDEX(latlon!B:B, MATCH('no.country.continent'!A92, latlon!D:D,0))</f>
        <v>18.109580999999999</v>
      </c>
      <c r="O92" s="5">
        <f>INDEX(avgtemp!B:B, MATCH(A92, avgtemp!A:A,0))</f>
        <v>23.966666539510101</v>
      </c>
      <c r="P92" s="5">
        <f>INDEX(mintemp!B:B,MATCH(A92,mintemp!A:A,0))</f>
        <v>19.533333460489899</v>
      </c>
      <c r="Q92" s="5">
        <f>INDEX(maxtemp!B:B, MATCH(A92,maxtemp!A:A,0))</f>
        <v>28.4266662597656</v>
      </c>
      <c r="R92" s="5">
        <f>INDEX(avgprecipitation!B:B,MATCH(A92, avgprecipitation!A:A,0))</f>
        <v>2567.36669921875</v>
      </c>
      <c r="S92" s="7">
        <f>INDEX(gdp!J:J,MATCH(A92, gdp!A:A,0))</f>
        <v>14417690464.92124</v>
      </c>
      <c r="T92" s="5">
        <f>INDEX(gdppercapita!K:K,MATCH(A92, gdppercapita!A:A,0))</f>
        <v>4914.2022504706765</v>
      </c>
      <c r="U92" s="5">
        <f>INDEX(agrigdp!K:K,MATCH(A92, agrigdp!A:A,0))</f>
        <v>7.1051270896445571</v>
      </c>
      <c r="V92" s="5">
        <f>INDEX(hdi!B:B,MATCH(A92, hdi!A:A,0))</f>
        <v>0.73399999999999999</v>
      </c>
      <c r="W92" s="5" t="str">
        <f>INDEX(hdi!C:C,MATCH(A92, hdi!A:A,0))</f>
        <v>High</v>
      </c>
      <c r="X92" s="5">
        <f>INDEX(hdi!D:D,MATCH(A92, hdi!A:A,0))</f>
        <v>2827377</v>
      </c>
      <c r="Y92" s="5">
        <f>INDEX(FAO_pesticideindicator!B:B,MATCH($A92,FAO_pesticideindicator!$E:$E,0))</f>
        <v>7.516</v>
      </c>
      <c r="Z92" s="5">
        <f>INDEX(FAO_pesticideindicator!C:C,MATCH($A92,FAO_pesticideindicator!$E:$E,0))</f>
        <v>0.54800000000000004</v>
      </c>
      <c r="AA92" s="5">
        <f>INDEX(FAO_pesticideindicator!D:D,MATCH($A92,FAO_pesticideindicator!$E:$E,0))</f>
        <v>1.9460000000000002</v>
      </c>
      <c r="AB92" s="5">
        <f>INDEX(FAO_fertilizerindicator!B:B,MATCH($A92, FAO_fertilizerindicator!$K:$K,0))</f>
        <v>17.920000000000002</v>
      </c>
      <c r="AC92" s="5">
        <f>INDEX(FAO_fertilizerindicator!C:C,MATCH($A92, FAO_fertilizerindicator!$K:$K,0))</f>
        <v>1.3120000000000001</v>
      </c>
      <c r="AD92" s="5">
        <f>INDEX(FAO_fertilizerindicator!D:D,MATCH($A92, FAO_fertilizerindicator!$K:$K,0))</f>
        <v>4.636000000000001</v>
      </c>
      <c r="AE92" s="5">
        <f>INDEX(FAO_fertilizerindicator!E:E,MATCH($A92, FAO_fertilizerindicator!$K:$K,0))</f>
        <v>10.568000000000001</v>
      </c>
      <c r="AF92" s="5">
        <f>INDEX(FAO_fertilizerindicator!F:F,MATCH($A92, FAO_fertilizerindicator!$K:$K,0))</f>
        <v>0.77399999999999991</v>
      </c>
      <c r="AG92" s="5">
        <f>INDEX(FAO_fertilizerindicator!G:G,MATCH($A92, FAO_fertilizerindicator!$K:$K,0))</f>
        <v>2.7359999999999998</v>
      </c>
      <c r="AH92" s="5">
        <f>INDEX(FAO_fertilizerindicator!H:H,MATCH($A92, FAO_fertilizerindicator!$K:$K,0))</f>
        <v>8.6280000000000001</v>
      </c>
      <c r="AI92" s="5">
        <f>INDEX(FAO_fertilizerindicator!I:I,MATCH($A92, FAO_fertilizerindicator!$K:$K,0))</f>
        <v>0.63200000000000012</v>
      </c>
      <c r="AJ92" s="5">
        <f>INDEX(FAO_fertilizerindicator!J:J,MATCH($A92, FAO_fertilizerindicator!$K:$K,0))</f>
        <v>2.2279999999999998</v>
      </c>
    </row>
    <row r="93" spans="1:36" x14ac:dyDescent="0.25">
      <c r="A93" t="s">
        <v>101</v>
      </c>
      <c r="B93" t="s">
        <v>5</v>
      </c>
      <c r="C93" s="5">
        <f>INDEX(FDI!E:E, MATCH(A93,FDI!A:A,0))</f>
        <v>0.81848161526451602</v>
      </c>
      <c r="D93" s="5">
        <f>INDEX(FDI!F:F, MATCH(A93,FDI!A:A,0))</f>
        <v>0.38131963803427399</v>
      </c>
      <c r="E93" s="5">
        <f>INDEX(FDI!G:G, MATCH(A93,FDI!A:A,0))</f>
        <v>0.50198876967343697</v>
      </c>
      <c r="F93" s="5">
        <f>INDEX(FDI!H:H, MATCH(A93,FDI!A:A,0))</f>
        <v>0.77997389891220503</v>
      </c>
      <c r="G93" s="5">
        <f>INDEX(FDI!I:I, MATCH(A93,FDI!A:A,0))</f>
        <v>1.2205081208451101</v>
      </c>
      <c r="H93" s="5">
        <f>INDEX(FDI!J:J, MATCH(A93,FDI!A:A,0))</f>
        <v>0.74045440854590849</v>
      </c>
      <c r="I93" s="5">
        <v>0.67945361400000004</v>
      </c>
      <c r="J93" s="5">
        <f>INDEX(GCF!Q:Q,MATCH('no.country.continent'!A93,GCF!C:C,0))</f>
        <v>25.375385118218581</v>
      </c>
      <c r="K93" s="5">
        <f>INDEX(FAO_export!B:B,MATCH('no.country.continent'!A93,FAO_export!A:A,0))</f>
        <v>3346720</v>
      </c>
      <c r="L93" s="5">
        <f>INDEX(FAO_export_tonnes!B:B,MATCH(A93,FAO_export_tonnes!A:A,0))</f>
        <v>655171</v>
      </c>
      <c r="M93" s="5">
        <f>INDEX(WITS!F:F,MATCH(A93, WITS!B:B,0))</f>
        <v>9137661.5899999999</v>
      </c>
      <c r="N93" s="5">
        <f>INDEX(latlon!B:B, MATCH('no.country.continent'!A93, latlon!D:D,0))</f>
        <v>36.204824000000002</v>
      </c>
      <c r="O93" s="5">
        <f>INDEX(avgtemp!B:B, MATCH(A93, avgtemp!A:A,0))</f>
        <v>10.131333354747699</v>
      </c>
      <c r="P93" s="5">
        <f>INDEX(mintemp!B:B,MATCH(A93,mintemp!A:A,0))</f>
        <v>5.8315757518464899</v>
      </c>
      <c r="Q93" s="5">
        <f>INDEX(maxtemp!B:B, MATCH(A93,maxtemp!A:A,0))</f>
        <v>14.4623636101231</v>
      </c>
      <c r="R93" s="5">
        <f>INDEX(avgprecipitation!B:B,MATCH(A93, avgprecipitation!A:A,0))</f>
        <v>1641.9951475201201</v>
      </c>
      <c r="S93" s="7">
        <f>INDEX(gdp!J:J,MATCH(A93, gdp!A:A,0))</f>
        <v>4508830022300.6504</v>
      </c>
      <c r="T93" s="5">
        <f>INDEX(gdppercapita!K:K,MATCH(A93, gdppercapita!A:A,0))</f>
        <v>35571.781032600396</v>
      </c>
      <c r="U93" s="5">
        <f>INDEX(agrigdp!K:K,MATCH(A93, agrigdp!A:A,0))</f>
        <v>1.0750025612028959</v>
      </c>
      <c r="V93" s="5">
        <f>INDEX(hdi!B:B,MATCH(A93, hdi!A:A,0))</f>
        <v>0.91900000000000004</v>
      </c>
      <c r="W93" s="5" t="str">
        <f>INDEX(hdi!C:C,MATCH(A93, hdi!A:A,0))</f>
        <v>Very High</v>
      </c>
      <c r="X93" s="5">
        <f>INDEX(hdi!D:D,MATCH(A93, hdi!A:A,0))</f>
        <v>123951692</v>
      </c>
      <c r="Y93" s="5">
        <f>INDEX(FAO_pesticideindicator!B:B,MATCH($A93,FAO_pesticideindicator!$E:$E,0))</f>
        <v>11.744000000000002</v>
      </c>
      <c r="Z93" s="5">
        <f>INDEX(FAO_pesticideindicator!C:C,MATCH($A93,FAO_pesticideindicator!$E:$E,0))</f>
        <v>0.40800000000000003</v>
      </c>
      <c r="AA93" s="5">
        <f>INDEX(FAO_pesticideindicator!D:D,MATCH($A93,FAO_pesticideindicator!$E:$E,0))</f>
        <v>1.94</v>
      </c>
      <c r="AB93" s="5">
        <f>INDEX(FAO_fertilizerindicator!B:B,MATCH($A93, FAO_fertilizerindicator!$K:$K,0))</f>
        <v>84.772000000000006</v>
      </c>
      <c r="AC93" s="5">
        <f>INDEX(FAO_fertilizerindicator!C:C,MATCH($A93, FAO_fertilizerindicator!$K:$K,0))</f>
        <v>2.9460000000000002</v>
      </c>
      <c r="AD93" s="5">
        <f>INDEX(FAO_fertilizerindicator!D:D,MATCH($A93, FAO_fertilizerindicator!$K:$K,0))</f>
        <v>14.020000000000001</v>
      </c>
      <c r="AE93" s="5">
        <f>INDEX(FAO_fertilizerindicator!E:E,MATCH($A93, FAO_fertilizerindicator!$K:$K,0))</f>
        <v>77.111999999999995</v>
      </c>
      <c r="AF93" s="5">
        <f>INDEX(FAO_fertilizerindicator!F:F,MATCH($A93, FAO_fertilizerindicator!$K:$K,0))</f>
        <v>2.6819999999999999</v>
      </c>
      <c r="AG93" s="5">
        <f>INDEX(FAO_fertilizerindicator!G:G,MATCH($A93, FAO_fertilizerindicator!$K:$K,0))</f>
        <v>12.752000000000001</v>
      </c>
      <c r="AH93" s="5">
        <f>INDEX(FAO_fertilizerindicator!H:H,MATCH($A93, FAO_fertilizerindicator!$K:$K,0))</f>
        <v>61.248000000000005</v>
      </c>
      <c r="AI93" s="5">
        <f>INDEX(FAO_fertilizerindicator!I:I,MATCH($A93, FAO_fertilizerindicator!$K:$K,0))</f>
        <v>2.1280000000000001</v>
      </c>
      <c r="AJ93" s="5">
        <f>INDEX(FAO_fertilizerindicator!J:J,MATCH($A93, FAO_fertilizerindicator!$K:$K,0))</f>
        <v>10.128</v>
      </c>
    </row>
    <row r="94" spans="1:36" x14ac:dyDescent="0.25">
      <c r="A94" t="s">
        <v>102</v>
      </c>
      <c r="B94" t="s">
        <v>5</v>
      </c>
      <c r="C94" s="5">
        <f>INDEX(FDI!E:E, MATCH(A94,FDI!A:A,0))</f>
        <v>3.8928514286897098</v>
      </c>
      <c r="D94" s="5">
        <f>INDEX(FDI!F:F, MATCH(A94,FDI!A:A,0))</f>
        <v>4.9016402933974597</v>
      </c>
      <c r="E94" s="5">
        <f>INDEX(FDI!G:G, MATCH(A94,FDI!A:A,0))</f>
        <v>2.2242780938133602</v>
      </c>
      <c r="F94" s="5">
        <f>INDEX(FDI!H:H, MATCH(A94,FDI!A:A,0))</f>
        <v>1.63970971966594</v>
      </c>
      <c r="G94" s="5">
        <f>INDEX(FDI!I:I, MATCH(A94,FDI!A:A,0))</f>
        <v>1.7398682272538999</v>
      </c>
      <c r="H94" s="5">
        <f>INDEX(FDI!J:J, MATCH(A94,FDI!A:A,0))</f>
        <v>2.8796695525640743</v>
      </c>
      <c r="I94" s="5">
        <v>0.35625365399999998</v>
      </c>
      <c r="J94" s="5">
        <f>INDEX(GCF!Q:Q,MATCH('no.country.continent'!A94,GCF!C:C,0))</f>
        <v>18.110980540443283</v>
      </c>
      <c r="K94" s="5">
        <f>INDEX(FAO_export!B:B,MATCH('no.country.continent'!A94,FAO_export!A:A,0))</f>
        <v>663916</v>
      </c>
      <c r="L94" s="5">
        <f>INDEX(FAO_export_tonnes!B:B,MATCH(A94,FAO_export_tonnes!A:A,0))</f>
        <v>720704</v>
      </c>
      <c r="M94" s="5">
        <f>INDEX(WITS!F:F,MATCH(A94, WITS!B:B,0))</f>
        <v>238793.52</v>
      </c>
      <c r="N94" s="5">
        <f>INDEX(latlon!B:B, MATCH('no.country.continent'!A94, latlon!D:D,0))</f>
        <v>30.585163999999999</v>
      </c>
      <c r="O94" s="5">
        <f>INDEX(avgtemp!B:B, MATCH(A94, avgtemp!A:A,0))</f>
        <v>18.2217647328096</v>
      </c>
      <c r="P94" s="5">
        <f>INDEX(mintemp!B:B,MATCH(A94,mintemp!A:A,0))</f>
        <v>10.629705877865099</v>
      </c>
      <c r="Q94" s="5">
        <f>INDEX(maxtemp!B:B, MATCH(A94,maxtemp!A:A,0))</f>
        <v>25.859117788427</v>
      </c>
      <c r="R94" s="5">
        <f>INDEX(avgprecipitation!B:B,MATCH(A94, avgprecipitation!A:A,0))</f>
        <v>99.794118208043699</v>
      </c>
      <c r="S94" s="7">
        <f>INDEX(gdp!J:J,MATCH(A94, gdp!A:A,0))</f>
        <v>40670677738.380783</v>
      </c>
      <c r="T94" s="5">
        <f>INDEX(gdppercapita!K:K,MATCH(A94, gdppercapita!A:A,0))</f>
        <v>4099.4476612553717</v>
      </c>
      <c r="U94" s="5">
        <f>INDEX(agrigdp!K:K,MATCH(A94, agrigdp!A:A,0))</f>
        <v>4.8448617089123953</v>
      </c>
      <c r="V94" s="5">
        <f>INDEX(hdi!B:B,MATCH(A94, hdi!A:A,0))</f>
        <v>0.72899999999999998</v>
      </c>
      <c r="W94" s="5" t="str">
        <f>INDEX(hdi!C:C,MATCH(A94, hdi!A:A,0))</f>
        <v>High</v>
      </c>
      <c r="X94" s="5">
        <f>INDEX(hdi!D:D,MATCH(A94, hdi!A:A,0))</f>
        <v>11285869</v>
      </c>
      <c r="Y94" s="5">
        <f>INDEX(FAO_pesticideindicator!B:B,MATCH($A94,FAO_pesticideindicator!$E:$E,0))</f>
        <v>3.0179999999999998</v>
      </c>
      <c r="Z94" s="5">
        <f>INDEX(FAO_pesticideindicator!C:C,MATCH($A94,FAO_pesticideindicator!$E:$E,0))</f>
        <v>0.09</v>
      </c>
      <c r="AA94" s="5">
        <f>INDEX(FAO_pesticideindicator!D:D,MATCH($A94,FAO_pesticideindicator!$E:$E,0))</f>
        <v>0.42800000000000005</v>
      </c>
      <c r="AB94" s="5">
        <f>INDEX(FAO_fertilizerindicator!B:B,MATCH($A94, FAO_fertilizerindicator!$K:$K,0))</f>
        <v>66.910000000000011</v>
      </c>
      <c r="AC94" s="5">
        <f>INDEX(FAO_fertilizerindicator!C:C,MATCH($A94, FAO_fertilizerindicator!$K:$K,0))</f>
        <v>1.956</v>
      </c>
      <c r="AD94" s="5">
        <f>INDEX(FAO_fertilizerindicator!D:D,MATCH($A94, FAO_fertilizerindicator!$K:$K,0))</f>
        <v>9.4660000000000011</v>
      </c>
      <c r="AE94" s="5">
        <f>INDEX(FAO_fertilizerindicator!E:E,MATCH($A94, FAO_fertilizerindicator!$K:$K,0))</f>
        <v>3.08</v>
      </c>
      <c r="AF94" s="5">
        <f>INDEX(FAO_fertilizerindicator!F:F,MATCH($A94, FAO_fertilizerindicator!$K:$K,0))</f>
        <v>0.09</v>
      </c>
      <c r="AG94" s="5">
        <f>INDEX(FAO_fertilizerindicator!G:G,MATCH($A94, FAO_fertilizerindicator!$K:$K,0))</f>
        <v>0.43200000000000005</v>
      </c>
      <c r="AH94" s="5">
        <f>INDEX(FAO_fertilizerindicator!H:H,MATCH($A94, FAO_fertilizerindicator!$K:$K,0))</f>
        <v>10.297999999999998</v>
      </c>
      <c r="AI94" s="5">
        <f>INDEX(FAO_fertilizerindicator!I:I,MATCH($A94, FAO_fertilizerindicator!$K:$K,0))</f>
        <v>0.30199999999999999</v>
      </c>
      <c r="AJ94" s="5">
        <f>INDEX(FAO_fertilizerindicator!J:J,MATCH($A94, FAO_fertilizerindicator!$K:$K,0))</f>
        <v>1.4680000000000002</v>
      </c>
    </row>
    <row r="95" spans="1:36" x14ac:dyDescent="0.25">
      <c r="A95" t="s">
        <v>103</v>
      </c>
      <c r="B95" t="s">
        <v>5</v>
      </c>
      <c r="C95" s="5">
        <f>INDEX(FDI!E:E, MATCH(A95,FDI!A:A,0))</f>
        <v>12.5466202801439</v>
      </c>
      <c r="D95" s="5">
        <f>INDEX(FDI!F:F, MATCH(A95,FDI!A:A,0))</f>
        <v>2.8520571787889</v>
      </c>
      <c r="E95" s="5">
        <f>INDEX(FDI!G:G, MATCH(A95,FDI!A:A,0))</f>
        <v>0.196995407987547</v>
      </c>
      <c r="F95" s="5">
        <f>INDEX(FDI!H:H, MATCH(A95,FDI!A:A,0))</f>
        <v>2.05367643388584</v>
      </c>
      <c r="G95" s="5">
        <f>INDEX(FDI!I:I, MATCH(A95,FDI!A:A,0))</f>
        <v>4.2051880175671599</v>
      </c>
      <c r="H95" s="5">
        <f>INDEX(FDI!J:J, MATCH(A95,FDI!A:A,0))</f>
        <v>4.3709074636746692</v>
      </c>
      <c r="I95" s="5">
        <v>0.27302857400000002</v>
      </c>
      <c r="J95" s="5">
        <f>INDEX(GCF!Q:Q,MATCH('no.country.continent'!A95,GCF!C:C,0))</f>
        <v>27.116973480061866</v>
      </c>
      <c r="K95" s="5">
        <f>INDEX(FAO_export!B:B,MATCH('no.country.continent'!A95,FAO_export!A:A,0))</f>
        <v>2882438</v>
      </c>
      <c r="L95" s="5">
        <f>INDEX(FAO_export_tonnes!B:B,MATCH(A95,FAO_export_tonnes!A:A,0))</f>
        <v>10739093</v>
      </c>
      <c r="M95" s="5">
        <f>INDEX(WITS!F:F,MATCH(A95, WITS!B:B,0))</f>
        <v>231620.18</v>
      </c>
      <c r="N95" s="5">
        <f>INDEX(latlon!B:B, MATCH('no.country.continent'!A95, latlon!D:D,0))</f>
        <v>48.019573000000001</v>
      </c>
      <c r="O95" s="5">
        <f>INDEX(avgtemp!B:B, MATCH(A95, avgtemp!A:A,0))</f>
        <v>5.5776528349589096</v>
      </c>
      <c r="P95" s="5">
        <f>INDEX(mintemp!B:B,MATCH(A95,mintemp!A:A,0))</f>
        <v>-0.177622642214849</v>
      </c>
      <c r="Q95" s="5">
        <f>INDEX(maxtemp!B:B, MATCH(A95,maxtemp!A:A,0))</f>
        <v>11.344528292394999</v>
      </c>
      <c r="R95" s="5">
        <f>INDEX(avgprecipitation!B:B,MATCH(A95, avgprecipitation!A:A,0))</f>
        <v>267.80920789610701</v>
      </c>
      <c r="S95" s="7">
        <f>INDEX(gdp!J:J,MATCH(A95, gdp!A:A,0))</f>
        <v>199885801133.58023</v>
      </c>
      <c r="T95" s="5">
        <f>INDEX(gdppercapita!K:K,MATCH(A95, gdppercapita!A:A,0))</f>
        <v>10933.047381702059</v>
      </c>
      <c r="U95" s="5">
        <f>INDEX(agrigdp!K:K,MATCH(A95, agrigdp!A:A,0))</f>
        <v>4.6652931130851938</v>
      </c>
      <c r="V95" s="5">
        <f>INDEX(hdi!B:B,MATCH(A95, hdi!A:A,0))</f>
        <v>0.82499999999999996</v>
      </c>
      <c r="W95" s="5" t="str">
        <f>INDEX(hdi!C:C,MATCH(A95, hdi!A:A,0))</f>
        <v>Very High</v>
      </c>
      <c r="X95" s="5">
        <f>INDEX(hdi!D:D,MATCH(A95, hdi!A:A,0))</f>
        <v>19397998</v>
      </c>
      <c r="Y95" s="5">
        <f>INDEX(FAO_pesticideindicator!B:B,MATCH($A95,FAO_pesticideindicator!$E:$E,0))</f>
        <v>0.43599999999999994</v>
      </c>
      <c r="Z95" s="5">
        <f>INDEX(FAO_pesticideindicator!C:C,MATCH($A95,FAO_pesticideindicator!$E:$E,0))</f>
        <v>0.70599999999999996</v>
      </c>
      <c r="AA95" s="5">
        <f>INDEX(FAO_pesticideindicator!D:D,MATCH($A95,FAO_pesticideindicator!$E:$E,0))</f>
        <v>0.78599999999999992</v>
      </c>
      <c r="AB95" s="5">
        <f>INDEX(FAO_fertilizerindicator!B:B,MATCH($A95, FAO_fertilizerindicator!$K:$K,0))</f>
        <v>2.6519999999999997</v>
      </c>
      <c r="AC95" s="5">
        <f>INDEX(FAO_fertilizerindicator!C:C,MATCH($A95, FAO_fertilizerindicator!$K:$K,0))</f>
        <v>4.3140000000000001</v>
      </c>
      <c r="AD95" s="5">
        <f>INDEX(FAO_fertilizerindicator!D:D,MATCH($A95, FAO_fertilizerindicator!$K:$K,0))</f>
        <v>4.79</v>
      </c>
      <c r="AE95" s="5">
        <f>INDEX(FAO_fertilizerindicator!E:E,MATCH($A95, FAO_fertilizerindicator!$K:$K,0))</f>
        <v>1.6</v>
      </c>
      <c r="AF95" s="5">
        <f>INDEX(FAO_fertilizerindicator!F:F,MATCH($A95, FAO_fertilizerindicator!$K:$K,0))</f>
        <v>2.5840000000000005</v>
      </c>
      <c r="AG95" s="5">
        <f>INDEX(FAO_fertilizerindicator!G:G,MATCH($A95, FAO_fertilizerindicator!$K:$K,0))</f>
        <v>2.8519999999999999</v>
      </c>
      <c r="AH95" s="5">
        <f>INDEX(FAO_fertilizerindicator!H:H,MATCH($A95, FAO_fertilizerindicator!$K:$K,0))</f>
        <v>7.6000000000000012E-2</v>
      </c>
      <c r="AI95" s="5">
        <f>INDEX(FAO_fertilizerindicator!I:I,MATCH($A95, FAO_fertilizerindicator!$K:$K,0))</f>
        <v>0.122</v>
      </c>
      <c r="AJ95" s="5">
        <f>INDEX(FAO_fertilizerindicator!J:J,MATCH($A95, FAO_fertilizerindicator!$K:$K,0))</f>
        <v>0.13800000000000001</v>
      </c>
    </row>
    <row r="96" spans="1:36" x14ac:dyDescent="0.25">
      <c r="A96" t="s">
        <v>104</v>
      </c>
      <c r="B96" t="s">
        <v>9</v>
      </c>
      <c r="C96" s="5">
        <f>INDEX(FDI!E:E, MATCH(A96,FDI!A:A,0))</f>
        <v>0.62759145802545402</v>
      </c>
      <c r="D96" s="5">
        <f>INDEX(FDI!F:F, MATCH(A96,FDI!A:A,0))</f>
        <v>1.6408511052141399</v>
      </c>
      <c r="E96" s="5">
        <f>INDEX(FDI!G:G, MATCH(A96,FDI!A:A,0))</f>
        <v>0.83268643150835397</v>
      </c>
      <c r="F96" s="5">
        <f>INDEX(FDI!H:H, MATCH(A96,FDI!A:A,0))</f>
        <v>0.46816258929889898</v>
      </c>
      <c r="G96" s="5">
        <f>INDEX(FDI!I:I, MATCH(A96,FDI!A:A,0))</f>
        <v>0.42348249789546399</v>
      </c>
      <c r="H96" s="5">
        <f>INDEX(FDI!J:J, MATCH(A96,FDI!A:A,0))</f>
        <v>0.79855481638846215</v>
      </c>
      <c r="I96" s="5">
        <v>12.627159369999999</v>
      </c>
      <c r="J96" s="5">
        <f>INDEX(GCF!Q:Q,MATCH('no.country.continent'!A96,GCF!C:C,0))</f>
        <v>19.68257047993664</v>
      </c>
      <c r="K96" s="5">
        <f>INDEX(FAO_export!B:B,MATCH('no.country.continent'!A96,FAO_export!A:A,0))</f>
        <v>2387202</v>
      </c>
      <c r="L96" s="5">
        <f>INDEX(FAO_export_tonnes!B:B,MATCH(A96,FAO_export_tonnes!A:A,0))</f>
        <v>1535589</v>
      </c>
      <c r="M96" s="5">
        <f>INDEX(WITS!F:F,MATCH(A96, WITS!B:B,0))</f>
        <v>283095.13</v>
      </c>
      <c r="N96" s="5">
        <f>INDEX(latlon!B:B, MATCH('no.country.continent'!A96, latlon!D:D,0))</f>
        <v>-2.3559E-2</v>
      </c>
      <c r="O96" s="5">
        <f>INDEX(avgtemp!B:B, MATCH(A96, avgtemp!A:A,0))</f>
        <v>24.3490957402168</v>
      </c>
      <c r="P96" s="5">
        <f>INDEX(mintemp!B:B,MATCH(A96,mintemp!A:A,0))</f>
        <v>18.476595744173601</v>
      </c>
      <c r="Q96" s="5">
        <f>INDEX(maxtemp!B:B, MATCH(A96,maxtemp!A:A,0))</f>
        <v>30.2732445838604</v>
      </c>
      <c r="R96" s="5">
        <f>INDEX(avgprecipitation!B:B,MATCH(A96, avgprecipitation!A:A,0))</f>
        <v>659.49999926952603</v>
      </c>
      <c r="S96" s="7">
        <f>INDEX(gdp!J:J,MATCH(A96, gdp!A:A,0))</f>
        <v>79487749921.95401</v>
      </c>
      <c r="T96" s="5">
        <f>INDEX(gdppercapita!K:K,MATCH(A96, gdppercapita!A:A,0))</f>
        <v>1545.2986200371201</v>
      </c>
      <c r="U96" s="5">
        <f>INDEX(agrigdp!K:K,MATCH(A96, agrigdp!A:A,0))</f>
        <v>20.945047384996499</v>
      </c>
      <c r="V96" s="5">
        <f>INDEX(hdi!B:B,MATCH(A96, hdi!A:A,0))</f>
        <v>0.60099999999999998</v>
      </c>
      <c r="W96" s="5" t="str">
        <f>INDEX(hdi!C:C,MATCH(A96, hdi!A:A,0))</f>
        <v>Medium</v>
      </c>
      <c r="X96" s="5">
        <f>INDEX(hdi!D:D,MATCH(A96, hdi!A:A,0))</f>
        <v>54027487</v>
      </c>
      <c r="Y96" s="5">
        <f>INDEX(FAO_pesticideindicator!B:B,MATCH($A96,FAO_pesticideindicator!$E:$E,0))</f>
        <v>0.25</v>
      </c>
      <c r="Z96" s="5">
        <f>INDEX(FAO_pesticideindicator!C:C,MATCH($A96,FAO_pesticideindicator!$E:$E,0))</f>
        <v>0.03</v>
      </c>
      <c r="AA96" s="5">
        <f>INDEX(FAO_pesticideindicator!D:D,MATCH($A96,FAO_pesticideindicator!$E:$E,0))</f>
        <v>0.13400000000000001</v>
      </c>
      <c r="AB96" s="5">
        <f>INDEX(FAO_fertilizerindicator!B:B,MATCH($A96, FAO_fertilizerindicator!$K:$K,0))</f>
        <v>22.973999999999997</v>
      </c>
      <c r="AC96" s="5">
        <f>INDEX(FAO_fertilizerindicator!C:C,MATCH($A96, FAO_fertilizerindicator!$K:$K,0))</f>
        <v>2.8220000000000001</v>
      </c>
      <c r="AD96" s="5">
        <f>INDEX(FAO_fertilizerindicator!D:D,MATCH($A96, FAO_fertilizerindicator!$K:$K,0))</f>
        <v>12.321999999999999</v>
      </c>
      <c r="AE96" s="5">
        <f>INDEX(FAO_fertilizerindicator!E:E,MATCH($A96, FAO_fertilizerindicator!$K:$K,0))</f>
        <v>23.228000000000002</v>
      </c>
      <c r="AF96" s="5">
        <f>INDEX(FAO_fertilizerindicator!F:F,MATCH($A96, FAO_fertilizerindicator!$K:$K,0))</f>
        <v>2.8559999999999994</v>
      </c>
      <c r="AG96" s="5">
        <f>INDEX(FAO_fertilizerindicator!G:G,MATCH($A96, FAO_fertilizerindicator!$K:$K,0))</f>
        <v>12.496</v>
      </c>
      <c r="AH96" s="5">
        <f>INDEX(FAO_fertilizerindicator!H:H,MATCH($A96, FAO_fertilizerindicator!$K:$K,0))</f>
        <v>5.4980000000000002</v>
      </c>
      <c r="AI96" s="5">
        <f>INDEX(FAO_fertilizerindicator!I:I,MATCH($A96, FAO_fertilizerindicator!$K:$K,0))</f>
        <v>0.67599999999999993</v>
      </c>
      <c r="AJ96" s="5">
        <f>INDEX(FAO_fertilizerindicator!J:J,MATCH($A96, FAO_fertilizerindicator!$K:$K,0))</f>
        <v>2.9660000000000002</v>
      </c>
    </row>
    <row r="97" spans="1:36" x14ac:dyDescent="0.25">
      <c r="A97" t="s">
        <v>105</v>
      </c>
      <c r="B97" t="s">
        <v>11</v>
      </c>
      <c r="C97" s="5">
        <f>INDEX(FDI!E:E, MATCH(A97,FDI!A:A,0))</f>
        <v>1.0122490609132999</v>
      </c>
      <c r="D97" s="5">
        <f>INDEX(FDI!F:F, MATCH(A97,FDI!A:A,0))</f>
        <v>0.417019322992006</v>
      </c>
      <c r="E97" s="5">
        <f>INDEX(FDI!G:G, MATCH(A97,FDI!A:A,0))</f>
        <v>-0.58317350591600503</v>
      </c>
      <c r="F97" s="5">
        <f>INDEX(FDI!H:H, MATCH(A97,FDI!A:A,0))</f>
        <v>-0.31375468922259497</v>
      </c>
      <c r="G97" s="5">
        <f>INDEX(FDI!I:I, MATCH(A97,FDI!A:A,0))</f>
        <v>1.4504815085634399</v>
      </c>
      <c r="H97" s="5">
        <f>INDEX(FDI!J:J, MATCH(A97,FDI!A:A,0))</f>
        <v>0.3965643394660292</v>
      </c>
      <c r="I97" s="5">
        <v>0.74431919000000002</v>
      </c>
      <c r="J97" s="5">
        <f>INDEX(GCF!Q:Q,MATCH('no.country.continent'!A97,GCF!C:C,0))</f>
        <v>31.796685890432368</v>
      </c>
      <c r="K97" s="5">
        <f>INDEX(FAO_export!B:B,MATCH('no.country.continent'!A97,FAO_export!A:A,0))</f>
        <v>1317</v>
      </c>
      <c r="L97" s="5">
        <f>INDEX(FAO_export_tonnes!B:B,MATCH(A97,FAO_export_tonnes!A:A,0))</f>
        <v>2379</v>
      </c>
      <c r="M97" s="5">
        <f>INDEX(WITS!F:F,MATCH(A97, WITS!B:B,0))</f>
        <v>2598.14</v>
      </c>
      <c r="N97" s="5">
        <f>INDEX(latlon!B:B, MATCH('no.country.continent'!A97, latlon!D:D,0))</f>
        <v>-3.3704170000000002</v>
      </c>
      <c r="O97" s="5">
        <f>INDEX(avgtemp!B:B, MATCH(A97, avgtemp!A:A,0))</f>
        <v>27.4899997711182</v>
      </c>
      <c r="P97" s="5">
        <f>INDEX(mintemp!B:B,MATCH(A97,mintemp!A:A,0))</f>
        <v>24.2399997711182</v>
      </c>
      <c r="Q97" s="5">
        <f>INDEX(maxtemp!B:B, MATCH(A97,maxtemp!A:A,0))</f>
        <v>30.790000915527301</v>
      </c>
      <c r="R97" s="5">
        <f>INDEX(avgprecipitation!B:B,MATCH(A97, avgprecipitation!A:A,0))</f>
        <v>1046</v>
      </c>
      <c r="S97" s="7">
        <f>INDEX(gdp!J:J,MATCH(A97, gdp!A:A,0))</f>
        <v>173917172.4123002</v>
      </c>
      <c r="T97" s="5">
        <f>INDEX(gdppercapita!K:K,MATCH(A97, gdppercapita!A:A,0))</f>
        <v>1500.5039831813381</v>
      </c>
      <c r="U97" s="5">
        <f>INDEX(agrigdp!K:K,MATCH(A97, agrigdp!A:A,0))</f>
        <v>28.748862882235038</v>
      </c>
      <c r="V97" s="5">
        <f>INDEX(hdi!B:B,MATCH(A97, hdi!A:A,0))</f>
        <v>0.63</v>
      </c>
      <c r="W97" s="5" t="str">
        <f>INDEX(hdi!C:C,MATCH(A97, hdi!A:A,0))</f>
        <v>Medium</v>
      </c>
      <c r="X97" s="5">
        <f>INDEX(hdi!D:D,MATCH(A97, hdi!A:A,0))</f>
        <v>131232</v>
      </c>
      <c r="Y97" s="5" t="e">
        <f>INDEX(FAO_pesticideindicator!B:B,MATCH($A97,FAO_pesticideindicator!$E:$E,0))</f>
        <v>#N/A</v>
      </c>
      <c r="Z97" s="5" t="e">
        <f>INDEX(FAO_pesticideindicator!C:C,MATCH($A97,FAO_pesticideindicator!$E:$E,0))</f>
        <v>#N/A</v>
      </c>
      <c r="AA97" s="5" t="e">
        <f>INDEX(FAO_pesticideindicator!D:D,MATCH($A97,FAO_pesticideindicator!$E:$E,0))</f>
        <v>#N/A</v>
      </c>
      <c r="AB97" s="5" t="e">
        <f>INDEX(FAO_fertilizerindicator!B:B,MATCH($A97, FAO_fertilizerindicator!$K:$K,0))</f>
        <v>#N/A</v>
      </c>
      <c r="AC97" s="5" t="e">
        <f>INDEX(FAO_fertilizerindicator!C:C,MATCH($A97, FAO_fertilizerindicator!$K:$K,0))</f>
        <v>#N/A</v>
      </c>
      <c r="AD97" s="5" t="e">
        <f>INDEX(FAO_fertilizerindicator!D:D,MATCH($A97, FAO_fertilizerindicator!$K:$K,0))</f>
        <v>#N/A</v>
      </c>
      <c r="AE97" s="5" t="e">
        <f>INDEX(FAO_fertilizerindicator!E:E,MATCH($A97, FAO_fertilizerindicator!$K:$K,0))</f>
        <v>#N/A</v>
      </c>
      <c r="AF97" s="5" t="e">
        <f>INDEX(FAO_fertilizerindicator!F:F,MATCH($A97, FAO_fertilizerindicator!$K:$K,0))</f>
        <v>#N/A</v>
      </c>
      <c r="AG97" s="5" t="e">
        <f>INDEX(FAO_fertilizerindicator!G:G,MATCH($A97, FAO_fertilizerindicator!$K:$K,0))</f>
        <v>#N/A</v>
      </c>
      <c r="AH97" s="5" t="e">
        <f>INDEX(FAO_fertilizerindicator!H:H,MATCH($A97, FAO_fertilizerindicator!$K:$K,0))</f>
        <v>#N/A</v>
      </c>
      <c r="AI97" s="5" t="e">
        <f>INDEX(FAO_fertilizerindicator!I:I,MATCH($A97, FAO_fertilizerindicator!$K:$K,0))</f>
        <v>#N/A</v>
      </c>
      <c r="AJ97" s="5" t="e">
        <f>INDEX(FAO_fertilizerindicator!J:J,MATCH($A97, FAO_fertilizerindicator!$K:$K,0))</f>
        <v>#N/A</v>
      </c>
    </row>
    <row r="98" spans="1:36" x14ac:dyDescent="0.25">
      <c r="A98" t="s">
        <v>106</v>
      </c>
      <c r="B98" t="s">
        <v>5</v>
      </c>
      <c r="C98" s="5">
        <v>0.80689330249619196</v>
      </c>
      <c r="D98" s="5">
        <v>1.10307799056185</v>
      </c>
      <c r="E98" s="5">
        <v>0.70630089380814098</v>
      </c>
      <c r="F98" s="5">
        <v>0.58339386057331</v>
      </c>
      <c r="G98" s="5">
        <v>0.53513172114211005</v>
      </c>
      <c r="H98" s="5">
        <v>0.74695955371632061</v>
      </c>
      <c r="I98" s="5">
        <v>0.91073199900000001</v>
      </c>
      <c r="J98" s="5">
        <v>31.454774196115419</v>
      </c>
      <c r="K98" s="5">
        <v>4009034</v>
      </c>
      <c r="L98" s="5">
        <v>1625716</v>
      </c>
      <c r="M98" s="5">
        <v>4363470.51</v>
      </c>
      <c r="N98" s="5">
        <v>35.907756999999997</v>
      </c>
      <c r="O98" s="5">
        <v>10.3332500338554</v>
      </c>
      <c r="P98" s="5">
        <v>5.0944999814033496</v>
      </c>
      <c r="Q98" s="5">
        <v>15.601499915123</v>
      </c>
      <c r="R98" s="5">
        <v>963.71749877929699</v>
      </c>
      <c r="S98" s="7">
        <v>1585852491805.9583</v>
      </c>
      <c r="T98" s="5">
        <v>30758.088240501344</v>
      </c>
      <c r="U98" s="5">
        <v>1.7912835437452199</v>
      </c>
      <c r="V98" s="5">
        <v>0.91600000000000004</v>
      </c>
      <c r="W98" s="5" t="s">
        <v>997</v>
      </c>
      <c r="X98" s="5">
        <v>51815810</v>
      </c>
      <c r="Y98" s="5">
        <f>INDEX(FAO_pesticideindicator!B:B,MATCH($A98,FAO_pesticideindicator!$E:$E,0))</f>
        <v>11.426</v>
      </c>
      <c r="Z98" s="5">
        <f>INDEX(FAO_pesticideindicator!C:C,MATCH($A98,FAO_pesticideindicator!$E:$E,0))</f>
        <v>0.36</v>
      </c>
      <c r="AA98" s="5">
        <f>INDEX(FAO_pesticideindicator!D:D,MATCH($A98,FAO_pesticideindicator!$E:$E,0))</f>
        <v>1.2100000000000002</v>
      </c>
      <c r="AB98" s="5">
        <f>INDEX(FAO_fertilizerindicator!B:B,MATCH($A98, FAO_fertilizerindicator!$K:$K,0))</f>
        <v>132.12799999999999</v>
      </c>
      <c r="AC98" s="5">
        <f>INDEX(FAO_fertilizerindicator!C:C,MATCH($A98, FAO_fertilizerindicator!$K:$K,0))</f>
        <v>4.1359999999999992</v>
      </c>
      <c r="AD98" s="5">
        <f>INDEX(FAO_fertilizerindicator!D:D,MATCH($A98, FAO_fertilizerindicator!$K:$K,0))</f>
        <v>13.95</v>
      </c>
      <c r="AE98" s="5">
        <f>INDEX(FAO_fertilizerindicator!E:E,MATCH($A98, FAO_fertilizerindicator!$K:$K,0))</f>
        <v>89.018000000000001</v>
      </c>
      <c r="AF98" s="5">
        <f>INDEX(FAO_fertilizerindicator!F:F,MATCH($A98, FAO_fertilizerindicator!$K:$K,0))</f>
        <v>2.7880000000000003</v>
      </c>
      <c r="AG98" s="5">
        <f>INDEX(FAO_fertilizerindicator!G:G,MATCH($A98, FAO_fertilizerindicator!$K:$K,0))</f>
        <v>9.3960000000000008</v>
      </c>
      <c r="AH98" s="5">
        <f>INDEX(FAO_fertilizerindicator!H:H,MATCH($A98, FAO_fertilizerindicator!$K:$K,0))</f>
        <v>89.596000000000004</v>
      </c>
      <c r="AI98" s="5">
        <f>INDEX(FAO_fertilizerindicator!I:I,MATCH($A98, FAO_fertilizerindicator!$K:$K,0))</f>
        <v>2.8039999999999998</v>
      </c>
      <c r="AJ98" s="5">
        <f>INDEX(FAO_fertilizerindicator!J:J,MATCH($A98, FAO_fertilizerindicator!$K:$K,0))</f>
        <v>9.4599999999999991</v>
      </c>
    </row>
    <row r="99" spans="1:36" x14ac:dyDescent="0.25">
      <c r="A99" t="s">
        <v>107</v>
      </c>
      <c r="B99" t="s">
        <v>5</v>
      </c>
      <c r="C99" s="5">
        <f>INDEX(FDI!E:E, MATCH(A99,FDI!A:A,0))</f>
        <v>0.26688652405501401</v>
      </c>
      <c r="D99" s="5">
        <f>INDEX(FDI!F:F, MATCH(A99,FDI!A:A,0))</f>
        <v>9.3624775060092105E-2</v>
      </c>
      <c r="E99" s="5">
        <f>INDEX(FDI!G:G, MATCH(A99,FDI!A:A,0))</f>
        <v>-1.54705438206089E-2</v>
      </c>
      <c r="F99" s="5">
        <f>INDEX(FDI!H:H, MATCH(A99,FDI!A:A,0))</f>
        <v>0.37858284492361999</v>
      </c>
      <c r="G99" s="5">
        <f>INDEX(FDI!I:I, MATCH(A99,FDI!A:A,0))</f>
        <v>-0.52666509432493402</v>
      </c>
      <c r="H99" s="5">
        <f>INDEX(FDI!J:J, MATCH(A99,FDI!A:A,0))</f>
        <v>3.9391701178636621E-2</v>
      </c>
      <c r="I99" s="5">
        <v>6.1076294000000003E-2</v>
      </c>
      <c r="J99" s="5">
        <f>INDEX(GCF!Q:Q,MATCH('no.country.continent'!A99,GCF!C:C,0))</f>
        <v>27.003909766815973</v>
      </c>
      <c r="K99" s="5">
        <f>INDEX(FAO_export!B:B,MATCH('no.country.continent'!A99,FAO_export!A:A,0))</f>
        <v>161228</v>
      </c>
      <c r="L99" s="5">
        <f>INDEX(FAO_export_tonnes!B:B,MATCH(A99,FAO_export_tonnes!A:A,0))</f>
        <v>157681</v>
      </c>
      <c r="M99" s="5">
        <f>INDEX(WITS!F:F,MATCH(A99, WITS!B:B,0))</f>
        <v>177488.39</v>
      </c>
      <c r="N99" s="5">
        <f>INDEX(latlon!B:B, MATCH('no.country.continent'!A99, latlon!D:D,0))</f>
        <v>29.31166</v>
      </c>
      <c r="O99" s="5">
        <f>INDEX(avgtemp!B:B, MATCH(A99, avgtemp!A:A,0))</f>
        <v>25.788749694824201</v>
      </c>
      <c r="P99" s="5">
        <f>INDEX(mintemp!B:B,MATCH(A99,mintemp!A:A,0))</f>
        <v>18.936249732971199</v>
      </c>
      <c r="Q99" s="5">
        <f>INDEX(maxtemp!B:B, MATCH(A99,maxtemp!A:A,0))</f>
        <v>32.684999465942397</v>
      </c>
      <c r="R99" s="5">
        <f>INDEX(avgprecipitation!B:B,MATCH(A99, avgprecipitation!A:A,0))</f>
        <v>96.537500381469698</v>
      </c>
      <c r="S99" s="7">
        <f>INDEX(gdp!J:J,MATCH(A99, gdp!A:A,0))</f>
        <v>112833820175.7124</v>
      </c>
      <c r="T99" s="5">
        <f>INDEX(gdppercapita!K:K,MATCH(A99, gdppercapita!A:A,0))</f>
        <v>27391.8452226257</v>
      </c>
      <c r="U99" s="5">
        <f>INDEX(agrigdp!K:K,MATCH(A99, agrigdp!A:A,0))</f>
        <v>0.46654003277183503</v>
      </c>
      <c r="V99" s="5">
        <f>INDEX(hdi!B:B,MATCH(A99, hdi!A:A,0))</f>
        <v>0.80600000000000005</v>
      </c>
      <c r="W99" s="5" t="str">
        <f>INDEX(hdi!C:C,MATCH(A99, hdi!A:A,0))</f>
        <v>Very High</v>
      </c>
      <c r="X99" s="5">
        <f>INDEX(hdi!D:D,MATCH(A99, hdi!A:A,0))</f>
        <v>4268873</v>
      </c>
      <c r="Y99" s="5">
        <f>INDEX(FAO_pesticideindicator!B:B,MATCH($A99,FAO_pesticideindicator!$E:$E,0))</f>
        <v>2.2479999999999998</v>
      </c>
      <c r="Z99" s="5">
        <f>INDEX(FAO_pesticideindicator!C:C,MATCH($A99,FAO_pesticideindicator!$E:$E,0))</f>
        <v>0.01</v>
      </c>
      <c r="AA99" s="5">
        <f>INDEX(FAO_pesticideindicator!D:D,MATCH($A99,FAO_pesticideindicator!$E:$E,0))</f>
        <v>4.8000000000000008E-2</v>
      </c>
      <c r="AB99" s="5">
        <f>INDEX(FAO_fertilizerindicator!B:B,MATCH($A99, FAO_fertilizerindicator!$K:$K,0))</f>
        <v>175.19399999999996</v>
      </c>
      <c r="AC99" s="5">
        <f>INDEX(FAO_fertilizerindicator!C:C,MATCH($A99, FAO_fertilizerindicator!$K:$K,0))</f>
        <v>0.60599999999999998</v>
      </c>
      <c r="AD99" s="5">
        <f>INDEX(FAO_fertilizerindicator!D:D,MATCH($A99, FAO_fertilizerindicator!$K:$K,0))</f>
        <v>3.7620000000000005</v>
      </c>
      <c r="AE99" s="5">
        <f>INDEX(FAO_fertilizerindicator!E:E,MATCH($A99, FAO_fertilizerindicator!$K:$K,0))</f>
        <v>150.37399999999997</v>
      </c>
      <c r="AF99" s="5">
        <f>INDEX(FAO_fertilizerindicator!F:F,MATCH($A99, FAO_fertilizerindicator!$K:$K,0))</f>
        <v>0.51800000000000002</v>
      </c>
      <c r="AG99" s="5">
        <f>INDEX(FAO_fertilizerindicator!G:G,MATCH($A99, FAO_fertilizerindicator!$K:$K,0))</f>
        <v>3.222</v>
      </c>
      <c r="AH99" s="5">
        <f>INDEX(FAO_fertilizerindicator!H:H,MATCH($A99, FAO_fertilizerindicator!$K:$K,0))</f>
        <v>296.65199999999999</v>
      </c>
      <c r="AI99" s="5">
        <f>INDEX(FAO_fertilizerindicator!I:I,MATCH($A99, FAO_fertilizerindicator!$K:$K,0))</f>
        <v>1.03</v>
      </c>
      <c r="AJ99" s="5">
        <f>INDEX(FAO_fertilizerindicator!J:J,MATCH($A99, FAO_fertilizerindicator!$K:$K,0))</f>
        <v>6.42</v>
      </c>
    </row>
    <row r="100" spans="1:36" x14ac:dyDescent="0.25">
      <c r="A100" t="s">
        <v>108</v>
      </c>
      <c r="B100" t="s">
        <v>5</v>
      </c>
      <c r="C100" s="5">
        <v>9.0886882786326009</v>
      </c>
      <c r="D100" s="5">
        <v>-1.3918435347292999</v>
      </c>
      <c r="E100" s="5">
        <v>1.7436912789469901</v>
      </c>
      <c r="F100" s="5">
        <v>4.5526311908234298</v>
      </c>
      <c r="G100" s="5">
        <v>-5.16032739132595</v>
      </c>
      <c r="H100" s="5">
        <v>1.7665679644695544</v>
      </c>
      <c r="I100" s="5">
        <v>2.0614405969999998</v>
      </c>
      <c r="J100" s="5">
        <v>33.082382824046284</v>
      </c>
      <c r="K100" s="5">
        <f>INDEX(FAO_export!B:B,MATCH('no.country.continent'!A100,FAO_export!A:A,0))</f>
        <v>171954</v>
      </c>
      <c r="L100" s="5">
        <f>INDEX(FAO_export_tonnes!B:B,MATCH(A100,FAO_export_tonnes!A:A,0))</f>
        <v>321745</v>
      </c>
      <c r="M100" s="5">
        <v>103419.28</v>
      </c>
      <c r="N100" s="5">
        <f>INDEX(latlon!B:B, MATCH('no.country.continent'!A100, latlon!D:D,0))</f>
        <v>41.20438</v>
      </c>
      <c r="O100" s="5">
        <f>INDEX(avgtemp!B:B, MATCH(A100, avgtemp!A:A,0))</f>
        <v>0.52941175892072601</v>
      </c>
      <c r="P100" s="5">
        <f>INDEX(mintemp!B:B,MATCH(A100,mintemp!A:A,0))</f>
        <v>-5.7112940937280703</v>
      </c>
      <c r="Q100" s="5">
        <f>INDEX(maxtemp!B:B, MATCH(A100,maxtemp!A:A,0))</f>
        <v>6.7710588080041596</v>
      </c>
      <c r="R100" s="5">
        <f>INDEX(avgprecipitation!B:B,MATCH(A100, avgprecipitation!A:A,0))</f>
        <v>556.52117453182404</v>
      </c>
      <c r="S100" s="7">
        <v>7402806745.6640625</v>
      </c>
      <c r="T100" s="5">
        <v>1170.1283013065902</v>
      </c>
      <c r="U100" s="5">
        <v>12.452756232703159</v>
      </c>
      <c r="V100" s="5">
        <f>INDEX(hdi!B:B,MATCH(A100, hdi!A:A,0))</f>
        <v>0.69699999999999995</v>
      </c>
      <c r="W100" s="5" t="str">
        <f>INDEX(hdi!C:C,MATCH(A100, hdi!A:A,0))</f>
        <v>Medium</v>
      </c>
      <c r="X100" s="5">
        <f>INDEX(hdi!D:D,MATCH(A100, hdi!A:A,0))</f>
        <v>6630623</v>
      </c>
      <c r="Y100" s="5">
        <f>INDEX(FAO_pesticideindicator!B:B,MATCH($A100,FAO_pesticideindicator!$E:$E,0))</f>
        <v>0.45199999999999996</v>
      </c>
      <c r="Z100" s="5">
        <f>INDEX(FAO_pesticideindicator!C:C,MATCH($A100,FAO_pesticideindicator!$E:$E,0))</f>
        <v>0.1</v>
      </c>
      <c r="AA100" s="5">
        <f>INDEX(FAO_pesticideindicator!D:D,MATCH($A100,FAO_pesticideindicator!$E:$E,0))</f>
        <v>0.182</v>
      </c>
      <c r="AB100" s="5">
        <f>INDEX(FAO_fertilizerindicator!B:B,MATCH($A100, FAO_fertilizerindicator!$K:$K,0))</f>
        <v>14.522</v>
      </c>
      <c r="AC100" s="5">
        <f>INDEX(FAO_fertilizerindicator!C:C,MATCH($A100, FAO_fertilizerindicator!$K:$K,0))</f>
        <v>3.1219999999999999</v>
      </c>
      <c r="AD100" s="5">
        <f>INDEX(FAO_fertilizerindicator!D:D,MATCH($A100, FAO_fertilizerindicator!$K:$K,0))</f>
        <v>5.8220000000000001</v>
      </c>
      <c r="AE100" s="5">
        <f>INDEX(FAO_fertilizerindicator!E:E,MATCH($A100, FAO_fertilizerindicator!$K:$K,0))</f>
        <v>1.6780000000000002</v>
      </c>
      <c r="AF100" s="5">
        <f>INDEX(FAO_fertilizerindicator!F:F,MATCH($A100, FAO_fertilizerindicator!$K:$K,0))</f>
        <v>0.36</v>
      </c>
      <c r="AG100" s="5">
        <f>INDEX(FAO_fertilizerindicator!G:G,MATCH($A100, FAO_fertilizerindicator!$K:$K,0))</f>
        <v>0.67400000000000004</v>
      </c>
      <c r="AH100" s="5">
        <f>INDEX(FAO_fertilizerindicator!H:H,MATCH($A100, FAO_fertilizerindicator!$K:$K,0))</f>
        <v>0.21000000000000002</v>
      </c>
      <c r="AI100" s="5">
        <f>INDEX(FAO_fertilizerindicator!I:I,MATCH($A100, FAO_fertilizerindicator!$K:$K,0))</f>
        <v>4.5999999999999999E-2</v>
      </c>
      <c r="AJ100" s="5">
        <f>INDEX(FAO_fertilizerindicator!J:J,MATCH($A100, FAO_fertilizerindicator!$K:$K,0))</f>
        <v>8.3999999999999991E-2</v>
      </c>
    </row>
    <row r="101" spans="1:36" x14ac:dyDescent="0.25">
      <c r="A101" t="s">
        <v>109</v>
      </c>
      <c r="B101" t="s">
        <v>5</v>
      </c>
      <c r="C101" s="5">
        <v>5.8777467084973303</v>
      </c>
      <c r="D101" s="5">
        <v>9.9177829989985096</v>
      </c>
      <c r="E101" s="5">
        <v>7.4856443753669302</v>
      </c>
      <c r="F101" s="5">
        <v>4.0314918136023703</v>
      </c>
      <c r="G101" s="5">
        <v>5.0980731556363601</v>
      </c>
      <c r="H101" s="5">
        <v>6.482147810420301</v>
      </c>
      <c r="I101" s="5">
        <v>7.2774286100000003</v>
      </c>
      <c r="J101" s="5">
        <v>29.007654095870201</v>
      </c>
      <c r="K101" s="5">
        <f>INDEX(FAO_export!B:B,MATCH('no.country.continent'!A101,FAO_export!A:A,0))</f>
        <v>1033998</v>
      </c>
      <c r="L101" s="5">
        <f>INDEX(FAO_export_tonnes!B:B,MATCH(A101,FAO_export_tonnes!A:A,0))</f>
        <v>2475736</v>
      </c>
      <c r="M101" s="5">
        <v>81056.679999999993</v>
      </c>
      <c r="N101" s="5">
        <v>19.856269999999999</v>
      </c>
      <c r="O101" s="5">
        <f>INDEX(avgtemp!B:B, MATCH(A101, avgtemp!A:A,0))</f>
        <v>23.6400000173834</v>
      </c>
      <c r="P101" s="5">
        <f>INDEX(mintemp!B:B,MATCH(A101,mintemp!A:A,0))</f>
        <v>18.6854429486432</v>
      </c>
      <c r="Q101" s="5">
        <f>INDEX(maxtemp!B:B, MATCH(A101,maxtemp!A:A,0))</f>
        <v>28.643924061256101</v>
      </c>
      <c r="R101" s="5">
        <f>INDEX(avgprecipitation!B:B,MATCH(A101, avgprecipitation!A:A,0))</f>
        <v>1804.57468076295</v>
      </c>
      <c r="S101" s="7">
        <v>17310954021.640617</v>
      </c>
      <c r="T101" s="5">
        <v>2449.149991382224</v>
      </c>
      <c r="U101" s="5">
        <v>16.30544493748172</v>
      </c>
      <c r="V101" s="5">
        <v>0.61299999999999999</v>
      </c>
      <c r="W101" s="5" t="s">
        <v>994</v>
      </c>
      <c r="X101" s="5">
        <v>7529475</v>
      </c>
      <c r="Y101" s="5">
        <f>INDEX(FAO_pesticideindicator!B:B,MATCH($A101,FAO_pesticideindicator!$E:$E,0))</f>
        <v>0.11800000000000002</v>
      </c>
      <c r="Z101" s="5">
        <f>INDEX(FAO_pesticideindicator!C:C,MATCH($A101,FAO_pesticideindicator!$E:$E,0))</f>
        <v>2.8000000000000004E-2</v>
      </c>
      <c r="AA101" s="5">
        <f>INDEX(FAO_pesticideindicator!D:D,MATCH($A101,FAO_pesticideindicator!$E:$E,0))</f>
        <v>3.6000000000000004E-2</v>
      </c>
      <c r="AB101" s="5" t="e">
        <f>INDEX(FAO_fertilizerindicator!B:B,MATCH($A101, FAO_fertilizerindicator!$K:$K,0))</f>
        <v>#N/A</v>
      </c>
      <c r="AC101" s="5" t="e">
        <f>INDEX(FAO_fertilizerindicator!C:C,MATCH($A101, FAO_fertilizerindicator!$K:$K,0))</f>
        <v>#N/A</v>
      </c>
      <c r="AD101" s="5" t="e">
        <f>INDEX(FAO_fertilizerindicator!D:D,MATCH($A101, FAO_fertilizerindicator!$K:$K,0))</f>
        <v>#N/A</v>
      </c>
      <c r="AE101" s="5" t="e">
        <f>INDEX(FAO_fertilizerindicator!E:E,MATCH($A101, FAO_fertilizerindicator!$K:$K,0))</f>
        <v>#N/A</v>
      </c>
      <c r="AF101" s="5" t="e">
        <f>INDEX(FAO_fertilizerindicator!F:F,MATCH($A101, FAO_fertilizerindicator!$K:$K,0))</f>
        <v>#N/A</v>
      </c>
      <c r="AG101" s="5" t="e">
        <f>INDEX(FAO_fertilizerindicator!G:G,MATCH($A101, FAO_fertilizerindicator!$K:$K,0))</f>
        <v>#N/A</v>
      </c>
      <c r="AH101" s="5" t="e">
        <f>INDEX(FAO_fertilizerindicator!H:H,MATCH($A101, FAO_fertilizerindicator!$K:$K,0))</f>
        <v>#N/A</v>
      </c>
      <c r="AI101" s="5" t="e">
        <f>INDEX(FAO_fertilizerindicator!I:I,MATCH($A101, FAO_fertilizerindicator!$K:$K,0))</f>
        <v>#N/A</v>
      </c>
      <c r="AJ101" s="5" t="e">
        <f>INDEX(FAO_fertilizerindicator!J:J,MATCH($A101, FAO_fertilizerindicator!$K:$K,0))</f>
        <v>#N/A</v>
      </c>
    </row>
    <row r="102" spans="1:36" x14ac:dyDescent="0.25">
      <c r="A102" t="s">
        <v>110</v>
      </c>
      <c r="B102" t="s">
        <v>7</v>
      </c>
      <c r="C102" s="5">
        <f>INDEX(FDI!E:E, MATCH(A102,FDI!A:A,0))</f>
        <v>1.1943661326423101</v>
      </c>
      <c r="D102" s="5">
        <f>INDEX(FDI!F:F, MATCH(A102,FDI!A:A,0))</f>
        <v>3.7842230856601198</v>
      </c>
      <c r="E102" s="5">
        <f>INDEX(FDI!G:G, MATCH(A102,FDI!A:A,0))</f>
        <v>1.24257767251277</v>
      </c>
      <c r="F102" s="5">
        <f>INDEX(FDI!H:H, MATCH(A102,FDI!A:A,0))</f>
        <v>3.16996519105049</v>
      </c>
      <c r="G102" s="5">
        <f>INDEX(FDI!I:I, MATCH(A102,FDI!A:A,0))</f>
        <v>2.8060694154160402</v>
      </c>
      <c r="H102" s="5">
        <f>INDEX(FDI!J:J, MATCH(A102,FDI!A:A,0))</f>
        <v>2.4394402994563462</v>
      </c>
      <c r="I102" s="5">
        <v>11.12703501</v>
      </c>
      <c r="J102" s="5">
        <f>INDEX(GCF!Q:Q,MATCH('no.country.continent'!A102,GCF!C:C,0))</f>
        <v>22.284750387573542</v>
      </c>
      <c r="K102" s="5">
        <f>INDEX(FAO_export!B:B,MATCH('no.country.continent'!A102,FAO_export!A:A,0))</f>
        <v>1652591</v>
      </c>
      <c r="L102" s="5">
        <f>INDEX(FAO_export_tonnes!B:B,MATCH(A102,FAO_export_tonnes!A:A,0))</f>
        <v>4967116</v>
      </c>
      <c r="M102" s="5">
        <f>INDEX(WITS!F:F,MATCH(A102, WITS!B:B,0))</f>
        <v>694875.28</v>
      </c>
      <c r="N102" s="5">
        <f>INDEX(latlon!B:B, MATCH('no.country.continent'!A102, latlon!D:D,0))</f>
        <v>56.879635</v>
      </c>
      <c r="O102" s="5">
        <f>INDEX(avgtemp!B:B, MATCH(A102, avgtemp!A:A,0))</f>
        <v>6.0158333778381303</v>
      </c>
      <c r="P102" s="5">
        <f>INDEX(mintemp!B:B,MATCH(A102,mintemp!A:A,0))</f>
        <v>1.76666664911641</v>
      </c>
      <c r="Q102" s="5">
        <f>INDEX(maxtemp!B:B, MATCH(A102,maxtemp!A:A,0))</f>
        <v>10.2847221957313</v>
      </c>
      <c r="R102" s="5">
        <f>INDEX(avgprecipitation!B:B,MATCH(A102, avgprecipitation!A:A,0))</f>
        <v>542.17499711778396</v>
      </c>
      <c r="S102" s="7">
        <f>INDEX(gdp!J:J,MATCH(A102, gdp!A:A,0))</f>
        <v>29404779729.393879</v>
      </c>
      <c r="T102" s="5">
        <f>INDEX(gdppercapita!K:K,MATCH(A102, gdppercapita!A:A,0))</f>
        <v>15252.323187589</v>
      </c>
      <c r="U102" s="5">
        <f>INDEX(agrigdp!K:K,MATCH(A102, agrigdp!A:A,0))</f>
        <v>3.6877372888081261</v>
      </c>
      <c r="V102" s="5">
        <f>INDEX(hdi!B:B,MATCH(A102, hdi!A:A,0))</f>
        <v>0.86599999999999999</v>
      </c>
      <c r="W102" s="5" t="str">
        <f>INDEX(hdi!C:C,MATCH(A102, hdi!A:A,0))</f>
        <v>Very High</v>
      </c>
      <c r="X102" s="5">
        <f>INDEX(hdi!D:D,MATCH(A102, hdi!A:A,0))</f>
        <v>1850651</v>
      </c>
      <c r="Y102" s="5">
        <f>INDEX(FAO_pesticideindicator!B:B,MATCH($A102,FAO_pesticideindicator!$E:$E,0))</f>
        <v>1.27</v>
      </c>
      <c r="Z102" s="5">
        <f>INDEX(FAO_pesticideindicator!C:C,MATCH($A102,FAO_pesticideindicator!$E:$E,0))</f>
        <v>0.86599999999999999</v>
      </c>
      <c r="AA102" s="5">
        <f>INDEX(FAO_pesticideindicator!D:D,MATCH($A102,FAO_pesticideindicator!$E:$E,0))</f>
        <v>0.99399999999999999</v>
      </c>
      <c r="AB102" s="5">
        <f>INDEX(FAO_fertilizerindicator!B:B,MATCH($A102, FAO_fertilizerindicator!$K:$K,0))</f>
        <v>60.172000000000004</v>
      </c>
      <c r="AC102" s="5">
        <f>INDEX(FAO_fertilizerindicator!C:C,MATCH($A102, FAO_fertilizerindicator!$K:$K,0))</f>
        <v>41.007999999999996</v>
      </c>
      <c r="AD102" s="5">
        <f>INDEX(FAO_fertilizerindicator!D:D,MATCH($A102, FAO_fertilizerindicator!$K:$K,0))</f>
        <v>47.126000000000005</v>
      </c>
      <c r="AE102" s="5">
        <f>INDEX(FAO_fertilizerindicator!E:E,MATCH($A102, FAO_fertilizerindicator!$K:$K,0))</f>
        <v>20.643999999999998</v>
      </c>
      <c r="AF102" s="5">
        <f>INDEX(FAO_fertilizerindicator!F:F,MATCH($A102, FAO_fertilizerindicator!$K:$K,0))</f>
        <v>14.081999999999999</v>
      </c>
      <c r="AG102" s="5">
        <f>INDEX(FAO_fertilizerindicator!G:G,MATCH($A102, FAO_fertilizerindicator!$K:$K,0))</f>
        <v>16.181999999999999</v>
      </c>
      <c r="AH102" s="5">
        <f>INDEX(FAO_fertilizerindicator!H:H,MATCH($A102, FAO_fertilizerindicator!$K:$K,0))</f>
        <v>24.076000000000001</v>
      </c>
      <c r="AI102" s="5">
        <f>INDEX(FAO_fertilizerindicator!I:I,MATCH($A102, FAO_fertilizerindicator!$K:$K,0))</f>
        <v>16.419999999999998</v>
      </c>
      <c r="AJ102" s="5">
        <f>INDEX(FAO_fertilizerindicator!J:J,MATCH($A102, FAO_fertilizerindicator!$K:$K,0))</f>
        <v>18.860000000000003</v>
      </c>
    </row>
    <row r="103" spans="1:36" x14ac:dyDescent="0.25">
      <c r="A103" t="s">
        <v>111</v>
      </c>
      <c r="B103" t="s">
        <v>5</v>
      </c>
      <c r="C103" s="5">
        <f>INDEX(FDI!E:E, MATCH(A103,FDI!A:A,0))</f>
        <v>5.0217404056440804</v>
      </c>
      <c r="D103" s="5">
        <f>INDEX(FDI!F:F, MATCH(A103,FDI!A:A,0))</f>
        <v>4.7567791402079598</v>
      </c>
      <c r="E103" s="5">
        <f>INDEX(FDI!G:G, MATCH(A103,FDI!A:A,0))</f>
        <v>4.8414030895577902</v>
      </c>
      <c r="F103" s="5">
        <f>INDEX(FDI!H:H, MATCH(A103,FDI!A:A,0))</f>
        <v>3.9812835400227602</v>
      </c>
      <c r="G103" s="5">
        <f>INDEX(FDI!I:I, MATCH(A103,FDI!A:A,0))</f>
        <v>11.0246073051224</v>
      </c>
      <c r="H103" s="5">
        <f>INDEX(FDI!J:J, MATCH(A103,FDI!A:A,0))</f>
        <v>5.9251626961109976</v>
      </c>
      <c r="I103" s="5">
        <v>0.269696932</v>
      </c>
      <c r="J103" s="5">
        <f>INDEX(GCF!Q:Q,MATCH('no.country.continent'!A103,GCF!C:C,0))</f>
        <v>17.857670536306408</v>
      </c>
      <c r="K103" s="5">
        <f>INDEX(FAO_export!B:B,MATCH('no.country.continent'!A103,FAO_export!A:A,0))</f>
        <v>501201</v>
      </c>
      <c r="L103" s="5">
        <f>INDEX(FAO_export_tonnes!B:B,MATCH(A103,FAO_export_tonnes!A:A,0))</f>
        <v>571122</v>
      </c>
      <c r="M103" s="5">
        <f>INDEX(WITS!F:F,MATCH(A103, WITS!B:B,0))</f>
        <v>156230.51</v>
      </c>
      <c r="N103" s="5">
        <f>INDEX(latlon!B:B, MATCH('no.country.continent'!A103, latlon!D:D,0))</f>
        <v>33.854720999999998</v>
      </c>
      <c r="O103" s="5">
        <f>INDEX(avgtemp!B:B, MATCH(A103, avgtemp!A:A,0))</f>
        <v>14.5450003147125</v>
      </c>
      <c r="P103" s="5">
        <f>INDEX(mintemp!B:B,MATCH(A103,mintemp!A:A,0))</f>
        <v>8.9674999713897705</v>
      </c>
      <c r="Q103" s="5">
        <f>INDEX(maxtemp!B:B, MATCH(A103,maxtemp!A:A,0))</f>
        <v>20.164999485015901</v>
      </c>
      <c r="R103" s="5">
        <f>INDEX(avgprecipitation!B:B,MATCH(A103, avgprecipitation!A:A,0))</f>
        <v>484.92500305175798</v>
      </c>
      <c r="S103" s="7">
        <f>INDEX(gdp!J:J,MATCH(A103, gdp!A:A,0))</f>
        <v>46683534952.288719</v>
      </c>
      <c r="T103" s="5">
        <f>INDEX(gdppercapita!K:K,MATCH(A103, gdppercapita!A:A,0))</f>
        <v>6852.2394296498505</v>
      </c>
      <c r="U103" s="5">
        <f>INDEX(agrigdp!K:K,MATCH(A103, agrigdp!A:A,0))</f>
        <v>4.1723504971363443</v>
      </c>
      <c r="V103" s="5">
        <f>INDEX(hdi!B:B,MATCH(A103, hdi!A:A,0))</f>
        <v>0.74399999999999999</v>
      </c>
      <c r="W103" s="5" t="str">
        <f>INDEX(hdi!C:C,MATCH(A103, hdi!A:A,0))</f>
        <v>High</v>
      </c>
      <c r="X103" s="5">
        <f>INDEX(hdi!D:D,MATCH(A103, hdi!A:A,0))</f>
        <v>5489739</v>
      </c>
      <c r="Y103" s="5">
        <f>INDEX(FAO_pesticideindicator!B:B,MATCH($A103,FAO_pesticideindicator!$E:$E,0))</f>
        <v>6.6980000000000004</v>
      </c>
      <c r="Z103" s="5">
        <f>INDEX(FAO_pesticideindicator!C:C,MATCH($A103,FAO_pesticideindicator!$E:$E,0))</f>
        <v>0.26600000000000001</v>
      </c>
      <c r="AA103" s="5">
        <f>INDEX(FAO_pesticideindicator!D:D,MATCH($A103,FAO_pesticideindicator!$E:$E,0))</f>
        <v>0.93599999999999994</v>
      </c>
      <c r="AB103" s="5">
        <f>INDEX(FAO_fertilizerindicator!B:B,MATCH($A103, FAO_fertilizerindicator!$K:$K,0))</f>
        <v>69.833999999999989</v>
      </c>
      <c r="AC103" s="5">
        <f>INDEX(FAO_fertilizerindicator!C:C,MATCH($A103, FAO_fertilizerindicator!$K:$K,0))</f>
        <v>2.7800000000000002</v>
      </c>
      <c r="AD103" s="5">
        <f>INDEX(FAO_fertilizerindicator!D:D,MATCH($A103, FAO_fertilizerindicator!$K:$K,0))</f>
        <v>9.7420000000000009</v>
      </c>
      <c r="AE103" s="5">
        <f>INDEX(FAO_fertilizerindicator!E:E,MATCH($A103, FAO_fertilizerindicator!$K:$K,0))</f>
        <v>37.584000000000003</v>
      </c>
      <c r="AF103" s="5">
        <f>INDEX(FAO_fertilizerindicator!F:F,MATCH($A103, FAO_fertilizerindicator!$K:$K,0))</f>
        <v>1.4899999999999998</v>
      </c>
      <c r="AG103" s="5">
        <f>INDEX(FAO_fertilizerindicator!G:G,MATCH($A103, FAO_fertilizerindicator!$K:$K,0))</f>
        <v>5.2720000000000002</v>
      </c>
      <c r="AH103" s="5">
        <f>INDEX(FAO_fertilizerindicator!H:H,MATCH($A103, FAO_fertilizerindicator!$K:$K,0))</f>
        <v>28.826000000000001</v>
      </c>
      <c r="AI103" s="5">
        <f>INDEX(FAO_fertilizerindicator!I:I,MATCH($A103, FAO_fertilizerindicator!$K:$K,0))</f>
        <v>1.1459999999999999</v>
      </c>
      <c r="AJ103" s="5">
        <f>INDEX(FAO_fertilizerindicator!J:J,MATCH($A103, FAO_fertilizerindicator!$K:$K,0))</f>
        <v>4.0120000000000005</v>
      </c>
    </row>
    <row r="104" spans="1:36" x14ac:dyDescent="0.25">
      <c r="A104" t="s">
        <v>112</v>
      </c>
      <c r="B104" t="s">
        <v>9</v>
      </c>
      <c r="C104" s="5">
        <f>INDEX(FDI!E:E, MATCH(A104,FDI!A:A,0))</f>
        <v>3.7480503805513399</v>
      </c>
      <c r="D104" s="5">
        <f>INDEX(FDI!F:F, MATCH(A104,FDI!A:A,0))</f>
        <v>1.8285080125908399</v>
      </c>
      <c r="E104" s="5">
        <f>INDEX(FDI!G:G, MATCH(A104,FDI!A:A,0))</f>
        <v>1.6257630819612601</v>
      </c>
      <c r="F104" s="5">
        <f>INDEX(FDI!H:H, MATCH(A104,FDI!A:A,0))</f>
        <v>1.45772495389292</v>
      </c>
      <c r="G104" s="5">
        <f>INDEX(FDI!I:I, MATCH(A104,FDI!A:A,0))</f>
        <v>1.2441216724999</v>
      </c>
      <c r="H104" s="5">
        <f>INDEX(FDI!J:J, MATCH(A104,FDI!A:A,0))</f>
        <v>1.980833620299252</v>
      </c>
      <c r="I104" s="5">
        <v>5.0848511580000002</v>
      </c>
      <c r="J104" s="5">
        <f>INDEX(GCF!Q:Q,MATCH('no.country.continent'!A104,GCF!C:C,0))</f>
        <v>26.138983148972422</v>
      </c>
      <c r="K104" s="5">
        <f>INDEX(FAO_export!B:B,MATCH('no.country.continent'!A104,FAO_export!A:A,0))</f>
        <v>30635</v>
      </c>
      <c r="L104" s="5">
        <f>INDEX(FAO_export_tonnes!B:B,MATCH(A104,FAO_export_tonnes!A:A,0))</f>
        <v>74632</v>
      </c>
      <c r="M104" s="5">
        <f>INDEX(WITS!F:F,MATCH(A104, WITS!B:B,0))</f>
        <v>14061.69</v>
      </c>
      <c r="N104" s="5">
        <f>INDEX(latlon!B:B, MATCH('no.country.continent'!A104, latlon!D:D,0))</f>
        <v>-29.609988000000001</v>
      </c>
      <c r="O104" s="5">
        <f>INDEX(avgtemp!B:B, MATCH(A104, avgtemp!A:A,0))</f>
        <v>10.753000164032001</v>
      </c>
      <c r="P104" s="5">
        <f>INDEX(mintemp!B:B,MATCH(A104,mintemp!A:A,0))</f>
        <v>4.4099999785423298</v>
      </c>
      <c r="Q104" s="5">
        <f>INDEX(maxtemp!B:B, MATCH(A104,maxtemp!A:A,0))</f>
        <v>17.140000152587898</v>
      </c>
      <c r="R104" s="5">
        <f>INDEX(avgprecipitation!B:B,MATCH(A104, avgprecipitation!A:A,0))</f>
        <v>891.99000854492203</v>
      </c>
      <c r="S104" s="7">
        <f>INDEX(gdp!J:J,MATCH(A104, gdp!A:A,0))</f>
        <v>2351892096.6251478</v>
      </c>
      <c r="T104" s="5">
        <f>INDEX(gdppercapita!K:K,MATCH(A104, gdppercapita!A:A,0))</f>
        <v>1115.911922690136</v>
      </c>
      <c r="U104" s="5">
        <f>INDEX(agrigdp!K:K,MATCH(A104, agrigdp!A:A,0))</f>
        <v>4.7636050925692413</v>
      </c>
      <c r="V104" s="5">
        <f>INDEX(hdi!B:B,MATCH(A104, hdi!A:A,0))</f>
        <v>0.52700000000000002</v>
      </c>
      <c r="W104" s="5" t="str">
        <f>INDEX(hdi!C:C,MATCH(A104, hdi!A:A,0))</f>
        <v>Low</v>
      </c>
      <c r="X104" s="5">
        <f>INDEX(hdi!D:D,MATCH(A104, hdi!A:A,0))</f>
        <v>2305825</v>
      </c>
      <c r="Y104" s="5">
        <f>INDEX(FAO_pesticideindicator!B:B,MATCH($A104,FAO_pesticideindicator!$E:$E,0))</f>
        <v>0.22800000000000004</v>
      </c>
      <c r="Z104" s="5">
        <f>INDEX(FAO_pesticideindicator!C:C,MATCH($A104,FAO_pesticideindicator!$E:$E,0))</f>
        <v>3.2000000000000008E-2</v>
      </c>
      <c r="AA104" s="5">
        <f>INDEX(FAO_pesticideindicator!D:D,MATCH($A104,FAO_pesticideindicator!$E:$E,0))</f>
        <v>0.34400000000000003</v>
      </c>
      <c r="AB104" s="5" t="e">
        <f>INDEX(FAO_fertilizerindicator!B:B,MATCH($A104, FAO_fertilizerindicator!$K:$K,0))</f>
        <v>#N/A</v>
      </c>
      <c r="AC104" s="5" t="e">
        <f>INDEX(FAO_fertilizerindicator!C:C,MATCH($A104, FAO_fertilizerindicator!$K:$K,0))</f>
        <v>#N/A</v>
      </c>
      <c r="AD104" s="5" t="e">
        <f>INDEX(FAO_fertilizerindicator!D:D,MATCH($A104, FAO_fertilizerindicator!$K:$K,0))</f>
        <v>#N/A</v>
      </c>
      <c r="AE104" s="5" t="e">
        <f>INDEX(FAO_fertilizerindicator!E:E,MATCH($A104, FAO_fertilizerindicator!$K:$K,0))</f>
        <v>#N/A</v>
      </c>
      <c r="AF104" s="5" t="e">
        <f>INDEX(FAO_fertilizerindicator!F:F,MATCH($A104, FAO_fertilizerindicator!$K:$K,0))</f>
        <v>#N/A</v>
      </c>
      <c r="AG104" s="5" t="e">
        <f>INDEX(FAO_fertilizerindicator!G:G,MATCH($A104, FAO_fertilizerindicator!$K:$K,0))</f>
        <v>#N/A</v>
      </c>
      <c r="AH104" s="5" t="e">
        <f>INDEX(FAO_fertilizerindicator!H:H,MATCH($A104, FAO_fertilizerindicator!$K:$K,0))</f>
        <v>#N/A</v>
      </c>
      <c r="AI104" s="5" t="e">
        <f>INDEX(FAO_fertilizerindicator!I:I,MATCH($A104, FAO_fertilizerindicator!$K:$K,0))</f>
        <v>#N/A</v>
      </c>
      <c r="AJ104" s="5" t="e">
        <f>INDEX(FAO_fertilizerindicator!J:J,MATCH($A104, FAO_fertilizerindicator!$K:$K,0))</f>
        <v>#N/A</v>
      </c>
    </row>
    <row r="105" spans="1:36" x14ac:dyDescent="0.25">
      <c r="A105" t="s">
        <v>113</v>
      </c>
      <c r="B105" t="s">
        <v>9</v>
      </c>
      <c r="C105" s="5">
        <f>INDEX(FDI!E:E, MATCH(A105,FDI!A:A,0))</f>
        <v>9.1719033259717193</v>
      </c>
      <c r="D105" s="5">
        <f>INDEX(FDI!F:F, MATCH(A105,FDI!A:A,0))</f>
        <v>7.3094857843965402</v>
      </c>
      <c r="E105" s="5">
        <f>INDEX(FDI!G:G, MATCH(A105,FDI!A:A,0))</f>
        <v>3.7726849388478798</v>
      </c>
      <c r="F105" s="5">
        <f>INDEX(FDI!H:H, MATCH(A105,FDI!A:A,0))</f>
        <v>2.6112119487918499</v>
      </c>
      <c r="G105" s="5">
        <f>INDEX(FDI!I:I, MATCH(A105,FDI!A:A,0))</f>
        <v>2.8605427450908998</v>
      </c>
      <c r="H105" s="5">
        <f>INDEX(FDI!J:J, MATCH(A105,FDI!A:A,0))</f>
        <v>5.1451657486197782</v>
      </c>
      <c r="I105" s="5" t="e">
        <v>#DIV/0!</v>
      </c>
      <c r="J105" s="5" t="e">
        <f>INDEX(GCF!Q:Q,MATCH('no.country.continent'!A105,GCF!C:C,0))</f>
        <v>#DIV/0!</v>
      </c>
      <c r="K105" s="5">
        <f>INDEX(FAO_export!B:B,MATCH('no.country.continent'!A105,FAO_export!A:A,0))</f>
        <v>150480</v>
      </c>
      <c r="L105" s="5">
        <f>INDEX(FAO_export_tonnes!B:B,MATCH(A105,FAO_export_tonnes!A:A,0))</f>
        <v>116183</v>
      </c>
      <c r="M105" s="5">
        <f>INDEX(WITS!F:F,MATCH(A105, WITS!B:B,0))</f>
        <v>17080.04</v>
      </c>
      <c r="N105" s="5">
        <f>INDEX(latlon!B:B, MATCH('no.country.continent'!A105, latlon!D:D,0))</f>
        <v>6.4280549999999996</v>
      </c>
      <c r="O105" s="5">
        <f>INDEX(avgtemp!B:B, MATCH(A105, avgtemp!A:A,0))</f>
        <v>25.751249909400901</v>
      </c>
      <c r="P105" s="5">
        <f>INDEX(mintemp!B:B,MATCH(A105,mintemp!A:A,0))</f>
        <v>21.170000016689301</v>
      </c>
      <c r="Q105" s="5">
        <f>INDEX(maxtemp!B:B, MATCH(A105,maxtemp!A:A,0))</f>
        <v>30.387812554836302</v>
      </c>
      <c r="R105" s="5">
        <f>INDEX(avgprecipitation!B:B,MATCH(A105, avgprecipitation!A:A,0))</f>
        <v>2438.9625091552698</v>
      </c>
      <c r="S105" s="7">
        <f>INDEX(gdp!J:J,MATCH(A105, gdp!A:A,0))</f>
        <v>3210250339.1709199</v>
      </c>
      <c r="T105" s="5">
        <f>INDEX(gdppercapita!K:K,MATCH(A105, gdppercapita!A:A,0))</f>
        <v>666.89839652087437</v>
      </c>
      <c r="U105" s="5">
        <f>INDEX(agrigdp!K:K,MATCH(A105, agrigdp!A:A,0))</f>
        <v>36.969429274776978</v>
      </c>
      <c r="V105" s="5">
        <f>INDEX(hdi!B:B,MATCH(A105, hdi!A:A,0))</f>
        <v>0.48</v>
      </c>
      <c r="W105" s="5" t="str">
        <f>INDEX(hdi!C:C,MATCH(A105, hdi!A:A,0))</f>
        <v>Low</v>
      </c>
      <c r="X105" s="5">
        <f>INDEX(hdi!D:D,MATCH(A105, hdi!A:A,0))</f>
        <v>5302681</v>
      </c>
      <c r="Y105" s="5" t="e">
        <f>INDEX(FAO_pesticideindicator!B:B,MATCH($A105,FAO_pesticideindicator!$E:$E,0))</f>
        <v>#N/A</v>
      </c>
      <c r="Z105" s="5" t="e">
        <f>INDEX(FAO_pesticideindicator!C:C,MATCH($A105,FAO_pesticideindicator!$E:$E,0))</f>
        <v>#N/A</v>
      </c>
      <c r="AA105" s="5" t="e">
        <f>INDEX(FAO_pesticideindicator!D:D,MATCH($A105,FAO_pesticideindicator!$E:$E,0))</f>
        <v>#N/A</v>
      </c>
      <c r="AB105" s="5" t="e">
        <f>INDEX(FAO_fertilizerindicator!B:B,MATCH($A105, FAO_fertilizerindicator!$K:$K,0))</f>
        <v>#N/A</v>
      </c>
      <c r="AC105" s="5" t="e">
        <f>INDEX(FAO_fertilizerindicator!C:C,MATCH($A105, FAO_fertilizerindicator!$K:$K,0))</f>
        <v>#N/A</v>
      </c>
      <c r="AD105" s="5" t="e">
        <f>INDEX(FAO_fertilizerindicator!D:D,MATCH($A105, FAO_fertilizerindicator!$K:$K,0))</f>
        <v>#N/A</v>
      </c>
      <c r="AE105" s="5" t="e">
        <f>INDEX(FAO_fertilizerindicator!E:E,MATCH($A105, FAO_fertilizerindicator!$K:$K,0))</f>
        <v>#N/A</v>
      </c>
      <c r="AF105" s="5" t="e">
        <f>INDEX(FAO_fertilizerindicator!F:F,MATCH($A105, FAO_fertilizerindicator!$K:$K,0))</f>
        <v>#N/A</v>
      </c>
      <c r="AG105" s="5" t="e">
        <f>INDEX(FAO_fertilizerindicator!G:G,MATCH($A105, FAO_fertilizerindicator!$K:$K,0))</f>
        <v>#N/A</v>
      </c>
      <c r="AH105" s="5" t="e">
        <f>INDEX(FAO_fertilizerindicator!H:H,MATCH($A105, FAO_fertilizerindicator!$K:$K,0))</f>
        <v>#N/A</v>
      </c>
      <c r="AI105" s="5" t="e">
        <f>INDEX(FAO_fertilizerindicator!I:I,MATCH($A105, FAO_fertilizerindicator!$K:$K,0))</f>
        <v>#N/A</v>
      </c>
      <c r="AJ105" s="5" t="e">
        <f>INDEX(FAO_fertilizerindicator!J:J,MATCH($A105, FAO_fertilizerindicator!$K:$K,0))</f>
        <v>#N/A</v>
      </c>
    </row>
    <row r="106" spans="1:36" x14ac:dyDescent="0.25">
      <c r="A106" t="s">
        <v>114</v>
      </c>
      <c r="B106" t="s">
        <v>9</v>
      </c>
      <c r="C106" s="5">
        <v>0</v>
      </c>
      <c r="D106" s="5">
        <v>0</v>
      </c>
      <c r="E106" s="5">
        <v>0</v>
      </c>
      <c r="F106" s="5">
        <f>INDEX(FDI!H:H, MATCH(A106,FDI!A:A,0))</f>
        <v>1.44399522902241E-3</v>
      </c>
      <c r="H106" s="5">
        <f>INDEX(FDI!J:J, MATCH(A106,FDI!A:A,0))</f>
        <v>3.6099880725560249E-4</v>
      </c>
      <c r="I106" s="5">
        <v>6.4955959999999993E-2</v>
      </c>
      <c r="J106" s="5">
        <f>INDEX(GCF!Q:Q,MATCH('no.country.continent'!A106,GCF!C:C,0))</f>
        <v>14.201217791355649</v>
      </c>
      <c r="K106" s="5">
        <f>INDEX(FAO_export!B:B,MATCH('no.country.continent'!A106,FAO_export!A:A,0))</f>
        <v>7938</v>
      </c>
      <c r="L106" s="5">
        <f>INDEX(FAO_export_tonnes!B:B,MATCH(A106,FAO_export_tonnes!A:A,0))</f>
        <v>8955</v>
      </c>
      <c r="M106" s="5">
        <f>INDEX(WITS!F:F,MATCH(A106, WITS!B:B,0))</f>
        <v>85470.38</v>
      </c>
      <c r="N106" s="5">
        <f>INDEX(latlon!B:B, MATCH('no.country.continent'!A106, latlon!D:D,0))</f>
        <v>26.335100000000001</v>
      </c>
      <c r="O106" s="5">
        <v>21.931050888966698</v>
      </c>
      <c r="P106" s="5">
        <v>15.1996271246571</v>
      </c>
      <c r="Q106" s="5">
        <v>28.713440642922599</v>
      </c>
      <c r="R106" s="5">
        <v>39.592372938333902</v>
      </c>
      <c r="S106" s="7">
        <f>INDEX(gdp!J:J,MATCH(A106, gdp!A:A,0))</f>
        <v>57505158005.513901</v>
      </c>
      <c r="T106" s="5">
        <f>INDEX(gdppercapita!K:K,MATCH(A106, gdppercapita!A:A,0))</f>
        <v>8614.407069257064</v>
      </c>
      <c r="U106" s="5">
        <f>INDEX(agrigdp!K:K,MATCH(A106, agrigdp!A:A,0))</f>
        <v>4.0588688307487848</v>
      </c>
      <c r="V106" s="5">
        <f>INDEX(hdi!B:B,MATCH(A106, hdi!A:A,0))</f>
        <v>0.72399999999999998</v>
      </c>
      <c r="W106" s="5" t="str">
        <f>INDEX(hdi!C:C,MATCH(A106, hdi!A:A,0))</f>
        <v>High</v>
      </c>
      <c r="X106" s="5">
        <f>INDEX(hdi!D:D,MATCH(A106, hdi!A:A,0))</f>
        <v>6812341</v>
      </c>
      <c r="Y106" s="5">
        <f>INDEX(FAO_pesticideindicator!B:B,MATCH($A106,FAO_pesticideindicator!$E:$E,0))</f>
        <v>0.372</v>
      </c>
      <c r="Z106" s="5">
        <f>INDEX(FAO_pesticideindicator!C:C,MATCH($A106,FAO_pesticideindicator!$E:$E,0))</f>
        <v>0.11599999999999999</v>
      </c>
      <c r="AA106" s="5">
        <f>INDEX(FAO_pesticideindicator!D:D,MATCH($A106,FAO_pesticideindicator!$E:$E,0))</f>
        <v>0.41799999999999998</v>
      </c>
      <c r="AB106" s="5">
        <f>INDEX(FAO_fertilizerindicator!B:B,MATCH($A106, FAO_fertilizerindicator!$K:$K,0))</f>
        <v>8.4719999999999995</v>
      </c>
      <c r="AC106" s="5">
        <f>INDEX(FAO_fertilizerindicator!C:C,MATCH($A106, FAO_fertilizerindicator!$K:$K,0))</f>
        <v>2.6060000000000003</v>
      </c>
      <c r="AD106" s="5">
        <f>INDEX(FAO_fertilizerindicator!D:D,MATCH($A106, FAO_fertilizerindicator!$K:$K,0))</f>
        <v>9.4719999999999995</v>
      </c>
      <c r="AE106" s="5">
        <f>INDEX(FAO_fertilizerindicator!E:E,MATCH($A106, FAO_fertilizerindicator!$K:$K,0))</f>
        <v>6.5280000000000005</v>
      </c>
      <c r="AF106" s="5">
        <f>INDEX(FAO_fertilizerindicator!F:F,MATCH($A106, FAO_fertilizerindicator!$K:$K,0))</f>
        <v>2.008</v>
      </c>
      <c r="AG106" s="5">
        <f>INDEX(FAO_fertilizerindicator!G:G,MATCH($A106, FAO_fertilizerindicator!$K:$K,0))</f>
        <v>7.3079999999999998</v>
      </c>
      <c r="AH106" s="5">
        <f>INDEX(FAO_fertilizerindicator!H:H,MATCH($A106, FAO_fertilizerindicator!$K:$K,0))</f>
        <v>0.36599999999999999</v>
      </c>
      <c r="AI106" s="5">
        <f>INDEX(FAO_fertilizerindicator!I:I,MATCH($A106, FAO_fertilizerindicator!$K:$K,0))</f>
        <v>0.11200000000000002</v>
      </c>
      <c r="AJ106" s="5">
        <f>INDEX(FAO_fertilizerindicator!J:J,MATCH($A106, FAO_fertilizerindicator!$K:$K,0))</f>
        <v>0.40800000000000003</v>
      </c>
    </row>
    <row r="107" spans="1:36" x14ac:dyDescent="0.25">
      <c r="A107" t="s">
        <v>115</v>
      </c>
      <c r="B107" t="s">
        <v>7</v>
      </c>
      <c r="C107" s="5">
        <f>INDEX(FDI!E:E, MATCH(A107,FDI!A:A,0))</f>
        <v>2.7354410644298</v>
      </c>
      <c r="D107" s="5">
        <f>INDEX(FDI!F:F, MATCH(A107,FDI!A:A,0))</f>
        <v>2.8973360589124502</v>
      </c>
      <c r="E107" s="5">
        <f>INDEX(FDI!G:G, MATCH(A107,FDI!A:A,0))</f>
        <v>2.4182692335001899</v>
      </c>
      <c r="F107" s="5">
        <f>INDEX(FDI!H:H, MATCH(A107,FDI!A:A,0))</f>
        <v>6.2787273751075396</v>
      </c>
      <c r="G107" s="5">
        <f>INDEX(FDI!I:I, MATCH(A107,FDI!A:A,0))</f>
        <v>7.9201320341438501</v>
      </c>
      <c r="H107" s="5">
        <f>INDEX(FDI!J:J, MATCH(A107,FDI!A:A,0))</f>
        <v>4.4499811532187659</v>
      </c>
      <c r="I107" s="5">
        <v>2.9836751559999999</v>
      </c>
      <c r="J107" s="5">
        <f>INDEX(GCF!Q:Q,MATCH('no.country.continent'!A107,GCF!C:C,0))</f>
        <v>17.95534386332622</v>
      </c>
      <c r="K107" s="5">
        <f>INDEX(FAO_export!B:B,MATCH('no.country.continent'!A107,FAO_export!A:A,0))</f>
        <v>2833060</v>
      </c>
      <c r="L107" s="5">
        <f>INDEX(FAO_export_tonnes!B:B,MATCH(A107,FAO_export_tonnes!A:A,0))</f>
        <v>7384485</v>
      </c>
      <c r="M107" s="5">
        <f>INDEX(WITS!F:F,MATCH(A107, WITS!B:B,0))</f>
        <v>744929.35</v>
      </c>
      <c r="N107" s="5">
        <f>INDEX(latlon!B:B, MATCH('no.country.continent'!A107, latlon!D:D,0))</f>
        <v>55.169438</v>
      </c>
      <c r="O107" s="5">
        <f>INDEX(avgtemp!B:B, MATCH(A107, avgtemp!A:A,0))</f>
        <v>6.5747367959273504</v>
      </c>
      <c r="P107" s="5">
        <f>INDEX(mintemp!B:B,MATCH(A107,mintemp!A:A,0))</f>
        <v>2.36052632018139</v>
      </c>
      <c r="Q107" s="5">
        <f>INDEX(maxtemp!B:B, MATCH(A107,maxtemp!A:A,0))</f>
        <v>10.8089474376879</v>
      </c>
      <c r="R107" s="5">
        <f>INDEX(avgprecipitation!B:B,MATCH(A107, avgprecipitation!A:A,0))</f>
        <v>649.81841719778004</v>
      </c>
      <c r="S107" s="7">
        <f>INDEX(gdp!J:J,MATCH(A107, gdp!A:A,0))</f>
        <v>45826026520.441917</v>
      </c>
      <c r="T107" s="5">
        <f>INDEX(gdppercapita!K:K,MATCH(A107, gdppercapita!A:A,0))</f>
        <v>16274.18059440576</v>
      </c>
      <c r="U107" s="5">
        <f>INDEX(agrigdp!K:K,MATCH(A107, agrigdp!A:A,0))</f>
        <v>3.1678823273917622</v>
      </c>
      <c r="V107" s="5">
        <f>INDEX(hdi!B:B,MATCH(A107, hdi!A:A,0))</f>
        <v>0.88200000000000001</v>
      </c>
      <c r="W107" s="5" t="str">
        <f>INDEX(hdi!C:C,MATCH(A107, hdi!A:A,0))</f>
        <v>Very High</v>
      </c>
      <c r="X107" s="5">
        <f>INDEX(hdi!D:D,MATCH(A107, hdi!A:A,0))</f>
        <v>2750055</v>
      </c>
      <c r="Y107" s="5">
        <f>INDEX(FAO_pesticideindicator!B:B,MATCH($A107,FAO_pesticideindicator!$E:$E,0))</f>
        <v>1.206</v>
      </c>
      <c r="Z107" s="5">
        <f>INDEX(FAO_pesticideindicator!C:C,MATCH($A107,FAO_pesticideindicator!$E:$E,0))</f>
        <v>0.94199999999999995</v>
      </c>
      <c r="AA107" s="5">
        <f>INDEX(FAO_pesticideindicator!D:D,MATCH($A107,FAO_pesticideindicator!$E:$E,0))</f>
        <v>0.83000000000000007</v>
      </c>
      <c r="AB107" s="5">
        <f>INDEX(FAO_fertilizerindicator!B:B,MATCH($A107, FAO_fertilizerindicator!$K:$K,0))</f>
        <v>77.330000000000013</v>
      </c>
      <c r="AC107" s="5">
        <f>INDEX(FAO_fertilizerindicator!C:C,MATCH($A107, FAO_fertilizerindicator!$K:$K,0))</f>
        <v>60.811999999999998</v>
      </c>
      <c r="AD107" s="5">
        <f>INDEX(FAO_fertilizerindicator!D:D,MATCH($A107, FAO_fertilizerindicator!$K:$K,0))</f>
        <v>53.601999999999997</v>
      </c>
      <c r="AE107" s="5">
        <f>INDEX(FAO_fertilizerindicator!E:E,MATCH($A107, FAO_fertilizerindicator!$K:$K,0))</f>
        <v>23.928000000000001</v>
      </c>
      <c r="AF107" s="5">
        <f>INDEX(FAO_fertilizerindicator!F:F,MATCH($A107, FAO_fertilizerindicator!$K:$K,0))</f>
        <v>18.782</v>
      </c>
      <c r="AG107" s="5">
        <f>INDEX(FAO_fertilizerindicator!G:G,MATCH($A107, FAO_fertilizerindicator!$K:$K,0))</f>
        <v>16.595999999999997</v>
      </c>
      <c r="AH107" s="5">
        <f>INDEX(FAO_fertilizerindicator!H:H,MATCH($A107, FAO_fertilizerindicator!$K:$K,0))</f>
        <v>33.257999999999996</v>
      </c>
      <c r="AI107" s="5">
        <f>INDEX(FAO_fertilizerindicator!I:I,MATCH($A107, FAO_fertilizerindicator!$K:$K,0))</f>
        <v>26.096000000000004</v>
      </c>
      <c r="AJ107" s="5">
        <f>INDEX(FAO_fertilizerindicator!J:J,MATCH($A107, FAO_fertilizerindicator!$K:$K,0))</f>
        <v>23.066000000000003</v>
      </c>
    </row>
    <row r="108" spans="1:36" x14ac:dyDescent="0.25">
      <c r="A108" t="s">
        <v>116</v>
      </c>
      <c r="B108" t="s">
        <v>7</v>
      </c>
      <c r="C108" s="5">
        <f>INDEX(FDI!E:E, MATCH(A108,FDI!A:A,0))</f>
        <v>28.2575541482699</v>
      </c>
      <c r="D108" s="5">
        <f>INDEX(FDI!F:F, MATCH(A108,FDI!A:A,0))</f>
        <v>-41.650994564947602</v>
      </c>
      <c r="E108" s="5">
        <f>INDEX(FDI!G:G, MATCH(A108,FDI!A:A,0))</f>
        <v>-36.536135499572602</v>
      </c>
      <c r="F108" s="5">
        <f>INDEX(FDI!H:H, MATCH(A108,FDI!A:A,0))</f>
        <v>18.236433111589101</v>
      </c>
      <c r="G108" s="5">
        <f>INDEX(FDI!I:I, MATCH(A108,FDI!A:A,0))</f>
        <v>139.419893172412</v>
      </c>
      <c r="H108" s="5">
        <f>INDEX(FDI!J:J, MATCH(A108,FDI!A:A,0))</f>
        <v>21.545350073550161</v>
      </c>
      <c r="I108" s="5">
        <v>1.689086782</v>
      </c>
      <c r="J108" s="5">
        <f>INDEX(GCF!Q:Q,MATCH('no.country.continent'!A108,GCF!C:C,0))</f>
        <v>18.048363259592001</v>
      </c>
      <c r="K108" s="5">
        <f>INDEX(FAO_export!B:B,MATCH('no.country.continent'!A108,FAO_export!A:A,0))</f>
        <v>572950</v>
      </c>
      <c r="L108" s="5">
        <f>INDEX(FAO_export_tonnes!B:B,MATCH(A108,FAO_export_tonnes!A:A,0))</f>
        <v>344555</v>
      </c>
      <c r="M108" s="5">
        <f>INDEX(WITS!F:F,MATCH(A108, WITS!B:B,0))</f>
        <v>284042.61</v>
      </c>
      <c r="N108" s="5">
        <f>INDEX(latlon!B:B, MATCH('no.country.continent'!A108, latlon!D:D,0))</f>
        <v>49.815272999999998</v>
      </c>
      <c r="O108" s="5">
        <f>INDEX(avgtemp!B:B, MATCH(A108, avgtemp!A:A,0))</f>
        <v>8.2399997711181605</v>
      </c>
      <c r="P108" s="5">
        <f>INDEX(mintemp!B:B,MATCH(A108,mintemp!A:A,0))</f>
        <v>3.9100000858306898</v>
      </c>
      <c r="Q108" s="5">
        <f>INDEX(maxtemp!B:B, MATCH(A108,maxtemp!A:A,0))</f>
        <v>12.6000003814697</v>
      </c>
      <c r="R108" s="5">
        <f>INDEX(avgprecipitation!B:B,MATCH(A108, avgprecipitation!A:A,0))</f>
        <v>787.20001220703102</v>
      </c>
      <c r="S108" s="7">
        <f>INDEX(gdp!J:J,MATCH(A108, gdp!A:A,0))</f>
        <v>65111906003.978104</v>
      </c>
      <c r="T108" s="5">
        <f>INDEX(gdppercapita!K:K,MATCH(A108, gdppercapita!A:A,0))</f>
        <v>107228.94071577741</v>
      </c>
      <c r="U108" s="5">
        <f>INDEX(agrigdp!K:K,MATCH(A108, agrigdp!A:A,0))</f>
        <v>0.22100265753277379</v>
      </c>
      <c r="V108" s="5">
        <f>INDEX(hdi!B:B,MATCH(A108, hdi!A:A,0))</f>
        <v>0.91600000000000004</v>
      </c>
      <c r="W108" s="5" t="str">
        <f>INDEX(hdi!C:C,MATCH(A108, hdi!A:A,0))</f>
        <v>Very High</v>
      </c>
      <c r="X108" s="5">
        <f>INDEX(hdi!D:D,MATCH(A108, hdi!A:A,0))</f>
        <v>647599</v>
      </c>
      <c r="Y108" s="5">
        <f>INDEX(FAO_pesticideindicator!B:B,MATCH($A108,FAO_pesticideindicator!$E:$E,0))</f>
        <v>2.29</v>
      </c>
      <c r="Z108" s="5">
        <f>INDEX(FAO_pesticideindicator!C:C,MATCH($A108,FAO_pesticideindicator!$E:$E,0))</f>
        <v>0.24</v>
      </c>
      <c r="AA108" s="5">
        <f>INDEX(FAO_pesticideindicator!D:D,MATCH($A108,FAO_pesticideindicator!$E:$E,0))</f>
        <v>0.49800000000000005</v>
      </c>
      <c r="AB108" s="5">
        <f>INDEX(FAO_fertilizerindicator!B:B,MATCH($A108, FAO_fertilizerindicator!$K:$K,0))</f>
        <v>211.51399999999998</v>
      </c>
      <c r="AC108" s="5">
        <f>INDEX(FAO_fertilizerindicator!C:C,MATCH($A108, FAO_fertilizerindicator!$K:$K,0))</f>
        <v>22.303999999999995</v>
      </c>
      <c r="AD108" s="5">
        <f>INDEX(FAO_fertilizerindicator!D:D,MATCH($A108, FAO_fertilizerindicator!$K:$K,0))</f>
        <v>46.026000000000003</v>
      </c>
      <c r="AE108" s="5">
        <f>INDEX(FAO_fertilizerindicator!E:E,MATCH($A108, FAO_fertilizerindicator!$K:$K,0))</f>
        <v>15.540000000000001</v>
      </c>
      <c r="AF108" s="5">
        <f>INDEX(FAO_fertilizerindicator!F:F,MATCH($A108, FAO_fertilizerindicator!$K:$K,0))</f>
        <v>1.6420000000000001</v>
      </c>
      <c r="AG108" s="5">
        <f>INDEX(FAO_fertilizerindicator!G:G,MATCH($A108, FAO_fertilizerindicator!$K:$K,0))</f>
        <v>3.3939999999999997</v>
      </c>
      <c r="AH108" s="5">
        <f>INDEX(FAO_fertilizerindicator!H:H,MATCH($A108, FAO_fertilizerindicator!$K:$K,0))</f>
        <v>13.584</v>
      </c>
      <c r="AI108" s="5">
        <f>INDEX(FAO_fertilizerindicator!I:I,MATCH($A108, FAO_fertilizerindicator!$K:$K,0))</f>
        <v>1.4419999999999997</v>
      </c>
      <c r="AJ108" s="5">
        <f>INDEX(FAO_fertilizerindicator!J:J,MATCH($A108, FAO_fertilizerindicator!$K:$K,0))</f>
        <v>2.9859999999999998</v>
      </c>
    </row>
    <row r="109" spans="1:36" x14ac:dyDescent="0.25">
      <c r="A109" t="s">
        <v>117</v>
      </c>
      <c r="B109" t="s">
        <v>7</v>
      </c>
      <c r="C109" s="5">
        <f>INDEX(FDI!E:E, MATCH(A109,FDI!A:A,0))</f>
        <v>5.1475525887606297</v>
      </c>
      <c r="D109" s="5">
        <f>INDEX(FDI!F:F, MATCH(A109,FDI!A:A,0))</f>
        <v>3.3672681671062801</v>
      </c>
      <c r="E109" s="5">
        <f>INDEX(FDI!G:G, MATCH(A109,FDI!A:A,0))</f>
        <v>5.1149478938499202</v>
      </c>
      <c r="F109" s="5">
        <f>INDEX(FDI!H:H, MATCH(A109,FDI!A:A,0))</f>
        <v>4.3589249338385496</v>
      </c>
      <c r="G109" s="5">
        <f>INDEX(FDI!I:I, MATCH(A109,FDI!A:A,0))</f>
        <v>6.3495842619314097E-2</v>
      </c>
      <c r="H109" s="5">
        <f>INDEX(FDI!J:J, MATCH(A109,FDI!A:A,0))</f>
        <v>3.6104378852349392</v>
      </c>
      <c r="I109" s="5">
        <v>0.47869925000000002</v>
      </c>
      <c r="J109" s="5">
        <f>INDEX(GCF!Q:Q,MATCH('no.country.continent'!A109,GCF!C:C,0))</f>
        <v>32.079526038642797</v>
      </c>
      <c r="K109" s="5">
        <f>INDEX(FAO_export!B:B,MATCH('no.country.continent'!A109,FAO_export!A:A,0))</f>
        <v>281797</v>
      </c>
      <c r="L109" s="5">
        <f>INDEX(FAO_export_tonnes!B:B,MATCH(A109,FAO_export_tonnes!A:A,0))</f>
        <v>378745</v>
      </c>
      <c r="M109" s="5">
        <f>INDEX(WITS!F:F,MATCH(A109, WITS!B:B,0))</f>
        <v>90375.6</v>
      </c>
      <c r="N109" s="5">
        <v>41.608635</v>
      </c>
      <c r="O109" s="5">
        <v>9.4689999103546096</v>
      </c>
      <c r="P109" s="5">
        <v>4.2459999918937701</v>
      </c>
      <c r="Q109" s="5">
        <v>14.722000026702901</v>
      </c>
      <c r="R109" s="5">
        <v>818.31001586914101</v>
      </c>
      <c r="S109" s="7">
        <f>INDEX(gdp!J:J,MATCH(A109, gdp!A:A,0))</f>
        <v>10653264224.301401</v>
      </c>
      <c r="T109" s="5">
        <f>INDEX(gdppercapita!K:K,MATCH(A109, gdppercapita!A:A,0))</f>
        <v>5135.271920683228</v>
      </c>
      <c r="U109" s="5">
        <f>INDEX(agrigdp!K:K,MATCH(A109, agrigdp!A:A,0))</f>
        <v>8.4532121158407989</v>
      </c>
      <c r="V109" s="5">
        <f>INDEX(hdi!B:B,MATCH(A109, hdi!A:A,0))</f>
        <v>0.77400000000000002</v>
      </c>
      <c r="W109" s="5" t="str">
        <f>INDEX(hdi!C:C,MATCH(A109, hdi!A:A,0))</f>
        <v>High</v>
      </c>
      <c r="X109" s="5">
        <f>INDEX(hdi!D:D,MATCH(A109, hdi!A:A,0))</f>
        <v>2093599</v>
      </c>
      <c r="Y109" s="5">
        <f>INDEX(FAO_pesticideindicator!B:B,MATCH($A109,FAO_pesticideindicator!$E:$E,0))</f>
        <v>0.21000000000000002</v>
      </c>
      <c r="Z109" s="5">
        <f>INDEX(FAO_pesticideindicator!C:C,MATCH($A109,FAO_pesticideindicator!$E:$E,0))</f>
        <v>0.05</v>
      </c>
      <c r="AA109" s="5">
        <f>INDEX(FAO_pesticideindicator!D:D,MATCH($A109,FAO_pesticideindicator!$E:$E,0))</f>
        <v>0.08</v>
      </c>
      <c r="AB109" s="5">
        <f>INDEX(FAO_fertilizerindicator!B:B,MATCH($A109, FAO_fertilizerindicator!$K:$K,0))</f>
        <v>44.788000000000004</v>
      </c>
      <c r="AC109" s="5">
        <f>INDEX(FAO_fertilizerindicator!C:C,MATCH($A109, FAO_fertilizerindicator!$K:$K,0))</f>
        <v>9.8420000000000005</v>
      </c>
      <c r="AD109" s="5">
        <f>INDEX(FAO_fertilizerindicator!D:D,MATCH($A109, FAO_fertilizerindicator!$K:$K,0))</f>
        <v>16.573999999999998</v>
      </c>
      <c r="AE109" s="5">
        <f>INDEX(FAO_fertilizerindicator!E:E,MATCH($A109, FAO_fertilizerindicator!$K:$K,0))</f>
        <v>11.2</v>
      </c>
      <c r="AF109" s="5">
        <f>INDEX(FAO_fertilizerindicator!F:F,MATCH($A109, FAO_fertilizerindicator!$K:$K,0))</f>
        <v>2.46</v>
      </c>
      <c r="AG109" s="5">
        <f>INDEX(FAO_fertilizerindicator!G:G,MATCH($A109, FAO_fertilizerindicator!$K:$K,0))</f>
        <v>4.1120000000000001</v>
      </c>
      <c r="AH109" s="5">
        <f>INDEX(FAO_fertilizerindicator!H:H,MATCH($A109, FAO_fertilizerindicator!$K:$K,0))</f>
        <v>8.3879999999999999</v>
      </c>
      <c r="AI109" s="5">
        <f>INDEX(FAO_fertilizerindicator!I:I,MATCH($A109, FAO_fertilizerindicator!$K:$K,0))</f>
        <v>1.8460000000000001</v>
      </c>
      <c r="AJ109" s="5">
        <f>INDEX(FAO_fertilizerindicator!J:J,MATCH($A109, FAO_fertilizerindicator!$K:$K,0))</f>
        <v>3.0880000000000001</v>
      </c>
    </row>
    <row r="110" spans="1:36" x14ac:dyDescent="0.25">
      <c r="A110" t="s">
        <v>118</v>
      </c>
      <c r="B110" t="s">
        <v>9</v>
      </c>
      <c r="C110" s="5">
        <f>INDEX(FDI!E:E, MATCH(A110,FDI!A:A,0))</f>
        <v>4.5646080791957697</v>
      </c>
      <c r="D110" s="5">
        <f>INDEX(FDI!F:F, MATCH(A110,FDI!A:A,0))</f>
        <v>3.5279715100005702</v>
      </c>
      <c r="E110" s="5">
        <f>INDEX(FDI!G:G, MATCH(A110,FDI!A:A,0))</f>
        <v>4.4955033434954004</v>
      </c>
      <c r="F110" s="5">
        <f>INDEX(FDI!H:H, MATCH(A110,FDI!A:A,0))</f>
        <v>3.3421250198032002</v>
      </c>
      <c r="G110" s="5">
        <f>INDEX(FDI!I:I, MATCH(A110,FDI!A:A,0))</f>
        <v>2.7104053016069898</v>
      </c>
      <c r="H110" s="5">
        <f>INDEX(FDI!J:J, MATCH(A110,FDI!A:A,0))</f>
        <v>3.728122650820386</v>
      </c>
      <c r="I110" s="5">
        <v>2.3060297329999999</v>
      </c>
      <c r="J110" s="5">
        <f>INDEX(GCF!Q:Q,MATCH('no.country.continent'!A110,GCF!C:C,0))</f>
        <v>18.903164801901479</v>
      </c>
      <c r="K110" s="5">
        <f>INDEX(FAO_export!B:B,MATCH('no.country.continent'!A110,FAO_export!A:A,0))</f>
        <v>797829</v>
      </c>
      <c r="L110" s="5">
        <f>INDEX(FAO_export_tonnes!B:B,MATCH(A110,FAO_export_tonnes!A:A,0))</f>
        <v>180513</v>
      </c>
      <c r="M110" s="5">
        <f>INDEX(WITS!F:F,MATCH(A110, WITS!B:B,0))</f>
        <v>39383.440000000002</v>
      </c>
      <c r="N110" s="5">
        <f>INDEX(latlon!B:B, MATCH('no.country.continent'!A110, latlon!D:D,0))</f>
        <v>-18.766946999999998</v>
      </c>
      <c r="O110" s="5">
        <f>INDEX(avgtemp!B:B, MATCH(A110, avgtemp!A:A,0))</f>
        <v>22.608316827528501</v>
      </c>
      <c r="P110" s="5">
        <f>INDEX(mintemp!B:B,MATCH(A110,mintemp!A:A,0))</f>
        <v>17.8974256987619</v>
      </c>
      <c r="Q110" s="5">
        <f>INDEX(maxtemp!B:B, MATCH(A110,maxtemp!A:A,0))</f>
        <v>27.3690594493753</v>
      </c>
      <c r="R110" s="5">
        <f>INDEX(avgprecipitation!B:B,MATCH(A110, avgprecipitation!A:A,0))</f>
        <v>1478.21683358674</v>
      </c>
      <c r="S110" s="7">
        <f>INDEX(gdp!J:J,MATCH(A110, gdp!A:A,0))</f>
        <v>12414644735.871521</v>
      </c>
      <c r="T110" s="5">
        <f>INDEX(gdppercapita!K:K,MATCH(A110, gdppercapita!A:A,0))</f>
        <v>472.72289071281386</v>
      </c>
      <c r="U110" s="5">
        <f>INDEX(agrigdp!K:K,MATCH(A110, agrigdp!A:A,0))</f>
        <v>24.305567497530479</v>
      </c>
      <c r="V110" s="5">
        <f>INDEX(hdi!B:B,MATCH(A110, hdi!A:A,0))</f>
        <v>0.52800000000000002</v>
      </c>
      <c r="W110" s="5" t="str">
        <f>INDEX(hdi!C:C,MATCH(A110, hdi!A:A,0))</f>
        <v>Low</v>
      </c>
      <c r="X110" s="5">
        <f>INDEX(hdi!D:D,MATCH(A110, hdi!A:A,0))</f>
        <v>29611714</v>
      </c>
      <c r="Y110" s="5">
        <f>INDEX(FAO_pesticideindicator!B:B,MATCH($A110,FAO_pesticideindicator!$E:$E,0))</f>
        <v>0.188</v>
      </c>
      <c r="Z110" s="5">
        <f>INDEX(FAO_pesticideindicator!C:C,MATCH($A110,FAO_pesticideindicator!$E:$E,0))</f>
        <v>2.8000000000000004E-2</v>
      </c>
      <c r="AA110" s="5">
        <f>INDEX(FAO_pesticideindicator!D:D,MATCH($A110,FAO_pesticideindicator!$E:$E,0))</f>
        <v>0.15200000000000002</v>
      </c>
      <c r="AB110" s="5">
        <f>INDEX(FAO_fertilizerindicator!B:B,MATCH($A110, FAO_fertilizerindicator!$K:$K,0))</f>
        <v>6.2639999999999993</v>
      </c>
      <c r="AC110" s="5">
        <f>INDEX(FAO_fertilizerindicator!C:C,MATCH($A110, FAO_fertilizerindicator!$K:$K,0))</f>
        <v>0.85799999999999998</v>
      </c>
      <c r="AD110" s="5">
        <f>INDEX(FAO_fertilizerindicator!D:D,MATCH($A110, FAO_fertilizerindicator!$K:$K,0))</f>
        <v>5.1559999999999997</v>
      </c>
      <c r="AE110" s="5">
        <f>INDEX(FAO_fertilizerindicator!E:E,MATCH($A110, FAO_fertilizerindicator!$K:$K,0))</f>
        <v>1.4280000000000002</v>
      </c>
      <c r="AF110" s="5">
        <f>INDEX(FAO_fertilizerindicator!F:F,MATCH($A110, FAO_fertilizerindicator!$K:$K,0))</f>
        <v>0.19400000000000001</v>
      </c>
      <c r="AG110" s="5">
        <f>INDEX(FAO_fertilizerindicator!G:G,MATCH($A110, FAO_fertilizerindicator!$K:$K,0))</f>
        <v>1.1679999999999999</v>
      </c>
      <c r="AH110" s="5">
        <f>INDEX(FAO_fertilizerindicator!H:H,MATCH($A110, FAO_fertilizerindicator!$K:$K,0))</f>
        <v>1.3260000000000001</v>
      </c>
      <c r="AI110" s="5">
        <f>INDEX(FAO_fertilizerindicator!I:I,MATCH($A110, FAO_fertilizerindicator!$K:$K,0))</f>
        <v>0.18</v>
      </c>
      <c r="AJ110" s="5">
        <f>INDEX(FAO_fertilizerindicator!J:J,MATCH($A110, FAO_fertilizerindicator!$K:$K,0))</f>
        <v>1.0859999999999999</v>
      </c>
    </row>
    <row r="111" spans="1:36" x14ac:dyDescent="0.25">
      <c r="A111" t="s">
        <v>119</v>
      </c>
      <c r="B111" t="s">
        <v>9</v>
      </c>
      <c r="C111" s="5">
        <f>INDEX(FDI!E:E, MATCH(A111,FDI!A:A,0))</f>
        <v>2.1295627603532501</v>
      </c>
      <c r="D111" s="5">
        <f>INDEX(FDI!F:F, MATCH(A111,FDI!A:A,0))</f>
        <v>1.00854877278746</v>
      </c>
      <c r="E111" s="5">
        <f>INDEX(FDI!G:G, MATCH(A111,FDI!A:A,0))</f>
        <v>0.77942343516353496</v>
      </c>
      <c r="F111" s="5">
        <f>INDEX(FDI!H:H, MATCH(A111,FDI!A:A,0))</f>
        <v>0.50091586747188099</v>
      </c>
      <c r="G111" s="5">
        <f>INDEX(FDI!I:I, MATCH(A111,FDI!A:A,0))</f>
        <v>0.37166001175789898</v>
      </c>
      <c r="H111" s="5">
        <f>INDEX(FDI!J:J, MATCH(A111,FDI!A:A,0))</f>
        <v>0.95802216950680497</v>
      </c>
      <c r="I111" s="5">
        <v>1.418658355</v>
      </c>
      <c r="J111" s="5">
        <v>22.373785351343081</v>
      </c>
      <c r="K111" s="5">
        <f>INDEX(FAO_export!B:B,MATCH('no.country.continent'!A111,FAO_export!A:A,0))</f>
        <v>285476</v>
      </c>
      <c r="L111" s="5">
        <f>INDEX(FAO_export_tonnes!B:B,MATCH(A111,FAO_export_tonnes!A:A,0))</f>
        <v>385020</v>
      </c>
      <c r="M111" s="5">
        <f>INDEX(WITS!F:F,MATCH(A111, WITS!B:B,0))</f>
        <v>33014.35</v>
      </c>
      <c r="N111" s="5">
        <f>INDEX(latlon!B:B, MATCH('no.country.continent'!A111, latlon!D:D,0))</f>
        <v>-13.254308</v>
      </c>
      <c r="O111" s="5">
        <f>INDEX(avgtemp!B:B, MATCH(A111, avgtemp!A:A,0))</f>
        <v>21.782820677145899</v>
      </c>
      <c r="P111" s="5">
        <f>INDEX(mintemp!B:B,MATCH(A111,mintemp!A:A,0))</f>
        <v>16.424102660937201</v>
      </c>
      <c r="Q111" s="5">
        <f>INDEX(maxtemp!B:B, MATCH(A111,maxtemp!A:A,0))</f>
        <v>27.188717964367999</v>
      </c>
      <c r="R111" s="5">
        <f>INDEX(avgprecipitation!B:B,MATCH(A111, avgprecipitation!A:A,0))</f>
        <v>1165.28973858173</v>
      </c>
      <c r="S111" s="7">
        <f>INDEX(gdp!J:J,MATCH(A111, gdp!A:A,0))</f>
        <v>7086025552.163106</v>
      </c>
      <c r="T111" s="5">
        <f>INDEX(gdppercapita!K:K,MATCH(A111, gdppercapita!A:A,0))</f>
        <v>390.056245135344</v>
      </c>
      <c r="U111" s="5">
        <f>INDEX(agrigdp!K:K,MATCH(A111, agrigdp!A:A,0))</f>
        <v>23.228092856968857</v>
      </c>
      <c r="V111" s="5">
        <f>INDEX(hdi!B:B,MATCH(A111, hdi!A:A,0))</f>
        <v>0.48299999999999998</v>
      </c>
      <c r="W111" s="5" t="str">
        <f>INDEX(hdi!C:C,MATCH(A111, hdi!A:A,0))</f>
        <v>Low</v>
      </c>
      <c r="X111" s="5">
        <f>INDEX(hdi!D:D,MATCH(A111, hdi!A:A,0))</f>
        <v>20405317</v>
      </c>
      <c r="Y111" s="5">
        <f>INDEX(FAO_pesticideindicator!B:B,MATCH($A111,FAO_pesticideindicator!$E:$E,0))</f>
        <v>0.62</v>
      </c>
      <c r="Z111" s="5">
        <f>INDEX(FAO_pesticideindicator!C:C,MATCH($A111,FAO_pesticideindicator!$E:$E,0))</f>
        <v>0.13</v>
      </c>
      <c r="AA111" s="5">
        <f>INDEX(FAO_pesticideindicator!D:D,MATCH($A111,FAO_pesticideindicator!$E:$E,0))</f>
        <v>0.30199999999999999</v>
      </c>
      <c r="AB111" s="5">
        <f>INDEX(FAO_fertilizerindicator!B:B,MATCH($A111, FAO_fertilizerindicator!$K:$K,0))</f>
        <v>20.652000000000001</v>
      </c>
      <c r="AC111" s="5">
        <f>INDEX(FAO_fertilizerindicator!C:C,MATCH($A111, FAO_fertilizerindicator!$K:$K,0))</f>
        <v>4.3220000000000001</v>
      </c>
      <c r="AD111" s="5">
        <f>INDEX(FAO_fertilizerindicator!D:D,MATCH($A111, FAO_fertilizerindicator!$K:$K,0))</f>
        <v>9.9019999999999992</v>
      </c>
      <c r="AE111" s="5">
        <f>INDEX(FAO_fertilizerindicator!E:E,MATCH($A111, FAO_fertilizerindicator!$K:$K,0))</f>
        <v>5.5239999999999991</v>
      </c>
      <c r="AF111" s="5">
        <f>INDEX(FAO_fertilizerindicator!F:F,MATCH($A111, FAO_fertilizerindicator!$K:$K,0))</f>
        <v>1.1540000000000001</v>
      </c>
      <c r="AG111" s="5">
        <f>INDEX(FAO_fertilizerindicator!G:G,MATCH($A111, FAO_fertilizerindicator!$K:$K,0))</f>
        <v>2.6360000000000001</v>
      </c>
      <c r="AH111" s="5">
        <f>INDEX(FAO_fertilizerindicator!H:H,MATCH($A111, FAO_fertilizerindicator!$K:$K,0))</f>
        <v>4.3599999999999994</v>
      </c>
      <c r="AI111" s="5">
        <f>INDEX(FAO_fertilizerindicator!I:I,MATCH($A111, FAO_fertilizerindicator!$K:$K,0))</f>
        <v>0.90800000000000003</v>
      </c>
      <c r="AJ111" s="5">
        <f>INDEX(FAO_fertilizerindicator!J:J,MATCH($A111, FAO_fertilizerindicator!$K:$K,0))</f>
        <v>2.0699999999999998</v>
      </c>
    </row>
    <row r="112" spans="1:36" x14ac:dyDescent="0.25">
      <c r="A112" t="s">
        <v>120</v>
      </c>
      <c r="B112" t="s">
        <v>5</v>
      </c>
      <c r="C112" s="5">
        <f>INDEX(FDI!E:E, MATCH(A112,FDI!A:A,0))</f>
        <v>4.4713192867973497</v>
      </c>
      <c r="D112" s="5">
        <f>INDEX(FDI!F:F, MATCH(A112,FDI!A:A,0))</f>
        <v>2.9357923907502399</v>
      </c>
      <c r="E112" s="5">
        <f>INDEX(FDI!G:G, MATCH(A112,FDI!A:A,0))</f>
        <v>2.3145700039249002</v>
      </c>
      <c r="F112" s="5">
        <f>INDEX(FDI!H:H, MATCH(A112,FDI!A:A,0))</f>
        <v>2.5062999414435998</v>
      </c>
      <c r="G112" s="5">
        <f>INDEX(FDI!I:I, MATCH(A112,FDI!A:A,0))</f>
        <v>1.2043611663081399</v>
      </c>
      <c r="H112" s="5">
        <f>INDEX(FDI!J:J, MATCH(A112,FDI!A:A,0))</f>
        <v>2.686468557844846</v>
      </c>
      <c r="I112" s="5">
        <v>1.801996398</v>
      </c>
      <c r="J112" s="5">
        <f>INDEX(GCF!Q:Q,MATCH('no.country.continent'!A112,GCF!C:C,0))</f>
        <v>23.243458853622361</v>
      </c>
      <c r="K112" s="5">
        <f>INDEX(FAO_export!B:B,MATCH('no.country.continent'!A112,FAO_export!A:A,0))</f>
        <v>16694041</v>
      </c>
      <c r="L112" s="5">
        <f>INDEX(FAO_export_tonnes!B:B,MATCH(A112,FAO_export_tonnes!A:A,0))</f>
        <v>22146904</v>
      </c>
      <c r="M112" s="5">
        <f>INDEX(WITS!F:F,MATCH(A112, WITS!B:B,0))</f>
        <v>2037401.07</v>
      </c>
      <c r="N112" s="5">
        <f>INDEX(latlon!B:B, MATCH('no.country.continent'!A112, latlon!D:D,0))</f>
        <v>4.2104840000000001</v>
      </c>
      <c r="O112" s="5">
        <f>INDEX(avgtemp!B:B, MATCH(A112, avgtemp!A:A,0))</f>
        <v>25.7698147561815</v>
      </c>
      <c r="P112" s="5">
        <f>INDEX(mintemp!B:B,MATCH(A112,mintemp!A:A,0))</f>
        <v>21.5565741680287</v>
      </c>
      <c r="Q112" s="5">
        <f>INDEX(maxtemp!B:B, MATCH(A112,maxtemp!A:A,0))</f>
        <v>30.033055517408599</v>
      </c>
      <c r="R112" s="5">
        <f>INDEX(avgprecipitation!B:B,MATCH(A112, avgprecipitation!A:A,0))</f>
        <v>2727.3787005389199</v>
      </c>
      <c r="S112" s="7">
        <f>INDEX(gdp!J:J,MATCH(A112, gdp!A:A,0))</f>
        <v>341161843963.64124</v>
      </c>
      <c r="T112" s="5">
        <f>INDEX(gdppercapita!K:K,MATCH(A112, gdppercapita!A:A,0))</f>
        <v>10817.491113009681</v>
      </c>
      <c r="U112" s="5">
        <f>INDEX(agrigdp!K:K,MATCH(A112, agrigdp!A:A,0))</f>
        <v>8.0014355809419548</v>
      </c>
      <c r="V112" s="5">
        <f>INDEX(hdi!B:B,MATCH(A112, hdi!A:A,0))</f>
        <v>0.81</v>
      </c>
      <c r="W112" s="5" t="str">
        <f>INDEX(hdi!C:C,MATCH(A112, hdi!A:A,0))</f>
        <v>Very High</v>
      </c>
      <c r="X112" s="5">
        <f>INDEX(hdi!D:D,MATCH(A112, hdi!A:A,0))</f>
        <v>33938221</v>
      </c>
      <c r="Y112" s="5">
        <f>INDEX(FAO_pesticideindicator!B:B,MATCH($A112,FAO_pesticideindicator!$E:$E,0))</f>
        <v>5.9359999999999999</v>
      </c>
      <c r="Z112" s="5">
        <f>INDEX(FAO_pesticideindicator!C:C,MATCH($A112,FAO_pesticideindicator!$E:$E,0))</f>
        <v>1.5660000000000001</v>
      </c>
      <c r="AA112" s="5">
        <f>INDEX(FAO_pesticideindicator!D:D,MATCH($A112,FAO_pesticideindicator!$E:$E,0))</f>
        <v>2.8279999999999998</v>
      </c>
      <c r="AB112" s="5">
        <f>INDEX(FAO_fertilizerindicator!B:B,MATCH($A112, FAO_fertilizerindicator!$K:$K,0))</f>
        <v>52.251999999999995</v>
      </c>
      <c r="AC112" s="5">
        <f>INDEX(FAO_fertilizerindicator!C:C,MATCH($A112, FAO_fertilizerindicator!$K:$K,0))</f>
        <v>13.768000000000001</v>
      </c>
      <c r="AD112" s="5">
        <f>INDEX(FAO_fertilizerindicator!D:D,MATCH($A112, FAO_fertilizerindicator!$K:$K,0))</f>
        <v>24.878</v>
      </c>
      <c r="AE112" s="5">
        <f>INDEX(FAO_fertilizerindicator!E:E,MATCH($A112, FAO_fertilizerindicator!$K:$K,0))</f>
        <v>21.206000000000003</v>
      </c>
      <c r="AF112" s="5">
        <f>INDEX(FAO_fertilizerindicator!F:F,MATCH($A112, FAO_fertilizerindicator!$K:$K,0))</f>
        <v>5.5760000000000005</v>
      </c>
      <c r="AG112" s="5">
        <f>INDEX(FAO_fertilizerindicator!G:G,MATCH($A112, FAO_fertilizerindicator!$K:$K,0))</f>
        <v>10.081999999999999</v>
      </c>
      <c r="AH112" s="5">
        <f>INDEX(FAO_fertilizerindicator!H:H,MATCH($A112, FAO_fertilizerindicator!$K:$K,0))</f>
        <v>123.11999999999998</v>
      </c>
      <c r="AI112" s="5">
        <f>INDEX(FAO_fertilizerindicator!I:I,MATCH($A112, FAO_fertilizerindicator!$K:$K,0))</f>
        <v>32.350000000000009</v>
      </c>
      <c r="AJ112" s="5">
        <f>INDEX(FAO_fertilizerindicator!J:J,MATCH($A112, FAO_fertilizerindicator!$K:$K,0))</f>
        <v>58.577999999999996</v>
      </c>
    </row>
    <row r="113" spans="1:36" x14ac:dyDescent="0.25">
      <c r="A113" t="s">
        <v>121</v>
      </c>
      <c r="B113" t="s">
        <v>5</v>
      </c>
      <c r="C113" s="5">
        <f>INDEX(FDI!E:E, MATCH(A113,FDI!A:A,0))</f>
        <v>10.427605106276699</v>
      </c>
      <c r="D113" s="5">
        <f>INDEX(FDI!F:F, MATCH(A113,FDI!A:A,0))</f>
        <v>9.6296040819309692</v>
      </c>
      <c r="E113" s="5">
        <f>INDEX(FDI!G:G, MATCH(A113,FDI!A:A,0))</f>
        <v>10.8594997763163</v>
      </c>
      <c r="F113" s="5">
        <f>INDEX(FDI!H:H, MATCH(A113,FDI!A:A,0))</f>
        <v>17.1376292108644</v>
      </c>
      <c r="G113" s="5">
        <f>INDEX(FDI!I:I, MATCH(A113,FDI!A:A,0))</f>
        <v>11.775014581992901</v>
      </c>
      <c r="H113" s="5">
        <f>INDEX(FDI!J:J, MATCH(A113,FDI!A:A,0))</f>
        <v>11.965870551476254</v>
      </c>
      <c r="I113" s="5">
        <v>1.007547E-2</v>
      </c>
      <c r="J113" s="5">
        <f>INDEX(GCF!Q:Q,MATCH('no.country.continent'!A113,GCF!C:C,0))</f>
        <v>46.499651592953185</v>
      </c>
      <c r="K113" s="5">
        <f>INDEX(FAO_export!B:B,MATCH('no.country.continent'!A113,FAO_export!A:A,0))</f>
        <v>715</v>
      </c>
      <c r="L113" s="5">
        <f>INDEX(FAO_export_tonnes!B:B,MATCH(A113,FAO_export_tonnes!A:A,0))</f>
        <v>1125</v>
      </c>
      <c r="M113" s="5">
        <f>INDEX(WITS!F:F,MATCH(A113, WITS!B:B,0))</f>
        <v>25754.78</v>
      </c>
      <c r="N113" s="5">
        <f>INDEX(latlon!B:B, MATCH('no.country.continent'!A113, latlon!D:D,0))</f>
        <v>3.2027779999999999</v>
      </c>
      <c r="O113" s="5">
        <v>27.66</v>
      </c>
      <c r="P113" s="5">
        <v>24.61</v>
      </c>
      <c r="Q113" s="5">
        <v>30.76</v>
      </c>
      <c r="R113" s="5">
        <v>2365</v>
      </c>
      <c r="S113" s="7">
        <f>INDEX(gdp!J:J,MATCH(A113, gdp!A:A,0))</f>
        <v>4627010255.185442</v>
      </c>
      <c r="T113" s="5">
        <f>INDEX(gdppercapita!K:K,MATCH(A113, gdppercapita!A:A,0))</f>
        <v>9061.6750700296907</v>
      </c>
      <c r="U113" s="5">
        <f>INDEX(agrigdp!K:K,MATCH(A113, agrigdp!A:A,0))</f>
        <v>5.773666475427202</v>
      </c>
      <c r="V113" s="5">
        <f>INDEX(hdi!B:B,MATCH(A113, hdi!A:A,0))</f>
        <v>0.74</v>
      </c>
      <c r="W113" s="5" t="str">
        <f>INDEX(hdi!C:C,MATCH(A113, hdi!A:A,0))</f>
        <v>High</v>
      </c>
      <c r="X113" s="5">
        <f>INDEX(hdi!D:D,MATCH(A113, hdi!A:A,0))</f>
        <v>523787</v>
      </c>
      <c r="Y113" s="5">
        <f>INDEX(FAO_pesticideindicator!B:B,MATCH($A113,FAO_pesticideindicator!$E:$E,0))</f>
        <v>18.591999999999999</v>
      </c>
      <c r="Z113" s="5">
        <f>INDEX(FAO_pesticideindicator!C:C,MATCH($A113,FAO_pesticideindicator!$E:$E,0))</f>
        <v>0.19800000000000001</v>
      </c>
      <c r="AA113" s="5">
        <f>INDEX(FAO_pesticideindicator!D:D,MATCH($A113,FAO_pesticideindicator!$E:$E,0))</f>
        <v>0</v>
      </c>
      <c r="AB113" s="5">
        <f>INDEX(FAO_fertilizerindicator!B:B,MATCH($A113, FAO_fertilizerindicator!$K:$K,0))</f>
        <v>64.2</v>
      </c>
      <c r="AC113" s="5">
        <f>INDEX(FAO_fertilizerindicator!C:C,MATCH($A113, FAO_fertilizerindicator!$K:$K,0))</f>
        <v>0.67999999999999994</v>
      </c>
      <c r="AD113" s="5">
        <f>INDEX(FAO_fertilizerindicator!D:D,MATCH($A113, FAO_fertilizerindicator!$K:$K,0))</f>
        <v>33.321999999999996</v>
      </c>
      <c r="AE113" s="5">
        <f>INDEX(FAO_fertilizerindicator!E:E,MATCH($A113, FAO_fertilizerindicator!$K:$K,0))</f>
        <v>5.1879999999999997</v>
      </c>
      <c r="AF113" s="5">
        <f>INDEX(FAO_fertilizerindicator!F:F,MATCH($A113, FAO_fertilizerindicator!$K:$K,0))</f>
        <v>5.4000000000000006E-2</v>
      </c>
      <c r="AG113" s="5">
        <f>INDEX(FAO_fertilizerindicator!G:G,MATCH($A113, FAO_fertilizerindicator!$K:$K,0))</f>
        <v>2.6960000000000002</v>
      </c>
      <c r="AH113" s="5">
        <f>INDEX(FAO_fertilizerindicator!H:H,MATCH($A113, FAO_fertilizerindicator!$K:$K,0))</f>
        <v>4.1480000000000006</v>
      </c>
      <c r="AI113" s="5">
        <f>INDEX(FAO_fertilizerindicator!I:I,MATCH($A113, FAO_fertilizerindicator!$K:$K,0))</f>
        <v>4.4000000000000004E-2</v>
      </c>
      <c r="AJ113" s="5">
        <f>INDEX(FAO_fertilizerindicator!J:J,MATCH($A113, FAO_fertilizerindicator!$K:$K,0))</f>
        <v>2.1520000000000001</v>
      </c>
    </row>
    <row r="114" spans="1:36" x14ac:dyDescent="0.25">
      <c r="A114" t="s">
        <v>122</v>
      </c>
      <c r="B114" t="s">
        <v>9</v>
      </c>
      <c r="C114" s="5">
        <f>INDEX(FDI!E:E, MATCH(A114,FDI!A:A,0))</f>
        <v>2.5415326071067899</v>
      </c>
      <c r="D114" s="5">
        <f>INDEX(FDI!F:F, MATCH(A114,FDI!A:A,0))</f>
        <v>3.6493422870243402</v>
      </c>
      <c r="E114" s="5">
        <f>INDEX(FDI!G:G, MATCH(A114,FDI!A:A,0))</f>
        <v>2.7373851326056302</v>
      </c>
      <c r="F114" s="5">
        <f>INDEX(FDI!H:H, MATCH(A114,FDI!A:A,0))</f>
        <v>4.9715224557344202</v>
      </c>
      <c r="G114" s="5">
        <f>INDEX(FDI!I:I, MATCH(A114,FDI!A:A,0))</f>
        <v>3.0738032616228801</v>
      </c>
      <c r="H114" s="5">
        <f>INDEX(FDI!J:J, MATCH(A114,FDI!A:A,0))</f>
        <v>3.3947171488188124</v>
      </c>
      <c r="I114" s="5">
        <v>10.79011373</v>
      </c>
      <c r="J114" s="5">
        <f>INDEX(GCF!Q:Q,MATCH('no.country.continent'!A114,GCF!C:C,0))</f>
        <v>21.001523381695758</v>
      </c>
      <c r="K114" s="5">
        <f>INDEX(FAO_export!B:B,MATCH('no.country.continent'!A114,FAO_export!A:A,0))</f>
        <v>583431</v>
      </c>
      <c r="L114" s="5">
        <f>INDEX(FAO_export_tonnes!B:B,MATCH(A114,FAO_export_tonnes!A:A,0))</f>
        <v>377990</v>
      </c>
      <c r="M114" s="5">
        <f>INDEX(WITS!F:F,MATCH(A114, WITS!B:B,0))</f>
        <v>49237.57</v>
      </c>
      <c r="N114" s="5">
        <f>INDEX(latlon!B:B, MATCH('no.country.continent'!A114, latlon!D:D,0))</f>
        <v>17.570692000000001</v>
      </c>
      <c r="O114" s="5">
        <f>INDEX(avgtemp!B:B, MATCH(A114, avgtemp!A:A,0))</f>
        <v>28.111909256345601</v>
      </c>
      <c r="P114" s="5">
        <f>INDEX(mintemp!B:B,MATCH(A114,mintemp!A:A,0))</f>
        <v>20.9797852363677</v>
      </c>
      <c r="Q114" s="5">
        <f>INDEX(maxtemp!B:B, MATCH(A114,maxtemp!A:A,0))</f>
        <v>35.293579948261403</v>
      </c>
      <c r="R114" s="5">
        <f>INDEX(avgprecipitation!B:B,MATCH(A114, avgprecipitation!A:A,0))</f>
        <v>322.11933124150698</v>
      </c>
      <c r="S114" s="7">
        <f>INDEX(gdp!J:J,MATCH(A114, gdp!A:A,0))</f>
        <v>15127960296.690578</v>
      </c>
      <c r="T114" s="5">
        <f>INDEX(gdppercapita!K:K,MATCH(A114, gdppercapita!A:A,0))</f>
        <v>792.06972990246607</v>
      </c>
      <c r="U114" s="5">
        <f>INDEX(agrigdp!K:K,MATCH(A114, agrigdp!A:A,0))</f>
        <v>37.188885614139622</v>
      </c>
      <c r="V114" s="5">
        <f>INDEX(hdi!B:B,MATCH(A114, hdi!A:A,0))</f>
        <v>0.434</v>
      </c>
      <c r="W114" s="5" t="str">
        <f>INDEX(hdi!C:C,MATCH(A114, hdi!A:A,0))</f>
        <v>Low</v>
      </c>
      <c r="X114" s="5">
        <f>INDEX(hdi!D:D,MATCH(A114, hdi!A:A,0))</f>
        <v>22593590</v>
      </c>
      <c r="Y114" s="5">
        <f>INDEX(FAO_pesticideindicator!B:B,MATCH($A114,FAO_pesticideindicator!$E:$E,0))</f>
        <v>0</v>
      </c>
      <c r="Z114" s="5">
        <f>INDEX(FAO_pesticideindicator!C:C,MATCH($A114,FAO_pesticideindicator!$E:$E,0))</f>
        <v>0</v>
      </c>
      <c r="AA114" s="5">
        <f>INDEX(FAO_pesticideindicator!D:D,MATCH($A114,FAO_pesticideindicator!$E:$E,0))</f>
        <v>0</v>
      </c>
      <c r="AB114" s="5">
        <f>INDEX(FAO_fertilizerindicator!B:B,MATCH($A114, FAO_fertilizerindicator!$K:$K,0))</f>
        <v>17.886000000000003</v>
      </c>
      <c r="AC114" s="5">
        <f>INDEX(FAO_fertilizerindicator!C:C,MATCH($A114, FAO_fertilizerindicator!$K:$K,0))</f>
        <v>6.1340000000000003</v>
      </c>
      <c r="AD114" s="5">
        <f>INDEX(FAO_fertilizerindicator!D:D,MATCH($A114, FAO_fertilizerindicator!$K:$K,0))</f>
        <v>16.259999999999998</v>
      </c>
      <c r="AE114" s="5">
        <f>INDEX(FAO_fertilizerindicator!E:E,MATCH($A114, FAO_fertilizerindicator!$K:$K,0))</f>
        <v>6.4679999999999991</v>
      </c>
      <c r="AF114" s="5">
        <f>INDEX(FAO_fertilizerindicator!F:F,MATCH($A114, FAO_fertilizerindicator!$K:$K,0))</f>
        <v>2.234</v>
      </c>
      <c r="AG114" s="5">
        <f>INDEX(FAO_fertilizerindicator!G:G,MATCH($A114, FAO_fertilizerindicator!$K:$K,0))</f>
        <v>5.9240000000000004</v>
      </c>
      <c r="AH114" s="5">
        <f>INDEX(FAO_fertilizerindicator!H:H,MATCH($A114, FAO_fertilizerindicator!$K:$K,0))</f>
        <v>4.0600000000000005</v>
      </c>
      <c r="AI114" s="5">
        <f>INDEX(FAO_fertilizerindicator!I:I,MATCH($A114, FAO_fertilizerindicator!$K:$K,0))</f>
        <v>1.4</v>
      </c>
      <c r="AJ114" s="5">
        <f>INDEX(FAO_fertilizerindicator!J:J,MATCH($A114, FAO_fertilizerindicator!$K:$K,0))</f>
        <v>3.714</v>
      </c>
    </row>
    <row r="115" spans="1:36" x14ac:dyDescent="0.25">
      <c r="A115" t="s">
        <v>123</v>
      </c>
      <c r="B115" t="s">
        <v>7</v>
      </c>
      <c r="C115" s="5">
        <f>INDEX(FDI!E:E, MATCH(A115,FDI!A:A,0))</f>
        <v>23.791274215015701</v>
      </c>
      <c r="D115" s="5">
        <f>INDEX(FDI!F:F, MATCH(A115,FDI!A:A,0))</f>
        <v>28.805836197622799</v>
      </c>
      <c r="E115" s="5">
        <f>INDEX(FDI!G:G, MATCH(A115,FDI!A:A,0))</f>
        <v>29.179554672613801</v>
      </c>
      <c r="F115" s="5">
        <f>INDEX(FDI!H:H, MATCH(A115,FDI!A:A,0))</f>
        <v>26.5446226183806</v>
      </c>
      <c r="G115" s="5">
        <f>INDEX(FDI!I:I, MATCH(A115,FDI!A:A,0))</f>
        <v>29.721735613394301</v>
      </c>
      <c r="H115" s="5">
        <f>INDEX(FDI!J:J, MATCH(A115,FDI!A:A,0))</f>
        <v>27.608604663405441</v>
      </c>
      <c r="I115" s="5">
        <v>0.10644725200000001</v>
      </c>
      <c r="J115" s="5">
        <f>INDEX(GCF!Q:Q,MATCH('no.country.continent'!A115,GCF!C:C,0))</f>
        <v>21.756412906860458</v>
      </c>
      <c r="K115" s="5">
        <f>INDEX(FAO_export!B:B,MATCH('no.country.continent'!A115,FAO_export!A:A,0))</f>
        <v>100385</v>
      </c>
      <c r="L115" s="5">
        <f>INDEX(FAO_export_tonnes!B:B,MATCH(A115,FAO_export_tonnes!A:A,0))</f>
        <v>32500</v>
      </c>
      <c r="M115" s="5">
        <f>INDEX(WITS!F:F,MATCH(A115, WITS!B:B,0))</f>
        <v>30627.3</v>
      </c>
      <c r="N115" s="5">
        <f>INDEX(latlon!B:B, MATCH('no.country.continent'!A115, latlon!D:D,0))</f>
        <v>35.937496000000003</v>
      </c>
      <c r="O115" s="5">
        <v>18.809999999999999</v>
      </c>
      <c r="P115" s="5">
        <v>15.31</v>
      </c>
      <c r="Q115" s="5">
        <v>22.36</v>
      </c>
      <c r="R115" s="5">
        <v>481.64</v>
      </c>
      <c r="S115" s="7">
        <f>INDEX(gdp!J:J,MATCH(A115, gdp!A:A,0))</f>
        <v>13021842701.846899</v>
      </c>
      <c r="T115" s="5">
        <f>INDEX(gdppercapita!K:K,MATCH(A115, gdppercapita!A:A,0))</f>
        <v>26811.0399939852</v>
      </c>
      <c r="U115" s="5">
        <f>INDEX(agrigdp!K:K,MATCH(A115, agrigdp!A:A,0))</f>
        <v>0.63672131781290431</v>
      </c>
      <c r="V115" s="5">
        <f>INDEX(hdi!B:B,MATCH(A115, hdi!A:A,0))</f>
        <v>0.89500000000000002</v>
      </c>
      <c r="W115" s="5" t="str">
        <f>INDEX(hdi!C:C,MATCH(A115, hdi!A:A,0))</f>
        <v>Very High</v>
      </c>
      <c r="X115" s="5">
        <f>INDEX(hdi!D:D,MATCH(A115, hdi!A:A,0))</f>
        <v>533286</v>
      </c>
      <c r="Y115" s="5">
        <f>INDEX(FAO_pesticideindicator!B:B,MATCH($A115,FAO_pesticideindicator!$E:$E,0))</f>
        <v>0</v>
      </c>
      <c r="Z115" s="5">
        <f>INDEX(FAO_pesticideindicator!C:C,MATCH($A115,FAO_pesticideindicator!$E:$E,0))</f>
        <v>0.22599999999999998</v>
      </c>
      <c r="AA115" s="5">
        <f>INDEX(FAO_pesticideindicator!D:D,MATCH($A115,FAO_pesticideindicator!$E:$E,0))</f>
        <v>1.224</v>
      </c>
      <c r="AB115" s="5">
        <f>INDEX(FAO_fertilizerindicator!B:B,MATCH($A115, FAO_fertilizerindicator!$K:$K,0))</f>
        <v>56.1</v>
      </c>
      <c r="AC115" s="5">
        <f>INDEX(FAO_fertilizerindicator!C:C,MATCH($A115, FAO_fertilizerindicator!$K:$K,0))</f>
        <v>1.3260000000000001</v>
      </c>
      <c r="AD115" s="5">
        <f>INDEX(FAO_fertilizerindicator!D:D,MATCH($A115, FAO_fertilizerindicator!$K:$K,0))</f>
        <v>7.152000000000001</v>
      </c>
      <c r="AE115" s="5">
        <f>INDEX(FAO_fertilizerindicator!E:E,MATCH($A115, FAO_fertilizerindicator!$K:$K,0))</f>
        <v>16.5</v>
      </c>
      <c r="AF115" s="5">
        <f>INDEX(FAO_fertilizerindicator!F:F,MATCH($A115, FAO_fertilizerindicator!$K:$K,0))</f>
        <v>0.38999999999999996</v>
      </c>
      <c r="AG115" s="5">
        <f>INDEX(FAO_fertilizerindicator!G:G,MATCH($A115, FAO_fertilizerindicator!$K:$K,0))</f>
        <v>2.1539999999999999</v>
      </c>
      <c r="AH115" s="5">
        <f>INDEX(FAO_fertilizerindicator!H:H,MATCH($A115, FAO_fertilizerindicator!$K:$K,0))</f>
        <v>14.544</v>
      </c>
      <c r="AI115" s="5">
        <f>INDEX(FAO_fertilizerindicator!I:I,MATCH($A115, FAO_fertilizerindicator!$K:$K,0))</f>
        <v>0.34199999999999997</v>
      </c>
      <c r="AJ115" s="5">
        <f>INDEX(FAO_fertilizerindicator!J:J,MATCH($A115, FAO_fertilizerindicator!$K:$K,0))</f>
        <v>1.8679999999999999</v>
      </c>
    </row>
    <row r="116" spans="1:36" x14ac:dyDescent="0.25">
      <c r="A116" t="s">
        <v>124</v>
      </c>
      <c r="B116" t="s">
        <v>14</v>
      </c>
      <c r="C116" s="5" t="e">
        <f>INDEX(FDI!E:E, MATCH(A116,FDI!A:A,0))</f>
        <v>#N/A</v>
      </c>
      <c r="D116" s="5" t="e">
        <f>INDEX(FDI!F:F, MATCH(A116,FDI!A:A,0))</f>
        <v>#N/A</v>
      </c>
      <c r="E116" s="5" t="e">
        <f>INDEX(FDI!G:G, MATCH(A116,FDI!A:A,0))</f>
        <v>#N/A</v>
      </c>
      <c r="F116" s="5" t="e">
        <f>INDEX(FDI!H:H, MATCH(A116,FDI!A:A,0))</f>
        <v>#N/A</v>
      </c>
      <c r="G116" s="5" t="e">
        <f>INDEX(FDI!I:I, MATCH(A116,FDI!A:A,0))</f>
        <v>#N/A</v>
      </c>
      <c r="H116" s="5" t="e">
        <f>INDEX(FDI!J:J, MATCH(A116,FDI!A:A,0))</f>
        <v>#N/A</v>
      </c>
      <c r="I116" s="5" t="e">
        <v>#N/A</v>
      </c>
      <c r="J116" s="5" t="e">
        <f>INDEX(GCF!Q:Q,MATCH('no.country.continent'!A116,GCF!C:C,0))</f>
        <v>#N/A</v>
      </c>
      <c r="K116" s="5" t="e">
        <f>INDEX(FAO_export!B:B,MATCH('no.country.continent'!A116,FAO_export!A:A,0))</f>
        <v>#N/A</v>
      </c>
      <c r="L116" s="5" t="e">
        <f>INDEX(FAO_export_tonnes!B:B,MATCH(A116,FAO_export_tonnes!A:A,0))</f>
        <v>#N/A</v>
      </c>
      <c r="M116" s="5" t="e">
        <f>INDEX(WITS!F:F,MATCH(A116, WITS!B:B,0))</f>
        <v>#N/A</v>
      </c>
      <c r="N116" s="5">
        <f>INDEX(latlon!B:B, MATCH('no.country.continent'!A116, latlon!D:D,0))</f>
        <v>14.641527999999999</v>
      </c>
      <c r="O116" s="5">
        <v>25.73</v>
      </c>
      <c r="P116" s="5">
        <v>22.49</v>
      </c>
      <c r="Q116" s="5">
        <v>29.03</v>
      </c>
      <c r="R116" s="5">
        <v>2170.86</v>
      </c>
      <c r="S116" s="7" t="e">
        <f>INDEX(gdp!J:J,MATCH(A116, gdp!A:A,0))</f>
        <v>#N/A</v>
      </c>
      <c r="T116" s="5" t="e">
        <f>INDEX(gdppercapita!K:K,MATCH(A116, gdppercapita!A:A,0))</f>
        <v>#N/A</v>
      </c>
      <c r="U116" s="5" t="e">
        <f>INDEX(agrigdp!K:K,MATCH(A116, agrigdp!A:A,0))</f>
        <v>#N/A</v>
      </c>
      <c r="V116" s="5">
        <v>0.84799999999999998</v>
      </c>
      <c r="W116" s="5" t="s">
        <v>997</v>
      </c>
      <c r="X116" s="5">
        <v>376480</v>
      </c>
      <c r="Y116" s="5" t="e">
        <f>INDEX(FAO_pesticideindicator!B:B,MATCH($A116,FAO_pesticideindicator!$E:$E,0))</f>
        <v>#N/A</v>
      </c>
      <c r="Z116" s="5" t="e">
        <f>INDEX(FAO_pesticideindicator!C:C,MATCH($A116,FAO_pesticideindicator!$E:$E,0))</f>
        <v>#N/A</v>
      </c>
      <c r="AA116" s="5" t="e">
        <f>INDEX(FAO_pesticideindicator!D:D,MATCH($A116,FAO_pesticideindicator!$E:$E,0))</f>
        <v>#N/A</v>
      </c>
      <c r="AB116" s="5" t="e">
        <f>INDEX(FAO_fertilizerindicator!B:B,MATCH($A116, FAO_fertilizerindicator!$K:$K,0))</f>
        <v>#N/A</v>
      </c>
      <c r="AC116" s="5" t="e">
        <f>INDEX(FAO_fertilizerindicator!C:C,MATCH($A116, FAO_fertilizerindicator!$K:$K,0))</f>
        <v>#N/A</v>
      </c>
      <c r="AD116" s="5" t="e">
        <f>INDEX(FAO_fertilizerindicator!D:D,MATCH($A116, FAO_fertilizerindicator!$K:$K,0))</f>
        <v>#N/A</v>
      </c>
      <c r="AE116" s="5" t="e">
        <f>INDEX(FAO_fertilizerindicator!E:E,MATCH($A116, FAO_fertilizerindicator!$K:$K,0))</f>
        <v>#N/A</v>
      </c>
      <c r="AF116" s="5" t="e">
        <f>INDEX(FAO_fertilizerindicator!F:F,MATCH($A116, FAO_fertilizerindicator!$K:$K,0))</f>
        <v>#N/A</v>
      </c>
      <c r="AG116" s="5" t="e">
        <f>INDEX(FAO_fertilizerindicator!G:G,MATCH($A116, FAO_fertilizerindicator!$K:$K,0))</f>
        <v>#N/A</v>
      </c>
      <c r="AH116" s="5" t="e">
        <f>INDEX(FAO_fertilizerindicator!H:H,MATCH($A116, FAO_fertilizerindicator!$K:$K,0))</f>
        <v>#N/A</v>
      </c>
      <c r="AI116" s="5" t="e">
        <f>INDEX(FAO_fertilizerindicator!I:I,MATCH($A116, FAO_fertilizerindicator!$K:$K,0))</f>
        <v>#N/A</v>
      </c>
      <c r="AJ116" s="5" t="e">
        <f>INDEX(FAO_fertilizerindicator!J:J,MATCH($A116, FAO_fertilizerindicator!$K:$K,0))</f>
        <v>#N/A</v>
      </c>
    </row>
    <row r="117" spans="1:36" x14ac:dyDescent="0.25">
      <c r="A117" t="s">
        <v>125</v>
      </c>
      <c r="B117" t="s">
        <v>9</v>
      </c>
      <c r="C117" s="5">
        <f>INDEX(FDI!E:E, MATCH(A117,FDI!A:A,0))</f>
        <v>4.2373111872009401</v>
      </c>
      <c r="D117" s="5">
        <f>INDEX(FDI!F:F, MATCH(A117,FDI!A:A,0))</f>
        <v>8.6500799113274809</v>
      </c>
      <c r="E117" s="5">
        <f>INDEX(FDI!G:G, MATCH(A117,FDI!A:A,0))</f>
        <v>10.5118931888068</v>
      </c>
      <c r="F117" s="5">
        <f>INDEX(FDI!H:H, MATCH(A117,FDI!A:A,0))</f>
        <v>-11.198982515301299</v>
      </c>
      <c r="G117" s="5">
        <f>INDEX(FDI!I:I, MATCH(A117,FDI!A:A,0))</f>
        <v>11.722056137774301</v>
      </c>
      <c r="H117" s="5">
        <f>INDEX(FDI!J:J, MATCH(A117,FDI!A:A,0))</f>
        <v>4.7844715819616441</v>
      </c>
      <c r="I117" s="5">
        <v>2.4139711000000001E-2</v>
      </c>
      <c r="J117" s="5">
        <f>INDEX(GCF!Q:Q,MATCH('no.country.continent'!A117,GCF!C:C,0))</f>
        <v>39.763505388023034</v>
      </c>
      <c r="K117" s="5">
        <f>INDEX(FAO_export!B:B,MATCH('no.country.continent'!A117,FAO_export!A:A,0))</f>
        <v>447</v>
      </c>
      <c r="L117" s="5">
        <f>INDEX(FAO_export_tonnes!B:B,MATCH(A117,FAO_export_tonnes!A:A,0))</f>
        <v>1786</v>
      </c>
      <c r="M117" s="5">
        <f>INDEX(WITS!F:F,MATCH(A117, WITS!B:B,0))</f>
        <v>22687.9</v>
      </c>
      <c r="N117" s="5">
        <f>INDEX(latlon!B:B, MATCH('no.country.continent'!A117, latlon!D:D,0))</f>
        <v>21.00789</v>
      </c>
      <c r="O117" s="5">
        <f>INDEX(avgtemp!B:B, MATCH(A117, avgtemp!A:A,0))</f>
        <v>27.906408826290601</v>
      </c>
      <c r="P117" s="5">
        <f>INDEX(mintemp!B:B,MATCH(A117,mintemp!A:A,0))</f>
        <v>21.240939235160401</v>
      </c>
      <c r="Q117" s="5">
        <f>INDEX(maxtemp!B:B, MATCH(A117,maxtemp!A:A,0))</f>
        <v>34.621602242822803</v>
      </c>
      <c r="R117" s="5">
        <f>INDEX(avgprecipitation!B:B,MATCH(A117, avgprecipitation!A:A,0))</f>
        <v>113.072099380072</v>
      </c>
      <c r="S117" s="7">
        <f>INDEX(gdp!J:J,MATCH(A117, gdp!A:A,0))</f>
        <v>6872067590.1866989</v>
      </c>
      <c r="T117" s="5">
        <f>INDEX(gdppercapita!K:K,MATCH(A117, gdppercapita!A:A,0))</f>
        <v>1559.1369875649459</v>
      </c>
      <c r="U117" s="5">
        <f>INDEX(agrigdp!K:K,MATCH(A117, agrigdp!A:A,0))</f>
        <v>21.930689783921743</v>
      </c>
      <c r="V117" s="5">
        <f>INDEX(hdi!B:B,MATCH(A117, hdi!A:A,0))</f>
        <v>0.54600000000000004</v>
      </c>
      <c r="W117" s="5" t="str">
        <f>INDEX(hdi!C:C,MATCH(A117, hdi!A:A,0))</f>
        <v>Low</v>
      </c>
      <c r="X117" s="5">
        <f>INDEX(hdi!D:D,MATCH(A117, hdi!A:A,0))</f>
        <v>4736139</v>
      </c>
      <c r="Y117" s="5">
        <f>INDEX(FAO_pesticideindicator!B:B,MATCH($A117,FAO_pesticideindicator!$E:$E,0))</f>
        <v>0.06</v>
      </c>
      <c r="Z117" s="5">
        <f>INDEX(FAO_pesticideindicator!C:C,MATCH($A117,FAO_pesticideindicator!$E:$E,0))</f>
        <v>0.01</v>
      </c>
      <c r="AA117" s="5">
        <f>INDEX(FAO_pesticideindicator!D:D,MATCH($A117,FAO_pesticideindicator!$E:$E,0))</f>
        <v>0.03</v>
      </c>
      <c r="AB117" s="5" t="e">
        <f>INDEX(FAO_fertilizerindicator!B:B,MATCH($A117, FAO_fertilizerindicator!$K:$K,0))</f>
        <v>#N/A</v>
      </c>
      <c r="AC117" s="5" t="e">
        <f>INDEX(FAO_fertilizerindicator!C:C,MATCH($A117, FAO_fertilizerindicator!$K:$K,0))</f>
        <v>#N/A</v>
      </c>
      <c r="AD117" s="5" t="e">
        <f>INDEX(FAO_fertilizerindicator!D:D,MATCH($A117, FAO_fertilizerindicator!$K:$K,0))</f>
        <v>#N/A</v>
      </c>
      <c r="AE117" s="5" t="e">
        <f>INDEX(FAO_fertilizerindicator!E:E,MATCH($A117, FAO_fertilizerindicator!$K:$K,0))</f>
        <v>#N/A</v>
      </c>
      <c r="AF117" s="5" t="e">
        <f>INDEX(FAO_fertilizerindicator!F:F,MATCH($A117, FAO_fertilizerindicator!$K:$K,0))</f>
        <v>#N/A</v>
      </c>
      <c r="AG117" s="5" t="e">
        <f>INDEX(FAO_fertilizerindicator!G:G,MATCH($A117, FAO_fertilizerindicator!$K:$K,0))</f>
        <v>#N/A</v>
      </c>
      <c r="AH117" s="5" t="e">
        <f>INDEX(FAO_fertilizerindicator!H:H,MATCH($A117, FAO_fertilizerindicator!$K:$K,0))</f>
        <v>#N/A</v>
      </c>
      <c r="AI117" s="5" t="e">
        <f>INDEX(FAO_fertilizerindicator!I:I,MATCH($A117, FAO_fertilizerindicator!$K:$K,0))</f>
        <v>#N/A</v>
      </c>
      <c r="AJ117" s="5" t="e">
        <f>INDEX(FAO_fertilizerindicator!J:J,MATCH($A117, FAO_fertilizerindicator!$K:$K,0))</f>
        <v>#N/A</v>
      </c>
    </row>
    <row r="118" spans="1:36" x14ac:dyDescent="0.25">
      <c r="A118" t="s">
        <v>126</v>
      </c>
      <c r="B118" t="s">
        <v>9</v>
      </c>
      <c r="C118" s="5">
        <f>INDEX(FDI!E:E, MATCH(A118,FDI!A:A,0))</f>
        <v>3.0963871459961099</v>
      </c>
      <c r="D118" s="5">
        <f>INDEX(FDI!F:F, MATCH(A118,FDI!A:A,0))</f>
        <v>3.6200555752594998</v>
      </c>
      <c r="E118" s="5">
        <f>INDEX(FDI!G:G, MATCH(A118,FDI!A:A,0))</f>
        <v>3.2471651209399202</v>
      </c>
      <c r="F118" s="5">
        <f>INDEX(FDI!H:H, MATCH(A118,FDI!A:A,0))</f>
        <v>3.16163893329096</v>
      </c>
      <c r="G118" s="5">
        <f>INDEX(FDI!I:I, MATCH(A118,FDI!A:A,0))</f>
        <v>2.0561157808370201</v>
      </c>
      <c r="H118" s="5">
        <f>INDEX(FDI!J:J, MATCH(A118,FDI!A:A,0))</f>
        <v>3.0362725112647015</v>
      </c>
      <c r="I118" s="5">
        <v>1.036253981</v>
      </c>
      <c r="J118" s="5">
        <f>INDEX(GCF!Q:Q,MATCH('no.country.continent'!A118,GCF!C:C,0))</f>
        <v>18.870102157680762</v>
      </c>
      <c r="K118" s="5">
        <f>INDEX(FAO_export!B:B,MATCH('no.country.continent'!A118,FAO_export!A:A,0))</f>
        <v>222028</v>
      </c>
      <c r="L118" s="5">
        <f>INDEX(FAO_export_tonnes!B:B,MATCH(A118,FAO_export_tonnes!A:A,0))</f>
        <v>404832</v>
      </c>
      <c r="M118" s="5">
        <f>INDEX(WITS!F:F,MATCH(A118, WITS!B:B,0))</f>
        <v>79468.179999999993</v>
      </c>
      <c r="N118" s="5">
        <f>INDEX(latlon!B:B, MATCH('no.country.continent'!A118, latlon!D:D,0))</f>
        <v>-20.348403999999999</v>
      </c>
      <c r="O118" s="5">
        <v>22.8</v>
      </c>
      <c r="P118" s="5">
        <v>19.170000000000002</v>
      </c>
      <c r="Q118" s="5">
        <v>26.48</v>
      </c>
      <c r="R118" s="5">
        <v>2342.04</v>
      </c>
      <c r="S118" s="7">
        <f>INDEX(gdp!J:J,MATCH(A118, gdp!A:A,0))</f>
        <v>12552078128.1418</v>
      </c>
      <c r="T118" s="5">
        <f>INDEX(gdppercapita!K:K,MATCH(A118, gdppercapita!A:A,0))</f>
        <v>9922.7697311119973</v>
      </c>
      <c r="U118" s="5">
        <f>INDEX(agrigdp!K:K,MATCH(A118, agrigdp!A:A,0))</f>
        <v>3.0745095798954059</v>
      </c>
      <c r="V118" s="5">
        <f>INDEX(hdi!B:B,MATCH(A118, hdi!A:A,0))</f>
        <v>0.80400000000000005</v>
      </c>
      <c r="W118" s="5" t="str">
        <f>INDEX(hdi!C:C,MATCH(A118, hdi!A:A,0))</f>
        <v>Very High</v>
      </c>
      <c r="X118" s="5">
        <f>INDEX(hdi!D:D,MATCH(A118, hdi!A:A,0))</f>
        <v>1299469</v>
      </c>
      <c r="Y118" s="5">
        <f>INDEX(FAO_pesticideindicator!B:B,MATCH($A118,FAO_pesticideindicator!$E:$E,0))</f>
        <v>7.4539999999999988</v>
      </c>
      <c r="Z118" s="5">
        <f>INDEX(FAO_pesticideindicator!C:C,MATCH($A118,FAO_pesticideindicator!$E:$E,0))</f>
        <v>0.46599999999999991</v>
      </c>
      <c r="AA118" s="5">
        <f>INDEX(FAO_pesticideindicator!D:D,MATCH($A118,FAO_pesticideindicator!$E:$E,0))</f>
        <v>1.9240000000000002</v>
      </c>
      <c r="AB118" s="5">
        <f>INDEX(FAO_fertilizerindicator!B:B,MATCH($A118, FAO_fertilizerindicator!$K:$K,0))</f>
        <v>96.888000000000005</v>
      </c>
      <c r="AC118" s="5">
        <f>INDEX(FAO_fertilizerindicator!C:C,MATCH($A118, FAO_fertilizerindicator!$K:$K,0))</f>
        <v>6.0459999999999994</v>
      </c>
      <c r="AD118" s="5">
        <f>INDEX(FAO_fertilizerindicator!D:D,MATCH($A118, FAO_fertilizerindicator!$K:$K,0))</f>
        <v>25.01</v>
      </c>
      <c r="AE118" s="5">
        <f>INDEX(FAO_fertilizerindicator!E:E,MATCH($A118, FAO_fertilizerindicator!$K:$K,0))</f>
        <v>40.391999999999996</v>
      </c>
      <c r="AF118" s="5">
        <f>INDEX(FAO_fertilizerindicator!F:F,MATCH($A118, FAO_fertilizerindicator!$K:$K,0))</f>
        <v>2.5219999999999998</v>
      </c>
      <c r="AG118" s="5">
        <f>INDEX(FAO_fertilizerindicator!G:G,MATCH($A118, FAO_fertilizerindicator!$K:$K,0))</f>
        <v>10.357999999999999</v>
      </c>
      <c r="AH118" s="5">
        <f>INDEX(FAO_fertilizerindicator!H:H,MATCH($A118, FAO_fertilizerindicator!$K:$K,0))</f>
        <v>64.59</v>
      </c>
      <c r="AI118" s="5">
        <f>INDEX(FAO_fertilizerindicator!I:I,MATCH($A118, FAO_fertilizerindicator!$K:$K,0))</f>
        <v>4.032</v>
      </c>
      <c r="AJ118" s="5">
        <f>INDEX(FAO_fertilizerindicator!J:J,MATCH($A118, FAO_fertilizerindicator!$K:$K,0))</f>
        <v>16.567999999999998</v>
      </c>
    </row>
    <row r="119" spans="1:36" x14ac:dyDescent="0.25">
      <c r="A119" t="s">
        <v>127</v>
      </c>
      <c r="B119" t="s">
        <v>14</v>
      </c>
      <c r="C119" s="5">
        <f>INDEX(FDI!E:E, MATCH(A119,FDI!A:A,0))</f>
        <v>3.6041554690734898</v>
      </c>
      <c r="D119" s="5">
        <f>INDEX(FDI!F:F, MATCH(A119,FDI!A:A,0))</f>
        <v>2.8588521829192302</v>
      </c>
      <c r="E119" s="5">
        <f>INDEX(FDI!G:G, MATCH(A119,FDI!A:A,0))</f>
        <v>3.09551595718239</v>
      </c>
      <c r="F119" s="5">
        <f>INDEX(FDI!H:H, MATCH(A119,FDI!A:A,0))</f>
        <v>2.3382283109608299</v>
      </c>
      <c r="G119" s="5">
        <f>INDEX(FDI!I:I, MATCH(A119,FDI!A:A,0))</f>
        <v>2.8860755775976599</v>
      </c>
      <c r="H119" s="5">
        <f>INDEX(FDI!J:J, MATCH(A119,FDI!A:A,0))</f>
        <v>2.9565654995467203</v>
      </c>
      <c r="I119" s="5">
        <v>0.224525374</v>
      </c>
      <c r="J119" s="5">
        <f>INDEX(GCF!Q:Q,MATCH('no.country.continent'!A119,GCF!C:C,0))</f>
        <v>21.910801659162438</v>
      </c>
      <c r="K119" s="5">
        <f>INDEX(FAO_export!B:B,MATCH('no.country.continent'!A119,FAO_export!A:A,0))</f>
        <v>20825209</v>
      </c>
      <c r="L119" s="5">
        <f>INDEX(FAO_export_tonnes!B:B,MATCH(A119,FAO_export_tonnes!A:A,0))</f>
        <v>16181063</v>
      </c>
      <c r="M119" s="5">
        <f>INDEX(WITS!F:F,MATCH(A119, WITS!B:B,0))</f>
        <v>3395729.3</v>
      </c>
      <c r="N119" s="5">
        <f>INDEX(latlon!B:B, MATCH('no.country.continent'!A119, latlon!D:D,0))</f>
        <v>23.634501</v>
      </c>
      <c r="O119" s="5">
        <f>INDEX(avgtemp!B:B, MATCH(A119, avgtemp!A:A,0))</f>
        <v>20.197625171132</v>
      </c>
      <c r="P119" s="5">
        <f>INDEX(mintemp!B:B,MATCH(A119,mintemp!A:A,0))</f>
        <v>12.5784692443662</v>
      </c>
      <c r="Q119" s="5">
        <f>INDEX(maxtemp!B:B, MATCH(A119,maxtemp!A:A,0))</f>
        <v>27.8651788217656</v>
      </c>
      <c r="R119" s="5">
        <f>INDEX(avgprecipitation!B:B,MATCH(A119, avgprecipitation!A:A,0))</f>
        <v>696.38540703987701</v>
      </c>
      <c r="S119" s="7">
        <f>INDEX(gdp!J:J,MATCH(A119, gdp!A:A,0))</f>
        <v>1217803372316.9539</v>
      </c>
      <c r="T119" s="5">
        <f>INDEX(gdppercapita!K:K,MATCH(A119, gdppercapita!A:A,0))</f>
        <v>9656.3784053431282</v>
      </c>
      <c r="U119" s="5">
        <f>INDEX(agrigdp!K:K,MATCH(A119, agrigdp!A:A,0))</f>
        <v>3.4608296161594581</v>
      </c>
      <c r="V119" s="5">
        <f>INDEX(hdi!B:B,MATCH(A119, hdi!A:A,0))</f>
        <v>0.77900000000000003</v>
      </c>
      <c r="W119" s="5" t="str">
        <f>INDEX(hdi!C:C,MATCH(A119, hdi!A:A,0))</f>
        <v>High</v>
      </c>
      <c r="X119" s="5">
        <f>INDEX(hdi!D:D,MATCH(A119, hdi!A:A,0))</f>
        <v>127504125</v>
      </c>
      <c r="Y119" s="5">
        <f>INDEX(FAO_pesticideindicator!B:B,MATCH($A119,FAO_pesticideindicator!$E:$E,0))</f>
        <v>2.1100000000000003</v>
      </c>
      <c r="Z119" s="5">
        <f>INDEX(FAO_pesticideindicator!C:C,MATCH($A119,FAO_pesticideindicator!$E:$E,0))</f>
        <v>0.38200000000000001</v>
      </c>
      <c r="AA119" s="5">
        <f>INDEX(FAO_pesticideindicator!D:D,MATCH($A119,FAO_pesticideindicator!$E:$E,0))</f>
        <v>0.77600000000000002</v>
      </c>
      <c r="AB119" s="5">
        <f>INDEX(FAO_fertilizerindicator!B:B,MATCH($A119, FAO_fertilizerindicator!$K:$K,0))</f>
        <v>61.14</v>
      </c>
      <c r="AC119" s="5">
        <f>INDEX(FAO_fertilizerindicator!C:C,MATCH($A119, FAO_fertilizerindicator!$K:$K,0))</f>
        <v>11.146000000000001</v>
      </c>
      <c r="AD119" s="5">
        <f>INDEX(FAO_fertilizerindicator!D:D,MATCH($A119, FAO_fertilizerindicator!$K:$K,0))</f>
        <v>22.573999999999998</v>
      </c>
      <c r="AE119" s="5">
        <f>INDEX(FAO_fertilizerindicator!E:E,MATCH($A119, FAO_fertilizerindicator!$K:$K,0))</f>
        <v>20.845999999999997</v>
      </c>
      <c r="AF119" s="5">
        <f>INDEX(FAO_fertilizerindicator!F:F,MATCH($A119, FAO_fertilizerindicator!$K:$K,0))</f>
        <v>3.7940000000000005</v>
      </c>
      <c r="AG119" s="5">
        <f>INDEX(FAO_fertilizerindicator!G:G,MATCH($A119, FAO_fertilizerindicator!$K:$K,0))</f>
        <v>7.6779999999999999</v>
      </c>
      <c r="AH119" s="5">
        <f>INDEX(FAO_fertilizerindicator!H:H,MATCH($A119, FAO_fertilizerindicator!$K:$K,0))</f>
        <v>11.129999999999999</v>
      </c>
      <c r="AI119" s="5">
        <f>INDEX(FAO_fertilizerindicator!I:I,MATCH($A119, FAO_fertilizerindicator!$K:$K,0))</f>
        <v>2.0179999999999998</v>
      </c>
      <c r="AJ119" s="5">
        <f>INDEX(FAO_fertilizerindicator!J:J,MATCH($A119, FAO_fertilizerindicator!$K:$K,0))</f>
        <v>4.0739999999999998</v>
      </c>
    </row>
    <row r="120" spans="1:36" x14ac:dyDescent="0.25">
      <c r="A120" t="s">
        <v>128</v>
      </c>
      <c r="B120" t="s">
        <v>11</v>
      </c>
      <c r="C120" s="5" t="e">
        <f>INDEX(FDI!E:E, MATCH(A120,FDI!A:A,0))</f>
        <v>#N/A</v>
      </c>
      <c r="D120" s="5" t="e">
        <f>INDEX(FDI!F:F, MATCH(A120,FDI!A:A,0))</f>
        <v>#N/A</v>
      </c>
      <c r="E120" s="5" t="e">
        <f>INDEX(FDI!G:G, MATCH(A120,FDI!A:A,0))</f>
        <v>#N/A</v>
      </c>
      <c r="F120" s="5" t="e">
        <f>INDEX(FDI!H:H, MATCH(A120,FDI!A:A,0))</f>
        <v>#N/A</v>
      </c>
      <c r="G120" s="5" t="e">
        <f>INDEX(FDI!I:I, MATCH(A120,FDI!A:A,0))</f>
        <v>#N/A</v>
      </c>
      <c r="H120" s="5" t="e">
        <f>INDEX(FDI!J:J, MATCH(A120,FDI!A:A,0))</f>
        <v>#N/A</v>
      </c>
      <c r="I120" s="5" t="e">
        <v>#N/A</v>
      </c>
      <c r="J120" s="5" t="e">
        <f>INDEX(GCF!Q:Q,MATCH('no.country.continent'!A120,GCF!C:C,0))</f>
        <v>#N/A</v>
      </c>
      <c r="K120" s="5" t="e">
        <f>INDEX(FAO_export!B:B,MATCH('no.country.continent'!A120,FAO_export!A:A,0))</f>
        <v>#N/A</v>
      </c>
      <c r="L120" s="5" t="e">
        <f>INDEX(FAO_export_tonnes!B:B,MATCH(A120,FAO_export_tonnes!A:A,0))</f>
        <v>#N/A</v>
      </c>
      <c r="M120" s="5">
        <v>2251.31</v>
      </c>
      <c r="N120" s="5">
        <v>7.425554</v>
      </c>
      <c r="O120" s="5">
        <v>26.52</v>
      </c>
      <c r="P120" s="5">
        <v>22.82</v>
      </c>
      <c r="Q120" s="5">
        <v>30.26</v>
      </c>
      <c r="R120" s="5">
        <v>4534.41</v>
      </c>
      <c r="S120" s="7">
        <v>326977795.90533686</v>
      </c>
      <c r="T120" s="5">
        <v>2903.4134243973599</v>
      </c>
      <c r="U120" s="5">
        <v>24.463881564642339</v>
      </c>
      <c r="V120" s="5">
        <v>0.62</v>
      </c>
      <c r="W120" s="5" t="s">
        <v>994</v>
      </c>
      <c r="X120" s="5">
        <v>114164</v>
      </c>
      <c r="Y120" s="5" t="e">
        <f>INDEX(FAO_pesticideindicator!B:B,MATCH($A120,FAO_pesticideindicator!$E:$E,0))</f>
        <v>#N/A</v>
      </c>
      <c r="Z120" s="5" t="e">
        <f>INDEX(FAO_pesticideindicator!C:C,MATCH($A120,FAO_pesticideindicator!$E:$E,0))</f>
        <v>#N/A</v>
      </c>
      <c r="AA120" s="5" t="e">
        <f>INDEX(FAO_pesticideindicator!D:D,MATCH($A120,FAO_pesticideindicator!$E:$E,0))</f>
        <v>#N/A</v>
      </c>
      <c r="AB120" s="5" t="e">
        <f>INDEX(FAO_fertilizerindicator!B:B,MATCH($A120, FAO_fertilizerindicator!$K:$K,0))</f>
        <v>#N/A</v>
      </c>
      <c r="AC120" s="5" t="e">
        <f>INDEX(FAO_fertilizerindicator!C:C,MATCH($A120, FAO_fertilizerindicator!$K:$K,0))</f>
        <v>#N/A</v>
      </c>
      <c r="AD120" s="5" t="e">
        <f>INDEX(FAO_fertilizerindicator!D:D,MATCH($A120, FAO_fertilizerindicator!$K:$K,0))</f>
        <v>#N/A</v>
      </c>
      <c r="AE120" s="5" t="e">
        <f>INDEX(FAO_fertilizerindicator!E:E,MATCH($A120, FAO_fertilizerindicator!$K:$K,0))</f>
        <v>#N/A</v>
      </c>
      <c r="AF120" s="5" t="e">
        <f>INDEX(FAO_fertilizerindicator!F:F,MATCH($A120, FAO_fertilizerindicator!$K:$K,0))</f>
        <v>#N/A</v>
      </c>
      <c r="AG120" s="5" t="e">
        <f>INDEX(FAO_fertilizerindicator!G:G,MATCH($A120, FAO_fertilizerindicator!$K:$K,0))</f>
        <v>#N/A</v>
      </c>
      <c r="AH120" s="5" t="e">
        <f>INDEX(FAO_fertilizerindicator!H:H,MATCH($A120, FAO_fertilizerindicator!$K:$K,0))</f>
        <v>#N/A</v>
      </c>
      <c r="AI120" s="5" t="e">
        <f>INDEX(FAO_fertilizerindicator!I:I,MATCH($A120, FAO_fertilizerindicator!$K:$K,0))</f>
        <v>#N/A</v>
      </c>
      <c r="AJ120" s="5" t="e">
        <f>INDEX(FAO_fertilizerindicator!J:J,MATCH($A120, FAO_fertilizerindicator!$K:$K,0))</f>
        <v>#N/A</v>
      </c>
    </row>
    <row r="121" spans="1:36" x14ac:dyDescent="0.25">
      <c r="A121" t="s">
        <v>129</v>
      </c>
      <c r="B121" t="s">
        <v>7</v>
      </c>
      <c r="C121" s="5">
        <v>1.08332195975069</v>
      </c>
      <c r="D121" s="5">
        <v>1.54626673550381</v>
      </c>
      <c r="E121" s="5">
        <v>2.5608680336529401</v>
      </c>
      <c r="F121" s="5">
        <v>4.2330247761007804</v>
      </c>
      <c r="G121" s="5">
        <v>1.3273488754395</v>
      </c>
      <c r="H121" s="5">
        <v>2.150166076089544</v>
      </c>
      <c r="I121" s="5">
        <v>0.60833785299999998</v>
      </c>
      <c r="J121" s="5">
        <v>23.979654252546602</v>
      </c>
      <c r="K121" s="5">
        <v>790835</v>
      </c>
      <c r="L121" s="5">
        <v>1783270</v>
      </c>
      <c r="M121" s="5">
        <v>118262.7</v>
      </c>
      <c r="N121" s="5">
        <v>47.411631</v>
      </c>
      <c r="O121" s="5">
        <v>10.1415788248966</v>
      </c>
      <c r="P121" s="5">
        <v>5.38736840298301</v>
      </c>
      <c r="Q121" s="5">
        <v>14.9373684431377</v>
      </c>
      <c r="R121" s="5">
        <v>588.04736328125</v>
      </c>
      <c r="S121" s="7">
        <v>8603648135.5700722</v>
      </c>
      <c r="T121" s="5">
        <v>3178.1277050116942</v>
      </c>
      <c r="U121" s="5">
        <v>10.400936719057114</v>
      </c>
      <c r="V121" s="5">
        <v>0.75</v>
      </c>
      <c r="W121" s="5" t="s">
        <v>996</v>
      </c>
      <c r="X121" s="5">
        <v>3272996</v>
      </c>
      <c r="Y121" s="5">
        <f>INDEX(FAO_pesticideindicator!B:B,MATCH($A121,FAO_pesticideindicator!$E:$E,0))</f>
        <v>1.6679999999999999</v>
      </c>
      <c r="Z121" s="5">
        <f>INDEX(FAO_pesticideindicator!C:C,MATCH($A121,FAO_pesticideindicator!$E:$E,0))</f>
        <v>0.8</v>
      </c>
      <c r="AA121" s="5">
        <f>INDEX(FAO_pesticideindicator!D:D,MATCH($A121,FAO_pesticideindicator!$E:$E,0))</f>
        <v>1.202</v>
      </c>
      <c r="AB121" s="5">
        <f>INDEX(FAO_fertilizerindicator!B:B,MATCH($A121, FAO_fertilizerindicator!$K:$K,0))</f>
        <v>26.636000000000003</v>
      </c>
      <c r="AC121" s="5">
        <f>INDEX(FAO_fertilizerindicator!C:C,MATCH($A121, FAO_fertilizerindicator!$K:$K,0))</f>
        <v>12.754</v>
      </c>
      <c r="AD121" s="5">
        <f>INDEX(FAO_fertilizerindicator!D:D,MATCH($A121, FAO_fertilizerindicator!$K:$K,0))</f>
        <v>19.169999999999998</v>
      </c>
      <c r="AE121" s="5">
        <f>INDEX(FAO_fertilizerindicator!E:E,MATCH($A121, FAO_fertilizerindicator!$K:$K,0))</f>
        <v>12.104000000000001</v>
      </c>
      <c r="AF121" s="5">
        <f>INDEX(FAO_fertilizerindicator!F:F,MATCH($A121, FAO_fertilizerindicator!$K:$K,0))</f>
        <v>5.8020000000000005</v>
      </c>
      <c r="AG121" s="5">
        <f>INDEX(FAO_fertilizerindicator!G:G,MATCH($A121, FAO_fertilizerindicator!$K:$K,0))</f>
        <v>8.5759999999999987</v>
      </c>
      <c r="AH121" s="5">
        <f>INDEX(FAO_fertilizerindicator!H:H,MATCH($A121, FAO_fertilizerindicator!$K:$K,0))</f>
        <v>5.234</v>
      </c>
      <c r="AI121" s="5">
        <f>INDEX(FAO_fertilizerindicator!I:I,MATCH($A121, FAO_fertilizerindicator!$K:$K,0))</f>
        <v>2.5059999999999993</v>
      </c>
      <c r="AJ121" s="5">
        <f>INDEX(FAO_fertilizerindicator!J:J,MATCH($A121, FAO_fertilizerindicator!$K:$K,0))</f>
        <v>3.7679999999999998</v>
      </c>
    </row>
    <row r="122" spans="1:36" x14ac:dyDescent="0.25">
      <c r="A122" t="s">
        <v>130</v>
      </c>
      <c r="B122" t="s">
        <v>5</v>
      </c>
      <c r="C122" s="5">
        <f>INDEX(FDI!E:E, MATCH(A122,FDI!A:A,0))</f>
        <v>-37.172653858750202</v>
      </c>
      <c r="D122" s="5">
        <f>INDEX(FDI!F:F, MATCH(A122,FDI!A:A,0))</f>
        <v>13.016028054884201</v>
      </c>
      <c r="E122" s="5">
        <f>INDEX(FDI!G:G, MATCH(A122,FDI!A:A,0))</f>
        <v>14.8088800078253</v>
      </c>
      <c r="F122" s="5">
        <f>INDEX(FDI!H:H, MATCH(A122,FDI!A:A,0))</f>
        <v>17.1989395329724</v>
      </c>
      <c r="G122" s="5">
        <f>INDEX(FDI!I:I, MATCH(A122,FDI!A:A,0))</f>
        <v>12.913079833452301</v>
      </c>
      <c r="H122" s="5">
        <f>INDEX(FDI!J:J, MATCH(A122,FDI!A:A,0))</f>
        <v>4.1528547140768</v>
      </c>
      <c r="I122" s="5">
        <v>4.8766450050000003</v>
      </c>
      <c r="J122" s="5">
        <f>INDEX(GCF!Q:Q,MATCH('no.country.continent'!A122,GCF!C:C,0))</f>
        <v>29.477806914929243</v>
      </c>
      <c r="K122" s="5">
        <f>INDEX(FAO_export!B:B,MATCH('no.country.continent'!A122,FAO_export!A:A,0))</f>
        <v>16678</v>
      </c>
      <c r="L122" s="5">
        <f>INDEX(FAO_export_tonnes!B:B,MATCH(A122,FAO_export_tonnes!A:A,0))</f>
        <v>51916</v>
      </c>
      <c r="M122" s="5">
        <f>INDEX(WITS!F:F,MATCH(A122, WITS!B:B,0))</f>
        <v>8311.76</v>
      </c>
      <c r="N122" s="5">
        <f>INDEX(latlon!B:B, MATCH('no.country.continent'!A122, latlon!D:D,0))</f>
        <v>46.862496</v>
      </c>
      <c r="O122" s="5">
        <f>INDEX(avgtemp!B:B, MATCH(A122, avgtemp!A:A,0))</f>
        <v>-0.64056450910916296</v>
      </c>
      <c r="P122" s="5">
        <f>INDEX(mintemp!B:B,MATCH(A122,mintemp!A:A,0))</f>
        <v>-7.6019623716241602</v>
      </c>
      <c r="Q122" s="5">
        <f>INDEX(maxtemp!B:B, MATCH(A122,maxtemp!A:A,0))</f>
        <v>6.32138441472505</v>
      </c>
      <c r="R122" s="5">
        <f>INDEX(avgprecipitation!B:B,MATCH(A122, avgprecipitation!A:A,0))</f>
        <v>229.34408620608701</v>
      </c>
      <c r="S122" s="7">
        <f>INDEX(gdp!J:J,MATCH(A122, gdp!A:A,0))</f>
        <v>13075291012.913099</v>
      </c>
      <c r="T122" s="5">
        <f>INDEX(gdppercapita!K:K,MATCH(A122, gdppercapita!A:A,0))</f>
        <v>4123.0025902549023</v>
      </c>
      <c r="U122" s="5">
        <f>INDEX(agrigdp!K:K,MATCH(A122, agrigdp!A:A,0))</f>
        <v>11.94342412829134</v>
      </c>
      <c r="V122" s="5">
        <f>INDEX(hdi!B:B,MATCH(A122, hdi!A:A,0))</f>
        <v>0.73699999999999999</v>
      </c>
      <c r="W122" s="5" t="str">
        <f>INDEX(hdi!C:C,MATCH(A122, hdi!A:A,0))</f>
        <v>High</v>
      </c>
      <c r="X122" s="5">
        <f>INDEX(hdi!D:D,MATCH(A122, hdi!A:A,0))</f>
        <v>3398366</v>
      </c>
      <c r="Y122" s="5">
        <f>INDEX(FAO_pesticideindicator!B:B,MATCH($A122,FAO_pesticideindicator!$E:$E,0))</f>
        <v>0.09</v>
      </c>
      <c r="Z122" s="5">
        <f>INDEX(FAO_pesticideindicator!C:C,MATCH($A122,FAO_pesticideindicator!$E:$E,0))</f>
        <v>0.04</v>
      </c>
      <c r="AA122" s="5">
        <f>INDEX(FAO_pesticideindicator!D:D,MATCH($A122,FAO_pesticideindicator!$E:$E,0))</f>
        <v>4.2000000000000003E-2</v>
      </c>
      <c r="AB122" s="5">
        <f>INDEX(FAO_fertilizerindicator!B:B,MATCH($A122, FAO_fertilizerindicator!$K:$K,0))</f>
        <v>28.251999999999999</v>
      </c>
      <c r="AC122" s="5">
        <f>INDEX(FAO_fertilizerindicator!C:C,MATCH($A122, FAO_fertilizerindicator!$K:$K,0))</f>
        <v>11.846</v>
      </c>
      <c r="AD122" s="5">
        <f>INDEX(FAO_fertilizerindicator!D:D,MATCH($A122, FAO_fertilizerindicator!$K:$K,0))</f>
        <v>13.986000000000001</v>
      </c>
      <c r="AE122" s="5">
        <f>INDEX(FAO_fertilizerindicator!E:E,MATCH($A122, FAO_fertilizerindicator!$K:$K,0))</f>
        <v>0.62799999999999989</v>
      </c>
      <c r="AF122" s="5">
        <f>INDEX(FAO_fertilizerindicator!F:F,MATCH($A122, FAO_fertilizerindicator!$K:$K,0))</f>
        <v>0.26599999999999996</v>
      </c>
      <c r="AG122" s="5">
        <f>INDEX(FAO_fertilizerindicator!G:G,MATCH($A122, FAO_fertilizerindicator!$K:$K,0))</f>
        <v>0.33</v>
      </c>
      <c r="AH122" s="5">
        <f>INDEX(FAO_fertilizerindicator!H:H,MATCH($A122, FAO_fertilizerindicator!$K:$K,0))</f>
        <v>0.51200000000000001</v>
      </c>
      <c r="AI122" s="5">
        <f>INDEX(FAO_fertilizerindicator!I:I,MATCH($A122, FAO_fertilizerindicator!$K:$K,0))</f>
        <v>0.21800000000000003</v>
      </c>
      <c r="AJ122" s="5">
        <f>INDEX(FAO_fertilizerindicator!J:J,MATCH($A122, FAO_fertilizerindicator!$K:$K,0))</f>
        <v>0.27</v>
      </c>
    </row>
    <row r="123" spans="1:36" x14ac:dyDescent="0.25">
      <c r="A123" t="s">
        <v>131</v>
      </c>
      <c r="B123" t="s">
        <v>7</v>
      </c>
      <c r="C123" s="5">
        <f>INDEX(FDI!E:E, MATCH(A123,FDI!A:A,0))</f>
        <v>5.1794848922029004</v>
      </c>
      <c r="D123" s="5">
        <f>INDEX(FDI!F:F, MATCH(A123,FDI!A:A,0))</f>
        <v>11.5443966462507</v>
      </c>
      <c r="E123" s="5">
        <f>INDEX(FDI!G:G, MATCH(A123,FDI!A:A,0))</f>
        <v>8.8189219330458606</v>
      </c>
      <c r="F123" s="5">
        <f>INDEX(FDI!H:H, MATCH(A123,FDI!A:A,0))</f>
        <v>7.5347294099956104</v>
      </c>
      <c r="G123" s="5">
        <f>INDEX(FDI!I:I, MATCH(A123,FDI!A:A,0))</f>
        <v>11.105079900841</v>
      </c>
      <c r="H123" s="5">
        <f>INDEX(FDI!J:J, MATCH(A123,FDI!A:A,0))</f>
        <v>8.8365225564672141</v>
      </c>
      <c r="I123" s="5">
        <v>8.5096952530000003</v>
      </c>
      <c r="J123" s="5">
        <f>INDEX(GCF!Q:Q,MATCH('no.country.continent'!A123,GCF!C:C,0))</f>
        <v>30.281278481616738</v>
      </c>
      <c r="K123" s="5">
        <f>INDEX(FAO_export!B:B,MATCH('no.country.continent'!A123,FAO_export!A:A,0))</f>
        <v>10693</v>
      </c>
      <c r="L123" s="5">
        <f>INDEX(FAO_export_tonnes!B:B,MATCH(A123,FAO_export_tonnes!A:A,0))</f>
        <v>10992</v>
      </c>
      <c r="M123" s="5">
        <f>INDEX(WITS!F:F,MATCH(A123, WITS!B:B,0))</f>
        <v>23002.87</v>
      </c>
      <c r="N123" s="5">
        <f>INDEX(latlon!B:B, MATCH('no.country.continent'!A123, latlon!D:D,0))</f>
        <v>42.708677999999999</v>
      </c>
      <c r="O123" s="5">
        <f>INDEX(avgtemp!B:B, MATCH(A123, avgtemp!A:A,0))</f>
        <v>8.2349998950958305</v>
      </c>
      <c r="P123" s="5">
        <f>INDEX(mintemp!B:B,MATCH(A123,mintemp!A:A,0))</f>
        <v>3.6850000222524</v>
      </c>
      <c r="Q123" s="5">
        <f>INDEX(maxtemp!B:B, MATCH(A123,maxtemp!A:A,0))</f>
        <v>12.8133331934611</v>
      </c>
      <c r="R123" s="5">
        <f>INDEX(avgprecipitation!B:B,MATCH(A123, avgprecipitation!A:A,0))</f>
        <v>1439.6666666666699</v>
      </c>
      <c r="S123" s="7">
        <f>INDEX(gdp!J:J,MATCH(A123, gdp!A:A,0))</f>
        <v>4393316081.6137362</v>
      </c>
      <c r="T123" s="5">
        <f>INDEX(gdppercapita!K:K,MATCH(A123, gdppercapita!A:A,0))</f>
        <v>7062.5592104789584</v>
      </c>
      <c r="U123" s="5">
        <f>INDEX(agrigdp!K:K,MATCH(A123, agrigdp!A:A,0))</f>
        <v>7.0006203077504576</v>
      </c>
      <c r="V123" s="5">
        <f>INDEX(hdi!B:B,MATCH(A123, hdi!A:A,0))</f>
        <v>0.82899999999999996</v>
      </c>
      <c r="W123" s="5" t="str">
        <f>INDEX(hdi!C:C,MATCH(A123, hdi!A:A,0))</f>
        <v>Very High</v>
      </c>
      <c r="X123" s="5">
        <f>INDEX(hdi!D:D,MATCH(A123, hdi!A:A,0))</f>
        <v>627082</v>
      </c>
      <c r="Y123" s="5">
        <f>INDEX(FAO_pesticideindicator!B:B,MATCH($A123,FAO_pesticideindicator!$E:$E,0))</f>
        <v>6.1980000000000004</v>
      </c>
      <c r="Z123" s="5">
        <f>INDEX(FAO_pesticideindicator!C:C,MATCH($A123,FAO_pesticideindicator!$E:$E,0))</f>
        <v>0.14200000000000002</v>
      </c>
      <c r="AA123" s="5">
        <f>INDEX(FAO_pesticideindicator!D:D,MATCH($A123,FAO_pesticideindicator!$E:$E,0))</f>
        <v>0.54600000000000004</v>
      </c>
      <c r="AB123" s="5">
        <f>INDEX(FAO_fertilizerindicator!B:B,MATCH($A123, FAO_fertilizerindicator!$K:$K,0))</f>
        <v>86.272000000000006</v>
      </c>
      <c r="AC123" s="5">
        <f>INDEX(FAO_fertilizerindicator!C:C,MATCH($A123, FAO_fertilizerindicator!$K:$K,0))</f>
        <v>2.0119999999999996</v>
      </c>
      <c r="AD123" s="5">
        <f>INDEX(FAO_fertilizerindicator!D:D,MATCH($A123, FAO_fertilizerindicator!$K:$K,0))</f>
        <v>7.6</v>
      </c>
      <c r="AE123" s="5">
        <f>INDEX(FAO_fertilizerindicator!E:E,MATCH($A123, FAO_fertilizerindicator!$K:$K,0))</f>
        <v>38.977999999999994</v>
      </c>
      <c r="AF123" s="5">
        <f>INDEX(FAO_fertilizerindicator!F:F,MATCH($A123, FAO_fertilizerindicator!$K:$K,0))</f>
        <v>0.90800000000000003</v>
      </c>
      <c r="AG123" s="5">
        <f>INDEX(FAO_fertilizerindicator!G:G,MATCH($A123, FAO_fertilizerindicator!$K:$K,0))</f>
        <v>3.4340000000000002</v>
      </c>
      <c r="AH123" s="5">
        <f>INDEX(FAO_fertilizerindicator!H:H,MATCH($A123, FAO_fertilizerindicator!$K:$K,0))</f>
        <v>39.344000000000001</v>
      </c>
      <c r="AI123" s="5">
        <f>INDEX(FAO_fertilizerindicator!I:I,MATCH($A123, FAO_fertilizerindicator!$K:$K,0))</f>
        <v>0.91799999999999993</v>
      </c>
      <c r="AJ123" s="5">
        <f>INDEX(FAO_fertilizerindicator!J:J,MATCH($A123, FAO_fertilizerindicator!$K:$K,0))</f>
        <v>3.464</v>
      </c>
    </row>
    <row r="124" spans="1:36" x14ac:dyDescent="0.25">
      <c r="A124" t="s">
        <v>132</v>
      </c>
      <c r="B124" t="s">
        <v>14</v>
      </c>
      <c r="C124" s="5" t="e">
        <f>INDEX(FDI!E:E, MATCH(A124,FDI!A:A,0))</f>
        <v>#N/A</v>
      </c>
      <c r="D124" s="5" t="e">
        <f>INDEX(FDI!F:F, MATCH(A124,FDI!A:A,0))</f>
        <v>#N/A</v>
      </c>
      <c r="E124" s="5" t="e">
        <f>INDEX(FDI!G:G, MATCH(A124,FDI!A:A,0))</f>
        <v>#N/A</v>
      </c>
      <c r="F124" s="5" t="e">
        <f>INDEX(FDI!H:H, MATCH(A124,FDI!A:A,0))</f>
        <v>#N/A</v>
      </c>
      <c r="G124" s="5" t="e">
        <f>INDEX(FDI!I:I, MATCH(A124,FDI!A:A,0))</f>
        <v>#N/A</v>
      </c>
      <c r="H124" s="5" t="e">
        <f>INDEX(FDI!J:J, MATCH(A124,FDI!A:A,0))</f>
        <v>#N/A</v>
      </c>
      <c r="I124" s="5" t="e">
        <v>#N/A</v>
      </c>
      <c r="J124" s="5" t="e">
        <f>INDEX(GCF!Q:Q,MATCH('no.country.continent'!A124,GCF!C:C,0))</f>
        <v>#N/A</v>
      </c>
      <c r="K124" s="5" t="e">
        <f>INDEX(FAO_export!B:B,MATCH('no.country.continent'!A124,FAO_export!A:A,0))</f>
        <v>#N/A</v>
      </c>
      <c r="L124" s="5" t="e">
        <f>INDEX(FAO_export_tonnes!B:B,MATCH(A124,FAO_export_tonnes!A:A,0))</f>
        <v>#N/A</v>
      </c>
      <c r="M124" s="5">
        <f>INDEX(WITS!F:F,MATCH(A124, WITS!B:B,0))</f>
        <v>239.06</v>
      </c>
      <c r="N124" s="5">
        <f>INDEX(latlon!B:B, MATCH('no.country.continent'!A124, latlon!D:D,0))</f>
        <v>16.742498000000001</v>
      </c>
      <c r="O124" s="5">
        <v>24.97</v>
      </c>
      <c r="P124" s="5">
        <v>21.64</v>
      </c>
      <c r="Q124" s="5">
        <v>28.36</v>
      </c>
      <c r="R124" s="5">
        <v>1618.74</v>
      </c>
      <c r="S124" s="7" t="e">
        <f>INDEX(gdp!J:J,MATCH(A124, gdp!A:A,0))</f>
        <v>#N/A</v>
      </c>
      <c r="T124" s="5" t="e">
        <f>INDEX(gdppercapita!K:K,MATCH(A124, gdppercapita!A:A,0))</f>
        <v>#N/A</v>
      </c>
      <c r="U124" s="5" t="e">
        <f>INDEX(agrigdp!K:K,MATCH(A124, agrigdp!A:A,0))</f>
        <v>#N/A</v>
      </c>
      <c r="V124" s="5">
        <v>0</v>
      </c>
      <c r="W124" s="5" t="s">
        <v>998</v>
      </c>
      <c r="X124" s="5">
        <v>4992</v>
      </c>
      <c r="Y124" s="5" t="e">
        <f>INDEX(FAO_pesticideindicator!B:B,MATCH($A124,FAO_pesticideindicator!$E:$E,0))</f>
        <v>#N/A</v>
      </c>
      <c r="Z124" s="5" t="e">
        <f>INDEX(FAO_pesticideindicator!C:C,MATCH($A124,FAO_pesticideindicator!$E:$E,0))</f>
        <v>#N/A</v>
      </c>
      <c r="AA124" s="5" t="e">
        <f>INDEX(FAO_pesticideindicator!D:D,MATCH($A124,FAO_pesticideindicator!$E:$E,0))</f>
        <v>#N/A</v>
      </c>
      <c r="AB124" s="5" t="e">
        <f>INDEX(FAO_fertilizerindicator!B:B,MATCH($A124, FAO_fertilizerindicator!$K:$K,0))</f>
        <v>#N/A</v>
      </c>
      <c r="AC124" s="5" t="e">
        <f>INDEX(FAO_fertilizerindicator!C:C,MATCH($A124, FAO_fertilizerindicator!$K:$K,0))</f>
        <v>#N/A</v>
      </c>
      <c r="AD124" s="5" t="e">
        <f>INDEX(FAO_fertilizerindicator!D:D,MATCH($A124, FAO_fertilizerindicator!$K:$K,0))</f>
        <v>#N/A</v>
      </c>
      <c r="AE124" s="5" t="e">
        <f>INDEX(FAO_fertilizerindicator!E:E,MATCH($A124, FAO_fertilizerindicator!$K:$K,0))</f>
        <v>#N/A</v>
      </c>
      <c r="AF124" s="5" t="e">
        <f>INDEX(FAO_fertilizerindicator!F:F,MATCH($A124, FAO_fertilizerindicator!$K:$K,0))</f>
        <v>#N/A</v>
      </c>
      <c r="AG124" s="5" t="e">
        <f>INDEX(FAO_fertilizerindicator!G:G,MATCH($A124, FAO_fertilizerindicator!$K:$K,0))</f>
        <v>#N/A</v>
      </c>
      <c r="AH124" s="5" t="e">
        <f>INDEX(FAO_fertilizerindicator!H:H,MATCH($A124, FAO_fertilizerindicator!$K:$K,0))</f>
        <v>#N/A</v>
      </c>
      <c r="AI124" s="5" t="e">
        <f>INDEX(FAO_fertilizerindicator!I:I,MATCH($A124, FAO_fertilizerindicator!$K:$K,0))</f>
        <v>#N/A</v>
      </c>
      <c r="AJ124" s="5" t="e">
        <f>INDEX(FAO_fertilizerindicator!J:J,MATCH($A124, FAO_fertilizerindicator!$K:$K,0))</f>
        <v>#N/A</v>
      </c>
    </row>
    <row r="125" spans="1:36" x14ac:dyDescent="0.25">
      <c r="A125" t="s">
        <v>133</v>
      </c>
      <c r="B125" t="s">
        <v>9</v>
      </c>
      <c r="C125" s="5">
        <f>INDEX(FDI!E:E, MATCH(A125,FDI!A:A,0))</f>
        <v>2.0843379431156701</v>
      </c>
      <c r="D125" s="5">
        <f>INDEX(FDI!F:F, MATCH(A125,FDI!A:A,0))</f>
        <v>2.44351130257047</v>
      </c>
      <c r="E125" s="5">
        <f>INDEX(FDI!G:G, MATCH(A125,FDI!A:A,0))</f>
        <v>3.00127049551751</v>
      </c>
      <c r="F125" s="5">
        <f>INDEX(FDI!H:H, MATCH(A125,FDI!A:A,0))</f>
        <v>1.4355707844694301</v>
      </c>
      <c r="G125" s="5">
        <f>INDEX(FDI!I:I, MATCH(A125,FDI!A:A,0))</f>
        <v>1.2366200141924699</v>
      </c>
      <c r="H125" s="5">
        <f>INDEX(FDI!J:J, MATCH(A125,FDI!A:A,0))</f>
        <v>2.0402621079731098</v>
      </c>
      <c r="I125" s="5">
        <v>0.82057026300000002</v>
      </c>
      <c r="J125" s="5">
        <f>INDEX(GCF!Q:Q,MATCH('no.country.continent'!A125,GCF!C:C,0))</f>
        <v>31.761644680929901</v>
      </c>
      <c r="K125" s="5">
        <f>INDEX(FAO_export!B:B,MATCH('no.country.continent'!A125,FAO_export!A:A,0))</f>
        <v>3490790</v>
      </c>
      <c r="L125" s="5">
        <f>INDEX(FAO_export_tonnes!B:B,MATCH(A125,FAO_export_tonnes!A:A,0))</f>
        <v>3207843</v>
      </c>
      <c r="M125" s="5">
        <f>INDEX(WITS!F:F,MATCH(A125, WITS!B:B,0))</f>
        <v>1039179.98</v>
      </c>
      <c r="N125" s="5">
        <f>INDEX(latlon!B:B, MATCH('no.country.continent'!A125, latlon!D:D,0))</f>
        <v>31.791702000000001</v>
      </c>
      <c r="O125" s="5">
        <f>INDEX(avgtemp!B:B, MATCH(A125, avgtemp!A:A,0))</f>
        <v>17.206312429904902</v>
      </c>
      <c r="P125" s="5">
        <f>INDEX(mintemp!B:B,MATCH(A125,mintemp!A:A,0))</f>
        <v>11.3336875021458</v>
      </c>
      <c r="Q125" s="5">
        <f>INDEX(maxtemp!B:B, MATCH(A125,maxtemp!A:A,0))</f>
        <v>23.1263749837875</v>
      </c>
      <c r="R125" s="5">
        <f>INDEX(avgprecipitation!B:B,MATCH(A125, avgprecipitation!A:A,0))</f>
        <v>462.15624923706099</v>
      </c>
      <c r="S125" s="7">
        <f>INDEX(gdp!J:J,MATCH(A125, gdp!A:A,0))</f>
        <v>107473309816.2146</v>
      </c>
      <c r="T125" s="5">
        <f>INDEX(gdppercapita!K:K,MATCH(A125, gdppercapita!A:A,0))</f>
        <v>2937.1076660156282</v>
      </c>
      <c r="U125" s="5">
        <f>INDEX(agrigdp!K:K,MATCH(A125, agrigdp!A:A,0))</f>
        <v>12.08083131413178</v>
      </c>
      <c r="V125" s="5">
        <f>INDEX(hdi!B:B,MATCH(A125, hdi!A:A,0))</f>
        <v>0.68600000000000005</v>
      </c>
      <c r="W125" s="5" t="str">
        <f>INDEX(hdi!C:C,MATCH(A125, hdi!A:A,0))</f>
        <v>Medium</v>
      </c>
      <c r="X125" s="5">
        <f>INDEX(hdi!D:D,MATCH(A125, hdi!A:A,0))</f>
        <v>37457971</v>
      </c>
      <c r="Y125" s="5">
        <f>INDEX(FAO_pesticideindicator!B:B,MATCH($A125,FAO_pesticideindicator!$E:$E,0))</f>
        <v>1.448</v>
      </c>
      <c r="Z125" s="5">
        <f>INDEX(FAO_pesticideindicator!C:C,MATCH($A125,FAO_pesticideindicator!$E:$E,0))</f>
        <v>0.38</v>
      </c>
      <c r="AA125" s="5">
        <f>INDEX(FAO_pesticideindicator!D:D,MATCH($A125,FAO_pesticideindicator!$E:$E,0))</f>
        <v>0.90800000000000003</v>
      </c>
      <c r="AB125" s="5">
        <f>INDEX(FAO_fertilizerindicator!B:B,MATCH($A125, FAO_fertilizerindicator!$K:$K,0))</f>
        <v>21.14</v>
      </c>
      <c r="AC125" s="5">
        <f>INDEX(FAO_fertilizerindicator!C:C,MATCH($A125, FAO_fertilizerindicator!$K:$K,0))</f>
        <v>5.5359999999999996</v>
      </c>
      <c r="AD125" s="5">
        <f>INDEX(FAO_fertilizerindicator!D:D,MATCH($A125, FAO_fertilizerindicator!$K:$K,0))</f>
        <v>13.062000000000001</v>
      </c>
      <c r="AE125" s="5">
        <f>INDEX(FAO_fertilizerindicator!E:E,MATCH($A125, FAO_fertilizerindicator!$K:$K,0))</f>
        <v>14.731999999999999</v>
      </c>
      <c r="AF125" s="5">
        <f>INDEX(FAO_fertilizerindicator!F:F,MATCH($A125, FAO_fertilizerindicator!$K:$K,0))</f>
        <v>3.8860000000000001</v>
      </c>
      <c r="AG125" s="5">
        <f>INDEX(FAO_fertilizerindicator!G:G,MATCH($A125, FAO_fertilizerindicator!$K:$K,0))</f>
        <v>9.2859999999999996</v>
      </c>
      <c r="AH125" s="5">
        <f>INDEX(FAO_fertilizerindicator!H:H,MATCH($A125, FAO_fertilizerindicator!$K:$K,0))</f>
        <v>11.122</v>
      </c>
      <c r="AI125" s="5">
        <f>INDEX(FAO_fertilizerindicator!I:I,MATCH($A125, FAO_fertilizerindicator!$K:$K,0))</f>
        <v>2.9019999999999997</v>
      </c>
      <c r="AJ125" s="5">
        <f>INDEX(FAO_fertilizerindicator!J:J,MATCH($A125, FAO_fertilizerindicator!$K:$K,0))</f>
        <v>6.82</v>
      </c>
    </row>
    <row r="126" spans="1:36" x14ac:dyDescent="0.25">
      <c r="A126" t="s">
        <v>134</v>
      </c>
      <c r="B126" t="s">
        <v>9</v>
      </c>
      <c r="C126" s="5">
        <f>INDEX(FDI!E:E, MATCH(A126,FDI!A:A,0))</f>
        <v>26.2055100971596</v>
      </c>
      <c r="D126" s="5">
        <f>INDEX(FDI!F:F, MATCH(A126,FDI!A:A,0))</f>
        <v>17.543369580910301</v>
      </c>
      <c r="E126" s="5">
        <f>INDEX(FDI!G:G, MATCH(A126,FDI!A:A,0))</f>
        <v>11.3035763592629</v>
      </c>
      <c r="F126" s="5">
        <f>INDEX(FDI!H:H, MATCH(A126,FDI!A:A,0))</f>
        <v>21.957909814197599</v>
      </c>
      <c r="G126" s="5">
        <f>INDEX(FDI!I:I, MATCH(A126,FDI!A:A,0))</f>
        <v>22.724250763960502</v>
      </c>
      <c r="H126" s="5">
        <f>INDEX(FDI!J:J, MATCH(A126,FDI!A:A,0))</f>
        <v>19.946923323098179</v>
      </c>
      <c r="I126" s="5">
        <v>1.2985480110000001</v>
      </c>
      <c r="J126" s="5">
        <f>INDEX(GCF!Q:Q,MATCH('no.country.continent'!A126,GCF!C:C,0))</f>
        <v>49.539129048556497</v>
      </c>
      <c r="K126" s="5">
        <f>INDEX(FAO_export!B:B,MATCH('no.country.continent'!A126,FAO_export!A:A,0))</f>
        <v>343978</v>
      </c>
      <c r="L126" s="5">
        <f>INDEX(FAO_export_tonnes!B:B,MATCH(A126,FAO_export_tonnes!A:A,0))</f>
        <v>739902</v>
      </c>
      <c r="M126" s="5">
        <f>INDEX(WITS!F:F,MATCH(A126, WITS!B:B,0))</f>
        <v>131304.81</v>
      </c>
      <c r="N126" s="5">
        <f>INDEX(latlon!B:B, MATCH('no.country.continent'!A126, latlon!D:D,0))</f>
        <v>-18.665694999999999</v>
      </c>
      <c r="O126" s="5">
        <f>INDEX(avgtemp!B:B, MATCH(A126, avgtemp!A:A,0))</f>
        <v>23.560706333599999</v>
      </c>
      <c r="P126" s="5">
        <f>INDEX(mintemp!B:B,MATCH(A126,mintemp!A:A,0))</f>
        <v>18.161933090607</v>
      </c>
      <c r="Q126" s="5">
        <f>INDEX(maxtemp!B:B, MATCH(A126,maxtemp!A:A,0))</f>
        <v>29.0081784202264</v>
      </c>
      <c r="R126" s="5">
        <f>INDEX(avgprecipitation!B:B,MATCH(A126, avgprecipitation!A:A,0))</f>
        <v>1089.3695162521401</v>
      </c>
      <c r="S126" s="7">
        <f>INDEX(gdp!J:J,MATCH(A126, gdp!A:A,0))</f>
        <v>17531327571.964661</v>
      </c>
      <c r="T126" s="5">
        <f>INDEX(gdppercapita!K:K,MATCH(A126, gdppercapita!A:A,0))</f>
        <v>594.14192909493579</v>
      </c>
      <c r="U126" s="5">
        <f>INDEX(agrigdp!K:K,MATCH(A126, agrigdp!A:A,0))</f>
        <v>24.450956580545981</v>
      </c>
      <c r="V126" s="5">
        <f>INDEX(hdi!B:B,MATCH(A126, hdi!A:A,0))</f>
        <v>0.45600000000000002</v>
      </c>
      <c r="W126" s="5" t="str">
        <f>INDEX(hdi!C:C,MATCH(A126, hdi!A:A,0))</f>
        <v>Low</v>
      </c>
      <c r="X126" s="5">
        <f>INDEX(hdi!D:D,MATCH(A126, hdi!A:A,0))</f>
        <v>32969518</v>
      </c>
      <c r="Y126" s="5">
        <f>INDEX(FAO_pesticideindicator!B:B,MATCH($A126,FAO_pesticideindicator!$E:$E,0))</f>
        <v>9.1999999999999998E-2</v>
      </c>
      <c r="Z126" s="5">
        <f>INDEX(FAO_pesticideindicator!C:C,MATCH($A126,FAO_pesticideindicator!$E:$E,0))</f>
        <v>0.02</v>
      </c>
      <c r="AA126" s="5">
        <f>INDEX(FAO_pesticideindicator!D:D,MATCH($A126,FAO_pesticideindicator!$E:$E,0))</f>
        <v>0.128</v>
      </c>
      <c r="AB126" s="5">
        <f>INDEX(FAO_fertilizerindicator!B:B,MATCH($A126, FAO_fertilizerindicator!$K:$K,0))</f>
        <v>4.8</v>
      </c>
      <c r="AC126" s="5">
        <f>INDEX(FAO_fertilizerindicator!C:C,MATCH($A126, FAO_fertilizerindicator!$K:$K,0))</f>
        <v>0.95600000000000007</v>
      </c>
      <c r="AD126" s="5">
        <f>INDEX(FAO_fertilizerindicator!D:D,MATCH($A126, FAO_fertilizerindicator!$K:$K,0))</f>
        <v>6.581999999999999</v>
      </c>
      <c r="AE126" s="5">
        <f>INDEX(FAO_fertilizerindicator!E:E,MATCH($A126, FAO_fertilizerindicator!$K:$K,0))</f>
        <v>0.77400000000000002</v>
      </c>
      <c r="AF126" s="5">
        <f>INDEX(FAO_fertilizerindicator!F:F,MATCH($A126, FAO_fertilizerindicator!$K:$K,0))</f>
        <v>0.156</v>
      </c>
      <c r="AG126" s="5">
        <f>INDEX(FAO_fertilizerindicator!G:G,MATCH($A126, FAO_fertilizerindicator!$K:$K,0))</f>
        <v>1.0580000000000001</v>
      </c>
      <c r="AH126" s="5">
        <f>INDEX(FAO_fertilizerindicator!H:H,MATCH($A126, FAO_fertilizerindicator!$K:$K,0))</f>
        <v>0.95199999999999996</v>
      </c>
      <c r="AI126" s="5">
        <f>INDEX(FAO_fertilizerindicator!I:I,MATCH($A126, FAO_fertilizerindicator!$K:$K,0))</f>
        <v>0.192</v>
      </c>
      <c r="AJ126" s="5">
        <f>INDEX(FAO_fertilizerindicator!J:J,MATCH($A126, FAO_fertilizerindicator!$K:$K,0))</f>
        <v>1.288</v>
      </c>
    </row>
    <row r="127" spans="1:36" x14ac:dyDescent="0.25">
      <c r="A127" t="s">
        <v>135</v>
      </c>
      <c r="B127" t="s">
        <v>5</v>
      </c>
      <c r="C127" s="5">
        <f>INDEX(FDI!E:E, MATCH(A127,FDI!A:A,0))</f>
        <v>5.4370575119446496</v>
      </c>
      <c r="D127" s="5">
        <f>INDEX(FDI!F:F, MATCH(A127,FDI!A:A,0))</f>
        <v>7.8182587761486699</v>
      </c>
      <c r="E127" s="5">
        <f>INDEX(FDI!G:G, MATCH(A127,FDI!A:A,0))</f>
        <v>2.6334094013888198</v>
      </c>
      <c r="F127" s="5">
        <f>INDEX(FDI!H:H, MATCH(A127,FDI!A:A,0))</f>
        <v>2.5264134217355898</v>
      </c>
      <c r="G127" s="5">
        <f>INDEX(FDI!I:I, MATCH(A127,FDI!A:A,0))</f>
        <v>2.41625215462419</v>
      </c>
      <c r="H127" s="5">
        <f>INDEX(FDI!J:J, MATCH(A127,FDI!A:A,0))</f>
        <v>4.1662782531683833</v>
      </c>
      <c r="I127" s="5">
        <v>2.3764581730000001</v>
      </c>
      <c r="J127" s="5">
        <f>INDEX(GCF!Q:Q,MATCH('no.country.continent'!A127,GCF!C:C,0))</f>
        <v>32.111816157870798</v>
      </c>
      <c r="K127" s="5">
        <f>INDEX(FAO_export!B:B,MATCH('no.country.continent'!A127,FAO_export!A:A,0))</f>
        <v>4567569</v>
      </c>
      <c r="L127" s="5">
        <f>INDEX(FAO_export_tonnes!B:B,MATCH(A127,FAO_export_tonnes!A:A,0))</f>
        <v>7661938</v>
      </c>
      <c r="M127" s="5">
        <f>INDEX(WITS!F:F,MATCH(A127, WITS!B:B,0))</f>
        <v>151707.54999999999</v>
      </c>
      <c r="N127" s="5">
        <v>21.913965000000001</v>
      </c>
      <c r="O127" s="5">
        <v>23.51</v>
      </c>
      <c r="P127" s="5">
        <v>18.14</v>
      </c>
      <c r="Q127" s="5">
        <v>28.94</v>
      </c>
      <c r="R127" s="5">
        <v>2060.91</v>
      </c>
      <c r="S127" s="7">
        <f>INDEX(gdp!J:J,MATCH(A127, gdp!A:A,0))</f>
        <v>78354197905.135086</v>
      </c>
      <c r="T127" s="5">
        <f>INDEX(gdppercapita!K:K,MATCH(A127, gdppercapita!A:A,0))</f>
        <v>1457.7124531110899</v>
      </c>
      <c r="U127" s="5">
        <f>INDEX(agrigdp!K:K,MATCH(A127, agrigdp!A:A,0))</f>
        <v>23.388531398198438</v>
      </c>
      <c r="V127" s="5">
        <f>INDEX(hdi!B:B,MATCH(A127, hdi!A:A,0))</f>
        <v>0.58299999999999996</v>
      </c>
      <c r="W127" s="5" t="str">
        <f>INDEX(hdi!C:C,MATCH(A127, hdi!A:A,0))</f>
        <v>Medium</v>
      </c>
      <c r="X127" s="5">
        <f>INDEX(hdi!D:D,MATCH(A127, hdi!A:A,0))</f>
        <v>54179306</v>
      </c>
      <c r="Y127" s="5">
        <f>INDEX(FAO_pesticideindicator!B:B,MATCH($A127,FAO_pesticideindicator!$E:$E,0))</f>
        <v>1.1779999999999997</v>
      </c>
      <c r="Z127" s="5">
        <f>INDEX(FAO_pesticideindicator!C:C,MATCH($A127,FAO_pesticideindicator!$E:$E,0))</f>
        <v>0.27600000000000002</v>
      </c>
      <c r="AA127" s="5">
        <f>INDEX(FAO_pesticideindicator!D:D,MATCH($A127,FAO_pesticideindicator!$E:$E,0))</f>
        <v>0.47599999999999998</v>
      </c>
      <c r="AB127" s="5">
        <f>INDEX(FAO_fertilizerindicator!B:B,MATCH($A127, FAO_fertilizerindicator!$K:$K,0))</f>
        <v>22.535999999999998</v>
      </c>
      <c r="AC127" s="5">
        <f>INDEX(FAO_fertilizerindicator!C:C,MATCH($A127, FAO_fertilizerindicator!$K:$K,0))</f>
        <v>5.2459999999999996</v>
      </c>
      <c r="AD127" s="5">
        <f>INDEX(FAO_fertilizerindicator!D:D,MATCH($A127, FAO_fertilizerindicator!$K:$K,0))</f>
        <v>9.0839999999999996</v>
      </c>
      <c r="AE127" s="5">
        <f>INDEX(FAO_fertilizerindicator!E:E,MATCH($A127, FAO_fertilizerindicator!$K:$K,0))</f>
        <v>9.4860000000000007</v>
      </c>
      <c r="AF127" s="5">
        <f>INDEX(FAO_fertilizerindicator!F:F,MATCH($A127, FAO_fertilizerindicator!$K:$K,0))</f>
        <v>2.206</v>
      </c>
      <c r="AG127" s="5">
        <f>INDEX(FAO_fertilizerindicator!G:G,MATCH($A127, FAO_fertilizerindicator!$K:$K,0))</f>
        <v>3.8180000000000001</v>
      </c>
      <c r="AH127" s="5">
        <f>INDEX(FAO_fertilizerindicator!H:H,MATCH($A127, FAO_fertilizerindicator!$K:$K,0))</f>
        <v>8.3839999999999986</v>
      </c>
      <c r="AI127" s="5">
        <f>INDEX(FAO_fertilizerindicator!I:I,MATCH($A127, FAO_fertilizerindicator!$K:$K,0))</f>
        <v>1.948</v>
      </c>
      <c r="AJ127" s="5">
        <f>INDEX(FAO_fertilizerindicator!J:J,MATCH($A127, FAO_fertilizerindicator!$K:$K,0))</f>
        <v>3.3739999999999997</v>
      </c>
    </row>
    <row r="128" spans="1:36" x14ac:dyDescent="0.25">
      <c r="A128" t="s">
        <v>136</v>
      </c>
      <c r="B128" t="s">
        <v>9</v>
      </c>
      <c r="C128" s="5">
        <f>INDEX(FDI!E:E, MATCH(A128,FDI!A:A,0))</f>
        <v>3.3457118794037699</v>
      </c>
      <c r="D128" s="5">
        <f>INDEX(FDI!F:F, MATCH(A128,FDI!A:A,0))</f>
        <v>2.1750573375020799</v>
      </c>
      <c r="E128" s="5">
        <f>INDEX(FDI!G:G, MATCH(A128,FDI!A:A,0))</f>
        <v>1.71299267803583</v>
      </c>
      <c r="F128" s="5">
        <f>INDEX(FDI!H:H, MATCH(A128,FDI!A:A,0))</f>
        <v>-1.4069632438000901</v>
      </c>
      <c r="G128" s="5">
        <f>INDEX(FDI!I:I, MATCH(A128,FDI!A:A,0))</f>
        <v>-1.50855208327853</v>
      </c>
      <c r="H128" s="5">
        <f>INDEX(FDI!J:J, MATCH(A128,FDI!A:A,0))</f>
        <v>0.86364931357261177</v>
      </c>
      <c r="I128" s="5">
        <v>1.3793342200000001</v>
      </c>
      <c r="J128" s="5">
        <f>INDEX(GCF!Q:Q,MATCH('no.country.continent'!A128,GCF!C:C,0))</f>
        <v>16.58478238357436</v>
      </c>
      <c r="K128" s="5">
        <f>INDEX(FAO_export!B:B,MATCH('no.country.continent'!A128,FAO_export!A:A,0))</f>
        <v>86312</v>
      </c>
      <c r="L128" s="5">
        <f>INDEX(FAO_export_tonnes!B:B,MATCH(A128,FAO_export_tonnes!A:A,0))</f>
        <v>76944</v>
      </c>
      <c r="M128" s="5">
        <f>INDEX(WITS!F:F,MATCH(A128, WITS!B:B,0))</f>
        <v>34706.81</v>
      </c>
      <c r="N128" s="5">
        <f>INDEX(latlon!B:B, MATCH('no.country.continent'!A128, latlon!D:D,0))</f>
        <v>-22.957640000000001</v>
      </c>
      <c r="O128" s="5">
        <f>INDEX(avgtemp!B:B, MATCH(A128, avgtemp!A:A,0))</f>
        <v>19.740692039674499</v>
      </c>
      <c r="P128" s="5">
        <f>INDEX(mintemp!B:B,MATCH(A128,mintemp!A:A,0))</f>
        <v>12.236470592063201</v>
      </c>
      <c r="Q128" s="5">
        <f>INDEX(maxtemp!B:B, MATCH(A128,maxtemp!A:A,0))</f>
        <v>27.292871957006799</v>
      </c>
      <c r="R128" s="5">
        <f>INDEX(avgprecipitation!B:B,MATCH(A128, avgprecipitation!A:A,0))</f>
        <v>265.38823525963397</v>
      </c>
      <c r="S128" s="7">
        <f>INDEX(gdp!J:J,MATCH(A128, gdp!A:A,0))</f>
        <v>11098577939.757259</v>
      </c>
      <c r="T128" s="5">
        <f>INDEX(gdppercapita!K:K,MATCH(A128, gdppercapita!A:A,0))</f>
        <v>4538.2239006249538</v>
      </c>
      <c r="U128" s="5">
        <f>INDEX(agrigdp!K:K,MATCH(A128, agrigdp!A:A,0))</f>
        <v>7.686767590688488</v>
      </c>
      <c r="V128" s="5">
        <f>INDEX(hdi!B:B,MATCH(A128, hdi!A:A,0))</f>
        <v>0.64600000000000002</v>
      </c>
      <c r="W128" s="5" t="str">
        <f>INDEX(hdi!C:C,MATCH(A128, hdi!A:A,0))</f>
        <v>Medium</v>
      </c>
      <c r="X128" s="5">
        <f>INDEX(hdi!D:D,MATCH(A128, hdi!A:A,0))</f>
        <v>2567012</v>
      </c>
      <c r="Y128" s="5">
        <f>INDEX(FAO_pesticideindicator!B:B,MATCH($A128,FAO_pesticideindicator!$E:$E,0))</f>
        <v>7.0000000000000007E-2</v>
      </c>
      <c r="Z128" s="5">
        <f>INDEX(FAO_pesticideindicator!C:C,MATCH($A128,FAO_pesticideindicator!$E:$E,0))</f>
        <v>0.02</v>
      </c>
      <c r="AA128" s="5">
        <f>INDEX(FAO_pesticideindicator!D:D,MATCH($A128,FAO_pesticideindicator!$E:$E,0))</f>
        <v>0.10800000000000001</v>
      </c>
      <c r="AB128" s="5">
        <f>INDEX(FAO_fertilizerindicator!B:B,MATCH($A128, FAO_fertilizerindicator!$K:$K,0))</f>
        <v>19.860000000000003</v>
      </c>
      <c r="AC128" s="5">
        <f>INDEX(FAO_fertilizerindicator!C:C,MATCH($A128, FAO_fertilizerindicator!$K:$K,0))</f>
        <v>6.6220000000000017</v>
      </c>
      <c r="AD128" s="5">
        <f>INDEX(FAO_fertilizerindicator!D:D,MATCH($A128, FAO_fertilizerindicator!$K:$K,0))</f>
        <v>31.026</v>
      </c>
      <c r="AE128" s="5">
        <f>INDEX(FAO_fertilizerindicator!E:E,MATCH($A128, FAO_fertilizerindicator!$K:$K,0))</f>
        <v>0.9860000000000001</v>
      </c>
      <c r="AF128" s="5">
        <f>INDEX(FAO_fertilizerindicator!F:F,MATCH($A128, FAO_fertilizerindicator!$K:$K,0))</f>
        <v>0.32600000000000001</v>
      </c>
      <c r="AG128" s="5">
        <f>INDEX(FAO_fertilizerindicator!G:G,MATCH($A128, FAO_fertilizerindicator!$K:$K,0))</f>
        <v>1.5459999999999998</v>
      </c>
      <c r="AH128" s="5">
        <f>INDEX(FAO_fertilizerindicator!H:H,MATCH($A128, FAO_fertilizerindicator!$K:$K,0))</f>
        <v>0.42000000000000004</v>
      </c>
      <c r="AI128" s="5">
        <f>INDEX(FAO_fertilizerindicator!I:I,MATCH($A128, FAO_fertilizerindicator!$K:$K,0))</f>
        <v>0.13799999999999998</v>
      </c>
      <c r="AJ128" s="5">
        <f>INDEX(FAO_fertilizerindicator!J:J,MATCH($A128, FAO_fertilizerindicator!$K:$K,0))</f>
        <v>0.64800000000000002</v>
      </c>
    </row>
    <row r="129" spans="1:36" x14ac:dyDescent="0.25">
      <c r="A129" t="s">
        <v>137</v>
      </c>
      <c r="B129" t="s">
        <v>11</v>
      </c>
      <c r="H129" s="5" t="e">
        <f>INDEX(FDI!J:J, MATCH(A129,FDI!A:A,0))</f>
        <v>#DIV/0!</v>
      </c>
      <c r="I129" s="5" t="e">
        <v>#DIV/0!</v>
      </c>
      <c r="J129" s="5" t="e">
        <f>INDEX(GCF!Q:Q,MATCH('no.country.continent'!A129,GCF!C:C,0))</f>
        <v>#DIV/0!</v>
      </c>
      <c r="K129" s="5">
        <f>INDEX(FAO_export!B:B,MATCH('no.country.continent'!A129,FAO_export!A:A,0))</f>
        <v>60</v>
      </c>
      <c r="L129" s="5">
        <f>INDEX(FAO_export_tonnes!B:B,MATCH(A129,FAO_export_tonnes!A:A,0))</f>
        <v>16</v>
      </c>
      <c r="M129" s="5">
        <f>INDEX(WITS!F:F,MATCH(A129, WITS!B:B,0))</f>
        <v>375.26</v>
      </c>
      <c r="N129" s="5">
        <f>INDEX(latlon!B:B, MATCH('no.country.continent'!A129, latlon!D:D,0))</f>
        <v>-0.52277799999999996</v>
      </c>
      <c r="O129" s="5">
        <v>27.77</v>
      </c>
      <c r="P129" s="5">
        <v>24.64</v>
      </c>
      <c r="Q129" s="5">
        <v>30.93</v>
      </c>
      <c r="R129" s="5">
        <v>2340.5100000000002</v>
      </c>
      <c r="S129" s="7">
        <f>INDEX(gdp!J:J,MATCH(A129, gdp!A:A,0))</f>
        <v>88795914.405366138</v>
      </c>
      <c r="T129" s="5">
        <f>INDEX(gdppercapita!K:K,MATCH(A129, gdppercapita!A:A,0))</f>
        <v>8325.7234384556978</v>
      </c>
      <c r="U129" s="5" t="e">
        <f>INDEX(agrigdp!K:K,MATCH(A129, agrigdp!A:A,0))</f>
        <v>#DIV/0!</v>
      </c>
      <c r="V129" s="5">
        <f>INDEX(hdi!B:B,MATCH(A129, hdi!A:A,0))</f>
        <v>0</v>
      </c>
      <c r="W129" s="5" t="str">
        <f>INDEX(hdi!C:C,MATCH(A129, hdi!A:A,0))</f>
        <v>not rated</v>
      </c>
      <c r="X129" s="5">
        <f>INDEX(hdi!D:D,MATCH(A129, hdi!A:A,0))</f>
        <v>12668</v>
      </c>
      <c r="Y129" s="5" t="e">
        <f>INDEX(FAO_pesticideindicator!B:B,MATCH($A129,FAO_pesticideindicator!$E:$E,0))</f>
        <v>#N/A</v>
      </c>
      <c r="Z129" s="5" t="e">
        <f>INDEX(FAO_pesticideindicator!C:C,MATCH($A129,FAO_pesticideindicator!$E:$E,0))</f>
        <v>#N/A</v>
      </c>
      <c r="AA129" s="5" t="e">
        <f>INDEX(FAO_pesticideindicator!D:D,MATCH($A129,FAO_pesticideindicator!$E:$E,0))</f>
        <v>#N/A</v>
      </c>
      <c r="AB129" s="5">
        <f>INDEX(FAO_fertilizerindicator!B:B,MATCH($A129, FAO_fertilizerindicator!$K:$K,0))</f>
        <v>0</v>
      </c>
      <c r="AC129" s="5">
        <f>INDEX(FAO_fertilizerindicator!C:C,MATCH($A129, FAO_fertilizerindicator!$K:$K,0))</f>
        <v>0</v>
      </c>
      <c r="AD129" s="5">
        <f>INDEX(FAO_fertilizerindicator!D:D,MATCH($A129, FAO_fertilizerindicator!$K:$K,0))</f>
        <v>0</v>
      </c>
      <c r="AE129" s="5">
        <f>INDEX(FAO_fertilizerindicator!E:E,MATCH($A129, FAO_fertilizerindicator!$K:$K,0))</f>
        <v>0.04</v>
      </c>
      <c r="AF129" s="5">
        <f>INDEX(FAO_fertilizerindicator!F:F,MATCH($A129, FAO_fertilizerindicator!$K:$K,0))</f>
        <v>0</v>
      </c>
      <c r="AG129" s="5">
        <f>INDEX(FAO_fertilizerindicator!G:G,MATCH($A129, FAO_fertilizerindicator!$K:$K,0))</f>
        <v>1.6E-2</v>
      </c>
      <c r="AH129" s="5">
        <f>INDEX(FAO_fertilizerindicator!H:H,MATCH($A129, FAO_fertilizerindicator!$K:$K,0))</f>
        <v>0</v>
      </c>
      <c r="AI129" s="5">
        <f>INDEX(FAO_fertilizerindicator!I:I,MATCH($A129, FAO_fertilizerindicator!$K:$K,0))</f>
        <v>0</v>
      </c>
      <c r="AJ129" s="5">
        <f>INDEX(FAO_fertilizerindicator!J:J,MATCH($A129, FAO_fertilizerindicator!$K:$K,0))</f>
        <v>0</v>
      </c>
    </row>
    <row r="130" spans="1:36" x14ac:dyDescent="0.25">
      <c r="A130" t="s">
        <v>138</v>
      </c>
      <c r="B130" t="s">
        <v>5</v>
      </c>
      <c r="C130" s="5">
        <f>INDEX(FDI!E:E, MATCH(A130,FDI!A:A,0))</f>
        <v>0.43221314314021198</v>
      </c>
      <c r="D130" s="5">
        <f>INDEX(FDI!F:F, MATCH(A130,FDI!A:A,0))</f>
        <v>0.67743987780286596</v>
      </c>
      <c r="E130" s="5">
        <f>INDEX(FDI!G:G, MATCH(A130,FDI!A:A,0))</f>
        <v>0.20615719797382701</v>
      </c>
      <c r="F130" s="5">
        <f>INDEX(FDI!H:H, MATCH(A130,FDI!A:A,0))</f>
        <v>0.54280181625491197</v>
      </c>
      <c r="G130" s="5">
        <f>INDEX(FDI!I:I, MATCH(A130,FDI!A:A,0))</f>
        <v>0.37873896440743599</v>
      </c>
      <c r="H130" s="5">
        <f>INDEX(FDI!J:J, MATCH(A130,FDI!A:A,0))</f>
        <v>0.44747019991585057</v>
      </c>
      <c r="I130" s="5">
        <v>3.3315605640000001</v>
      </c>
      <c r="J130" s="5">
        <f>INDEX(GCF!Q:Q,MATCH('no.country.continent'!A130,GCF!C:C,0))</f>
        <v>35.386575192150417</v>
      </c>
      <c r="K130" s="5">
        <f>INDEX(FAO_export!B:B,MATCH('no.country.continent'!A130,FAO_export!A:A,0))</f>
        <v>380719</v>
      </c>
      <c r="L130" s="5">
        <f>INDEX(FAO_export_tonnes!B:B,MATCH(A130,FAO_export_tonnes!A:A,0))</f>
        <v>342290</v>
      </c>
      <c r="M130" s="5">
        <f>INDEX(WITS!F:F,MATCH(A130, WITS!B:B,0))</f>
        <v>85522.15</v>
      </c>
      <c r="N130" s="5">
        <f>INDEX(latlon!B:B, MATCH('no.country.continent'!A130, latlon!D:D,0))</f>
        <v>28.394856999999998</v>
      </c>
      <c r="O130" s="5">
        <f>INDEX(avgtemp!B:B, MATCH(A130, avgtemp!A:A,0))</f>
        <v>13.8999999379212</v>
      </c>
      <c r="P130" s="5">
        <f>INDEX(mintemp!B:B,MATCH(A130,mintemp!A:A,0))</f>
        <v>7.5560377543827304</v>
      </c>
      <c r="Q130" s="5">
        <f>INDEX(maxtemp!B:B, MATCH(A130,maxtemp!A:A,0))</f>
        <v>20.2790566300446</v>
      </c>
      <c r="R130" s="5">
        <f>INDEX(avgprecipitation!B:B,MATCH(A130, avgprecipitation!A:A,0))</f>
        <v>1216.2754706616699</v>
      </c>
      <c r="S130" s="7">
        <f>INDEX(gdp!J:J,MATCH(A130, gdp!A:A,0))</f>
        <v>28061883817.669334</v>
      </c>
      <c r="T130" s="5">
        <f>INDEX(gdppercapita!K:K,MATCH(A130, gdppercapita!A:A,0))</f>
        <v>995.78633410338284</v>
      </c>
      <c r="U130" s="5">
        <f>INDEX(agrigdp!K:K,MATCH(A130, agrigdp!A:A,0))</f>
        <v>23.063111766812618</v>
      </c>
      <c r="V130" s="5">
        <f>INDEX(hdi!B:B,MATCH(A130, hdi!A:A,0))</f>
        <v>0.60199999999999998</v>
      </c>
      <c r="W130" s="5" t="str">
        <f>INDEX(hdi!C:C,MATCH(A130, hdi!A:A,0))</f>
        <v>Medium</v>
      </c>
      <c r="X130" s="5">
        <f>INDEX(hdi!D:D,MATCH(A130, hdi!A:A,0))</f>
        <v>30547580</v>
      </c>
      <c r="Y130" s="5">
        <f>INDEX(FAO_pesticideindicator!B:B,MATCH($A130,FAO_pesticideindicator!$E:$E,0))</f>
        <v>0.30600000000000005</v>
      </c>
      <c r="Z130" s="5">
        <f>INDEX(FAO_pesticideindicator!C:C,MATCH($A130,FAO_pesticideindicator!$E:$E,0))</f>
        <v>2.6000000000000002E-2</v>
      </c>
      <c r="AA130" s="5">
        <f>INDEX(FAO_pesticideindicator!D:D,MATCH($A130,FAO_pesticideindicator!$E:$E,0))</f>
        <v>7.400000000000001E-2</v>
      </c>
      <c r="AB130" s="5">
        <f>INDEX(FAO_fertilizerindicator!B:B,MATCH($A130, FAO_fertilizerindicator!$K:$K,0))</f>
        <v>49.733999999999995</v>
      </c>
      <c r="AC130" s="5">
        <f>INDEX(FAO_fertilizerindicator!C:C,MATCH($A130, FAO_fertilizerindicator!$K:$K,0))</f>
        <v>4.1040000000000001</v>
      </c>
      <c r="AD130" s="5">
        <f>INDEX(FAO_fertilizerindicator!D:D,MATCH($A130, FAO_fertilizerindicator!$K:$K,0))</f>
        <v>12.032</v>
      </c>
      <c r="AE130" s="5">
        <f>INDEX(FAO_fertilizerindicator!E:E,MATCH($A130, FAO_fertilizerindicator!$K:$K,0))</f>
        <v>22.79</v>
      </c>
      <c r="AF130" s="5">
        <f>INDEX(FAO_fertilizerindicator!F:F,MATCH($A130, FAO_fertilizerindicator!$K:$K,0))</f>
        <v>1.8759999999999999</v>
      </c>
      <c r="AG130" s="5">
        <f>INDEX(FAO_fertilizerindicator!G:G,MATCH($A130, FAO_fertilizerindicator!$K:$K,0))</f>
        <v>5.4940000000000007</v>
      </c>
      <c r="AH130" s="5">
        <f>INDEX(FAO_fertilizerindicator!H:H,MATCH($A130, FAO_fertilizerindicator!$K:$K,0))</f>
        <v>3.1539999999999999</v>
      </c>
      <c r="AI130" s="5">
        <f>INDEX(FAO_fertilizerindicator!I:I,MATCH($A130, FAO_fertilizerindicator!$K:$K,0))</f>
        <v>0.26</v>
      </c>
      <c r="AJ130" s="5">
        <f>INDEX(FAO_fertilizerindicator!J:J,MATCH($A130, FAO_fertilizerindicator!$K:$K,0))</f>
        <v>0.76200000000000012</v>
      </c>
    </row>
    <row r="131" spans="1:36" x14ac:dyDescent="0.25">
      <c r="A131" t="s">
        <v>139</v>
      </c>
      <c r="B131" t="s">
        <v>7</v>
      </c>
      <c r="C131" s="5">
        <f>INDEX(FDI!E:E, MATCH(A131,FDI!A:A,0))</f>
        <v>29.760044093445099</v>
      </c>
      <c r="D131" s="5">
        <f>INDEX(FDI!F:F, MATCH(A131,FDI!A:A,0))</f>
        <v>25.353581588892801</v>
      </c>
      <c r="E131" s="5">
        <f>INDEX(FDI!G:G, MATCH(A131,FDI!A:A,0))</f>
        <v>-37.6760391516287</v>
      </c>
      <c r="F131" s="5">
        <f>INDEX(FDI!H:H, MATCH(A131,FDI!A:A,0))</f>
        <v>-3.71348618512368</v>
      </c>
      <c r="G131" s="5">
        <f>INDEX(FDI!I:I, MATCH(A131,FDI!A:A,0))</f>
        <v>-25.9542743324151</v>
      </c>
      <c r="H131" s="5">
        <f>INDEX(FDI!J:J, MATCH(A131,FDI!A:A,0))</f>
        <v>-2.4460347973659164</v>
      </c>
      <c r="I131" s="5">
        <v>2.9189515840000002</v>
      </c>
      <c r="J131" s="5">
        <f>INDEX(GCF!Q:Q,MATCH('no.country.continent'!A131,GCF!C:C,0))</f>
        <v>21.175281603037039</v>
      </c>
      <c r="K131" s="5">
        <f>INDEX(FAO_export!B:B,MATCH('no.country.continent'!A131,FAO_export!A:A,0))</f>
        <v>45709592</v>
      </c>
      <c r="L131" s="5">
        <f>INDEX(FAO_export_tonnes!B:B,MATCH(A131,FAO_export_tonnes!A:A,0))</f>
        <v>38178532</v>
      </c>
      <c r="M131" s="5">
        <f>INDEX(WITS!F:F,MATCH(A131, WITS!B:B,0))</f>
        <v>7123590.96</v>
      </c>
      <c r="N131" s="5">
        <f>INDEX(latlon!B:B, MATCH('no.country.continent'!A131, latlon!D:D,0))</f>
        <v>52.132632999999998</v>
      </c>
      <c r="O131" s="5">
        <f>INDEX(avgtemp!B:B, MATCH(A131, avgtemp!A:A,0))</f>
        <v>8.8268750309944206</v>
      </c>
      <c r="P131" s="5">
        <f>INDEX(mintemp!B:B,MATCH(A131,mintemp!A:A,0))</f>
        <v>4.8712500035762796</v>
      </c>
      <c r="Q131" s="5">
        <f>INDEX(maxtemp!B:B, MATCH(A131,maxtemp!A:A,0))</f>
        <v>12.821874916553501</v>
      </c>
      <c r="R131" s="5">
        <f>INDEX(avgprecipitation!B:B,MATCH(A131, avgprecipitation!A:A,0))</f>
        <v>706.52499771118198</v>
      </c>
      <c r="S131" s="7">
        <f>INDEX(gdp!J:J,MATCH(A131, gdp!A:A,0))</f>
        <v>812038787267.99731</v>
      </c>
      <c r="T131" s="5">
        <f>INDEX(gdppercapita!K:K,MATCH(A131, gdppercapita!A:A,0))</f>
        <v>47110.405775866879</v>
      </c>
      <c r="U131" s="5">
        <f>INDEX(agrigdp!K:K,MATCH(A131, agrigdp!A:A,0))</f>
        <v>1.6981837022466439</v>
      </c>
      <c r="V131" s="5">
        <f>INDEX(hdi!B:B,MATCH(A131, hdi!A:A,0))</f>
        <v>0.94399999999999995</v>
      </c>
      <c r="W131" s="5" t="str">
        <f>INDEX(hdi!C:C,MATCH(A131, hdi!A:A,0))</f>
        <v>Very High</v>
      </c>
      <c r="X131" s="5">
        <f>INDEX(hdi!D:D,MATCH(A131, hdi!A:A,0))</f>
        <v>17564014</v>
      </c>
      <c r="Y131" s="5">
        <f>INDEX(FAO_pesticideindicator!B:B,MATCH($A131,FAO_pesticideindicator!$E:$E,0))</f>
        <v>10.763999999999999</v>
      </c>
      <c r="Z131" s="5">
        <f>INDEX(FAO_pesticideindicator!C:C,MATCH($A131,FAO_pesticideindicator!$E:$E,0))</f>
        <v>0.66800000000000004</v>
      </c>
      <c r="AA131" s="5">
        <f>INDEX(FAO_pesticideindicator!D:D,MATCH($A131,FAO_pesticideindicator!$E:$E,0))</f>
        <v>0.626</v>
      </c>
      <c r="AB131" s="5">
        <f>INDEX(FAO_fertilizerindicator!B:B,MATCH($A131, FAO_fertilizerindicator!$K:$K,0))</f>
        <v>204.23599999999999</v>
      </c>
      <c r="AC131" s="5">
        <f>INDEX(FAO_fertilizerindicator!C:C,MATCH($A131, FAO_fertilizerindicator!$K:$K,0))</f>
        <v>12.671999999999999</v>
      </c>
      <c r="AD131" s="5">
        <f>INDEX(FAO_fertilizerindicator!D:D,MATCH($A131, FAO_fertilizerindicator!$K:$K,0))</f>
        <v>11.879999999999999</v>
      </c>
      <c r="AE131" s="5">
        <f>INDEX(FAO_fertilizerindicator!E:E,MATCH($A131, FAO_fertilizerindicator!$K:$K,0))</f>
        <v>12.433999999999999</v>
      </c>
      <c r="AF131" s="5">
        <f>INDEX(FAO_fertilizerindicator!F:F,MATCH($A131, FAO_fertilizerindicator!$K:$K,0))</f>
        <v>0.77</v>
      </c>
      <c r="AG131" s="5">
        <f>INDEX(FAO_fertilizerindicator!G:G,MATCH($A131, FAO_fertilizerindicator!$K:$K,0))</f>
        <v>0.72199999999999986</v>
      </c>
      <c r="AH131" s="5">
        <f>INDEX(FAO_fertilizerindicator!H:H,MATCH($A131, FAO_fertilizerindicator!$K:$K,0))</f>
        <v>54.905999999999992</v>
      </c>
      <c r="AI131" s="5">
        <f>INDEX(FAO_fertilizerindicator!I:I,MATCH($A131, FAO_fertilizerindicator!$K:$K,0))</f>
        <v>3.4099999999999993</v>
      </c>
      <c r="AJ131" s="5">
        <f>INDEX(FAO_fertilizerindicator!J:J,MATCH($A131, FAO_fertilizerindicator!$K:$K,0))</f>
        <v>3.1959999999999997</v>
      </c>
    </row>
    <row r="132" spans="1:36" x14ac:dyDescent="0.25">
      <c r="A132" t="s">
        <v>140</v>
      </c>
      <c r="B132" t="s">
        <v>11</v>
      </c>
      <c r="C132" s="5">
        <f>INDEX(FDI!E:E, MATCH(A132,FDI!A:A,0))</f>
        <v>9.2820748208709691</v>
      </c>
      <c r="D132" s="5">
        <f>INDEX(FDI!F:F, MATCH(A132,FDI!A:A,0))</f>
        <v>-4.4709066783339599</v>
      </c>
      <c r="E132" s="5">
        <f>INDEX(FDI!G:G, MATCH(A132,FDI!A:A,0))</f>
        <v>-2.5310547253179498</v>
      </c>
      <c r="F132" s="5">
        <f>INDEX(FDI!H:H, MATCH(A132,FDI!A:A,0))</f>
        <v>-6.9412502709516604</v>
      </c>
      <c r="G132" s="5">
        <f>INDEX(FDI!I:I, MATCH(A132,FDI!A:A,0))</f>
        <v>-5.5092101054059501</v>
      </c>
      <c r="H132" s="5">
        <f>INDEX(FDI!J:J, MATCH(A132,FDI!A:A,0))</f>
        <v>-2.0340693918277104</v>
      </c>
      <c r="I132" s="5" t="e">
        <v>#DIV/0!</v>
      </c>
      <c r="J132" s="5">
        <f>INDEX(GCF!Q:Q,MATCH('no.country.continent'!A132,GCF!C:C,0))</f>
        <v>28.514364521752348</v>
      </c>
      <c r="K132" s="5">
        <f>INDEX(FAO_export!B:B,MATCH('no.country.continent'!A132,FAO_export!A:A,0))</f>
        <v>8338</v>
      </c>
      <c r="L132" s="5">
        <f>INDEX(FAO_export_tonnes!B:B,MATCH(A132,FAO_export_tonnes!A:A,0))</f>
        <v>3018</v>
      </c>
      <c r="M132" s="5">
        <f>INDEX(WITS!F:F,MATCH(A132, WITS!B:B,0))</f>
        <v>11897.68</v>
      </c>
      <c r="N132" s="5">
        <f>INDEX(latlon!B:B, MATCH('no.country.continent'!A132, latlon!D:D,0))</f>
        <v>-20.904305000000001</v>
      </c>
      <c r="O132" s="5">
        <f>INDEX(avgtemp!B:B, MATCH(A132, avgtemp!A:A,0))</f>
        <v>22.667500495910598</v>
      </c>
      <c r="P132" s="5">
        <f>INDEX(mintemp!B:B,MATCH(A132,mintemp!A:A,0))</f>
        <v>19.4375</v>
      </c>
      <c r="Q132" s="5">
        <f>INDEX(maxtemp!B:B, MATCH(A132,maxtemp!A:A,0))</f>
        <v>25.955000400543199</v>
      </c>
      <c r="R132" s="5">
        <f>INDEX(avgprecipitation!B:B,MATCH(A132, avgprecipitation!A:A,0))</f>
        <v>1343.9499969482399</v>
      </c>
      <c r="S132" s="7" t="e">
        <f>INDEX(gdp!J:J,MATCH(A132, gdp!A:A,0))</f>
        <v>#DIV/0!</v>
      </c>
      <c r="T132" s="5" t="e">
        <f>INDEX(gdppercapita!K:K,MATCH(A132, gdppercapita!A:A,0))</f>
        <v>#DIV/0!</v>
      </c>
      <c r="U132" s="5">
        <f>INDEX(agrigdp!K:K,MATCH(A132, agrigdp!A:A,0))</f>
        <v>1.9106445645767101</v>
      </c>
      <c r="V132" s="5">
        <v>0.81299999999999994</v>
      </c>
      <c r="W132" s="5" t="s">
        <v>997</v>
      </c>
      <c r="X132" s="5">
        <v>272620</v>
      </c>
      <c r="Y132" s="5">
        <f>INDEX(FAO_pesticideindicator!B:B,MATCH($A132,FAO_pesticideindicator!$E:$E,0))</f>
        <v>2.0479999999999996</v>
      </c>
      <c r="Z132" s="5">
        <f>INDEX(FAO_pesticideindicator!C:C,MATCH($A132,FAO_pesticideindicator!$E:$E,0))</f>
        <v>7.1999999999999995E-2</v>
      </c>
      <c r="AA132" s="5">
        <f>INDEX(FAO_pesticideindicator!D:D,MATCH($A132,FAO_pesticideindicator!$E:$E,0))</f>
        <v>0.52400000000000013</v>
      </c>
      <c r="AB132" s="5">
        <f>INDEX(FAO_fertilizerindicator!B:B,MATCH($A132, FAO_fertilizerindicator!$K:$K,0))</f>
        <v>57.94</v>
      </c>
      <c r="AC132" s="5">
        <f>INDEX(FAO_fertilizerindicator!C:C,MATCH($A132, FAO_fertilizerindicator!$K:$K,0))</f>
        <v>2.0100000000000002</v>
      </c>
      <c r="AD132" s="5">
        <f>INDEX(FAO_fertilizerindicator!D:D,MATCH($A132, FAO_fertilizerindicator!$K:$K,0))</f>
        <v>14.922000000000001</v>
      </c>
      <c r="AE132" s="5">
        <f>INDEX(FAO_fertilizerindicator!E:E,MATCH($A132, FAO_fertilizerindicator!$K:$K,0))</f>
        <v>40.82</v>
      </c>
      <c r="AF132" s="5">
        <f>INDEX(FAO_fertilizerindicator!F:F,MATCH($A132, FAO_fertilizerindicator!$K:$K,0))</f>
        <v>1.4139999999999999</v>
      </c>
      <c r="AG132" s="5">
        <f>INDEX(FAO_fertilizerindicator!G:G,MATCH($A132, FAO_fertilizerindicator!$K:$K,0))</f>
        <v>10.514000000000001</v>
      </c>
      <c r="AH132" s="5">
        <f>INDEX(FAO_fertilizerindicator!H:H,MATCH($A132, FAO_fertilizerindicator!$K:$K,0))</f>
        <v>54.429999999999993</v>
      </c>
      <c r="AI132" s="5">
        <f>INDEX(FAO_fertilizerindicator!I:I,MATCH($A132, FAO_fertilizerindicator!$K:$K,0))</f>
        <v>1.89</v>
      </c>
      <c r="AJ132" s="5">
        <f>INDEX(FAO_fertilizerindicator!J:J,MATCH($A132, FAO_fertilizerindicator!$K:$K,0))</f>
        <v>14.018000000000001</v>
      </c>
    </row>
    <row r="133" spans="1:36" x14ac:dyDescent="0.25">
      <c r="A133" t="s">
        <v>141</v>
      </c>
      <c r="B133" t="s">
        <v>11</v>
      </c>
      <c r="C133" s="5">
        <f>INDEX(FDI!E:E, MATCH(A133,FDI!A:A,0))</f>
        <v>1.06340229865333</v>
      </c>
      <c r="D133" s="5">
        <f>INDEX(FDI!F:F, MATCH(A133,FDI!A:A,0))</f>
        <v>1.15670915549888</v>
      </c>
      <c r="E133" s="5">
        <f>INDEX(FDI!G:G, MATCH(A133,FDI!A:A,0))</f>
        <v>1.1872856394250599</v>
      </c>
      <c r="F133" s="5">
        <f>INDEX(FDI!H:H, MATCH(A133,FDI!A:A,0))</f>
        <v>1.3685824973790801</v>
      </c>
      <c r="G133" s="5">
        <f>INDEX(FDI!I:I, MATCH(A133,FDI!A:A,0))</f>
        <v>1.9163347159342401</v>
      </c>
      <c r="H133" s="5">
        <f>INDEX(FDI!J:J, MATCH(A133,FDI!A:A,0))</f>
        <v>1.338462861378118</v>
      </c>
      <c r="I133" s="5">
        <v>11.87810148</v>
      </c>
      <c r="J133" s="5">
        <f>INDEX(GCF!Q:Q,MATCH('no.country.continent'!A133,GCF!C:C,0))</f>
        <v>23.366271930365556</v>
      </c>
      <c r="K133" s="5">
        <f>INDEX(FAO_export!B:B,MATCH('no.country.continent'!A133,FAO_export!A:A,0))</f>
        <v>4498894</v>
      </c>
      <c r="L133" s="5">
        <f>INDEX(FAO_export_tonnes!B:B,MATCH(A133,FAO_export_tonnes!A:A,0))</f>
        <v>2045782</v>
      </c>
      <c r="M133" s="5">
        <f>INDEX(WITS!F:F,MATCH(A133, WITS!B:B,0))</f>
        <v>231825.21</v>
      </c>
      <c r="N133" s="5">
        <f>INDEX(latlon!B:B, MATCH('no.country.continent'!A133, latlon!D:D,0))</f>
        <v>-40.900556999999999</v>
      </c>
      <c r="O133" s="5">
        <f>INDEX(avgtemp!B:B, MATCH(A133, avgtemp!A:A,0))</f>
        <v>9.4383478289065206</v>
      </c>
      <c r="P133" s="5">
        <f>INDEX(mintemp!B:B,MATCH(A133,mintemp!A:A,0))</f>
        <v>4.6679999939773396</v>
      </c>
      <c r="Q133" s="5">
        <f>INDEX(maxtemp!B:B, MATCH(A133,maxtemp!A:A,0))</f>
        <v>14.250086908755099</v>
      </c>
      <c r="R133" s="5">
        <f>INDEX(avgprecipitation!B:B,MATCH(A133, avgprecipitation!A:A,0))</f>
        <v>1539.3965236498</v>
      </c>
      <c r="S133" s="7">
        <f>INDEX(gdp!J:J,MATCH(A133, gdp!A:A,0))</f>
        <v>195148081661.11682</v>
      </c>
      <c r="T133" s="5">
        <f>INDEX(gdppercapita!K:K,MATCH(A133, gdppercapita!A:A,0))</f>
        <v>39827.082089173862</v>
      </c>
      <c r="U133" s="5">
        <f>INDEX(agrigdp!K:K,MATCH(A133, agrigdp!A:A,0))</f>
        <v>5.695122767061803</v>
      </c>
      <c r="V133" s="5">
        <f>INDEX(hdi!B:B,MATCH(A133, hdi!A:A,0))</f>
        <v>0.93100000000000005</v>
      </c>
      <c r="W133" s="5" t="str">
        <f>INDEX(hdi!C:C,MATCH(A133, hdi!A:A,0))</f>
        <v>Very High</v>
      </c>
      <c r="X133" s="5">
        <f>INDEX(hdi!D:D,MATCH(A133, hdi!A:A,0))</f>
        <v>5185288</v>
      </c>
      <c r="Y133" s="5">
        <f>INDEX(FAO_pesticideindicator!B:B,MATCH($A133,FAO_pesticideindicator!$E:$E,0))</f>
        <v>8.8880000000000017</v>
      </c>
      <c r="Z133" s="5">
        <f>INDEX(FAO_pesticideindicator!C:C,MATCH($A133,FAO_pesticideindicator!$E:$E,0))</f>
        <v>1.1120000000000001</v>
      </c>
      <c r="AA133" s="5">
        <f>INDEX(FAO_pesticideindicator!D:D,MATCH($A133,FAO_pesticideindicator!$E:$E,0))</f>
        <v>0.30399999999999999</v>
      </c>
      <c r="AB133" s="5">
        <f>INDEX(FAO_fertilizerindicator!B:B,MATCH($A133, FAO_fertilizerindicator!$K:$K,0))</f>
        <v>60.688000000000002</v>
      </c>
      <c r="AC133" s="5">
        <f>INDEX(FAO_fertilizerindicator!C:C,MATCH($A133, FAO_fertilizerindicator!$K:$K,0))</f>
        <v>95.092000000000013</v>
      </c>
      <c r="AD133" s="5">
        <f>INDEX(FAO_fertilizerindicator!D:D,MATCH($A133, FAO_fertilizerindicator!$K:$K,0))</f>
        <v>25.978000000000002</v>
      </c>
      <c r="AE133" s="5">
        <f>INDEX(FAO_fertilizerindicator!E:E,MATCH($A133, FAO_fertilizerindicator!$K:$K,0))</f>
        <v>25.080000000000002</v>
      </c>
      <c r="AF133" s="5">
        <f>INDEX(FAO_fertilizerindicator!F:F,MATCH($A133, FAO_fertilizerindicator!$K:$K,0))</f>
        <v>62.827999999999996</v>
      </c>
      <c r="AG133" s="5">
        <f>INDEX(FAO_fertilizerindicator!G:G,MATCH($A133, FAO_fertilizerindicator!$K:$K,0))</f>
        <v>17.167999999999999</v>
      </c>
      <c r="AH133" s="5">
        <f>INDEX(FAO_fertilizerindicator!H:H,MATCH($A133, FAO_fertilizerindicator!$K:$K,0))</f>
        <v>29.375999999999998</v>
      </c>
      <c r="AI133" s="5">
        <f>INDEX(FAO_fertilizerindicator!I:I,MATCH($A133, FAO_fertilizerindicator!$K:$K,0))</f>
        <v>30.68</v>
      </c>
      <c r="AJ133" s="5">
        <f>INDEX(FAO_fertilizerindicator!J:J,MATCH($A133, FAO_fertilizerindicator!$K:$K,0))</f>
        <v>8.3840000000000003</v>
      </c>
    </row>
    <row r="134" spans="1:36" x14ac:dyDescent="0.25">
      <c r="A134" t="s">
        <v>142</v>
      </c>
      <c r="B134" t="s">
        <v>14</v>
      </c>
      <c r="C134" s="5">
        <f>INDEX(FDI!E:E, MATCH(A134,FDI!A:A,0))</f>
        <v>7.4446317397787301</v>
      </c>
      <c r="D134" s="5">
        <f>INDEX(FDI!F:F, MATCH(A134,FDI!A:A,0))</f>
        <v>7.51056699953413</v>
      </c>
      <c r="E134" s="5">
        <f>INDEX(FDI!G:G, MATCH(A134,FDI!A:A,0))</f>
        <v>6.4305917253058498</v>
      </c>
      <c r="F134" s="5">
        <f>INDEX(FDI!H:H, MATCH(A134,FDI!A:A,0))</f>
        <v>3.9931295808945801</v>
      </c>
      <c r="G134" s="5">
        <f>INDEX(FDI!I:I, MATCH(A134,FDI!A:A,0))</f>
        <v>5.93074978832282</v>
      </c>
      <c r="H134" s="5">
        <f>INDEX(FDI!J:J, MATCH(A134,FDI!A:A,0))</f>
        <v>6.2619339667672218</v>
      </c>
      <c r="I134" s="5">
        <v>0.818684521</v>
      </c>
      <c r="J134" s="5">
        <f>INDEX(GCF!Q:Q,MATCH('no.country.continent'!A134,GCF!C:C,0))</f>
        <v>24.364595484671703</v>
      </c>
      <c r="K134" s="5">
        <f>INDEX(FAO_export!B:B,MATCH('no.country.continent'!A134,FAO_export!A:A,0))</f>
        <v>1048503</v>
      </c>
      <c r="L134" s="5">
        <f>INDEX(FAO_export_tonnes!B:B,MATCH(A134,FAO_export_tonnes!A:A,0))</f>
        <v>1413227</v>
      </c>
      <c r="M134" s="5">
        <f>INDEX(WITS!F:F,MATCH(A134, WITS!B:B,0))</f>
        <v>64528.73</v>
      </c>
      <c r="N134" s="5">
        <f>INDEX(latlon!B:B, MATCH('no.country.continent'!A134, latlon!D:D,0))</f>
        <v>12.865416</v>
      </c>
      <c r="O134" s="5">
        <f>INDEX(avgtemp!B:B, MATCH(A134, avgtemp!A:A,0))</f>
        <v>25.2833333757189</v>
      </c>
      <c r="P134" s="5">
        <f>INDEX(mintemp!B:B,MATCH(A134,mintemp!A:A,0))</f>
        <v>20.990666792127801</v>
      </c>
      <c r="Q134" s="5">
        <f>INDEX(maxtemp!B:B, MATCH(A134,maxtemp!A:A,0))</f>
        <v>29.625777732001399</v>
      </c>
      <c r="R134" s="5">
        <f>INDEX(avgprecipitation!B:B,MATCH(A134, avgprecipitation!A:A,0))</f>
        <v>2402.8555528428801</v>
      </c>
      <c r="S134" s="7">
        <f>INDEX(gdp!J:J,MATCH(A134, gdp!A:A,0))</f>
        <v>13300980333.96928</v>
      </c>
      <c r="T134" s="5">
        <f>INDEX(gdppercapita!K:K,MATCH(A134, gdppercapita!A:A,0))</f>
        <v>2058.8777589427764</v>
      </c>
      <c r="U134" s="5">
        <f>INDEX(agrigdp!K:K,MATCH(A134, agrigdp!A:A,0))</f>
        <v>15.208259250821518</v>
      </c>
      <c r="V134" s="5">
        <f>INDEX(hdi!B:B,MATCH(A134, hdi!A:A,0))</f>
        <v>0.66</v>
      </c>
      <c r="W134" s="5" t="str">
        <f>INDEX(hdi!C:C,MATCH(A134, hdi!A:A,0))</f>
        <v>Medium</v>
      </c>
      <c r="X134" s="5">
        <f>INDEX(hdi!D:D,MATCH(A134, hdi!A:A,0))</f>
        <v>6948392</v>
      </c>
      <c r="Y134" s="5">
        <f>INDEX(FAO_pesticideindicator!B:B,MATCH($A134,FAO_pesticideindicator!$E:$E,0))</f>
        <v>4.266</v>
      </c>
      <c r="Z134" s="5">
        <f>INDEX(FAO_pesticideindicator!C:C,MATCH($A134,FAO_pesticideindicator!$E:$E,0))</f>
        <v>1.1819999999999999</v>
      </c>
      <c r="AA134" s="5">
        <f>INDEX(FAO_pesticideindicator!D:D,MATCH($A134,FAO_pesticideindicator!$E:$E,0))</f>
        <v>2.5980000000000003</v>
      </c>
      <c r="AB134" s="5">
        <f>INDEX(FAO_fertilizerindicator!B:B,MATCH($A134, FAO_fertilizerindicator!$K:$K,0))</f>
        <v>34.25</v>
      </c>
      <c r="AC134" s="5">
        <f>INDEX(FAO_fertilizerindicator!C:C,MATCH($A134, FAO_fertilizerindicator!$K:$K,0))</f>
        <v>9.49</v>
      </c>
      <c r="AD134" s="5">
        <f>INDEX(FAO_fertilizerindicator!D:D,MATCH($A134, FAO_fertilizerindicator!$K:$K,0))</f>
        <v>20.93</v>
      </c>
      <c r="AE134" s="5">
        <f>INDEX(FAO_fertilizerindicator!E:E,MATCH($A134, FAO_fertilizerindicator!$K:$K,0))</f>
        <v>9.4439999999999991</v>
      </c>
      <c r="AF134" s="5">
        <f>INDEX(FAO_fertilizerindicator!F:F,MATCH($A134, FAO_fertilizerindicator!$K:$K,0))</f>
        <v>2.6139999999999999</v>
      </c>
      <c r="AG134" s="5">
        <f>INDEX(FAO_fertilizerindicator!G:G,MATCH($A134, FAO_fertilizerindicator!$K:$K,0))</f>
        <v>5.7640000000000002</v>
      </c>
      <c r="AH134" s="5">
        <f>INDEX(FAO_fertilizerindicator!H:H,MATCH($A134, FAO_fertilizerindicator!$K:$K,0))</f>
        <v>13.074000000000002</v>
      </c>
      <c r="AI134" s="5">
        <f>INDEX(FAO_fertilizerindicator!I:I,MATCH($A134, FAO_fertilizerindicator!$K:$K,0))</f>
        <v>3.6120000000000005</v>
      </c>
      <c r="AJ134" s="5">
        <f>INDEX(FAO_fertilizerindicator!J:J,MATCH($A134, FAO_fertilizerindicator!$K:$K,0))</f>
        <v>7.8439999999999994</v>
      </c>
    </row>
    <row r="135" spans="1:36" x14ac:dyDescent="0.25">
      <c r="A135" t="s">
        <v>143</v>
      </c>
      <c r="B135" t="s">
        <v>9</v>
      </c>
      <c r="C135" s="5">
        <f>INDEX(FDI!E:E, MATCH(A135,FDI!A:A,0))</f>
        <v>2.8977447098905</v>
      </c>
      <c r="D135" s="5">
        <f>INDEX(FDI!F:F, MATCH(A135,FDI!A:A,0))</f>
        <v>3.0282307487144098</v>
      </c>
      <c r="E135" s="5">
        <f>INDEX(FDI!G:G, MATCH(A135,FDI!A:A,0))</f>
        <v>3.63849343946544</v>
      </c>
      <c r="F135" s="5">
        <f>INDEX(FDI!H:H, MATCH(A135,FDI!A:A,0))</f>
        <v>5.5522016718492004</v>
      </c>
      <c r="G135" s="5">
        <f>INDEX(FDI!I:I, MATCH(A135,FDI!A:A,0))</f>
        <v>2.6245807571625601</v>
      </c>
      <c r="H135" s="5">
        <f>INDEX(FDI!J:J, MATCH(A135,FDI!A:A,0))</f>
        <v>3.5482502654164221</v>
      </c>
      <c r="I135" s="5">
        <v>0.692285924</v>
      </c>
      <c r="J135" s="5">
        <f>INDEX(GCF!Q:Q,MATCH('no.country.continent'!A135,GCF!C:C,0))</f>
        <v>28.871298419977904</v>
      </c>
      <c r="K135" s="5">
        <f>INDEX(FAO_export!B:B,MATCH('no.country.continent'!A135,FAO_export!A:A,0))</f>
        <v>178223</v>
      </c>
      <c r="L135" s="5">
        <f>INDEX(FAO_export_tonnes!B:B,MATCH(A135,FAO_export_tonnes!A:A,0))</f>
        <v>217204</v>
      </c>
      <c r="M135" s="5">
        <f>INDEX(WITS!F:F,MATCH(A135, WITS!B:B,0))</f>
        <v>28049.61</v>
      </c>
      <c r="N135" s="5">
        <f>INDEX(latlon!B:B, MATCH('no.country.continent'!A135, latlon!D:D,0))</f>
        <v>17.607789</v>
      </c>
      <c r="O135" s="5">
        <f>INDEX(avgtemp!B:B, MATCH(A135, avgtemp!A:A,0))</f>
        <v>27.361703171927299</v>
      </c>
      <c r="P135" s="5">
        <f>INDEX(mintemp!B:B,MATCH(A135,mintemp!A:A,0))</f>
        <v>19.996763955647602</v>
      </c>
      <c r="Q135" s="5">
        <f>INDEX(maxtemp!B:B, MATCH(A135,maxtemp!A:A,0))</f>
        <v>34.777639941287397</v>
      </c>
      <c r="R135" s="5">
        <f>INDEX(avgprecipitation!B:B,MATCH(A135, avgprecipitation!A:A,0))</f>
        <v>168.87761555738999</v>
      </c>
      <c r="S135" s="7">
        <f>INDEX(gdp!J:J,MATCH(A135, gdp!A:A,0))</f>
        <v>11476083320.340281</v>
      </c>
      <c r="T135" s="5">
        <f>INDEX(gdppercapita!K:K,MATCH(A135, gdppercapita!A:A,0))</f>
        <v>510.07009138433079</v>
      </c>
      <c r="U135" s="5">
        <f>INDEX(agrigdp!K:K,MATCH(A135, agrigdp!A:A,0))</f>
        <v>36.808221145616905</v>
      </c>
      <c r="V135" s="5">
        <f>INDEX(hdi!B:B,MATCH(A135, hdi!A:A,0))</f>
        <v>0.39400000000000002</v>
      </c>
      <c r="W135" s="5" t="str">
        <f>INDEX(hdi!C:C,MATCH(A135, hdi!A:A,0))</f>
        <v>Low</v>
      </c>
      <c r="X135" s="5">
        <f>INDEX(hdi!D:D,MATCH(A135, hdi!A:A,0))</f>
        <v>26207977</v>
      </c>
      <c r="Y135" s="5">
        <f>INDEX(FAO_pesticideindicator!B:B,MATCH($A135,FAO_pesticideindicator!$E:$E,0))</f>
        <v>0</v>
      </c>
      <c r="Z135" s="5">
        <f>INDEX(FAO_pesticideindicator!C:C,MATCH($A135,FAO_pesticideindicator!$E:$E,0))</f>
        <v>0</v>
      </c>
      <c r="AA135" s="5">
        <f>INDEX(FAO_pesticideindicator!D:D,MATCH($A135,FAO_pesticideindicator!$E:$E,0))</f>
        <v>4.0000000000000001E-3</v>
      </c>
      <c r="AB135" s="5">
        <f>INDEX(FAO_fertilizerindicator!B:B,MATCH($A135, FAO_fertilizerindicator!$K:$K,0))</f>
        <v>0.41</v>
      </c>
      <c r="AC135" s="5">
        <f>INDEX(FAO_fertilizerindicator!C:C,MATCH($A135, FAO_fertilizerindicator!$K:$K,0))</f>
        <v>0.32399999999999995</v>
      </c>
      <c r="AD135" s="5">
        <f>INDEX(FAO_fertilizerindicator!D:D,MATCH($A135, FAO_fertilizerindicator!$K:$K,0))</f>
        <v>1.232</v>
      </c>
      <c r="AE135" s="5">
        <f>INDEX(FAO_fertilizerindicator!E:E,MATCH($A135, FAO_fertilizerindicator!$K:$K,0))</f>
        <v>0.02</v>
      </c>
      <c r="AF135" s="5">
        <f>INDEX(FAO_fertilizerindicator!F:F,MATCH($A135, FAO_fertilizerindicator!$K:$K,0))</f>
        <v>1.7999999999999999E-2</v>
      </c>
      <c r="AG135" s="5">
        <f>INDEX(FAO_fertilizerindicator!G:G,MATCH($A135, FAO_fertilizerindicator!$K:$K,0))</f>
        <v>5.800000000000001E-2</v>
      </c>
      <c r="AH135" s="5">
        <f>INDEX(FAO_fertilizerindicator!H:H,MATCH($A135, FAO_fertilizerindicator!$K:$K,0))</f>
        <v>5.4000000000000006E-2</v>
      </c>
      <c r="AI135" s="5">
        <f>INDEX(FAO_fertilizerindicator!I:I,MATCH($A135, FAO_fertilizerindicator!$K:$K,0))</f>
        <v>4.1999999999999996E-2</v>
      </c>
      <c r="AJ135" s="5">
        <f>INDEX(FAO_fertilizerindicator!J:J,MATCH($A135, FAO_fertilizerindicator!$K:$K,0))</f>
        <v>0.15</v>
      </c>
    </row>
    <row r="136" spans="1:36" x14ac:dyDescent="0.25">
      <c r="A136" t="s">
        <v>144</v>
      </c>
      <c r="B136" t="s">
        <v>9</v>
      </c>
      <c r="C136" s="5">
        <f>INDEX(FDI!E:E, MATCH(A136,FDI!A:A,0))</f>
        <v>0.85339388437499297</v>
      </c>
      <c r="D136" s="5">
        <f>INDEX(FDI!F:F, MATCH(A136,FDI!A:A,0))</f>
        <v>0.64218166020168899</v>
      </c>
      <c r="E136" s="5">
        <f>INDEX(FDI!G:G, MATCH(A136,FDI!A:A,0))</f>
        <v>0.195182772580418</v>
      </c>
      <c r="F136" s="5">
        <f>INDEX(FDI!H:H, MATCH(A136,FDI!A:A,0))</f>
        <v>0.51439293173355005</v>
      </c>
      <c r="G136" s="5">
        <f>INDEX(FDI!I:I, MATCH(A136,FDI!A:A,0))</f>
        <v>0.55177238186011701</v>
      </c>
      <c r="H136" s="5">
        <f>INDEX(FDI!J:J, MATCH(A136,FDI!A:A,0))</f>
        <v>0.55138472615015344</v>
      </c>
      <c r="I136" s="5">
        <v>0.15922687999999999</v>
      </c>
      <c r="J136" s="5">
        <f>INDEX(GCF!Q:Q,MATCH('no.country.continent'!A136,GCF!C:C,0))</f>
        <v>20.713569258538701</v>
      </c>
      <c r="K136" s="5">
        <f>INDEX(FAO_export!B:B,MATCH('no.country.continent'!A136,FAO_export!A:A,0))</f>
        <v>1352596</v>
      </c>
      <c r="L136" s="5">
        <f>INDEX(FAO_export_tonnes!B:B,MATCH(A136,FAO_export_tonnes!A:A,0))</f>
        <v>1142213</v>
      </c>
      <c r="M136" s="5">
        <f>INDEX(WITS!F:F,MATCH(A136, WITS!B:B,0))</f>
        <v>300638.83</v>
      </c>
      <c r="N136" s="5">
        <f>INDEX(latlon!B:B, MATCH('no.country.continent'!A136, latlon!D:D,0))</f>
        <v>9.0819989999999997</v>
      </c>
      <c r="O136" s="5">
        <f>INDEX(avgtemp!B:B, MATCH(A136, avgtemp!A:A,0))</f>
        <v>26.613356139561901</v>
      </c>
      <c r="P136" s="5">
        <f>INDEX(mintemp!B:B,MATCH(A136,mintemp!A:A,0))</f>
        <v>20.6704452037811</v>
      </c>
      <c r="Q136" s="5">
        <f>INDEX(maxtemp!B:B, MATCH(A136,maxtemp!A:A,0))</f>
        <v>32.606849304617299</v>
      </c>
      <c r="R136" s="5">
        <f>INDEX(avgprecipitation!B:B,MATCH(A136, avgprecipitation!A:A,0))</f>
        <v>1350.5198594184801</v>
      </c>
      <c r="S136" s="7">
        <f>INDEX(gdp!J:J,MATCH(A136, gdp!A:A,0))</f>
        <v>490131835740.64423</v>
      </c>
      <c r="T136" s="5">
        <f>INDEX(gdppercapita!K:K,MATCH(A136, gdppercapita!A:A,0))</f>
        <v>2503.1443666019259</v>
      </c>
      <c r="U136" s="5">
        <f>INDEX(agrigdp!K:K,MATCH(A136, agrigdp!A:A,0))</f>
        <v>21.816611331075901</v>
      </c>
      <c r="V136" s="5">
        <f>INDEX(hdi!B:B,MATCH(A136, hdi!A:A,0))</f>
        <v>0.53900000000000003</v>
      </c>
      <c r="W136" s="5" t="str">
        <f>INDEX(hdi!C:C,MATCH(A136, hdi!A:A,0))</f>
        <v>Low</v>
      </c>
      <c r="X136" s="5">
        <f>INDEX(hdi!D:D,MATCH(A136, hdi!A:A,0))</f>
        <v>218541212</v>
      </c>
      <c r="Y136" s="5" t="e">
        <f>INDEX(FAO_pesticideindicator!B:B,MATCH($A136,FAO_pesticideindicator!$E:$E,0))</f>
        <v>#N/A</v>
      </c>
      <c r="Z136" s="5" t="e">
        <f>INDEX(FAO_pesticideindicator!C:C,MATCH($A136,FAO_pesticideindicator!$E:$E,0))</f>
        <v>#N/A</v>
      </c>
      <c r="AA136" s="5" t="e">
        <f>INDEX(FAO_pesticideindicator!D:D,MATCH($A136,FAO_pesticideindicator!$E:$E,0))</f>
        <v>#N/A</v>
      </c>
      <c r="AB136" s="5">
        <f>INDEX(FAO_fertilizerindicator!B:B,MATCH($A136, FAO_fertilizerindicator!$K:$K,0))</f>
        <v>9.8879999999999999</v>
      </c>
      <c r="AC136" s="5">
        <f>INDEX(FAO_fertilizerindicator!C:C,MATCH($A136, FAO_fertilizerindicator!$K:$K,0))</f>
        <v>2.0880000000000001</v>
      </c>
      <c r="AD136" s="5">
        <f>INDEX(FAO_fertilizerindicator!D:D,MATCH($A136, FAO_fertilizerindicator!$K:$K,0))</f>
        <v>7.0699999999999985</v>
      </c>
      <c r="AE136" s="5">
        <f>INDEX(FAO_fertilizerindicator!E:E,MATCH($A136, FAO_fertilizerindicator!$K:$K,0))</f>
        <v>2.96</v>
      </c>
      <c r="AF136" s="5">
        <f>INDEX(FAO_fertilizerindicator!F:F,MATCH($A136, FAO_fertilizerindicator!$K:$K,0))</f>
        <v>0.624</v>
      </c>
      <c r="AG136" s="5">
        <f>INDEX(FAO_fertilizerindicator!G:G,MATCH($A136, FAO_fertilizerindicator!$K:$K,0))</f>
        <v>2.1139999999999999</v>
      </c>
      <c r="AH136" s="5">
        <f>INDEX(FAO_fertilizerindicator!H:H,MATCH($A136, FAO_fertilizerindicator!$K:$K,0))</f>
        <v>2.484</v>
      </c>
      <c r="AI136" s="5">
        <f>INDEX(FAO_fertilizerindicator!I:I,MATCH($A136, FAO_fertilizerindicator!$K:$K,0))</f>
        <v>0.52400000000000002</v>
      </c>
      <c r="AJ136" s="5">
        <f>INDEX(FAO_fertilizerindicator!J:J,MATCH($A136, FAO_fertilizerindicator!$K:$K,0))</f>
        <v>1.7739999999999998</v>
      </c>
    </row>
    <row r="137" spans="1:36" x14ac:dyDescent="0.25">
      <c r="A137" t="s">
        <v>145</v>
      </c>
      <c r="B137" t="s">
        <v>11</v>
      </c>
      <c r="C137" s="5" t="e">
        <f>INDEX(FDI!E:E, MATCH(A137,FDI!A:A,0))</f>
        <v>#N/A</v>
      </c>
      <c r="D137" s="5" t="e">
        <f>INDEX(FDI!F:F, MATCH(A137,FDI!A:A,0))</f>
        <v>#N/A</v>
      </c>
      <c r="E137" s="5" t="e">
        <f>INDEX(FDI!G:G, MATCH(A137,FDI!A:A,0))</f>
        <v>#N/A</v>
      </c>
      <c r="F137" s="5" t="e">
        <f>INDEX(FDI!H:H, MATCH(A137,FDI!A:A,0))</f>
        <v>#N/A</v>
      </c>
      <c r="G137" s="5" t="e">
        <f>INDEX(FDI!I:I, MATCH(A137,FDI!A:A,0))</f>
        <v>#N/A</v>
      </c>
      <c r="H137" s="5" t="e">
        <f>INDEX(FDI!J:J, MATCH(A137,FDI!A:A,0))</f>
        <v>#N/A</v>
      </c>
      <c r="I137" s="5" t="e">
        <v>#N/A</v>
      </c>
      <c r="J137" s="5" t="e">
        <f>INDEX(GCF!Q:Q,MATCH('no.country.continent'!A137,GCF!C:C,0))</f>
        <v>#N/A</v>
      </c>
      <c r="K137" s="5">
        <f>INDEX(FAO_export!B:B,MATCH('no.country.continent'!A137,FAO_export!A:A,0))</f>
        <v>78</v>
      </c>
      <c r="L137" s="5">
        <f>INDEX(FAO_export_tonnes!B:B,MATCH(A137,FAO_export_tonnes!A:A,0))</f>
        <v>31</v>
      </c>
      <c r="M137" s="5">
        <f>INDEX(WITS!F:F,MATCH(A137, WITS!B:B,0))</f>
        <v>276.27999999999997</v>
      </c>
      <c r="N137" s="5">
        <f>INDEX(latlon!B:B, MATCH('no.country.continent'!A137, latlon!D:D,0))</f>
        <v>-19.054445000000001</v>
      </c>
      <c r="O137" s="5">
        <v>24.49</v>
      </c>
      <c r="P137" s="5">
        <v>21.65</v>
      </c>
      <c r="Q137" s="5">
        <v>27.38</v>
      </c>
      <c r="R137" s="5">
        <v>2107.36</v>
      </c>
      <c r="S137" s="7" t="e">
        <f>INDEX(gdp!J:J,MATCH(A137, gdp!A:A,0))</f>
        <v>#N/A</v>
      </c>
      <c r="T137" s="5" t="e">
        <f>INDEX(gdppercapita!K:K,MATCH(A137, gdppercapita!A:A,0))</f>
        <v>#N/A</v>
      </c>
      <c r="U137" s="5" t="e">
        <f>INDEX(agrigdp!K:K,MATCH(A137, agrigdp!A:A,0))</f>
        <v>#N/A</v>
      </c>
      <c r="V137" s="5">
        <v>0.79400000000000004</v>
      </c>
      <c r="W137" s="5" t="s">
        <v>996</v>
      </c>
      <c r="X137" s="5">
        <v>1620</v>
      </c>
      <c r="Y137" s="5" t="e">
        <f>INDEX(FAO_pesticideindicator!B:B,MATCH($A137,FAO_pesticideindicator!$E:$E,0))</f>
        <v>#N/A</v>
      </c>
      <c r="Z137" s="5" t="e">
        <f>INDEX(FAO_pesticideindicator!C:C,MATCH($A137,FAO_pesticideindicator!$E:$E,0))</f>
        <v>#N/A</v>
      </c>
      <c r="AA137" s="5" t="e">
        <f>INDEX(FAO_pesticideindicator!D:D,MATCH($A137,FAO_pesticideindicator!$E:$E,0))</f>
        <v>#N/A</v>
      </c>
      <c r="AB137" s="5" t="e">
        <f>INDEX(FAO_fertilizerindicator!B:B,MATCH($A137, FAO_fertilizerindicator!$K:$K,0))</f>
        <v>#N/A</v>
      </c>
      <c r="AC137" s="5" t="e">
        <f>INDEX(FAO_fertilizerindicator!C:C,MATCH($A137, FAO_fertilizerindicator!$K:$K,0))</f>
        <v>#N/A</v>
      </c>
      <c r="AD137" s="5" t="e">
        <f>INDEX(FAO_fertilizerindicator!D:D,MATCH($A137, FAO_fertilizerindicator!$K:$K,0))</f>
        <v>#N/A</v>
      </c>
      <c r="AE137" s="5" t="e">
        <f>INDEX(FAO_fertilizerindicator!E:E,MATCH($A137, FAO_fertilizerindicator!$K:$K,0))</f>
        <v>#N/A</v>
      </c>
      <c r="AF137" s="5" t="e">
        <f>INDEX(FAO_fertilizerindicator!F:F,MATCH($A137, FAO_fertilizerindicator!$K:$K,0))</f>
        <v>#N/A</v>
      </c>
      <c r="AG137" s="5" t="e">
        <f>INDEX(FAO_fertilizerindicator!G:G,MATCH($A137, FAO_fertilizerindicator!$K:$K,0))</f>
        <v>#N/A</v>
      </c>
      <c r="AH137" s="5" t="e">
        <f>INDEX(FAO_fertilizerindicator!H:H,MATCH($A137, FAO_fertilizerindicator!$K:$K,0))</f>
        <v>#N/A</v>
      </c>
      <c r="AI137" s="5" t="e">
        <f>INDEX(FAO_fertilizerindicator!I:I,MATCH($A137, FAO_fertilizerindicator!$K:$K,0))</f>
        <v>#N/A</v>
      </c>
      <c r="AJ137" s="5" t="e">
        <f>INDEX(FAO_fertilizerindicator!J:J,MATCH($A137, FAO_fertilizerindicator!$K:$K,0))</f>
        <v>#N/A</v>
      </c>
    </row>
    <row r="138" spans="1:36" x14ac:dyDescent="0.25">
      <c r="A138" t="s">
        <v>146</v>
      </c>
      <c r="B138" t="s">
        <v>7</v>
      </c>
      <c r="C138" s="5">
        <f>INDEX(FDI!E:E, MATCH(A138,FDI!A:A,0))</f>
        <v>-5.0616049214291596</v>
      </c>
      <c r="D138" s="5">
        <f>INDEX(FDI!F:F, MATCH(A138,FDI!A:A,0))</f>
        <v>1.48109795486344</v>
      </c>
      <c r="E138" s="5">
        <f>INDEX(FDI!G:G, MATCH(A138,FDI!A:A,0))</f>
        <v>-1.2961838321285699</v>
      </c>
      <c r="F138" s="5">
        <f>INDEX(FDI!H:H, MATCH(A138,FDI!A:A,0))</f>
        <v>4.0326392372059896</v>
      </c>
      <c r="G138" s="5">
        <f>INDEX(FDI!I:I, MATCH(A138,FDI!A:A,0))</f>
        <v>-1.1327110589990499</v>
      </c>
      <c r="H138" s="5">
        <f>INDEX(FDI!J:J, MATCH(A138,FDI!A:A,0))</f>
        <v>-0.3953525240974699</v>
      </c>
      <c r="I138" s="5">
        <v>0.83073944300000002</v>
      </c>
      <c r="J138" s="5">
        <f>INDEX(GCF!Q:Q,MATCH('no.country.continent'!A138,GCF!C:C,0))</f>
        <v>28.83242739528858</v>
      </c>
      <c r="K138" s="5">
        <f>INDEX(FAO_export!B:B,MATCH('no.country.continent'!A138,FAO_export!A:A,0))</f>
        <v>486970</v>
      </c>
      <c r="L138" s="5">
        <f>INDEX(FAO_export_tonnes!B:B,MATCH(A138,FAO_export_tonnes!A:A,0))</f>
        <v>375832</v>
      </c>
      <c r="M138" s="5">
        <f>INDEX(WITS!F:F,MATCH(A138, WITS!B:B,0))</f>
        <v>1579795.37</v>
      </c>
      <c r="N138" s="5">
        <f>INDEX(latlon!B:B, MATCH('no.country.continent'!A138, latlon!D:D,0))</f>
        <v>60.472023999999998</v>
      </c>
      <c r="O138" s="5">
        <f>INDEX(avgtemp!B:B, MATCH(A138, avgtemp!A:A,0))</f>
        <v>1.1690222267889301</v>
      </c>
      <c r="P138" s="5">
        <f>INDEX(mintemp!B:B,MATCH(A138,mintemp!A:A,0))</f>
        <v>-2.33764444905851</v>
      </c>
      <c r="Q138" s="5">
        <f>INDEX(maxtemp!B:B, MATCH(A138,maxtemp!A:A,0))</f>
        <v>4.6803555552164697</v>
      </c>
      <c r="R138" s="5">
        <f>INDEX(avgprecipitation!B:B,MATCH(A138, avgprecipitation!A:A,0))</f>
        <v>831.22844618055603</v>
      </c>
      <c r="S138" s="7">
        <f>INDEX(gdp!J:J,MATCH(A138, gdp!A:A,0))</f>
        <v>400482124625.40021</v>
      </c>
      <c r="T138" s="5">
        <f>INDEX(gdppercapita!K:K,MATCH(A138, gdppercapita!A:A,0))</f>
        <v>75415.946181137377</v>
      </c>
      <c r="U138" s="5">
        <f>INDEX(agrigdp!K:K,MATCH(A138, agrigdp!A:A,0))</f>
        <v>1.916257009382722</v>
      </c>
      <c r="V138" s="5">
        <f>INDEX(hdi!B:B,MATCH(A138, hdi!A:A,0))</f>
        <v>0.95699999999999996</v>
      </c>
      <c r="W138" s="5" t="str">
        <f>INDEX(hdi!C:C,MATCH(A138, hdi!A:A,0))</f>
        <v>Very High</v>
      </c>
      <c r="X138" s="5">
        <f>INDEX(hdi!D:D,MATCH(A138, hdi!A:A,0))</f>
        <v>5434319</v>
      </c>
      <c r="Y138" s="5">
        <f>INDEX(FAO_pesticideindicator!B:B,MATCH($A138,FAO_pesticideindicator!$E:$E,0))</f>
        <v>0.80599999999999983</v>
      </c>
      <c r="Z138" s="5">
        <f>INDEX(FAO_pesticideindicator!C:C,MATCH($A138,FAO_pesticideindicator!$E:$E,0))</f>
        <v>0.124</v>
      </c>
      <c r="AA138" s="5">
        <f>INDEX(FAO_pesticideindicator!D:D,MATCH($A138,FAO_pesticideindicator!$E:$E,0))</f>
        <v>0.29799999999999999</v>
      </c>
      <c r="AB138" s="5">
        <f>INDEX(FAO_fertilizerindicator!B:B,MATCH($A138, FAO_fertilizerindicator!$K:$K,0))</f>
        <v>128.26600000000002</v>
      </c>
      <c r="AC138" s="5">
        <f>INDEX(FAO_fertilizerindicator!C:C,MATCH($A138, FAO_fertilizerindicator!$K:$K,0))</f>
        <v>19.375999999999998</v>
      </c>
      <c r="AD138" s="5">
        <f>INDEX(FAO_fertilizerindicator!D:D,MATCH($A138, FAO_fertilizerindicator!$K:$K,0))</f>
        <v>47.564</v>
      </c>
      <c r="AE138" s="5">
        <f>INDEX(FAO_fertilizerindicator!E:E,MATCH($A138, FAO_fertilizerindicator!$K:$K,0))</f>
        <v>25.366000000000003</v>
      </c>
      <c r="AF138" s="5">
        <f>INDEX(FAO_fertilizerindicator!F:F,MATCH($A138, FAO_fertilizerindicator!$K:$K,0))</f>
        <v>3.8319999999999999</v>
      </c>
      <c r="AG138" s="5">
        <f>INDEX(FAO_fertilizerindicator!G:G,MATCH($A138, FAO_fertilizerindicator!$K:$K,0))</f>
        <v>9.4039999999999999</v>
      </c>
      <c r="AH138" s="5">
        <f>INDEX(FAO_fertilizerindicator!H:H,MATCH($A138, FAO_fertilizerindicator!$K:$K,0))</f>
        <v>50.88</v>
      </c>
      <c r="AI138" s="5">
        <f>INDEX(FAO_fertilizerindicator!I:I,MATCH($A138, FAO_fertilizerindicator!$K:$K,0))</f>
        <v>7.6879999999999997</v>
      </c>
      <c r="AJ138" s="5">
        <f>INDEX(FAO_fertilizerindicator!J:J,MATCH($A138, FAO_fertilizerindicator!$K:$K,0))</f>
        <v>18.868000000000002</v>
      </c>
    </row>
    <row r="139" spans="1:36" x14ac:dyDescent="0.25">
      <c r="A139" t="s">
        <v>147</v>
      </c>
      <c r="B139" t="s">
        <v>5</v>
      </c>
      <c r="C139" s="5">
        <f>INDEX(FDI!E:E, MATCH(A139,FDI!A:A,0))</f>
        <v>3.0151971475058001</v>
      </c>
      <c r="D139" s="5">
        <f>INDEX(FDI!F:F, MATCH(A139,FDI!A:A,0))</f>
        <v>3.60798214182326</v>
      </c>
      <c r="E139" s="5">
        <f>INDEX(FDI!G:G, MATCH(A139,FDI!A:A,0))</f>
        <v>6.49272396543883</v>
      </c>
      <c r="F139" s="5">
        <f>INDEX(FDI!H:H, MATCH(A139,FDI!A:A,0))</f>
        <v>4.9702593666751298</v>
      </c>
      <c r="G139" s="5">
        <f>INDEX(FDI!I:I, MATCH(A139,FDI!A:A,0))</f>
        <v>3.8657619014134101</v>
      </c>
      <c r="H139" s="5">
        <f>INDEX(FDI!J:J, MATCH(A139,FDI!A:A,0))</f>
        <v>4.3903849045712864</v>
      </c>
      <c r="I139" s="5">
        <v>2.3671207999999999E-2</v>
      </c>
      <c r="J139" s="5">
        <f>INDEX(GCF!Q:Q,MATCH('no.country.continent'!A139,GCF!C:C,0))</f>
        <v>29.843347356687978</v>
      </c>
      <c r="K139" s="5">
        <f>INDEX(FAO_export!B:B,MATCH('no.country.continent'!A139,FAO_export!A:A,0))</f>
        <v>354841</v>
      </c>
      <c r="L139" s="5">
        <f>INDEX(FAO_export_tonnes!B:B,MATCH(A139,FAO_export_tonnes!A:A,0))</f>
        <v>392926</v>
      </c>
      <c r="M139" s="5">
        <f>INDEX(WITS!F:F,MATCH(A139, WITS!B:B,0))</f>
        <v>153302.54</v>
      </c>
      <c r="N139" s="5">
        <f>INDEX(latlon!B:B, MATCH('no.country.continent'!A139, latlon!D:D,0))</f>
        <v>21.512582999999999</v>
      </c>
      <c r="O139" s="5">
        <f>INDEX(avgtemp!B:B, MATCH(A139, avgtemp!A:A,0))</f>
        <v>27.089909120039501</v>
      </c>
      <c r="P139" s="5">
        <f>INDEX(mintemp!B:B,MATCH(A139,mintemp!A:A,0))</f>
        <v>21.0260908647017</v>
      </c>
      <c r="Q139" s="5">
        <f>INDEX(maxtemp!B:B, MATCH(A139,maxtemp!A:A,0))</f>
        <v>33.203727201981998</v>
      </c>
      <c r="R139" s="5">
        <f>INDEX(avgprecipitation!B:B,MATCH(A139, avgprecipitation!A:A,0))</f>
        <v>61.720908893238402</v>
      </c>
      <c r="S139" s="7">
        <f>INDEX(gdp!J:J,MATCH(A139, gdp!A:A,0))</f>
        <v>82613349615.86998</v>
      </c>
      <c r="T139" s="5">
        <f>INDEX(gdppercapita!K:K,MATCH(A139, gdppercapita!A:A,0))</f>
        <v>17212.916445233761</v>
      </c>
      <c r="U139" s="5">
        <f>INDEX(agrigdp!K:K,MATCH(A139, agrigdp!A:A,0))</f>
        <v>2.0757498074674441</v>
      </c>
      <c r="V139" s="5">
        <f>INDEX(hdi!B:B,MATCH(A139, hdi!A:A,0))</f>
        <v>0.81399999999999995</v>
      </c>
      <c r="W139" s="5" t="str">
        <f>INDEX(hdi!C:C,MATCH(A139, hdi!A:A,0))</f>
        <v>Very High</v>
      </c>
      <c r="X139" s="5">
        <f>INDEX(hdi!D:D,MATCH(A139, hdi!A:A,0))</f>
        <v>4576298</v>
      </c>
      <c r="Y139" s="5">
        <f>INDEX(FAO_pesticideindicator!B:B,MATCH($A139,FAO_pesticideindicator!$E:$E,0))</f>
        <v>5.4459999999999997</v>
      </c>
      <c r="Z139" s="5">
        <f>INDEX(FAO_pesticideindicator!C:C,MATCH($A139,FAO_pesticideindicator!$E:$E,0))</f>
        <v>0.11400000000000002</v>
      </c>
      <c r="AA139" s="5">
        <f>INDEX(FAO_pesticideindicator!D:D,MATCH($A139,FAO_pesticideindicator!$E:$E,0))</f>
        <v>0.49400000000000005</v>
      </c>
      <c r="AB139" s="5">
        <f>INDEX(FAO_fertilizerindicator!B:B,MATCH($A139, FAO_fertilizerindicator!$K:$K,0))</f>
        <v>94.983999999999995</v>
      </c>
      <c r="AC139" s="5">
        <f>INDEX(FAO_fertilizerindicator!C:C,MATCH($A139, FAO_fertilizerindicator!$K:$K,0))</f>
        <v>2.0179999999999998</v>
      </c>
      <c r="AD139" s="5">
        <f>INDEX(FAO_fertilizerindicator!D:D,MATCH($A139, FAO_fertilizerindicator!$K:$K,0))</f>
        <v>9.0540000000000003</v>
      </c>
      <c r="AE139" s="5">
        <f>INDEX(FAO_fertilizerindicator!E:E,MATCH($A139, FAO_fertilizerindicator!$K:$K,0))</f>
        <v>32.474000000000004</v>
      </c>
      <c r="AF139" s="5">
        <f>INDEX(FAO_fertilizerindicator!F:F,MATCH($A139, FAO_fertilizerindicator!$K:$K,0))</f>
        <v>0.68600000000000005</v>
      </c>
      <c r="AG139" s="5">
        <f>INDEX(FAO_fertilizerindicator!G:G,MATCH($A139, FAO_fertilizerindicator!$K:$K,0))</f>
        <v>3.0979999999999999</v>
      </c>
      <c r="AH139" s="5">
        <f>INDEX(FAO_fertilizerindicator!H:H,MATCH($A139, FAO_fertilizerindicator!$K:$K,0))</f>
        <v>113.46599999999998</v>
      </c>
      <c r="AI139" s="5">
        <f>INDEX(FAO_fertilizerindicator!I:I,MATCH($A139, FAO_fertilizerindicator!$K:$K,0))</f>
        <v>2.3919999999999999</v>
      </c>
      <c r="AJ139" s="5">
        <f>INDEX(FAO_fertilizerindicator!J:J,MATCH($A139, FAO_fertilizerindicator!$K:$K,0))</f>
        <v>10.818000000000001</v>
      </c>
    </row>
    <row r="140" spans="1:36" x14ac:dyDescent="0.25">
      <c r="A140" t="s">
        <v>148</v>
      </c>
      <c r="B140" t="s">
        <v>5</v>
      </c>
      <c r="C140" s="5">
        <f>INDEX(FDI!E:E, MATCH(A140,FDI!A:A,0))</f>
        <v>0.82135036803153505</v>
      </c>
      <c r="D140" s="5">
        <f>INDEX(FDI!F:F, MATCH(A140,FDI!A:A,0))</f>
        <v>0.73583687414491705</v>
      </c>
      <c r="E140" s="5">
        <f>INDEX(FDI!G:G, MATCH(A140,FDI!A:A,0))</f>
        <v>0.4877456708772</v>
      </c>
      <c r="F140" s="5">
        <f>INDEX(FDI!H:H, MATCH(A140,FDI!A:A,0))</f>
        <v>0.69614644470696596</v>
      </c>
      <c r="G140" s="5">
        <f>INDEX(FDI!I:I, MATCH(A140,FDI!A:A,0))</f>
        <v>0.68496724273894805</v>
      </c>
      <c r="H140" s="5">
        <f>INDEX(FDI!J:J, MATCH(A140,FDI!A:A,0))</f>
        <v>0.6852093200999132</v>
      </c>
      <c r="I140" s="5">
        <v>1.1880901859999999</v>
      </c>
      <c r="J140" s="5">
        <f>INDEX(GCF!Q:Q,MATCH('no.country.continent'!A140,GCF!C:C,0))</f>
        <v>15.964209888979138</v>
      </c>
      <c r="K140" s="5">
        <f>INDEX(FAO_export!B:B,MATCH('no.country.continent'!A140,FAO_export!A:A,0))</f>
        <v>5401748</v>
      </c>
      <c r="L140" s="5">
        <f>INDEX(FAO_export_tonnes!B:B,MATCH(A140,FAO_export_tonnes!A:A,0))</f>
        <v>10708676</v>
      </c>
      <c r="M140" s="5">
        <f>INDEX(WITS!F:F,MATCH(A140, WITS!B:B,0))</f>
        <v>2883306.87</v>
      </c>
      <c r="N140" s="5">
        <f>INDEX(latlon!B:B, MATCH('no.country.continent'!A140, latlon!D:D,0))</f>
        <v>30.375321</v>
      </c>
      <c r="O140" s="5">
        <f>INDEX(avgtemp!B:B, MATCH(A140, avgtemp!A:A,0))</f>
        <v>20.136990812621299</v>
      </c>
      <c r="P140" s="5">
        <f>INDEX(mintemp!B:B,MATCH(A140,mintemp!A:A,0))</f>
        <v>13.132249187191199</v>
      </c>
      <c r="Q140" s="5">
        <f>INDEX(maxtemp!B:B, MATCH(A140,maxtemp!A:A,0))</f>
        <v>27.184711295465899</v>
      </c>
      <c r="R140" s="5">
        <f>INDEX(avgprecipitation!B:B,MATCH(A140, avgprecipitation!A:A,0))</f>
        <v>252.13525823111999</v>
      </c>
      <c r="S140" s="7">
        <f>INDEX(gdp!J:J,MATCH(A140, gdp!A:A,0))</f>
        <v>308938264871.81506</v>
      </c>
      <c r="T140" s="5">
        <f>INDEX(gdppercapita!K:K,MATCH(A140, gdppercapita!A:A,0))</f>
        <v>1454.9345803785841</v>
      </c>
      <c r="U140" s="5">
        <f>INDEX(agrigdp!K:K,MATCH(A140, agrigdp!A:A,0))</f>
        <v>21.696728921587816</v>
      </c>
      <c r="V140" s="5">
        <f>INDEX(hdi!B:B,MATCH(A140, hdi!A:A,0))</f>
        <v>0.55700000000000005</v>
      </c>
      <c r="W140" s="5" t="str">
        <f>INDEX(hdi!C:C,MATCH(A140, hdi!A:A,0))</f>
        <v>Medium</v>
      </c>
      <c r="X140" s="5">
        <f>INDEX(hdi!D:D,MATCH(A140, hdi!A:A,0))</f>
        <v>235824862</v>
      </c>
      <c r="Y140" s="5">
        <f>INDEX(FAO_pesticideindicator!B:B,MATCH($A140,FAO_pesticideindicator!$E:$E,0))</f>
        <v>0.372</v>
      </c>
      <c r="Z140" s="5">
        <f>INDEX(FAO_pesticideindicator!C:C,MATCH($A140,FAO_pesticideindicator!$E:$E,0))</f>
        <v>5.5999999999999994E-2</v>
      </c>
      <c r="AA140" s="5">
        <f>INDEX(FAO_pesticideindicator!D:D,MATCH($A140,FAO_pesticideindicator!$E:$E,0))</f>
        <v>0.16800000000000001</v>
      </c>
      <c r="AB140" s="5">
        <f>INDEX(FAO_fertilizerindicator!B:B,MATCH($A140, FAO_fertilizerindicator!$K:$K,0))</f>
        <v>108.172</v>
      </c>
      <c r="AC140" s="5">
        <f>INDEX(FAO_fertilizerindicator!C:C,MATCH($A140, FAO_fertilizerindicator!$K:$K,0))</f>
        <v>16.186</v>
      </c>
      <c r="AD140" s="5">
        <f>INDEX(FAO_fertilizerindicator!D:D,MATCH($A140, FAO_fertilizerindicator!$K:$K,0))</f>
        <v>48.216000000000001</v>
      </c>
      <c r="AE140" s="5">
        <f>INDEX(FAO_fertilizerindicator!E:E,MATCH($A140, FAO_fertilizerindicator!$K:$K,0))</f>
        <v>37.952000000000005</v>
      </c>
      <c r="AF140" s="5">
        <f>INDEX(FAO_fertilizerindicator!F:F,MATCH($A140, FAO_fertilizerindicator!$K:$K,0))</f>
        <v>5.6899999999999995</v>
      </c>
      <c r="AG140" s="5">
        <f>INDEX(FAO_fertilizerindicator!G:G,MATCH($A140, FAO_fertilizerindicator!$K:$K,0))</f>
        <v>16.954000000000001</v>
      </c>
      <c r="AH140" s="5">
        <f>INDEX(FAO_fertilizerindicator!H:H,MATCH($A140, FAO_fertilizerindicator!$K:$K,0))</f>
        <v>1.5459999999999998</v>
      </c>
      <c r="AI140" s="5">
        <f>INDEX(FAO_fertilizerindicator!I:I,MATCH($A140, FAO_fertilizerindicator!$K:$K,0))</f>
        <v>0.23200000000000004</v>
      </c>
      <c r="AJ140" s="5">
        <f>INDEX(FAO_fertilizerindicator!J:J,MATCH($A140, FAO_fertilizerindicator!$K:$K,0))</f>
        <v>0.68399999999999994</v>
      </c>
    </row>
    <row r="141" spans="1:36" x14ac:dyDescent="0.25">
      <c r="A141" t="s">
        <v>149</v>
      </c>
      <c r="B141" t="s">
        <v>14</v>
      </c>
      <c r="C141" s="5">
        <f>INDEX(FDI!E:E, MATCH(A141,FDI!A:A,0))</f>
        <v>9.0633108673325005</v>
      </c>
      <c r="D141" s="5">
        <f>INDEX(FDI!F:F, MATCH(A141,FDI!A:A,0))</f>
        <v>6.5625138702765398</v>
      </c>
      <c r="E141" s="5">
        <f>INDEX(FDI!G:G, MATCH(A141,FDI!A:A,0))</f>
        <v>8.1122896334162196</v>
      </c>
      <c r="F141" s="5">
        <f>INDEX(FDI!H:H, MATCH(A141,FDI!A:A,0))</f>
        <v>6.6451704866560402</v>
      </c>
      <c r="G141" s="5">
        <f>INDEX(FDI!I:I, MATCH(A141,FDI!A:A,0))</f>
        <v>-3.9919463972244298</v>
      </c>
      <c r="H141" s="5">
        <f>INDEX(FDI!J:J, MATCH(A141,FDI!A:A,0))</f>
        <v>5.278267692091374</v>
      </c>
      <c r="I141" s="5">
        <v>5.8413902899999997</v>
      </c>
      <c r="J141" s="5">
        <f>INDEX(GCF!Q:Q,MATCH('no.country.continent'!A141,GCF!C:C,0))</f>
        <v>37.214617024712958</v>
      </c>
      <c r="K141" s="5">
        <f>INDEX(FAO_export!B:B,MATCH('no.country.continent'!A141,FAO_export!A:A,0))</f>
        <v>285310</v>
      </c>
      <c r="L141" s="5">
        <f>INDEX(FAO_export_tonnes!B:B,MATCH(A141,FAO_export_tonnes!A:A,0))</f>
        <v>832330</v>
      </c>
      <c r="M141" s="5">
        <f>INDEX(WITS!F:F,MATCH(A141, WITS!B:B,0))</f>
        <v>31831.81</v>
      </c>
      <c r="N141" s="5">
        <f>INDEX(latlon!B:B, MATCH('no.country.continent'!A141, latlon!D:D,0))</f>
        <v>8.5379810000000003</v>
      </c>
      <c r="O141" s="5">
        <f>INDEX(avgtemp!B:B, MATCH(A141, avgtemp!A:A,0))</f>
        <v>25.0954544760964</v>
      </c>
      <c r="P141" s="5">
        <f>INDEX(mintemp!B:B,MATCH(A141,mintemp!A:A,0))</f>
        <v>21.622727307406301</v>
      </c>
      <c r="Q141" s="5">
        <f>INDEX(maxtemp!B:B, MATCH(A141,maxtemp!A:A,0))</f>
        <v>28.6127273386175</v>
      </c>
      <c r="R141" s="5">
        <f>INDEX(avgprecipitation!B:B,MATCH(A141, avgprecipitation!A:A,0))</f>
        <v>2412.7772771661898</v>
      </c>
      <c r="S141" s="7">
        <f>INDEX(gdp!J:J,MATCH(A141, gdp!A:A,0))</f>
        <v>59079667461.436478</v>
      </c>
      <c r="T141" s="5">
        <f>INDEX(gdppercapita!K:K,MATCH(A141, gdppercapita!A:A,0))</f>
        <v>14157.031828048019</v>
      </c>
      <c r="U141" s="5">
        <f>INDEX(agrigdp!K:K,MATCH(A141, agrigdp!A:A,0))</f>
        <v>2.4380628406037421</v>
      </c>
      <c r="V141" s="5">
        <f>INDEX(hdi!B:B,MATCH(A141, hdi!A:A,0))</f>
        <v>0.81499999999999995</v>
      </c>
      <c r="W141" s="5" t="str">
        <f>INDEX(hdi!C:C,MATCH(A141, hdi!A:A,0))</f>
        <v>Very High</v>
      </c>
      <c r="X141" s="5">
        <f>INDEX(hdi!D:D,MATCH(A141, hdi!A:A,0))</f>
        <v>4408581</v>
      </c>
      <c r="Y141" s="5">
        <f>INDEX(FAO_pesticideindicator!B:B,MATCH($A141,FAO_pesticideindicator!$E:$E,0))</f>
        <v>3.2800000000000002</v>
      </c>
      <c r="Z141" s="5">
        <f>INDEX(FAO_pesticideindicator!C:C,MATCH($A141,FAO_pesticideindicator!$E:$E,0))</f>
        <v>0.53999999999999992</v>
      </c>
      <c r="AA141" s="5">
        <f>INDEX(FAO_pesticideindicator!D:D,MATCH($A141,FAO_pesticideindicator!$E:$E,0))</f>
        <v>1.47</v>
      </c>
      <c r="AB141" s="5">
        <f>INDEX(FAO_fertilizerindicator!B:B,MATCH($A141, FAO_fertilizerindicator!$K:$K,0))</f>
        <v>18.29</v>
      </c>
      <c r="AC141" s="5">
        <f>INDEX(FAO_fertilizerindicator!C:C,MATCH($A141, FAO_fertilizerindicator!$K:$K,0))</f>
        <v>2.972</v>
      </c>
      <c r="AD141" s="5">
        <f>INDEX(FAO_fertilizerindicator!D:D,MATCH($A141, FAO_fertilizerindicator!$K:$K,0))</f>
        <v>8.1199999999999992</v>
      </c>
      <c r="AE141" s="5">
        <f>INDEX(FAO_fertilizerindicator!E:E,MATCH($A141, FAO_fertilizerindicator!$K:$K,0))</f>
        <v>12.936000000000002</v>
      </c>
      <c r="AF141" s="5">
        <f>INDEX(FAO_fertilizerindicator!F:F,MATCH($A141, FAO_fertilizerindicator!$K:$K,0))</f>
        <v>2.12</v>
      </c>
      <c r="AG141" s="5">
        <f>INDEX(FAO_fertilizerindicator!G:G,MATCH($A141, FAO_fertilizerindicator!$K:$K,0))</f>
        <v>5.7940000000000005</v>
      </c>
      <c r="AH141" s="5">
        <f>INDEX(FAO_fertilizerindicator!H:H,MATCH($A141, FAO_fertilizerindicator!$K:$K,0))</f>
        <v>17.024000000000001</v>
      </c>
      <c r="AI141" s="5">
        <f>INDEX(FAO_fertilizerindicator!I:I,MATCH($A141, FAO_fertilizerindicator!$K:$K,0))</f>
        <v>2.7640000000000002</v>
      </c>
      <c r="AJ141" s="5">
        <f>INDEX(FAO_fertilizerindicator!J:J,MATCH($A141, FAO_fertilizerindicator!$K:$K,0))</f>
        <v>7.5359999999999996</v>
      </c>
    </row>
    <row r="142" spans="1:36" x14ac:dyDescent="0.25">
      <c r="A142" t="s">
        <v>150</v>
      </c>
      <c r="B142" t="s">
        <v>11</v>
      </c>
      <c r="C142" s="5">
        <f>INDEX(FDI!E:E, MATCH(A142,FDI!A:A,0))</f>
        <v>9.2395727674269706E-2</v>
      </c>
      <c r="D142" s="5">
        <f>INDEX(FDI!F:F, MATCH(A142,FDI!A:A,0))</f>
        <v>0.70999149867596101</v>
      </c>
      <c r="E142" s="5">
        <f>INDEX(FDI!G:G, MATCH(A142,FDI!A:A,0))</f>
        <v>4.7062074043381603</v>
      </c>
      <c r="F142" s="5">
        <f>INDEX(FDI!H:H, MATCH(A142,FDI!A:A,0))</f>
        <v>1.3541759554286099</v>
      </c>
      <c r="G142" s="5">
        <f>INDEX(FDI!I:I, MATCH(A142,FDI!A:A,0))</f>
        <v>0.45310482490220499</v>
      </c>
      <c r="H142" s="5">
        <f>INDEX(FDI!J:J, MATCH(A142,FDI!A:A,0))</f>
        <v>1.4631750822038412</v>
      </c>
      <c r="I142" s="5" t="e">
        <v>#DIV/0!</v>
      </c>
      <c r="J142" s="5" t="e">
        <f>INDEX(GCF!Q:Q,MATCH('no.country.continent'!A142,GCF!C:C,0))</f>
        <v>#DIV/0!</v>
      </c>
      <c r="K142" s="5">
        <f>INDEX(FAO_export!B:B,MATCH('no.country.continent'!A142,FAO_export!A:A,0))</f>
        <v>778554</v>
      </c>
      <c r="L142" s="5">
        <f>INDEX(FAO_export_tonnes!B:B,MATCH(A142,FAO_export_tonnes!A:A,0))</f>
        <v>990570</v>
      </c>
      <c r="M142" s="5">
        <f>INDEX(WITS!F:F,MATCH(A142, WITS!B:B,0))</f>
        <v>26951.57</v>
      </c>
      <c r="N142" s="5">
        <f>INDEX(latlon!B:B, MATCH('no.country.continent'!A142, latlon!D:D,0))</f>
        <v>-6.3149930000000003</v>
      </c>
      <c r="O142" s="5">
        <f>INDEX(avgtemp!B:B, MATCH(A142, avgtemp!A:A,0))</f>
        <v>24.6413698849613</v>
      </c>
      <c r="P142" s="5">
        <f>INDEX(mintemp!B:B,MATCH(A142,mintemp!A:A,0))</f>
        <v>19.4273286812926</v>
      </c>
      <c r="Q142" s="5">
        <f>INDEX(maxtemp!B:B, MATCH(A142,maxtemp!A:A,0))</f>
        <v>29.908493068120301</v>
      </c>
      <c r="R142" s="5">
        <f>INDEX(avgprecipitation!B:B,MATCH(A142, avgprecipitation!A:A,0))</f>
        <v>3543.7726055824601</v>
      </c>
      <c r="S142" s="7">
        <f>INDEX(gdp!J:J,MATCH(A142, gdp!A:A,0))</f>
        <v>23775287143.045082</v>
      </c>
      <c r="T142" s="5">
        <f>INDEX(gdppercapita!K:K,MATCH(A142, gdppercapita!A:A,0))</f>
        <v>2762.8480819979659</v>
      </c>
      <c r="U142" s="5">
        <f>INDEX(agrigdp!K:K,MATCH(A142, agrigdp!A:A,0))</f>
        <v>17.366472051982548</v>
      </c>
      <c r="V142" s="5">
        <f>INDEX(hdi!B:B,MATCH(A142, hdi!A:A,0))</f>
        <v>0.55500000000000005</v>
      </c>
      <c r="W142" s="5" t="str">
        <f>INDEX(hdi!C:C,MATCH(A142, hdi!A:A,0))</f>
        <v>Medium</v>
      </c>
      <c r="X142" s="5">
        <f>INDEX(hdi!D:D,MATCH(A142, hdi!A:A,0))</f>
        <v>10142619</v>
      </c>
      <c r="Y142" s="5">
        <f>INDEX(FAO_pesticideindicator!B:B,MATCH($A142,FAO_pesticideindicator!$E:$E,0))</f>
        <v>0.11000000000000001</v>
      </c>
      <c r="Z142" s="5">
        <f>INDEX(FAO_pesticideindicator!C:C,MATCH($A142,FAO_pesticideindicator!$E:$E,0))</f>
        <v>0.01</v>
      </c>
      <c r="AA142" s="5">
        <f>INDEX(FAO_pesticideindicator!D:D,MATCH($A142,FAO_pesticideindicator!$E:$E,0))</f>
        <v>0.03</v>
      </c>
      <c r="AB142" s="5">
        <f>INDEX(FAO_fertilizerindicator!B:B,MATCH($A142, FAO_fertilizerindicator!$K:$K,0))</f>
        <v>26.853999999999996</v>
      </c>
      <c r="AC142" s="5">
        <f>INDEX(FAO_fertilizerindicator!C:C,MATCH($A142, FAO_fertilizerindicator!$K:$K,0))</f>
        <v>3.1159999999999997</v>
      </c>
      <c r="AD142" s="5">
        <f>INDEX(FAO_fertilizerindicator!D:D,MATCH($A142, FAO_fertilizerindicator!$K:$K,0))</f>
        <v>7.2339999999999991</v>
      </c>
      <c r="AE142" s="5">
        <f>INDEX(FAO_fertilizerindicator!E:E,MATCH($A142, FAO_fertilizerindicator!$K:$K,0))</f>
        <v>2.3579999999999997</v>
      </c>
      <c r="AF142" s="5">
        <f>INDEX(FAO_fertilizerindicator!F:F,MATCH($A142, FAO_fertilizerindicator!$K:$K,0))</f>
        <v>0.27400000000000002</v>
      </c>
      <c r="AG142" s="5">
        <f>INDEX(FAO_fertilizerindicator!G:G,MATCH($A142, FAO_fertilizerindicator!$K:$K,0))</f>
        <v>0.63400000000000001</v>
      </c>
      <c r="AH142" s="5">
        <f>INDEX(FAO_fertilizerindicator!H:H,MATCH($A142, FAO_fertilizerindicator!$K:$K,0))</f>
        <v>8.4479999999999986</v>
      </c>
      <c r="AI142" s="5">
        <f>INDEX(FAO_fertilizerindicator!I:I,MATCH($A142, FAO_fertilizerindicator!$K:$K,0))</f>
        <v>0.9860000000000001</v>
      </c>
      <c r="AJ142" s="5">
        <f>INDEX(FAO_fertilizerindicator!J:J,MATCH($A142, FAO_fertilizerindicator!$K:$K,0))</f>
        <v>2.278</v>
      </c>
    </row>
    <row r="143" spans="1:36" x14ac:dyDescent="0.25">
      <c r="A143" t="s">
        <v>151</v>
      </c>
      <c r="B143" t="s">
        <v>16</v>
      </c>
      <c r="C143" s="5">
        <f>INDEX(FDI!E:E, MATCH(A143,FDI!A:A,0))</f>
        <v>1.6012355083507701</v>
      </c>
      <c r="D143" s="5">
        <f>INDEX(FDI!F:F, MATCH(A143,FDI!A:A,0))</f>
        <v>1.2783733821615899</v>
      </c>
      <c r="E143" s="5">
        <f>INDEX(FDI!G:G, MATCH(A143,FDI!A:A,0))</f>
        <v>0.48184841566639403</v>
      </c>
      <c r="F143" s="5">
        <f>INDEX(FDI!H:H, MATCH(A143,FDI!A:A,0))</f>
        <v>0.90678749969619599</v>
      </c>
      <c r="G143" s="5">
        <f>INDEX(FDI!I:I, MATCH(A143,FDI!A:A,0))</f>
        <v>0.26226166625820502</v>
      </c>
      <c r="H143" s="5">
        <f>INDEX(FDI!J:J, MATCH(A143,FDI!A:A,0))</f>
        <v>0.9061012944266309</v>
      </c>
      <c r="I143" s="5">
        <v>1.4486763030000001</v>
      </c>
      <c r="J143" s="5">
        <f>INDEX(GCF!Q:Q,MATCH('no.country.continent'!A143,GCF!C:C,0))</f>
        <v>20.983014724950522</v>
      </c>
      <c r="K143" s="5">
        <f>INDEX(FAO_export!B:B,MATCH('no.country.continent'!A143,FAO_export!A:A,0))</f>
        <v>4579262</v>
      </c>
      <c r="L143" s="5">
        <f>INDEX(FAO_export_tonnes!B:B,MATCH(A143,FAO_export_tonnes!A:A,0))</f>
        <v>13944406</v>
      </c>
      <c r="M143" s="5">
        <f>INDEX(WITS!F:F,MATCH(A143, WITS!B:B,0))</f>
        <v>89421.19</v>
      </c>
      <c r="N143" s="5">
        <f>INDEX(latlon!B:B, MATCH('no.country.continent'!A143, latlon!D:D,0))</f>
        <v>-23.442502999999999</v>
      </c>
      <c r="O143" s="5">
        <f>INDEX(avgtemp!B:B, MATCH(A143, avgtemp!A:A,0))</f>
        <v>24.063049627533999</v>
      </c>
      <c r="P143" s="5">
        <f>INDEX(mintemp!B:B,MATCH(A143,mintemp!A:A,0))</f>
        <v>18.304397183952599</v>
      </c>
      <c r="Q143" s="5">
        <f>INDEX(maxtemp!B:B, MATCH(A143,maxtemp!A:A,0))</f>
        <v>29.870922020986601</v>
      </c>
      <c r="R143" s="5">
        <f>INDEX(avgprecipitation!B:B,MATCH(A143, avgprecipitation!A:A,0))</f>
        <v>1001.72056720274</v>
      </c>
      <c r="S143" s="7">
        <f>INDEX(gdp!J:J,MATCH(A143, gdp!A:A,0))</f>
        <v>39838261900.844177</v>
      </c>
      <c r="T143" s="5">
        <f>INDEX(gdppercapita!K:K,MATCH(A143, gdppercapita!A:A,0))</f>
        <v>5727.0093333697523</v>
      </c>
      <c r="U143" s="5">
        <f>INDEX(agrigdp!K:K,MATCH(A143, agrigdp!A:A,0))</f>
        <v>10.579860834084295</v>
      </c>
      <c r="V143" s="5">
        <f>INDEX(hdi!B:B,MATCH(A143, hdi!A:A,0))</f>
        <v>0.72799999999999998</v>
      </c>
      <c r="W143" s="5" t="str">
        <f>INDEX(hdi!C:C,MATCH(A143, hdi!A:A,0))</f>
        <v>High</v>
      </c>
      <c r="X143" s="5">
        <f>INDEX(hdi!D:D,MATCH(A143, hdi!A:A,0))</f>
        <v>6780744</v>
      </c>
      <c r="Y143" s="5">
        <f>INDEX(FAO_pesticideindicator!B:B,MATCH($A143,FAO_pesticideindicator!$E:$E,0))</f>
        <v>4.26</v>
      </c>
      <c r="Z143" s="5">
        <f>INDEX(FAO_pesticideindicator!C:C,MATCH($A143,FAO_pesticideindicator!$E:$E,0))</f>
        <v>0</v>
      </c>
      <c r="AA143" s="5">
        <f>INDEX(FAO_pesticideindicator!D:D,MATCH($A143,FAO_pesticideindicator!$E:$E,0))</f>
        <v>2.1019999999999999</v>
      </c>
      <c r="AB143" s="5">
        <f>INDEX(FAO_fertilizerindicator!B:B,MATCH($A143, FAO_fertilizerindicator!$K:$K,0))</f>
        <v>27.187999999999999</v>
      </c>
      <c r="AC143" s="5">
        <f>INDEX(FAO_fertilizerindicator!C:C,MATCH($A143, FAO_fertilizerindicator!$K:$K,0))</f>
        <v>18.725999999999999</v>
      </c>
      <c r="AD143" s="5">
        <f>INDEX(FAO_fertilizerindicator!D:D,MATCH($A143, FAO_fertilizerindicator!$K:$K,0))</f>
        <v>13.352</v>
      </c>
      <c r="AE143" s="5">
        <f>INDEX(FAO_fertilizerindicator!E:E,MATCH($A143, FAO_fertilizerindicator!$K:$K,0))</f>
        <v>46.034000000000006</v>
      </c>
      <c r="AF143" s="5">
        <f>INDEX(FAO_fertilizerindicator!F:F,MATCH($A143, FAO_fertilizerindicator!$K:$K,0))</f>
        <v>31.713999999999999</v>
      </c>
      <c r="AG143" s="5">
        <f>INDEX(FAO_fertilizerindicator!G:G,MATCH($A143, FAO_fertilizerindicator!$K:$K,0))</f>
        <v>22.660000000000004</v>
      </c>
      <c r="AH143" s="5">
        <f>INDEX(FAO_fertilizerindicator!H:H,MATCH($A143, FAO_fertilizerindicator!$K:$K,0))</f>
        <v>42.112000000000002</v>
      </c>
      <c r="AI143" s="5">
        <f>INDEX(FAO_fertilizerindicator!I:I,MATCH($A143, FAO_fertilizerindicator!$K:$K,0))</f>
        <v>29.001999999999999</v>
      </c>
      <c r="AJ143" s="5">
        <f>INDEX(FAO_fertilizerindicator!J:J,MATCH($A143, FAO_fertilizerindicator!$K:$K,0))</f>
        <v>20.704000000000001</v>
      </c>
    </row>
    <row r="144" spans="1:36" x14ac:dyDescent="0.25">
      <c r="A144" t="s">
        <v>152</v>
      </c>
      <c r="B144" t="s">
        <v>16</v>
      </c>
      <c r="C144" s="5">
        <f>INDEX(FDI!E:E, MATCH(A144,FDI!A:A,0))</f>
        <v>3.5463218151321101</v>
      </c>
      <c r="D144" s="5">
        <f>INDEX(FDI!F:F, MATCH(A144,FDI!A:A,0))</f>
        <v>3.5133444245393401</v>
      </c>
      <c r="E144" s="5">
        <f>INDEX(FDI!G:G, MATCH(A144,FDI!A:A,0))</f>
        <v>2.6382437866116399</v>
      </c>
      <c r="F144" s="5">
        <f>INDEX(FDI!H:H, MATCH(A144,FDI!A:A,0))</f>
        <v>2.08491789500609</v>
      </c>
      <c r="G144" s="5">
        <f>INDEX(FDI!I:I, MATCH(A144,FDI!A:A,0))</f>
        <v>0.36271238468117301</v>
      </c>
      <c r="H144" s="5">
        <f>INDEX(FDI!J:J, MATCH(A144,FDI!A:A,0))</f>
        <v>2.4291080611940705</v>
      </c>
      <c r="I144" s="5">
        <v>0.91690528999999998</v>
      </c>
      <c r="J144" s="5">
        <f>INDEX(GCF!Q:Q,MATCH('no.country.continent'!A144,GCF!C:C,0))</f>
        <v>20.688533733227878</v>
      </c>
      <c r="K144" s="5">
        <f>INDEX(FAO_export!B:B,MATCH('no.country.continent'!A144,FAO_export!A:A,0))</f>
        <v>6863464</v>
      </c>
      <c r="L144" s="5">
        <f>INDEX(FAO_export_tonnes!B:B,MATCH(A144,FAO_export_tonnes!A:A,0))</f>
        <v>3743309</v>
      </c>
      <c r="M144" s="5">
        <f>INDEX(WITS!F:F,MATCH(A144, WITS!B:B,0))</f>
        <v>372097.34</v>
      </c>
      <c r="N144" s="5">
        <f>INDEX(latlon!B:B, MATCH('no.country.continent'!A144, latlon!D:D,0))</f>
        <v>-9.1899669999999993</v>
      </c>
      <c r="O144" s="5">
        <f>INDEX(avgtemp!B:B, MATCH(A144, avgtemp!A:A,0))</f>
        <v>19.1033021326087</v>
      </c>
      <c r="P144" s="5">
        <f>INDEX(mintemp!B:B,MATCH(A144,mintemp!A:A,0))</f>
        <v>12.914683845312901</v>
      </c>
      <c r="Q144" s="5">
        <f>INDEX(maxtemp!B:B, MATCH(A144,maxtemp!A:A,0))</f>
        <v>25.334519855311701</v>
      </c>
      <c r="R144" s="5">
        <f>INDEX(avgprecipitation!B:B,MATCH(A144, avgprecipitation!A:A,0))</f>
        <v>1576.7817297545801</v>
      </c>
      <c r="S144" s="7">
        <f>INDEX(gdp!J:J,MATCH(A144, gdp!A:A,0))</f>
        <v>203277100522.56479</v>
      </c>
      <c r="T144" s="5">
        <f>INDEX(gdppercapita!K:K,MATCH(A144, gdppercapita!A:A,0))</f>
        <v>6361.6442045320055</v>
      </c>
      <c r="U144" s="5">
        <f>INDEX(agrigdp!K:K,MATCH(A144, agrigdp!A:A,0))</f>
        <v>7.0312356985608249</v>
      </c>
      <c r="V144" s="5">
        <f>INDEX(hdi!B:B,MATCH(A144, hdi!A:A,0))</f>
        <v>0.77700000000000002</v>
      </c>
      <c r="W144" s="5" t="str">
        <f>INDEX(hdi!C:C,MATCH(A144, hdi!A:A,0))</f>
        <v>High</v>
      </c>
      <c r="X144" s="5">
        <f>INDEX(hdi!D:D,MATCH(A144, hdi!A:A,0))</f>
        <v>34049588</v>
      </c>
      <c r="Y144" s="5">
        <f>INDEX(FAO_pesticideindicator!B:B,MATCH($A144,FAO_pesticideindicator!$E:$E,0))</f>
        <v>1.7280000000000002</v>
      </c>
      <c r="Z144" s="5">
        <f>INDEX(FAO_pesticideindicator!C:C,MATCH($A144,FAO_pesticideindicator!$E:$E,0))</f>
        <v>0.31</v>
      </c>
      <c r="AA144" s="5">
        <f>INDEX(FAO_pesticideindicator!D:D,MATCH($A144,FAO_pesticideindicator!$E:$E,0))</f>
        <v>0.60599999999999998</v>
      </c>
      <c r="AB144" s="5">
        <f>INDEX(FAO_fertilizerindicator!B:B,MATCH($A144, FAO_fertilizerindicator!$K:$K,0))</f>
        <v>52.744000000000007</v>
      </c>
      <c r="AC144" s="5">
        <f>INDEX(FAO_fertilizerindicator!C:C,MATCH($A144, FAO_fertilizerindicator!$K:$K,0))</f>
        <v>9.4320000000000004</v>
      </c>
      <c r="AD144" s="5">
        <f>INDEX(FAO_fertilizerindicator!D:D,MATCH($A144, FAO_fertilizerindicator!$K:$K,0))</f>
        <v>18.491999999999997</v>
      </c>
      <c r="AE144" s="5">
        <f>INDEX(FAO_fertilizerindicator!E:E,MATCH($A144, FAO_fertilizerindicator!$K:$K,0))</f>
        <v>16.344000000000001</v>
      </c>
      <c r="AF144" s="5">
        <f>INDEX(FAO_fertilizerindicator!F:F,MATCH($A144, FAO_fertilizerindicator!$K:$K,0))</f>
        <v>2.9199999999999995</v>
      </c>
      <c r="AG144" s="5">
        <f>INDEX(FAO_fertilizerindicator!G:G,MATCH($A144, FAO_fertilizerindicator!$K:$K,0))</f>
        <v>5.7200000000000006</v>
      </c>
      <c r="AH144" s="5">
        <f>INDEX(FAO_fertilizerindicator!H:H,MATCH($A144, FAO_fertilizerindicator!$K:$K,0))</f>
        <v>17.714000000000002</v>
      </c>
      <c r="AI144" s="5">
        <f>INDEX(FAO_fertilizerindicator!I:I,MATCH($A144, FAO_fertilizerindicator!$K:$K,0))</f>
        <v>3.1659999999999999</v>
      </c>
      <c r="AJ144" s="5">
        <f>INDEX(FAO_fertilizerindicator!J:J,MATCH($A144, FAO_fertilizerindicator!$K:$K,0))</f>
        <v>6.1820000000000004</v>
      </c>
    </row>
    <row r="145" spans="1:36" x14ac:dyDescent="0.25">
      <c r="A145" t="s">
        <v>153</v>
      </c>
      <c r="B145" t="s">
        <v>5</v>
      </c>
      <c r="C145" s="5">
        <f>INDEX(FDI!E:E, MATCH(A145,FDI!A:A,0))</f>
        <v>2.5985100046501799</v>
      </c>
      <c r="D145" s="5">
        <f>INDEX(FDI!F:F, MATCH(A145,FDI!A:A,0))</f>
        <v>3.12238654509764</v>
      </c>
      <c r="E145" s="5">
        <f>INDEX(FDI!G:G, MATCH(A145,FDI!A:A,0))</f>
        <v>2.8683366266789401</v>
      </c>
      <c r="F145" s="5">
        <f>INDEX(FDI!H:H, MATCH(A145,FDI!A:A,0))</f>
        <v>2.3011757412563001</v>
      </c>
      <c r="G145" s="5">
        <f>INDEX(FDI!I:I, MATCH(A145,FDI!A:A,0))</f>
        <v>1.8858637841223</v>
      </c>
      <c r="H145" s="5">
        <f>INDEX(FDI!J:J, MATCH(A145,FDI!A:A,0))</f>
        <v>2.555254540361072</v>
      </c>
      <c r="I145" s="5">
        <v>0.99018960499999997</v>
      </c>
      <c r="J145" s="5">
        <f>INDEX(GCF!Q:Q,MATCH('no.country.continent'!A145,GCF!C:C,0))</f>
        <v>24.232609299996181</v>
      </c>
      <c r="K145" s="5">
        <f>INDEX(FAO_export!B:B,MATCH('no.country.continent'!A145,FAO_export!A:A,0))</f>
        <v>4409391</v>
      </c>
      <c r="L145" s="5">
        <f>INDEX(FAO_export_tonnes!B:B,MATCH(A145,FAO_export_tonnes!A:A,0))</f>
        <v>4521003</v>
      </c>
      <c r="M145" s="5">
        <f>INDEX(WITS!F:F,MATCH(A145, WITS!B:B,0))</f>
        <v>615025.73</v>
      </c>
      <c r="N145" s="5">
        <f>INDEX(latlon!B:B, MATCH('no.country.continent'!A145, latlon!D:D,0))</f>
        <v>12.879721</v>
      </c>
      <c r="O145" s="5">
        <f>INDEX(avgtemp!B:B, MATCH(A145, avgtemp!A:A,0))</f>
        <v>25.810111151801198</v>
      </c>
      <c r="P145" s="5">
        <f>INDEX(mintemp!B:B,MATCH(A145,mintemp!A:A,0))</f>
        <v>21.364555539025201</v>
      </c>
      <c r="Q145" s="5">
        <f>INDEX(maxtemp!B:B, MATCH(A145,maxtemp!A:A,0))</f>
        <v>30.305000008477101</v>
      </c>
      <c r="R145" s="5">
        <f>INDEX(avgprecipitation!B:B,MATCH(A145, avgprecipitation!A:A,0))</f>
        <v>2601.7277804904502</v>
      </c>
      <c r="S145" s="7">
        <f>INDEX(gdp!J:J,MATCH(A145, gdp!A:A,0))</f>
        <v>361516844685.74219</v>
      </c>
      <c r="T145" s="5">
        <f>INDEX(gdppercapita!K:K,MATCH(A145, gdppercapita!A:A,0))</f>
        <v>3388.6636590321955</v>
      </c>
      <c r="U145" s="5">
        <f>INDEX(agrigdp!K:K,MATCH(A145, agrigdp!A:A,0))</f>
        <v>9.8087709602683422</v>
      </c>
      <c r="V145" s="5">
        <f>INDEX(hdi!B:B,MATCH(A145, hdi!A:A,0))</f>
        <v>0.71799999999999997</v>
      </c>
      <c r="W145" s="5" t="str">
        <f>INDEX(hdi!C:C,MATCH(A145, hdi!A:A,0))</f>
        <v>High</v>
      </c>
      <c r="X145" s="5">
        <f>INDEX(hdi!D:D,MATCH(A145, hdi!A:A,0))</f>
        <v>115559009</v>
      </c>
      <c r="Y145" s="5">
        <f>INDEX(FAO_pesticideindicator!B:B,MATCH($A145,FAO_pesticideindicator!$E:$E,0))</f>
        <v>2.056</v>
      </c>
      <c r="Z145" s="5">
        <f>INDEX(FAO_pesticideindicator!C:C,MATCH($A145,FAO_pesticideindicator!$E:$E,0))</f>
        <v>0.21400000000000002</v>
      </c>
      <c r="AA145" s="5">
        <f>INDEX(FAO_pesticideindicator!D:D,MATCH($A145,FAO_pesticideindicator!$E:$E,0))</f>
        <v>0.73199999999999998</v>
      </c>
      <c r="AB145" s="5">
        <f>INDEX(FAO_fertilizerindicator!B:B,MATCH($A145, FAO_fertilizerindicator!$K:$K,0))</f>
        <v>62.956000000000003</v>
      </c>
      <c r="AC145" s="5">
        <f>INDEX(FAO_fertilizerindicator!C:C,MATCH($A145, FAO_fertilizerindicator!$K:$K,0))</f>
        <v>6.56</v>
      </c>
      <c r="AD145" s="5">
        <f>INDEX(FAO_fertilizerindicator!D:D,MATCH($A145, FAO_fertilizerindicator!$K:$K,0))</f>
        <v>22.43</v>
      </c>
      <c r="AE145" s="5">
        <f>INDEX(FAO_fertilizerindicator!E:E,MATCH($A145, FAO_fertilizerindicator!$K:$K,0))</f>
        <v>15.866</v>
      </c>
      <c r="AF145" s="5">
        <f>INDEX(FAO_fertilizerindicator!F:F,MATCH($A145, FAO_fertilizerindicator!$K:$K,0))</f>
        <v>1.6519999999999999</v>
      </c>
      <c r="AG145" s="5">
        <f>INDEX(FAO_fertilizerindicator!G:G,MATCH($A145, FAO_fertilizerindicator!$K:$K,0))</f>
        <v>5.6540000000000008</v>
      </c>
      <c r="AH145" s="5">
        <f>INDEX(FAO_fertilizerindicator!H:H,MATCH($A145, FAO_fertilizerindicator!$K:$K,0))</f>
        <v>17.309999999999999</v>
      </c>
      <c r="AI145" s="5">
        <f>INDEX(FAO_fertilizerindicator!I:I,MATCH($A145, FAO_fertilizerindicator!$K:$K,0))</f>
        <v>1.8039999999999998</v>
      </c>
      <c r="AJ145" s="5">
        <f>INDEX(FAO_fertilizerindicator!J:J,MATCH($A145, FAO_fertilizerindicator!$K:$K,0))</f>
        <v>6.168000000000001</v>
      </c>
    </row>
    <row r="146" spans="1:36" x14ac:dyDescent="0.25">
      <c r="A146" t="s">
        <v>154</v>
      </c>
      <c r="B146" t="s">
        <v>7</v>
      </c>
      <c r="C146" s="5">
        <f>INDEX(FDI!E:E, MATCH(A146,FDI!A:A,0))</f>
        <v>3.8763908092731501</v>
      </c>
      <c r="D146" s="5">
        <f>INDEX(FDI!F:F, MATCH(A146,FDI!A:A,0))</f>
        <v>2.2339604339053198</v>
      </c>
      <c r="E146" s="5">
        <f>INDEX(FDI!G:G, MATCH(A146,FDI!A:A,0))</f>
        <v>3.0002804923747002</v>
      </c>
      <c r="F146" s="5">
        <f>INDEX(FDI!H:H, MATCH(A146,FDI!A:A,0))</f>
        <v>2.82028262702016</v>
      </c>
      <c r="G146" s="5">
        <f>INDEX(FDI!I:I, MATCH(A146,FDI!A:A,0))</f>
        <v>2.91439661041426</v>
      </c>
      <c r="H146" s="5">
        <f>INDEX(FDI!J:J, MATCH(A146,FDI!A:A,0))</f>
        <v>2.9690621945975177</v>
      </c>
      <c r="I146" s="5">
        <v>1.1657007029999999</v>
      </c>
      <c r="J146" s="5">
        <f>INDEX(GCF!Q:Q,MATCH('no.country.continent'!A146,GCF!C:C,0))</f>
        <v>19.469809752892502</v>
      </c>
      <c r="K146" s="5">
        <f>INDEX(FAO_export!B:B,MATCH('no.country.continent'!A146,FAO_export!A:A,0))</f>
        <v>12747695</v>
      </c>
      <c r="L146" s="5">
        <f>INDEX(FAO_export_tonnes!B:B,MATCH(A146,FAO_export_tonnes!A:A,0))</f>
        <v>18269511</v>
      </c>
      <c r="M146" s="5">
        <f>INDEX(WITS!F:F,MATCH(A146, WITS!B:B,0))</f>
        <v>3120562.09</v>
      </c>
      <c r="N146" s="5">
        <f>INDEX(latlon!B:B, MATCH('no.country.continent'!A146, latlon!D:D,0))</f>
        <v>51.919438</v>
      </c>
      <c r="O146" s="5">
        <f>INDEX(avgtemp!B:B, MATCH(A146, avgtemp!A:A,0))</f>
        <v>7.7181065322379396</v>
      </c>
      <c r="P146" s="5">
        <f>INDEX(mintemp!B:B,MATCH(A146,mintemp!A:A,0))</f>
        <v>3.5259763395645201</v>
      </c>
      <c r="Q146" s="5">
        <f>INDEX(maxtemp!B:B, MATCH(A146,maxtemp!A:A,0))</f>
        <v>11.932189354529701</v>
      </c>
      <c r="R146" s="5">
        <f>INDEX(avgprecipitation!B:B,MATCH(A146, avgprecipitation!A:A,0))</f>
        <v>594.36686209955201</v>
      </c>
      <c r="S146" s="7">
        <f>INDEX(gdp!J:J,MATCH(A146, gdp!A:A,0))</f>
        <v>535897599151.08075</v>
      </c>
      <c r="T146" s="5">
        <f>INDEX(gdppercapita!K:K,MATCH(A146, gdppercapita!A:A,0))</f>
        <v>14118.83576642992</v>
      </c>
      <c r="U146" s="5">
        <f>INDEX(agrigdp!K:K,MATCH(A146, agrigdp!A:A,0))</f>
        <v>2.5133704343071681</v>
      </c>
      <c r="V146" s="5">
        <f>INDEX(hdi!B:B,MATCH(A146, hdi!A:A,0))</f>
        <v>0.88</v>
      </c>
      <c r="W146" s="5" t="str">
        <f>INDEX(hdi!C:C,MATCH(A146, hdi!A:A,0))</f>
        <v>Very High</v>
      </c>
      <c r="X146" s="5">
        <f>INDEX(hdi!D:D,MATCH(A146, hdi!A:A,0))</f>
        <v>39857145</v>
      </c>
      <c r="Y146" s="5">
        <f>INDEX(FAO_pesticideindicator!B:B,MATCH($A146,FAO_pesticideindicator!$E:$E,0))</f>
        <v>2.1420000000000003</v>
      </c>
      <c r="Z146" s="5">
        <f>INDEX(FAO_pesticideindicator!C:C,MATCH($A146,FAO_pesticideindicator!$E:$E,0))</f>
        <v>0.63800000000000012</v>
      </c>
      <c r="AA146" s="5">
        <f>INDEX(FAO_pesticideindicator!D:D,MATCH($A146,FAO_pesticideindicator!$E:$E,0))</f>
        <v>0.75800000000000001</v>
      </c>
      <c r="AB146" s="5">
        <f>INDEX(FAO_fertilizerindicator!B:B,MATCH($A146, FAO_fertilizerindicator!$K:$K,0))</f>
        <v>93.25</v>
      </c>
      <c r="AC146" s="5">
        <f>INDEX(FAO_fertilizerindicator!C:C,MATCH($A146, FAO_fertilizerindicator!$K:$K,0))</f>
        <v>27.788</v>
      </c>
      <c r="AD146" s="5">
        <f>INDEX(FAO_fertilizerindicator!D:D,MATCH($A146, FAO_fertilizerindicator!$K:$K,0))</f>
        <v>33.037999999999997</v>
      </c>
      <c r="AE146" s="5">
        <f>INDEX(FAO_fertilizerindicator!E:E,MATCH($A146, FAO_fertilizerindicator!$K:$K,0))</f>
        <v>30.189999999999998</v>
      </c>
      <c r="AF146" s="5">
        <f>INDEX(FAO_fertilizerindicator!F:F,MATCH($A146, FAO_fertilizerindicator!$K:$K,0))</f>
        <v>9</v>
      </c>
      <c r="AG146" s="5">
        <f>INDEX(FAO_fertilizerindicator!G:G,MATCH($A146, FAO_fertilizerindicator!$K:$K,0))</f>
        <v>10.693999999999999</v>
      </c>
      <c r="AH146" s="5">
        <f>INDEX(FAO_fertilizerindicator!H:H,MATCH($A146, FAO_fertilizerindicator!$K:$K,0))</f>
        <v>48.42</v>
      </c>
      <c r="AI146" s="5">
        <f>INDEX(FAO_fertilizerindicator!I:I,MATCH($A146, FAO_fertilizerindicator!$K:$K,0))</f>
        <v>14.431999999999999</v>
      </c>
      <c r="AJ146" s="5">
        <f>INDEX(FAO_fertilizerindicator!J:J,MATCH($A146, FAO_fertilizerindicator!$K:$K,0))</f>
        <v>17.157999999999998</v>
      </c>
    </row>
    <row r="147" spans="1:36" x14ac:dyDescent="0.25">
      <c r="A147" t="s">
        <v>155</v>
      </c>
      <c r="B147" t="s">
        <v>7</v>
      </c>
      <c r="C147" s="5">
        <f>INDEX(FDI!E:E, MATCH(A147,FDI!A:A,0))</f>
        <v>3.5629256326216501</v>
      </c>
      <c r="D147" s="5">
        <f>INDEX(FDI!F:F, MATCH(A147,FDI!A:A,0))</f>
        <v>4.8265029532673598</v>
      </c>
      <c r="E147" s="5">
        <f>INDEX(FDI!G:G, MATCH(A147,FDI!A:A,0))</f>
        <v>3.2379949912513499</v>
      </c>
      <c r="F147" s="5">
        <f>INDEX(FDI!H:H, MATCH(A147,FDI!A:A,0))</f>
        <v>4.30025203399647</v>
      </c>
      <c r="G147" s="5">
        <f>INDEX(FDI!I:I, MATCH(A147,FDI!A:A,0))</f>
        <v>1.6695753140185601</v>
      </c>
      <c r="H147" s="5">
        <f>INDEX(FDI!J:J, MATCH(A147,FDI!A:A,0))</f>
        <v>3.519450185031078</v>
      </c>
      <c r="I147" s="5">
        <v>2.2858762719999999</v>
      </c>
      <c r="J147" s="5">
        <f>INDEX(GCF!Q:Q,MATCH('no.country.continent'!A147,GCF!C:C,0))</f>
        <v>17.718932611232759</v>
      </c>
      <c r="K147" s="5">
        <f>INDEX(FAO_export!B:B,MATCH('no.country.continent'!A147,FAO_export!A:A,0))</f>
        <v>3538834</v>
      </c>
      <c r="L147" s="5">
        <f>INDEX(FAO_export_tonnes!B:B,MATCH(A147,FAO_export_tonnes!A:A,0))</f>
        <v>3183687</v>
      </c>
      <c r="M147" s="5">
        <f>INDEX(WITS!F:F,MATCH(A147, WITS!B:B,0))</f>
        <v>945602.05</v>
      </c>
      <c r="N147" s="5">
        <f>INDEX(latlon!B:B, MATCH('no.country.continent'!A147, latlon!D:D,0))</f>
        <v>39.399872000000002</v>
      </c>
      <c r="O147" s="5">
        <f>INDEX(avgtemp!B:B, MATCH(A147, avgtemp!A:A,0))</f>
        <v>14.2597435437716</v>
      </c>
      <c r="P147" s="5">
        <f>INDEX(mintemp!B:B,MATCH(A147,mintemp!A:A,0))</f>
        <v>10.133076948997299</v>
      </c>
      <c r="Q147" s="5">
        <f>INDEX(maxtemp!B:B, MATCH(A147,maxtemp!A:A,0))</f>
        <v>18.439743653321901</v>
      </c>
      <c r="R147" s="5">
        <f>INDEX(avgprecipitation!B:B,MATCH(A147, avgprecipitation!A:A,0))</f>
        <v>854.37179330679101</v>
      </c>
      <c r="S147" s="7">
        <f>INDEX(gdp!J:J,MATCH(A147, gdp!A:A,0))</f>
        <v>211295788225.3064</v>
      </c>
      <c r="T147" s="5">
        <f>INDEX(gdppercapita!K:K,MATCH(A147, gdppercapita!A:A,0))</f>
        <v>20517.80044410652</v>
      </c>
      <c r="U147" s="5">
        <f>INDEX(agrigdp!K:K,MATCH(A147, agrigdp!A:A,0))</f>
        <v>2.0784321247441815</v>
      </c>
      <c r="V147" s="5">
        <f>INDEX(hdi!B:B,MATCH(A147, hdi!A:A,0))</f>
        <v>0.86399999999999999</v>
      </c>
      <c r="W147" s="5" t="str">
        <f>INDEX(hdi!C:C,MATCH(A147, hdi!A:A,0))</f>
        <v>Very High</v>
      </c>
      <c r="X147" s="5">
        <f>INDEX(hdi!D:D,MATCH(A147, hdi!A:A,0))</f>
        <v>10270865</v>
      </c>
      <c r="Y147" s="5">
        <f>INDEX(FAO_pesticideindicator!B:B,MATCH($A147,FAO_pesticideindicator!$E:$E,0))</f>
        <v>4.7679999999999998</v>
      </c>
      <c r="Z147" s="5">
        <f>INDEX(FAO_pesticideindicator!C:C,MATCH($A147,FAO_pesticideindicator!$E:$E,0))</f>
        <v>0.82800000000000007</v>
      </c>
      <c r="AA147" s="5">
        <f>INDEX(FAO_pesticideindicator!D:D,MATCH($A147,FAO_pesticideindicator!$E:$E,0))</f>
        <v>1.288</v>
      </c>
      <c r="AB147" s="5">
        <f>INDEX(FAO_fertilizerindicator!B:B,MATCH($A147, FAO_fertilizerindicator!$K:$K,0))</f>
        <v>59.077999999999996</v>
      </c>
      <c r="AC147" s="5">
        <f>INDEX(FAO_fertilizerindicator!C:C,MATCH($A147, FAO_fertilizerindicator!$K:$K,0))</f>
        <v>10.199999999999999</v>
      </c>
      <c r="AD147" s="5">
        <f>INDEX(FAO_fertilizerindicator!D:D,MATCH($A147, FAO_fertilizerindicator!$K:$K,0))</f>
        <v>15.922000000000001</v>
      </c>
      <c r="AE147" s="5">
        <f>INDEX(FAO_fertilizerindicator!E:E,MATCH($A147, FAO_fertilizerindicator!$K:$K,0))</f>
        <v>22.810000000000002</v>
      </c>
      <c r="AF147" s="5">
        <f>INDEX(FAO_fertilizerindicator!F:F,MATCH($A147, FAO_fertilizerindicator!$K:$K,0))</f>
        <v>3.9340000000000002</v>
      </c>
      <c r="AG147" s="5">
        <f>INDEX(FAO_fertilizerindicator!G:G,MATCH($A147, FAO_fertilizerindicator!$K:$K,0))</f>
        <v>6.1480000000000006</v>
      </c>
      <c r="AH147" s="5">
        <f>INDEX(FAO_fertilizerindicator!H:H,MATCH($A147, FAO_fertilizerindicator!$K:$K,0))</f>
        <v>19.52</v>
      </c>
      <c r="AI147" s="5">
        <f>INDEX(FAO_fertilizerindicator!I:I,MATCH($A147, FAO_fertilizerindicator!$K:$K,0))</f>
        <v>3.3759999999999999</v>
      </c>
      <c r="AJ147" s="5">
        <f>INDEX(FAO_fertilizerindicator!J:J,MATCH($A147, FAO_fertilizerindicator!$K:$K,0))</f>
        <v>5.2580000000000009</v>
      </c>
    </row>
    <row r="148" spans="1:36" x14ac:dyDescent="0.25">
      <c r="A148" t="s">
        <v>156</v>
      </c>
      <c r="B148" t="s">
        <v>14</v>
      </c>
      <c r="H148" s="5" t="e">
        <f>INDEX(FDI!J:J, MATCH(A148,FDI!A:A,0))</f>
        <v>#DIV/0!</v>
      </c>
      <c r="I148" s="5" t="e">
        <v>#DIV/0!</v>
      </c>
      <c r="J148" s="5">
        <f>INDEX(GCF!Q:Q,MATCH('no.country.continent'!A148,GCF!C:C,0))</f>
        <v>11.35313749216834</v>
      </c>
      <c r="K148" s="5" t="e">
        <f>INDEX(FAO_export!B:B,MATCH('no.country.continent'!A148,FAO_export!A:A,0))</f>
        <v>#N/A</v>
      </c>
      <c r="L148" s="5" t="e">
        <f>INDEX(FAO_export_tonnes!B:B,MATCH(A148,FAO_export_tonnes!A:A,0))</f>
        <v>#N/A</v>
      </c>
      <c r="M148" s="5" t="e">
        <f>INDEX(WITS!F:F,MATCH(A148, WITS!B:B,0))</f>
        <v>#N/A</v>
      </c>
      <c r="N148" s="5">
        <f>INDEX(latlon!B:B, MATCH('no.country.continent'!A148, latlon!D:D,0))</f>
        <v>18.220832999999999</v>
      </c>
      <c r="O148" s="5">
        <f>INDEX(avgtemp!B:B, MATCH(A148, avgtemp!A:A,0))</f>
        <v>23.883333841959601</v>
      </c>
      <c r="P148" s="5">
        <f>INDEX(mintemp!B:B,MATCH(A148,mintemp!A:A,0))</f>
        <v>20.349999745686802</v>
      </c>
      <c r="Q148" s="5">
        <f>INDEX(maxtemp!B:B, MATCH(A148,maxtemp!A:A,0))</f>
        <v>27.469999949137399</v>
      </c>
      <c r="R148" s="5">
        <f>INDEX(avgprecipitation!B:B,MATCH(A148, avgprecipitation!A:A,0))</f>
        <v>2656.13330078125</v>
      </c>
      <c r="S148" s="7">
        <f>INDEX(gdp!J:J,MATCH(A148, gdp!A:A,0))</f>
        <v>97058186208.666626</v>
      </c>
      <c r="T148" s="5">
        <f>INDEX(gdppercapita!K:K,MATCH(A148, gdppercapita!A:A,0))</f>
        <v>29590.60989854646</v>
      </c>
      <c r="U148" s="5">
        <f>INDEX(agrigdp!K:K,MATCH(A148, agrigdp!A:A,0))</f>
        <v>0.7272765722150657</v>
      </c>
      <c r="V148" s="5">
        <v>0.84499999999999997</v>
      </c>
      <c r="W148" s="5" t="s">
        <v>997</v>
      </c>
      <c r="X148" s="5">
        <v>3264000</v>
      </c>
      <c r="Y148" s="5" t="e">
        <f>INDEX(FAO_pesticideindicator!B:B,MATCH($A148,FAO_pesticideindicator!$E:$E,0))</f>
        <v>#N/A</v>
      </c>
      <c r="Z148" s="5" t="e">
        <f>INDEX(FAO_pesticideindicator!C:C,MATCH($A148,FAO_pesticideindicator!$E:$E,0))</f>
        <v>#N/A</v>
      </c>
      <c r="AA148" s="5" t="e">
        <f>INDEX(FAO_pesticideindicator!D:D,MATCH($A148,FAO_pesticideindicator!$E:$E,0))</f>
        <v>#N/A</v>
      </c>
      <c r="AB148" s="5" t="e">
        <f>INDEX(FAO_fertilizerindicator!B:B,MATCH($A148, FAO_fertilizerindicator!$K:$K,0))</f>
        <v>#N/A</v>
      </c>
      <c r="AC148" s="5" t="e">
        <f>INDEX(FAO_fertilizerindicator!C:C,MATCH($A148, FAO_fertilizerindicator!$K:$K,0))</f>
        <v>#N/A</v>
      </c>
      <c r="AD148" s="5" t="e">
        <f>INDEX(FAO_fertilizerindicator!D:D,MATCH($A148, FAO_fertilizerindicator!$K:$K,0))</f>
        <v>#N/A</v>
      </c>
      <c r="AE148" s="5" t="e">
        <f>INDEX(FAO_fertilizerindicator!E:E,MATCH($A148, FAO_fertilizerindicator!$K:$K,0))</f>
        <v>#N/A</v>
      </c>
      <c r="AF148" s="5" t="e">
        <f>INDEX(FAO_fertilizerindicator!F:F,MATCH($A148, FAO_fertilizerindicator!$K:$K,0))</f>
        <v>#N/A</v>
      </c>
      <c r="AG148" s="5" t="e">
        <f>INDEX(FAO_fertilizerindicator!G:G,MATCH($A148, FAO_fertilizerindicator!$K:$K,0))</f>
        <v>#N/A</v>
      </c>
      <c r="AH148" s="5" t="e">
        <f>INDEX(FAO_fertilizerindicator!H:H,MATCH($A148, FAO_fertilizerindicator!$K:$K,0))</f>
        <v>#N/A</v>
      </c>
      <c r="AI148" s="5" t="e">
        <f>INDEX(FAO_fertilizerindicator!I:I,MATCH($A148, FAO_fertilizerindicator!$K:$K,0))</f>
        <v>#N/A</v>
      </c>
      <c r="AJ148" s="5" t="e">
        <f>INDEX(FAO_fertilizerindicator!J:J,MATCH($A148, FAO_fertilizerindicator!$K:$K,0))</f>
        <v>#N/A</v>
      </c>
    </row>
    <row r="149" spans="1:36" x14ac:dyDescent="0.25">
      <c r="A149" t="s">
        <v>157</v>
      </c>
      <c r="B149" t="s">
        <v>5</v>
      </c>
      <c r="C149" s="5">
        <f>INDEX(FDI!E:E, MATCH(A149,FDI!A:A,0))</f>
        <v>0.51004413792051295</v>
      </c>
      <c r="D149" s="5">
        <f>INDEX(FDI!F:F, MATCH(A149,FDI!A:A,0))</f>
        <v>0.61203872338376297</v>
      </c>
      <c r="E149" s="5">
        <f>INDEX(FDI!G:G, MATCH(A149,FDI!A:A,0))</f>
        <v>-1.19249695204943</v>
      </c>
      <c r="F149" s="5">
        <f>INDEX(FDI!H:H, MATCH(A149,FDI!A:A,0))</f>
        <v>-1.5995658189634301</v>
      </c>
      <c r="G149" s="5">
        <f>INDEX(FDI!I:I, MATCH(A149,FDI!A:A,0))</f>
        <v>-1.6855085899621201</v>
      </c>
      <c r="H149" s="5">
        <f>INDEX(FDI!J:J, MATCH(A149,FDI!A:A,0))</f>
        <v>-0.67109769993414081</v>
      </c>
      <c r="I149" s="5">
        <v>8.9766919999999997E-3</v>
      </c>
      <c r="J149" s="5">
        <f>INDEX(GCF!Q:Q,MATCH('no.country.continent'!A149,GCF!C:C,0))</f>
        <v>43.548745592701735</v>
      </c>
      <c r="K149" s="5">
        <f>INDEX(FAO_export!B:B,MATCH('no.country.continent'!A149,FAO_export!A:A,0))</f>
        <v>2287</v>
      </c>
      <c r="L149" s="5">
        <f>INDEX(FAO_export_tonnes!B:B,MATCH(A149,FAO_export_tonnes!A:A,0))</f>
        <v>1584</v>
      </c>
      <c r="M149" s="5">
        <f>INDEX(WITS!F:F,MATCH(A149, WITS!B:B,0))</f>
        <v>158269.64000000001</v>
      </c>
      <c r="N149" s="5">
        <f>INDEX(latlon!B:B, MATCH('no.country.continent'!A149, latlon!D:D,0))</f>
        <v>25.354825999999999</v>
      </c>
      <c r="O149" s="5">
        <f>INDEX(avgtemp!B:B, MATCH(A149, avgtemp!A:A,0))</f>
        <v>27.506666819254601</v>
      </c>
      <c r="P149" s="5">
        <f>INDEX(mintemp!B:B,MATCH(A149,mintemp!A:A,0))</f>
        <v>22.4166666666667</v>
      </c>
      <c r="Q149" s="5">
        <f>INDEX(maxtemp!B:B, MATCH(A149,maxtemp!A:A,0))</f>
        <v>32.650000890096003</v>
      </c>
      <c r="R149" s="5">
        <f>INDEX(avgprecipitation!B:B,MATCH(A149, avgprecipitation!A:A,0))</f>
        <v>70.3333333333333</v>
      </c>
      <c r="S149" s="7">
        <f>INDEX(gdp!J:J,MATCH(A149, gdp!A:A,0))</f>
        <v>165210929393.89459</v>
      </c>
      <c r="T149" s="5">
        <f>INDEX(gdppercapita!K:K,MATCH(A149, gdppercapita!A:A,0))</f>
        <v>59599.427316281595</v>
      </c>
      <c r="U149" s="5">
        <f>INDEX(agrigdp!K:K,MATCH(A149, agrigdp!A:A,0))</f>
        <v>0.23713259256813363</v>
      </c>
      <c r="V149" s="5">
        <f>INDEX(hdi!B:B,MATCH(A149, hdi!A:A,0))</f>
        <v>0.84799999999999998</v>
      </c>
      <c r="W149" s="5" t="str">
        <f>INDEX(hdi!C:C,MATCH(A149, hdi!A:A,0))</f>
        <v>Very High</v>
      </c>
      <c r="X149" s="5">
        <f>INDEX(hdi!D:D,MATCH(A149, hdi!A:A,0))</f>
        <v>2695122</v>
      </c>
      <c r="Y149" s="5">
        <f>INDEX(FAO_pesticideindicator!B:B,MATCH($A149,FAO_pesticideindicator!$E:$E,0))</f>
        <v>2.964</v>
      </c>
      <c r="Z149" s="5">
        <f>INDEX(FAO_pesticideindicator!C:C,MATCH($A149,FAO_pesticideindicator!$E:$E,0))</f>
        <v>2.2000000000000002E-2</v>
      </c>
      <c r="AA149" s="5">
        <f>INDEX(FAO_pesticideindicator!D:D,MATCH($A149,FAO_pesticideindicator!$E:$E,0))</f>
        <v>0.50800000000000001</v>
      </c>
      <c r="AB149" s="5">
        <f>INDEX(FAO_fertilizerindicator!B:B,MATCH($A149, FAO_fertilizerindicator!$K:$K,0))</f>
        <v>61.655999999999992</v>
      </c>
      <c r="AC149" s="5">
        <f>INDEX(FAO_fertilizerindicator!C:C,MATCH($A149, FAO_fertilizerindicator!$K:$K,0))</f>
        <v>0.51</v>
      </c>
      <c r="AD149" s="5">
        <f>INDEX(FAO_fertilizerindicator!D:D,MATCH($A149, FAO_fertilizerindicator!$K:$K,0))</f>
        <v>10.463999999999999</v>
      </c>
      <c r="AE149" s="5">
        <f>INDEX(FAO_fertilizerindicator!E:E,MATCH($A149, FAO_fertilizerindicator!$K:$K,0))</f>
        <v>29.262</v>
      </c>
      <c r="AF149" s="5">
        <f>INDEX(FAO_fertilizerindicator!F:F,MATCH($A149, FAO_fertilizerindicator!$K:$K,0))</f>
        <v>0.24399999999999999</v>
      </c>
      <c r="AG149" s="5">
        <f>INDEX(FAO_fertilizerindicator!G:G,MATCH($A149, FAO_fertilizerindicator!$K:$K,0))</f>
        <v>4.9060000000000006</v>
      </c>
      <c r="AH149" s="5">
        <f>INDEX(FAO_fertilizerindicator!H:H,MATCH($A149, FAO_fertilizerindicator!$K:$K,0))</f>
        <v>102.04600000000001</v>
      </c>
      <c r="AI149" s="5">
        <f>INDEX(FAO_fertilizerindicator!I:I,MATCH($A149, FAO_fertilizerindicator!$K:$K,0))</f>
        <v>0.84800000000000009</v>
      </c>
      <c r="AJ149" s="5">
        <f>INDEX(FAO_fertilizerindicator!J:J,MATCH($A149, FAO_fertilizerindicator!$K:$K,0))</f>
        <v>17.135999999999999</v>
      </c>
    </row>
    <row r="150" spans="1:36" x14ac:dyDescent="0.25">
      <c r="A150" t="s">
        <v>158</v>
      </c>
      <c r="B150" t="s">
        <v>7</v>
      </c>
      <c r="C150" s="5">
        <f>INDEX(FDI!E:E, MATCH(A150,FDI!A:A,0))</f>
        <v>3.3232738167013798</v>
      </c>
      <c r="D150" s="5">
        <f>INDEX(FDI!F:F, MATCH(A150,FDI!A:A,0))</f>
        <v>2.8120162144238701</v>
      </c>
      <c r="E150" s="5">
        <f>INDEX(FDI!G:G, MATCH(A150,FDI!A:A,0))</f>
        <v>3.0413480951195999</v>
      </c>
      <c r="F150" s="5">
        <f>INDEX(FDI!H:H, MATCH(A150,FDI!A:A,0))</f>
        <v>2.9475727707650798</v>
      </c>
      <c r="G150" s="5">
        <f>INDEX(FDI!I:I, MATCH(A150,FDI!A:A,0))</f>
        <v>1.4437893941308799</v>
      </c>
      <c r="H150" s="5">
        <f>INDEX(FDI!J:J, MATCH(A150,FDI!A:A,0))</f>
        <v>2.7136000582281619</v>
      </c>
      <c r="I150" s="5">
        <v>1.1723285130000001</v>
      </c>
      <c r="J150" s="5">
        <f>INDEX(GCF!Q:Q,MATCH('no.country.continent'!A150,GCF!C:C,0))</f>
        <v>23.53727555012934</v>
      </c>
      <c r="K150" s="5">
        <f>INDEX(FAO_export!B:B,MATCH('no.country.continent'!A150,FAO_export!A:A,0))</f>
        <v>4754489</v>
      </c>
      <c r="L150" s="5">
        <f>INDEX(FAO_export_tonnes!B:B,MATCH(A150,FAO_export_tonnes!A:A,0))</f>
        <v>15105056</v>
      </c>
      <c r="M150" s="5">
        <f>INDEX(WITS!F:F,MATCH(A150, WITS!B:B,0))</f>
        <v>921324.77</v>
      </c>
      <c r="N150" s="5">
        <f>INDEX(latlon!B:B, MATCH('no.country.continent'!A150, latlon!D:D,0))</f>
        <v>45.943161000000003</v>
      </c>
      <c r="O150" s="5">
        <f>INDEX(avgtemp!B:B, MATCH(A150, avgtemp!A:A,0))</f>
        <v>9.1599082334325992</v>
      </c>
      <c r="P150" s="5">
        <f>INDEX(mintemp!B:B,MATCH(A150,mintemp!A:A,0))</f>
        <v>3.9920183527497</v>
      </c>
      <c r="Q150" s="5">
        <f>INDEX(maxtemp!B:B, MATCH(A150,maxtemp!A:A,0))</f>
        <v>14.354128408869499</v>
      </c>
      <c r="R150" s="5">
        <f>INDEX(avgprecipitation!B:B,MATCH(A150, avgprecipitation!A:A,0))</f>
        <v>751.79357826162902</v>
      </c>
      <c r="S150" s="7">
        <f>INDEX(gdp!J:J,MATCH(A150, gdp!A:A,0))</f>
        <v>204211858961.57742</v>
      </c>
      <c r="T150" s="5">
        <f>INDEX(gdppercapita!K:K,MATCH(A150, gdppercapita!A:A,0))</f>
        <v>10488.186891348525</v>
      </c>
      <c r="U150" s="5">
        <f>INDEX(agrigdp!K:K,MATCH(A150, agrigdp!A:A,0))</f>
        <v>4.1611555883930498</v>
      </c>
      <c r="V150" s="5">
        <f>INDEX(hdi!B:B,MATCH(A150, hdi!A:A,0))</f>
        <v>0.82799999999999996</v>
      </c>
      <c r="W150" s="5" t="str">
        <f>INDEX(hdi!C:C,MATCH(A150, hdi!A:A,0))</f>
        <v>Very High</v>
      </c>
      <c r="X150" s="5">
        <f>INDEX(hdi!D:D,MATCH(A150, hdi!A:A,0))</f>
        <v>19659267</v>
      </c>
      <c r="Y150" s="5">
        <f>INDEX(FAO_pesticideindicator!B:B,MATCH($A150,FAO_pesticideindicator!$E:$E,0))</f>
        <v>0.63800000000000001</v>
      </c>
      <c r="Z150" s="5">
        <f>INDEX(FAO_pesticideindicator!C:C,MATCH($A150,FAO_pesticideindicator!$E:$E,0))</f>
        <v>0.30000000000000004</v>
      </c>
      <c r="AA150" s="5">
        <f>INDEX(FAO_pesticideindicator!D:D,MATCH($A150,FAO_pesticideindicator!$E:$E,0))</f>
        <v>0.37200000000000005</v>
      </c>
      <c r="AB150" s="5">
        <f>INDEX(FAO_fertilizerindicator!B:B,MATCH($A150, FAO_fertilizerindicator!$K:$K,0))</f>
        <v>46.21</v>
      </c>
      <c r="AC150" s="5">
        <f>INDEX(FAO_fertilizerindicator!C:C,MATCH($A150, FAO_fertilizerindicator!$K:$K,0))</f>
        <v>21.748000000000001</v>
      </c>
      <c r="AD150" s="5">
        <f>INDEX(FAO_fertilizerindicator!D:D,MATCH($A150, FAO_fertilizerindicator!$K:$K,0))</f>
        <v>27.131999999999998</v>
      </c>
      <c r="AE150" s="5">
        <f>INDEX(FAO_fertilizerindicator!E:E,MATCH($A150, FAO_fertilizerindicator!$K:$K,0))</f>
        <v>18.481999999999999</v>
      </c>
      <c r="AF150" s="5">
        <f>INDEX(FAO_fertilizerindicator!F:F,MATCH($A150, FAO_fertilizerindicator!$K:$K,0))</f>
        <v>8.7099999999999991</v>
      </c>
      <c r="AG150" s="5">
        <f>INDEX(FAO_fertilizerindicator!G:G,MATCH($A150, FAO_fertilizerindicator!$K:$K,0))</f>
        <v>10.85</v>
      </c>
      <c r="AH150" s="5">
        <f>INDEX(FAO_fertilizerindicator!H:H,MATCH($A150, FAO_fertilizerindicator!$K:$K,0))</f>
        <v>7.3680000000000003</v>
      </c>
      <c r="AI150" s="5">
        <f>INDEX(FAO_fertilizerindicator!I:I,MATCH($A150, FAO_fertilizerindicator!$K:$K,0))</f>
        <v>3.4780000000000002</v>
      </c>
      <c r="AJ150" s="5">
        <f>INDEX(FAO_fertilizerindicator!J:J,MATCH($A150, FAO_fertilizerindicator!$K:$K,0))</f>
        <v>4.3499999999999996</v>
      </c>
    </row>
    <row r="151" spans="1:36" x14ac:dyDescent="0.25">
      <c r="A151" t="s">
        <v>159</v>
      </c>
      <c r="B151" t="s">
        <v>7</v>
      </c>
      <c r="C151" s="5">
        <f>INDEX(FDI!E:E, MATCH(A151,FDI!A:A,0))</f>
        <v>2.5484987338946801</v>
      </c>
      <c r="D151" s="5">
        <f>INDEX(FDI!F:F, MATCH(A151,FDI!A:A,0))</f>
        <v>1.8140929436605</v>
      </c>
      <c r="E151" s="5">
        <f>INDEX(FDI!G:G, MATCH(A151,FDI!A:A,0))</f>
        <v>0.530060511511943</v>
      </c>
      <c r="F151" s="5">
        <f>INDEX(FDI!H:H, MATCH(A151,FDI!A:A,0))</f>
        <v>1.8885185408668901</v>
      </c>
      <c r="G151" s="5">
        <f>INDEX(FDI!I:I, MATCH(A151,FDI!A:A,0))</f>
        <v>0.63687903511335298</v>
      </c>
      <c r="H151" s="5">
        <f>INDEX(FDI!J:J, MATCH(A151,FDI!A:A,0))</f>
        <v>1.4836099530094731</v>
      </c>
      <c r="I151" s="5">
        <v>2.359296584</v>
      </c>
      <c r="J151" s="5">
        <f>INDEX(GCF!Q:Q,MATCH('no.country.continent'!A151,GCF!C:C,0))</f>
        <v>22.9531702195615</v>
      </c>
      <c r="K151" s="5">
        <f>INDEX(FAO_export!B:B,MATCH('no.country.continent'!A151,FAO_export!A:A,0))</f>
        <v>18901604</v>
      </c>
      <c r="L151" s="5">
        <f>INDEX(FAO_export_tonnes!B:B,MATCH(A151,FAO_export_tonnes!A:A,0))</f>
        <v>64231308</v>
      </c>
      <c r="M151" s="5">
        <f>INDEX(WITS!F:F,MATCH(A151, WITS!B:B,0))</f>
        <v>3152813.46</v>
      </c>
      <c r="N151" s="5">
        <v>61.524009999999997</v>
      </c>
      <c r="O151" s="5">
        <v>-6.3404928310145401</v>
      </c>
      <c r="P151" s="5">
        <v>-11.320444752142301</v>
      </c>
      <c r="Q151" s="5">
        <v>-1.3702730334453399</v>
      </c>
      <c r="R151" s="5">
        <v>402.29711536752399</v>
      </c>
      <c r="S151" s="7">
        <f>INDEX(gdp!J:J,MATCH(A151, gdp!A:A,0))</f>
        <v>1414236824795.946</v>
      </c>
      <c r="T151" s="5">
        <f>INDEX(gdppercapita!K:K,MATCH(A151, gdppercapita!A:A,0))</f>
        <v>9639.3853515624996</v>
      </c>
      <c r="U151" s="5">
        <f>INDEX(agrigdp!K:K,MATCH(A151, agrigdp!A:A,0))</f>
        <v>3.6640901227396823</v>
      </c>
      <c r="V151" s="5">
        <v>0.82399999999999995</v>
      </c>
      <c r="W151" s="5" t="s">
        <v>997</v>
      </c>
      <c r="X151" s="5">
        <v>144713314</v>
      </c>
      <c r="Y151" s="5">
        <f>INDEX(FAO_pesticideindicator!B:B,MATCH($A151,FAO_pesticideindicator!$E:$E,0))</f>
        <v>0.6359999999999999</v>
      </c>
      <c r="Z151" s="5">
        <f>INDEX(FAO_pesticideindicator!C:C,MATCH($A151,FAO_pesticideindicator!$E:$E,0))</f>
        <v>0.54</v>
      </c>
      <c r="AA151" s="5">
        <f>INDEX(FAO_pesticideindicator!D:D,MATCH($A151,FAO_pesticideindicator!$E:$E,0))</f>
        <v>0.82200000000000006</v>
      </c>
      <c r="AB151" s="5">
        <f>INDEX(FAO_fertilizerindicator!B:B,MATCH($A151, FAO_fertilizerindicator!$K:$K,0))</f>
        <v>13.193999999999999</v>
      </c>
      <c r="AC151" s="5">
        <f>INDEX(FAO_fertilizerindicator!C:C,MATCH($A151, FAO_fertilizerindicator!$K:$K,0))</f>
        <v>11.18</v>
      </c>
      <c r="AD151" s="5">
        <f>INDEX(FAO_fertilizerindicator!D:D,MATCH($A151, FAO_fertilizerindicator!$K:$K,0))</f>
        <v>16.992000000000001</v>
      </c>
      <c r="AE151" s="5">
        <f>INDEX(FAO_fertilizerindicator!E:E,MATCH($A151, FAO_fertilizerindicator!$K:$K,0))</f>
        <v>4.84</v>
      </c>
      <c r="AF151" s="5">
        <f>INDEX(FAO_fertilizerindicator!F:F,MATCH($A151, FAO_fertilizerindicator!$K:$K,0))</f>
        <v>4.0999999999999996</v>
      </c>
      <c r="AG151" s="5">
        <f>INDEX(FAO_fertilizerindicator!G:G,MATCH($A151, FAO_fertilizerindicator!$K:$K,0))</f>
        <v>6.24</v>
      </c>
      <c r="AH151" s="5">
        <f>INDEX(FAO_fertilizerindicator!H:H,MATCH($A151, FAO_fertilizerindicator!$K:$K,0))</f>
        <v>3.2020000000000004</v>
      </c>
      <c r="AI151" s="5">
        <f>INDEX(FAO_fertilizerindicator!I:I,MATCH($A151, FAO_fertilizerindicator!$K:$K,0))</f>
        <v>2.71</v>
      </c>
      <c r="AJ151" s="5">
        <f>INDEX(FAO_fertilizerindicator!J:J,MATCH($A151, FAO_fertilizerindicator!$K:$K,0))</f>
        <v>4.1180000000000003</v>
      </c>
    </row>
    <row r="152" spans="1:36" x14ac:dyDescent="0.25">
      <c r="A152" t="s">
        <v>160</v>
      </c>
      <c r="B152" t="s">
        <v>9</v>
      </c>
      <c r="C152" s="5">
        <f>INDEX(FDI!E:E, MATCH(A152,FDI!A:A,0))</f>
        <v>3.2188613974556599</v>
      </c>
      <c r="D152" s="5">
        <f>INDEX(FDI!F:F, MATCH(A152,FDI!A:A,0))</f>
        <v>2.96153575320215</v>
      </c>
      <c r="E152" s="5">
        <f>INDEX(FDI!G:G, MATCH(A152,FDI!A:A,0))</f>
        <v>3.79771397053202</v>
      </c>
      <c r="F152" s="5">
        <f>INDEX(FDI!H:H, MATCH(A152,FDI!A:A,0))</f>
        <v>2.5411744089658499</v>
      </c>
      <c r="G152" s="5">
        <f>INDEX(FDI!I:I, MATCH(A152,FDI!A:A,0))</f>
        <v>0.981065831732995</v>
      </c>
      <c r="H152" s="5">
        <f>INDEX(FDI!J:J, MATCH(A152,FDI!A:A,0))</f>
        <v>2.7000702723777348</v>
      </c>
      <c r="I152" s="5">
        <v>1.8112544420000001</v>
      </c>
      <c r="J152" s="5">
        <f>INDEX(GCF!Q:Q,MATCH('no.country.continent'!A152,GCF!C:C,0))</f>
        <v>24.001015027068778</v>
      </c>
      <c r="K152" s="5">
        <f>INDEX(FAO_export!B:B,MATCH('no.country.continent'!A152,FAO_export!A:A,0))</f>
        <v>271299</v>
      </c>
      <c r="L152" s="5">
        <f>INDEX(FAO_export_tonnes!B:B,MATCH(A152,FAO_export_tonnes!A:A,0))</f>
        <v>309591</v>
      </c>
      <c r="M152" s="5">
        <f>INDEX(WITS!F:F,MATCH(A152, WITS!B:B,0))</f>
        <v>20202.73</v>
      </c>
      <c r="N152" s="5">
        <f>INDEX(latlon!B:B, MATCH('no.country.continent'!A152, latlon!D:D,0))</f>
        <v>-1.9402779999999999</v>
      </c>
      <c r="O152" s="5">
        <f>INDEX(avgtemp!B:B, MATCH(A152, avgtemp!A:A,0))</f>
        <v>18.9587497711182</v>
      </c>
      <c r="P152" s="5">
        <f>INDEX(mintemp!B:B,MATCH(A152,mintemp!A:A,0))</f>
        <v>12.7999999523163</v>
      </c>
      <c r="Q152" s="5">
        <f>INDEX(maxtemp!B:B, MATCH(A152,maxtemp!A:A,0))</f>
        <v>25.164999961852999</v>
      </c>
      <c r="R152" s="5">
        <f>INDEX(avgprecipitation!B:B,MATCH(A152, avgprecipitation!A:A,0))</f>
        <v>1110.5499801635699</v>
      </c>
      <c r="S152" s="7">
        <f>INDEX(gdp!J:J,MATCH(A152, gdp!A:A,0))</f>
        <v>10132990992.910034</v>
      </c>
      <c r="T152" s="5">
        <f>INDEX(gdppercapita!K:K,MATCH(A152, gdppercapita!A:A,0))</f>
        <v>822.26998381414194</v>
      </c>
      <c r="U152" s="5">
        <f>INDEX(agrigdp!K:K,MATCH(A152, agrigdp!A:A,0))</f>
        <v>25.259767872549283</v>
      </c>
      <c r="V152" s="5">
        <f>INDEX(hdi!B:B,MATCH(A152, hdi!A:A,0))</f>
        <v>0.54300000000000004</v>
      </c>
      <c r="W152" s="5" t="str">
        <f>INDEX(hdi!C:C,MATCH(A152, hdi!A:A,0))</f>
        <v>Low</v>
      </c>
      <c r="X152" s="5">
        <f>INDEX(hdi!D:D,MATCH(A152, hdi!A:A,0))</f>
        <v>13776698</v>
      </c>
      <c r="Y152" s="5">
        <f>INDEX(FAO_pesticideindicator!B:B,MATCH($A152,FAO_pesticideindicator!$E:$E,0))</f>
        <v>1.45</v>
      </c>
      <c r="Z152" s="5">
        <f>INDEX(FAO_pesticideindicator!C:C,MATCH($A152,FAO_pesticideindicator!$E:$E,0))</f>
        <v>0.16400000000000001</v>
      </c>
      <c r="AA152" s="5">
        <f>INDEX(FAO_pesticideindicator!D:D,MATCH($A152,FAO_pesticideindicator!$E:$E,0))</f>
        <v>0.69600000000000006</v>
      </c>
      <c r="AB152" s="5">
        <f>INDEX(FAO_fertilizerindicator!B:B,MATCH($A152, FAO_fertilizerindicator!$K:$K,0))</f>
        <v>5.8259999999999987</v>
      </c>
      <c r="AC152" s="5">
        <f>INDEX(FAO_fertilizerindicator!C:C,MATCH($A152, FAO_fertilizerindicator!$K:$K,0))</f>
        <v>0.65599999999999992</v>
      </c>
      <c r="AD152" s="5">
        <f>INDEX(FAO_fertilizerindicator!D:D,MATCH($A152, FAO_fertilizerindicator!$K:$K,0))</f>
        <v>2.77</v>
      </c>
      <c r="AE152" s="5">
        <f>INDEX(FAO_fertilizerindicator!E:E,MATCH($A152, FAO_fertilizerindicator!$K:$K,0))</f>
        <v>8.0599999999999987</v>
      </c>
      <c r="AF152" s="5">
        <f>INDEX(FAO_fertilizerindicator!F:F,MATCH($A152, FAO_fertilizerindicator!$K:$K,0))</f>
        <v>0.90999999999999992</v>
      </c>
      <c r="AG152" s="5">
        <f>INDEX(FAO_fertilizerindicator!G:G,MATCH($A152, FAO_fertilizerindicator!$K:$K,0))</f>
        <v>3.8340000000000005</v>
      </c>
      <c r="AH152" s="5">
        <f>INDEX(FAO_fertilizerindicator!H:H,MATCH($A152, FAO_fertilizerindicator!$K:$K,0))</f>
        <v>2.0659999999999998</v>
      </c>
      <c r="AI152" s="5">
        <f>INDEX(FAO_fertilizerindicator!I:I,MATCH($A152, FAO_fertilizerindicator!$K:$K,0))</f>
        <v>0.23200000000000004</v>
      </c>
      <c r="AJ152" s="5">
        <f>INDEX(FAO_fertilizerindicator!J:J,MATCH($A152, FAO_fertilizerindicator!$K:$K,0))</f>
        <v>0.99</v>
      </c>
    </row>
    <row r="153" spans="1:36" x14ac:dyDescent="0.25">
      <c r="A153" t="s">
        <v>161</v>
      </c>
      <c r="B153" t="s">
        <v>14</v>
      </c>
      <c r="C153" s="5">
        <v>12.033913729244</v>
      </c>
      <c r="D153" s="5">
        <v>4.52803888332725</v>
      </c>
      <c r="E153" s="5">
        <v>3.7136345407996698</v>
      </c>
      <c r="F153" s="5">
        <v>4.1088054309747699</v>
      </c>
      <c r="G153" s="5">
        <v>1.4122268224546299</v>
      </c>
      <c r="H153" s="5">
        <v>5.1593238813600646</v>
      </c>
      <c r="I153" s="5">
        <v>8.5504295999999994E-2</v>
      </c>
      <c r="J153" s="5" t="e">
        <f>INDEX(GCF!Q:Q,MATCH('no.country.continent'!A153,GCF!C:C,0))</f>
        <v>#N/A</v>
      </c>
      <c r="K153" s="5">
        <f>INDEX(FAO_export!B:B,MATCH('no.country.continent'!A153,FAO_export!A:A,0))</f>
        <v>263</v>
      </c>
      <c r="L153" s="5">
        <f>INDEX(FAO_export_tonnes!B:B,MATCH(A153,FAO_export_tonnes!A:A,0))</f>
        <v>111</v>
      </c>
      <c r="M153" s="5">
        <v>4911.71</v>
      </c>
      <c r="N153" s="5">
        <f>INDEX(latlon!B:B, MATCH('no.country.continent'!A153, latlon!D:D,0))</f>
        <v>17.357821999999999</v>
      </c>
      <c r="O153" s="5">
        <v>26.67</v>
      </c>
      <c r="P153" s="5">
        <v>23.67</v>
      </c>
      <c r="Q153" s="5">
        <v>29.73</v>
      </c>
      <c r="R153" s="5">
        <v>1079.19</v>
      </c>
      <c r="S153" s="7">
        <v>1008103017.1097786</v>
      </c>
      <c r="T153" s="5">
        <v>19232.82689146106</v>
      </c>
      <c r="U153" s="5">
        <v>1.0557851126724302</v>
      </c>
      <c r="V153" s="5">
        <f>INDEX(hdi!B:B,MATCH(A153, hdi!A:A,0))</f>
        <v>0.77900000000000003</v>
      </c>
      <c r="W153" s="5" t="str">
        <f>INDEX(hdi!C:C,MATCH(A153, hdi!A:A,0))</f>
        <v>High</v>
      </c>
      <c r="X153" s="5">
        <f>INDEX(hdi!D:D,MATCH(A153, hdi!A:A,0))</f>
        <v>47657</v>
      </c>
      <c r="Y153" s="5">
        <f>INDEX(FAO_pesticideindicator!B:B,MATCH($A153,FAO_pesticideindicator!$E:$E,0))</f>
        <v>1.7619999999999998</v>
      </c>
      <c r="Z153" s="5">
        <f>INDEX(FAO_pesticideindicator!C:C,MATCH($A153,FAO_pesticideindicator!$E:$E,0))</f>
        <v>0.17</v>
      </c>
      <c r="AA153" s="5">
        <f>INDEX(FAO_pesticideindicator!D:D,MATCH($A153,FAO_pesticideindicator!$E:$E,0))</f>
        <v>3.16</v>
      </c>
      <c r="AB153" s="5">
        <f>INDEX(FAO_fertilizerindicator!B:B,MATCH($A153, FAO_fertilizerindicator!$K:$K,0))</f>
        <v>2.6160000000000005</v>
      </c>
      <c r="AC153" s="5">
        <f>INDEX(FAO_fertilizerindicator!C:C,MATCH($A153, FAO_fertilizerindicator!$K:$K,0))</f>
        <v>0.25600000000000001</v>
      </c>
      <c r="AD153" s="5">
        <f>INDEX(FAO_fertilizerindicator!D:D,MATCH($A153, FAO_fertilizerindicator!$K:$K,0))</f>
        <v>4.5759999999999996</v>
      </c>
      <c r="AE153" s="5">
        <f>INDEX(FAO_fertilizerindicator!E:E,MATCH($A153, FAO_fertilizerindicator!$K:$K,0))</f>
        <v>1.8719999999999999</v>
      </c>
      <c r="AF153" s="5">
        <f>INDEX(FAO_fertilizerindicator!F:F,MATCH($A153, FAO_fertilizerindicator!$K:$K,0))</f>
        <v>0.182</v>
      </c>
      <c r="AG153" s="5">
        <f>INDEX(FAO_fertilizerindicator!G:G,MATCH($A153, FAO_fertilizerindicator!$K:$K,0))</f>
        <v>3.2600000000000002</v>
      </c>
      <c r="AH153" s="5">
        <f>INDEX(FAO_fertilizerindicator!H:H,MATCH($A153, FAO_fertilizerindicator!$K:$K,0))</f>
        <v>0.91999999999999993</v>
      </c>
      <c r="AI153" s="5">
        <f>INDEX(FAO_fertilizerindicator!I:I,MATCH($A153, FAO_fertilizerindicator!$K:$K,0))</f>
        <v>0.09</v>
      </c>
      <c r="AJ153" s="5">
        <f>INDEX(FAO_fertilizerindicator!J:J,MATCH($A153, FAO_fertilizerindicator!$K:$K,0))</f>
        <v>1.6</v>
      </c>
    </row>
    <row r="154" spans="1:36" x14ac:dyDescent="0.25">
      <c r="A154" t="s">
        <v>162</v>
      </c>
      <c r="B154" t="s">
        <v>14</v>
      </c>
      <c r="C154" s="5">
        <v>8.6631949691727996</v>
      </c>
      <c r="D154" s="5">
        <v>4.5043438751157803</v>
      </c>
      <c r="E154" s="5">
        <v>2.2043290823241501</v>
      </c>
      <c r="F154" s="5">
        <v>3.4384773804654301</v>
      </c>
      <c r="G154" s="5">
        <v>2.1715179872043602</v>
      </c>
      <c r="H154" s="5">
        <v>4.1963726588565038</v>
      </c>
      <c r="I154" s="5">
        <v>0.192115751</v>
      </c>
      <c r="J154" s="5" t="e">
        <f>INDEX(GCF!Q:Q,MATCH('no.country.continent'!A154,GCF!C:C,0))</f>
        <v>#N/A</v>
      </c>
      <c r="K154" s="5">
        <f>INDEX(FAO_export!B:B,MATCH('no.country.continent'!A154,FAO_export!A:A,0))</f>
        <v>6015</v>
      </c>
      <c r="L154" s="5">
        <f>INDEX(FAO_export_tonnes!B:B,MATCH(A154,FAO_export_tonnes!A:A,0))</f>
        <v>7472</v>
      </c>
      <c r="M154" s="5">
        <v>48448.4</v>
      </c>
      <c r="N154" s="5">
        <f>INDEX(latlon!B:B, MATCH('no.country.continent'!A154, latlon!D:D,0))</f>
        <v>13.909444000000001</v>
      </c>
      <c r="O154" s="5">
        <v>26.35</v>
      </c>
      <c r="P154" s="5">
        <v>23.3</v>
      </c>
      <c r="Q154" s="5">
        <v>29.46</v>
      </c>
      <c r="R154" s="5">
        <v>1946.74</v>
      </c>
      <c r="S154" s="7">
        <v>1878757546.3743999</v>
      </c>
      <c r="T154" s="5">
        <v>10334.015177293613</v>
      </c>
      <c r="U154" s="5">
        <v>1.9653158376514281</v>
      </c>
      <c r="V154" s="5">
        <f>INDEX(hdi!B:B,MATCH(A154, hdi!A:A,0))</f>
        <v>0.75900000000000001</v>
      </c>
      <c r="W154" s="5" t="str">
        <f>INDEX(hdi!C:C,MATCH(A154, hdi!A:A,0))</f>
        <v>High</v>
      </c>
      <c r="X154" s="5">
        <f>INDEX(hdi!D:D,MATCH(A154, hdi!A:A,0))</f>
        <v>179857</v>
      </c>
      <c r="Y154" s="5">
        <f>INDEX(FAO_pesticideindicator!B:B,MATCH($A154,FAO_pesticideindicator!$E:$E,0))</f>
        <v>20.48</v>
      </c>
      <c r="Z154" s="5">
        <f>INDEX(FAO_pesticideindicator!C:C,MATCH($A154,FAO_pesticideindicator!$E:$E,0))</f>
        <v>1.0780000000000001</v>
      </c>
      <c r="AA154" s="5">
        <f>INDEX(FAO_pesticideindicator!D:D,MATCH($A154,FAO_pesticideindicator!$E:$E,0))</f>
        <v>0</v>
      </c>
      <c r="AB154" s="5">
        <f>INDEX(FAO_fertilizerindicator!B:B,MATCH($A154, FAO_fertilizerindicator!$K:$K,0))</f>
        <v>22.869999999999997</v>
      </c>
      <c r="AC154" s="5">
        <f>INDEX(FAO_fertilizerindicator!C:C,MATCH($A154, FAO_fertilizerindicator!$K:$K,0))</f>
        <v>1.204</v>
      </c>
      <c r="AD154" s="5">
        <f>INDEX(FAO_fertilizerindicator!D:D,MATCH($A154, FAO_fertilizerindicator!$K:$K,0))</f>
        <v>9.3559999999999999</v>
      </c>
      <c r="AE154" s="5">
        <f>INDEX(FAO_fertilizerindicator!E:E,MATCH($A154, FAO_fertilizerindicator!$K:$K,0))</f>
        <v>15.841999999999999</v>
      </c>
      <c r="AF154" s="5">
        <f>INDEX(FAO_fertilizerindicator!F:F,MATCH($A154, FAO_fertilizerindicator!$K:$K,0))</f>
        <v>0.83399999999999996</v>
      </c>
      <c r="AG154" s="5">
        <f>INDEX(FAO_fertilizerindicator!G:G,MATCH($A154, FAO_fertilizerindicator!$K:$K,0))</f>
        <v>6.444</v>
      </c>
      <c r="AH154" s="5">
        <f>INDEX(FAO_fertilizerindicator!H:H,MATCH($A154, FAO_fertilizerindicator!$K:$K,0))</f>
        <v>15.346</v>
      </c>
      <c r="AI154" s="5">
        <f>INDEX(FAO_fertilizerindicator!I:I,MATCH($A154, FAO_fertilizerindicator!$K:$K,0))</f>
        <v>0.80399999999999994</v>
      </c>
      <c r="AJ154" s="5">
        <f>INDEX(FAO_fertilizerindicator!J:J,MATCH($A154, FAO_fertilizerindicator!$K:$K,0))</f>
        <v>6.2439999999999998</v>
      </c>
    </row>
    <row r="155" spans="1:36" x14ac:dyDescent="0.25">
      <c r="A155" t="s">
        <v>163</v>
      </c>
      <c r="B155" t="s">
        <v>14</v>
      </c>
      <c r="C155" s="5">
        <v>9.8543165095386307</v>
      </c>
      <c r="D155" s="5">
        <v>19.262776503361401</v>
      </c>
      <c r="E155" s="5">
        <v>4.70252898503196</v>
      </c>
      <c r="F155" s="5">
        <v>8.1697032847723801</v>
      </c>
      <c r="G155" s="5">
        <v>3.5384438403577598</v>
      </c>
      <c r="H155" s="5">
        <v>9.105553824612425</v>
      </c>
      <c r="I155" s="5">
        <v>5.6189278000000002E-2</v>
      </c>
      <c r="J155" s="5" t="e">
        <f>INDEX(GCF!Q:Q,MATCH('no.country.continent'!A155,GCF!C:C,0))</f>
        <v>#N/A</v>
      </c>
      <c r="K155" s="5">
        <v>18316</v>
      </c>
      <c r="L155" s="5">
        <v>30997</v>
      </c>
      <c r="M155" s="5">
        <v>4000.33</v>
      </c>
      <c r="N155" s="5" t="s">
        <v>962</v>
      </c>
      <c r="O155" s="5">
        <v>25.409999847412099</v>
      </c>
      <c r="P155" s="5">
        <v>22.170000076293899</v>
      </c>
      <c r="Q155" s="5">
        <v>28.690000534057599</v>
      </c>
      <c r="R155" s="5">
        <v>2407.60009765625</v>
      </c>
      <c r="S155" s="7">
        <v>837617242.17310011</v>
      </c>
      <c r="T155" s="5">
        <v>7600.3152783466458</v>
      </c>
      <c r="U155" s="5">
        <v>7.2349397823237158</v>
      </c>
      <c r="V155" s="5">
        <v>0.73799999999999999</v>
      </c>
      <c r="W155" s="5" t="s">
        <v>996</v>
      </c>
      <c r="X155" s="5">
        <v>103948</v>
      </c>
      <c r="Y155" s="5" t="e">
        <f>INDEX(FAO_pesticideindicator!B:B,MATCH($A155,FAO_pesticideindicator!$E:$E,0))</f>
        <v>#N/A</v>
      </c>
      <c r="Z155" s="5" t="e">
        <f>INDEX(FAO_pesticideindicator!C:C,MATCH($A155,FAO_pesticideindicator!$E:$E,0))</f>
        <v>#N/A</v>
      </c>
      <c r="AA155" s="5" t="e">
        <f>INDEX(FAO_pesticideindicator!D:D,MATCH($A155,FAO_pesticideindicator!$E:$E,0))</f>
        <v>#N/A</v>
      </c>
      <c r="AB155" s="5" t="e">
        <f>INDEX(FAO_fertilizerindicator!B:B,MATCH($A155, FAO_fertilizerindicator!$K:$K,0))</f>
        <v>#N/A</v>
      </c>
      <c r="AC155" s="5" t="e">
        <f>INDEX(FAO_fertilizerindicator!C:C,MATCH($A155, FAO_fertilizerindicator!$K:$K,0))</f>
        <v>#N/A</v>
      </c>
      <c r="AD155" s="5" t="e">
        <f>INDEX(FAO_fertilizerindicator!D:D,MATCH($A155, FAO_fertilizerindicator!$K:$K,0))</f>
        <v>#N/A</v>
      </c>
      <c r="AE155" s="5" t="e">
        <f>INDEX(FAO_fertilizerindicator!E:E,MATCH($A155, FAO_fertilizerindicator!$K:$K,0))</f>
        <v>#N/A</v>
      </c>
      <c r="AF155" s="5" t="e">
        <f>INDEX(FAO_fertilizerindicator!F:F,MATCH($A155, FAO_fertilizerindicator!$K:$K,0))</f>
        <v>#N/A</v>
      </c>
      <c r="AG155" s="5" t="e">
        <f>INDEX(FAO_fertilizerindicator!G:G,MATCH($A155, FAO_fertilizerindicator!$K:$K,0))</f>
        <v>#N/A</v>
      </c>
      <c r="AH155" s="5" t="e">
        <f>INDEX(FAO_fertilizerindicator!H:H,MATCH($A155, FAO_fertilizerindicator!$K:$K,0))</f>
        <v>#N/A</v>
      </c>
      <c r="AI155" s="5" t="e">
        <f>INDEX(FAO_fertilizerindicator!I:I,MATCH($A155, FAO_fertilizerindicator!$K:$K,0))</f>
        <v>#N/A</v>
      </c>
      <c r="AJ155" s="5" t="e">
        <f>INDEX(FAO_fertilizerindicator!J:J,MATCH($A155, FAO_fertilizerindicator!$K:$K,0))</f>
        <v>#N/A</v>
      </c>
    </row>
    <row r="156" spans="1:36" x14ac:dyDescent="0.25">
      <c r="A156" t="s">
        <v>164</v>
      </c>
      <c r="B156" t="s">
        <v>9</v>
      </c>
      <c r="C156" s="5">
        <f>INDEX(FDI!E:E, MATCH(A156,FDI!A:A,0))</f>
        <v>6.7529329198364998</v>
      </c>
      <c r="D156" s="5">
        <f>INDEX(FDI!F:F, MATCH(A156,FDI!A:A,0))</f>
        <v>9.1073489114883195</v>
      </c>
      <c r="E156" s="5">
        <f>INDEX(FDI!G:G, MATCH(A156,FDI!A:A,0))</f>
        <v>5.7484784681637802</v>
      </c>
      <c r="F156" s="5">
        <f>INDEX(FDI!H:H, MATCH(A156,FDI!A:A,0))</f>
        <v>5.6598929091039798</v>
      </c>
      <c r="G156" s="5">
        <f>INDEX(FDI!I:I, MATCH(A156,FDI!A:A,0))</f>
        <v>9.9620941563952901</v>
      </c>
      <c r="H156" s="5">
        <f>INDEX(FDI!J:J, MATCH(A156,FDI!A:A,0))</f>
        <v>7.4461494729975737</v>
      </c>
      <c r="I156" s="5">
        <v>0.24929082899999999</v>
      </c>
      <c r="J156" s="5" t="e">
        <f>INDEX(GCF!Q:Q,MATCH('no.country.continent'!A156,GCF!C:C,0))</f>
        <v>#DIV/0!</v>
      </c>
      <c r="K156" s="5">
        <f>INDEX(FAO_export!B:B,MATCH('no.country.continent'!A156,FAO_export!A:A,0))</f>
        <v>10861</v>
      </c>
      <c r="L156" s="5">
        <f>INDEX(FAO_export_tonnes!B:B,MATCH(A156,FAO_export_tonnes!A:A,0))</f>
        <v>8078</v>
      </c>
      <c r="M156" s="5">
        <f>INDEX(WITS!F:F,MATCH(A156, WITS!B:B,0))</f>
        <v>3844.71</v>
      </c>
      <c r="N156" s="5">
        <v>0.18636</v>
      </c>
      <c r="O156" s="5">
        <v>24.03</v>
      </c>
      <c r="P156" s="5">
        <v>20.94</v>
      </c>
      <c r="Q156" s="5">
        <v>27.15</v>
      </c>
      <c r="R156" s="5">
        <v>2205.9299999999998</v>
      </c>
      <c r="S156" s="7">
        <f>INDEX(gdp!J:J,MATCH(A156, gdp!A:A,0))</f>
        <v>350744737.00596464</v>
      </c>
      <c r="T156" s="5">
        <f>INDEX(gdppercapita!K:K,MATCH(A156, gdppercapita!A:A,0))</f>
        <v>1660.808258791194</v>
      </c>
      <c r="U156" s="5">
        <f>INDEX(agrigdp!K:K,MATCH(A156, agrigdp!A:A,0))</f>
        <v>11.93471467681838</v>
      </c>
      <c r="V156" s="5">
        <f>INDEX(hdi!B:B,MATCH(A156, hdi!A:A,0))</f>
        <v>0.625</v>
      </c>
      <c r="W156" s="5" t="str">
        <f>INDEX(hdi!C:C,MATCH(A156, hdi!A:A,0))</f>
        <v>Medium</v>
      </c>
      <c r="X156" s="5">
        <f>INDEX(hdi!D:D,MATCH(A156, hdi!A:A,0))</f>
        <v>227380</v>
      </c>
      <c r="Y156" s="5" t="e">
        <f>INDEX(FAO_pesticideindicator!B:B,MATCH($A156,FAO_pesticideindicator!$E:$E,0))</f>
        <v>#N/A</v>
      </c>
      <c r="Z156" s="5" t="e">
        <f>INDEX(FAO_pesticideindicator!C:C,MATCH($A156,FAO_pesticideindicator!$E:$E,0))</f>
        <v>#N/A</v>
      </c>
      <c r="AA156" s="5" t="e">
        <f>INDEX(FAO_pesticideindicator!D:D,MATCH($A156,FAO_pesticideindicator!$E:$E,0))</f>
        <v>#N/A</v>
      </c>
      <c r="AB156" s="5" t="e">
        <f>INDEX(FAO_fertilizerindicator!B:B,MATCH($A156, FAO_fertilizerindicator!$K:$K,0))</f>
        <v>#N/A</v>
      </c>
      <c r="AC156" s="5" t="e">
        <f>INDEX(FAO_fertilizerindicator!C:C,MATCH($A156, FAO_fertilizerindicator!$K:$K,0))</f>
        <v>#N/A</v>
      </c>
      <c r="AD156" s="5" t="e">
        <f>INDEX(FAO_fertilizerindicator!D:D,MATCH($A156, FAO_fertilizerindicator!$K:$K,0))</f>
        <v>#N/A</v>
      </c>
      <c r="AE156" s="5" t="e">
        <f>INDEX(FAO_fertilizerindicator!E:E,MATCH($A156, FAO_fertilizerindicator!$K:$K,0))</f>
        <v>#N/A</v>
      </c>
      <c r="AF156" s="5" t="e">
        <f>INDEX(FAO_fertilizerindicator!F:F,MATCH($A156, FAO_fertilizerindicator!$K:$K,0))</f>
        <v>#N/A</v>
      </c>
      <c r="AG156" s="5" t="e">
        <f>INDEX(FAO_fertilizerindicator!G:G,MATCH($A156, FAO_fertilizerindicator!$K:$K,0))</f>
        <v>#N/A</v>
      </c>
      <c r="AH156" s="5" t="e">
        <f>INDEX(FAO_fertilizerindicator!H:H,MATCH($A156, FAO_fertilizerindicator!$K:$K,0))</f>
        <v>#N/A</v>
      </c>
      <c r="AI156" s="5" t="e">
        <f>INDEX(FAO_fertilizerindicator!I:I,MATCH($A156, FAO_fertilizerindicator!$K:$K,0))</f>
        <v>#N/A</v>
      </c>
      <c r="AJ156" s="5" t="e">
        <f>INDEX(FAO_fertilizerindicator!J:J,MATCH($A156, FAO_fertilizerindicator!$K:$K,0))</f>
        <v>#N/A</v>
      </c>
    </row>
    <row r="157" spans="1:36" x14ac:dyDescent="0.25">
      <c r="A157" t="s">
        <v>165</v>
      </c>
      <c r="B157" t="s">
        <v>5</v>
      </c>
      <c r="C157" s="5">
        <f>INDEX(FDI!E:E, MATCH(A157,FDI!A:A,0))</f>
        <v>1.1555467531413099</v>
      </c>
      <c r="D157" s="5">
        <f>INDEX(FDI!F:F, MATCH(A157,FDI!A:A,0))</f>
        <v>0.20605173780203401</v>
      </c>
      <c r="E157" s="5">
        <f>INDEX(FDI!G:G, MATCH(A157,FDI!A:A,0))</f>
        <v>0.52011001181229199</v>
      </c>
      <c r="F157" s="5">
        <f>INDEX(FDI!H:H, MATCH(A157,FDI!A:A,0))</f>
        <v>0.56775526714283997</v>
      </c>
      <c r="G157" s="5">
        <f>INDEX(FDI!I:I, MATCH(A157,FDI!A:A,0))</f>
        <v>0.76761499789257603</v>
      </c>
      <c r="H157" s="5">
        <f>INDEX(FDI!J:J, MATCH(A157,FDI!A:A,0))</f>
        <v>0.64341575355821035</v>
      </c>
      <c r="I157" s="5">
        <v>0.119273966</v>
      </c>
      <c r="J157" s="5">
        <f>INDEX(GCF!Q:Q,MATCH('no.country.continent'!A157,GCF!C:C,0))</f>
        <v>28.584877528182936</v>
      </c>
      <c r="K157" s="5">
        <f>INDEX(FAO_export!B:B,MATCH('no.country.continent'!A157,FAO_export!A:A,0))</f>
        <v>1471400</v>
      </c>
      <c r="L157" s="5">
        <f>INDEX(FAO_export_tonnes!B:B,MATCH(A157,FAO_export_tonnes!A:A,0))</f>
        <v>1512810</v>
      </c>
      <c r="M157" s="5">
        <f>INDEX(WITS!F:F,MATCH(A157, WITS!B:B,0))</f>
        <v>1287395.83</v>
      </c>
      <c r="N157" s="5">
        <f>INDEX(latlon!B:B, MATCH('no.country.continent'!A157, latlon!D:D,0))</f>
        <v>23.885942</v>
      </c>
      <c r="O157" s="5">
        <f>INDEX(avgtemp!B:B, MATCH(A157, avgtemp!A:A,0))</f>
        <v>25.166786213003199</v>
      </c>
      <c r="P157" s="5">
        <f>INDEX(mintemp!B:B,MATCH(A157,mintemp!A:A,0))</f>
        <v>18.0776183895948</v>
      </c>
      <c r="Q157" s="5">
        <f>INDEX(maxtemp!B:B, MATCH(A157,maxtemp!A:A,0))</f>
        <v>32.3053515145563</v>
      </c>
      <c r="R157" s="5">
        <f>INDEX(avgprecipitation!B:B,MATCH(A157, avgprecipitation!A:A,0))</f>
        <v>103.631707296823</v>
      </c>
      <c r="S157" s="7">
        <f>INDEX(gdp!J:J,MATCH(A157, gdp!A:A,0))</f>
        <v>666498098552.32642</v>
      </c>
      <c r="T157" s="5">
        <f>INDEX(gdppercapita!K:K,MATCH(A157, gdppercapita!A:A,0))</f>
        <v>19810.366789940377</v>
      </c>
      <c r="U157" s="5">
        <f>INDEX(agrigdp!K:K,MATCH(A157, agrigdp!A:A,0))</f>
        <v>2.418330182979088</v>
      </c>
      <c r="V157" s="5">
        <f>INDEX(hdi!B:B,MATCH(A157, hdi!A:A,0))</f>
        <v>0.85399999999999998</v>
      </c>
      <c r="W157" s="5" t="str">
        <f>INDEX(hdi!C:C,MATCH(A157, hdi!A:A,0))</f>
        <v>Very High</v>
      </c>
      <c r="X157" s="5">
        <f>INDEX(hdi!D:D,MATCH(A157, hdi!A:A,0))</f>
        <v>36408820</v>
      </c>
      <c r="Y157" s="5">
        <f>INDEX(FAO_pesticideindicator!B:B,MATCH($A157,FAO_pesticideindicator!$E:$E,0))</f>
        <v>2.452</v>
      </c>
      <c r="Z157" s="5">
        <f>INDEX(FAO_pesticideindicator!C:C,MATCH($A157,FAO_pesticideindicator!$E:$E,0))</f>
        <v>0.26600000000000001</v>
      </c>
      <c r="AA157" s="5">
        <f>INDEX(FAO_pesticideindicator!D:D,MATCH($A157,FAO_pesticideindicator!$E:$E,0))</f>
        <v>1.4159999999999999</v>
      </c>
      <c r="AB157" s="5">
        <f>INDEX(FAO_fertilizerindicator!B:B,MATCH($A157, FAO_fertilizerindicator!$K:$K,0))</f>
        <v>50.792000000000002</v>
      </c>
      <c r="AC157" s="5">
        <f>INDEX(FAO_fertilizerindicator!C:C,MATCH($A157, FAO_fertilizerindicator!$K:$K,0))</f>
        <v>5.4459999999999997</v>
      </c>
      <c r="AD157" s="5">
        <f>INDEX(FAO_fertilizerindicator!D:D,MATCH($A157, FAO_fertilizerindicator!$K:$K,0))</f>
        <v>29.518000000000001</v>
      </c>
      <c r="AE157" s="5">
        <f>INDEX(FAO_fertilizerindicator!E:E,MATCH($A157, FAO_fertilizerindicator!$K:$K,0))</f>
        <v>25.893999999999998</v>
      </c>
      <c r="AF157" s="5">
        <f>INDEX(FAO_fertilizerindicator!F:F,MATCH($A157, FAO_fertilizerindicator!$K:$K,0))</f>
        <v>2.7720000000000002</v>
      </c>
      <c r="AG157" s="5">
        <f>INDEX(FAO_fertilizerindicator!G:G,MATCH($A157, FAO_fertilizerindicator!$K:$K,0))</f>
        <v>14.991999999999999</v>
      </c>
      <c r="AH157" s="5">
        <f>INDEX(FAO_fertilizerindicator!H:H,MATCH($A157, FAO_fertilizerindicator!$K:$K,0))</f>
        <v>7.5180000000000007</v>
      </c>
      <c r="AI157" s="5">
        <f>INDEX(FAO_fertilizerindicator!I:I,MATCH($A157, FAO_fertilizerindicator!$K:$K,0))</f>
        <v>0.79999999999999993</v>
      </c>
      <c r="AJ157" s="5">
        <f>INDEX(FAO_fertilizerindicator!J:J,MATCH($A157, FAO_fertilizerindicator!$K:$K,0))</f>
        <v>4.2859999999999996</v>
      </c>
    </row>
    <row r="158" spans="1:36" x14ac:dyDescent="0.25">
      <c r="A158" t="s">
        <v>166</v>
      </c>
      <c r="B158" t="s">
        <v>9</v>
      </c>
      <c r="C158" s="5">
        <f>INDEX(FDI!E:E, MATCH(A158,FDI!A:A,0))</f>
        <v>2.4811031438059801</v>
      </c>
      <c r="D158" s="5">
        <f>INDEX(FDI!F:F, MATCH(A158,FDI!A:A,0))</f>
        <v>2.8018535647070402</v>
      </c>
      <c r="E158" s="5">
        <f>INDEX(FDI!G:G, MATCH(A158,FDI!A:A,0))</f>
        <v>3.6676269471792802</v>
      </c>
      <c r="F158" s="5">
        <f>INDEX(FDI!H:H, MATCH(A158,FDI!A:A,0))</f>
        <v>4.5534912026303997</v>
      </c>
      <c r="G158" s="5">
        <f>INDEX(FDI!I:I, MATCH(A158,FDI!A:A,0))</f>
        <v>7.5354264757845097</v>
      </c>
      <c r="H158" s="5">
        <f>INDEX(FDI!J:J, MATCH(A158,FDI!A:A,0))</f>
        <v>4.2079002668214418</v>
      </c>
      <c r="I158" s="5">
        <v>1.6065218379999999</v>
      </c>
      <c r="J158" s="5">
        <f>INDEX(GCF!Q:Q,MATCH('no.country.continent'!A158,GCF!C:C,0))</f>
        <v>30.984269915026097</v>
      </c>
      <c r="K158" s="5">
        <f>INDEX(FAO_export!B:B,MATCH('no.country.continent'!A158,FAO_export!A:A,0))</f>
        <v>611479</v>
      </c>
      <c r="L158" s="5">
        <f>INDEX(FAO_export_tonnes!B:B,MATCH(A158,FAO_export_tonnes!A:A,0))</f>
        <v>675088</v>
      </c>
      <c r="M158" s="5">
        <f>INDEX(WITS!F:F,MATCH(A158, WITS!B:B,0))</f>
        <v>144672.24</v>
      </c>
      <c r="N158" s="5">
        <f>INDEX(latlon!B:B, MATCH('no.country.continent'!A158, latlon!D:D,0))</f>
        <v>14.497401</v>
      </c>
      <c r="O158" s="5">
        <f>INDEX(avgtemp!B:B, MATCH(A158, avgtemp!A:A,0))</f>
        <v>28.237941209007701</v>
      </c>
      <c r="P158" s="5">
        <f>INDEX(mintemp!B:B,MATCH(A158,mintemp!A:A,0))</f>
        <v>21.103970667895101</v>
      </c>
      <c r="Q158" s="5">
        <f>INDEX(maxtemp!B:B, MATCH(A158,maxtemp!A:A,0))</f>
        <v>35.421911884756597</v>
      </c>
      <c r="R158" s="5">
        <f>INDEX(avgprecipitation!B:B,MATCH(A158, avgprecipitation!A:A,0))</f>
        <v>901.78235581341903</v>
      </c>
      <c r="S158" s="7">
        <f>INDEX(gdp!J:J,MATCH(A158, gdp!A:A,0))</f>
        <v>21239568534.262962</v>
      </c>
      <c r="T158" s="5">
        <f>INDEX(gdppercapita!K:K,MATCH(A158, gdppercapita!A:A,0))</f>
        <v>1337.5483952126961</v>
      </c>
      <c r="U158" s="5">
        <f>INDEX(agrigdp!K:K,MATCH(A158, agrigdp!A:A,0))</f>
        <v>15.099945972946021</v>
      </c>
      <c r="V158" s="5">
        <f>INDEX(hdi!B:B,MATCH(A158, hdi!A:A,0))</f>
        <v>0.51200000000000001</v>
      </c>
      <c r="W158" s="5" t="str">
        <f>INDEX(hdi!C:C,MATCH(A158, hdi!A:A,0))</f>
        <v>Low</v>
      </c>
      <c r="X158" s="5">
        <f>INDEX(hdi!D:D,MATCH(A158, hdi!A:A,0))</f>
        <v>17316449</v>
      </c>
      <c r="Y158" s="5">
        <f>INDEX(FAO_pesticideindicator!B:B,MATCH($A158,FAO_pesticideindicator!$E:$E,0))</f>
        <v>0.156</v>
      </c>
      <c r="Z158" s="5">
        <f>INDEX(FAO_pesticideindicator!C:C,MATCH($A158,FAO_pesticideindicator!$E:$E,0))</f>
        <v>3.2000000000000001E-2</v>
      </c>
      <c r="AA158" s="5">
        <f>INDEX(FAO_pesticideindicator!D:D,MATCH($A158,FAO_pesticideindicator!$E:$E,0))</f>
        <v>0.14399999999999999</v>
      </c>
      <c r="AB158" s="5">
        <f>INDEX(FAO_fertilizerindicator!B:B,MATCH($A158, FAO_fertilizerindicator!$K:$K,0))</f>
        <v>11.984</v>
      </c>
      <c r="AC158" s="5">
        <f>INDEX(FAO_fertilizerindicator!C:C,MATCH($A158, FAO_fertilizerindicator!$K:$K,0))</f>
        <v>2.4780000000000002</v>
      </c>
      <c r="AD158" s="5">
        <f>INDEX(FAO_fertilizerindicator!D:D,MATCH($A158, FAO_fertilizerindicator!$K:$K,0))</f>
        <v>10.394</v>
      </c>
      <c r="AE158" s="5">
        <f>INDEX(FAO_fertilizerindicator!E:E,MATCH($A158, FAO_fertilizerindicator!$K:$K,0))</f>
        <v>5.573999999999999</v>
      </c>
      <c r="AF158" s="5">
        <f>INDEX(FAO_fertilizerindicator!F:F,MATCH($A158, FAO_fertilizerindicator!$K:$K,0))</f>
        <v>1.1620000000000001</v>
      </c>
      <c r="AG158" s="5">
        <f>INDEX(FAO_fertilizerindicator!G:G,MATCH($A158, FAO_fertilizerindicator!$K:$K,0))</f>
        <v>4.9859999999999998</v>
      </c>
      <c r="AH158" s="5">
        <f>INDEX(FAO_fertilizerindicator!H:H,MATCH($A158, FAO_fertilizerindicator!$K:$K,0))</f>
        <v>5.8380000000000001</v>
      </c>
      <c r="AI158" s="5">
        <f>INDEX(FAO_fertilizerindicator!I:I,MATCH($A158, FAO_fertilizerindicator!$K:$K,0))</f>
        <v>1.206</v>
      </c>
      <c r="AJ158" s="5">
        <f>INDEX(FAO_fertilizerindicator!J:J,MATCH($A158, FAO_fertilizerindicator!$K:$K,0))</f>
        <v>5.1560000000000006</v>
      </c>
    </row>
    <row r="159" spans="1:36" x14ac:dyDescent="0.25">
      <c r="A159" t="s">
        <v>167</v>
      </c>
      <c r="B159" t="s">
        <v>7</v>
      </c>
      <c r="C159" s="5">
        <f>INDEX(FDI!E:E, MATCH(A159,FDI!A:A,0))</f>
        <v>5.7878143116722596</v>
      </c>
      <c r="D159" s="5">
        <f>INDEX(FDI!F:F, MATCH(A159,FDI!A:A,0))</f>
        <v>6.5520096500463296</v>
      </c>
      <c r="E159" s="5">
        <f>INDEX(FDI!G:G, MATCH(A159,FDI!A:A,0))</f>
        <v>8.0407637935409699</v>
      </c>
      <c r="F159" s="5">
        <f>INDEX(FDI!H:H, MATCH(A159,FDI!A:A,0))</f>
        <v>8.2864674108221301</v>
      </c>
      <c r="G159" s="5">
        <f>INDEX(FDI!I:I, MATCH(A159,FDI!A:A,0))</f>
        <v>6.5356437788916404</v>
      </c>
      <c r="H159" s="5">
        <f>INDEX(FDI!J:J, MATCH(A159,FDI!A:A,0))</f>
        <v>7.0405397889946668</v>
      </c>
      <c r="I159" s="5" t="e">
        <v>#DIV/0!</v>
      </c>
      <c r="J159" s="5">
        <f>INDEX(GCF!Q:Q,MATCH('no.country.continent'!A159,GCF!C:C,0))</f>
        <v>21.91847699922296</v>
      </c>
      <c r="K159" s="5">
        <f>INDEX(FAO_export!B:B,MATCH('no.country.continent'!A159,FAO_export!A:A,0))</f>
        <v>2746888</v>
      </c>
      <c r="L159" s="5">
        <f>INDEX(FAO_export_tonnes!B:B,MATCH(A159,FAO_export_tonnes!A:A,0))</f>
        <v>6604425</v>
      </c>
      <c r="M159" s="5">
        <v>441209.95</v>
      </c>
      <c r="N159" s="5">
        <f>INDEX(latlon!B:B, MATCH('no.country.continent'!A159, latlon!D:D,0))</f>
        <v>44.016520999999997</v>
      </c>
      <c r="O159" s="5">
        <f>INDEX(avgtemp!B:B, MATCH(A159, avgtemp!A:A,0))</f>
        <v>9.7613157222145492</v>
      </c>
      <c r="P159" s="5">
        <f>INDEX(mintemp!B:B,MATCH(A159,mintemp!A:A,0))</f>
        <v>4.7576315967660197</v>
      </c>
      <c r="Q159" s="5">
        <f>INDEX(maxtemp!B:B, MATCH(A159,maxtemp!A:A,0))</f>
        <v>14.7923685124046</v>
      </c>
      <c r="R159" s="5">
        <f>INDEX(avgprecipitation!B:B,MATCH(A159, avgprecipitation!A:A,0))</f>
        <v>827.78158087479403</v>
      </c>
      <c r="S159" s="7">
        <f>INDEX(gdp!J:J,MATCH(A159, gdp!A:A,0))</f>
        <v>43468620199.721725</v>
      </c>
      <c r="T159" s="5">
        <f>INDEX(gdppercapita!K:K,MATCH(A159, gdppercapita!A:A,0))</f>
        <v>6228.8417669058217</v>
      </c>
      <c r="U159" s="5">
        <f>INDEX(agrigdp!K:K,MATCH(A159, agrigdp!A:A,0))</f>
        <v>6.2930952053449438</v>
      </c>
      <c r="V159" s="5">
        <f>INDEX(hdi!B:B,MATCH(A159, hdi!A:A,0))</f>
        <v>0.80600000000000005</v>
      </c>
      <c r="W159" s="5" t="str">
        <f>INDEX(hdi!C:C,MATCH(A159, hdi!A:A,0))</f>
        <v>Very High</v>
      </c>
      <c r="X159" s="5">
        <f>INDEX(hdi!D:D,MATCH(A159, hdi!A:A,0))</f>
        <v>7221365</v>
      </c>
      <c r="Y159" s="5" t="e">
        <f>INDEX(FAO_pesticideindicator!B:B,MATCH($A159,FAO_pesticideindicator!$E:$E,0))</f>
        <v>#N/A</v>
      </c>
      <c r="Z159" s="5" t="e">
        <f>INDEX(FAO_pesticideindicator!C:C,MATCH($A159,FAO_pesticideindicator!$E:$E,0))</f>
        <v>#N/A</v>
      </c>
      <c r="AA159" s="5" t="e">
        <f>INDEX(FAO_pesticideindicator!D:D,MATCH($A159,FAO_pesticideindicator!$E:$E,0))</f>
        <v>#N/A</v>
      </c>
      <c r="AB159" s="5">
        <f>INDEX(FAO_fertilizerindicator!B:B,MATCH($A159, FAO_fertilizerindicator!$K:$K,0))</f>
        <v>73.346000000000004</v>
      </c>
      <c r="AC159" s="5">
        <f>INDEX(FAO_fertilizerindicator!C:C,MATCH($A159, FAO_fertilizerindicator!$K:$K,0))</f>
        <v>23.336000000000002</v>
      </c>
      <c r="AD159" s="5">
        <f>INDEX(FAO_fertilizerindicator!D:D,MATCH($A159, FAO_fertilizerindicator!$K:$K,0))</f>
        <v>30.291999999999994</v>
      </c>
      <c r="AE159" s="5">
        <f>INDEX(FAO_fertilizerindicator!E:E,MATCH($A159, FAO_fertilizerindicator!$K:$K,0))</f>
        <v>20.163999999999998</v>
      </c>
      <c r="AF159" s="5">
        <f>INDEX(FAO_fertilizerindicator!F:F,MATCH($A159, FAO_fertilizerindicator!$K:$K,0))</f>
        <v>6.4260000000000002</v>
      </c>
      <c r="AG159" s="5">
        <f>INDEX(FAO_fertilizerindicator!G:G,MATCH($A159, FAO_fertilizerindicator!$K:$K,0))</f>
        <v>8.2360000000000007</v>
      </c>
      <c r="AH159" s="5">
        <f>INDEX(FAO_fertilizerindicator!H:H,MATCH($A159, FAO_fertilizerindicator!$K:$K,0))</f>
        <v>20.009999999999998</v>
      </c>
      <c r="AI159" s="5">
        <f>INDEX(FAO_fertilizerindicator!I:I,MATCH($A159, FAO_fertilizerindicator!$K:$K,0))</f>
        <v>6.3680000000000003</v>
      </c>
      <c r="AJ159" s="5">
        <f>INDEX(FAO_fertilizerindicator!J:J,MATCH($A159, FAO_fertilizerindicator!$K:$K,0))</f>
        <v>8.2099999999999991</v>
      </c>
    </row>
    <row r="160" spans="1:36" x14ac:dyDescent="0.25">
      <c r="A160" t="s">
        <v>168</v>
      </c>
      <c r="B160" t="s">
        <v>9</v>
      </c>
      <c r="C160" s="5">
        <f>INDEX(FDI!E:E, MATCH(A160,FDI!A:A,0))</f>
        <v>2.7414752696389</v>
      </c>
      <c r="D160" s="5">
        <f>INDEX(FDI!F:F, MATCH(A160,FDI!A:A,0))</f>
        <v>7.9104677038322402</v>
      </c>
      <c r="E160" s="5">
        <f>INDEX(FDI!G:G, MATCH(A160,FDI!A:A,0))</f>
        <v>18.802344574289101</v>
      </c>
      <c r="F160" s="5">
        <f>INDEX(FDI!H:H, MATCH(A160,FDI!A:A,0))</f>
        <v>15.073997129372</v>
      </c>
      <c r="G160" s="5">
        <f>INDEX(FDI!I:I, MATCH(A160,FDI!A:A,0))</f>
        <v>14.584798928400399</v>
      </c>
      <c r="H160" s="5">
        <f>INDEX(FDI!J:J, MATCH(A160,FDI!A:A,0))</f>
        <v>11.822616721106527</v>
      </c>
      <c r="I160" s="5">
        <v>5.4345299999999995E-4</v>
      </c>
      <c r="J160" s="5">
        <f>INDEX(GCF!Q:Q,MATCH('no.country.continent'!A160,GCF!C:C,0))</f>
        <v>28.200887121494141</v>
      </c>
      <c r="K160" s="5">
        <f>INDEX(FAO_export!B:B,MATCH('no.country.continent'!A160,FAO_export!A:A,0))</f>
        <v>534</v>
      </c>
      <c r="L160" s="5">
        <f>INDEX(FAO_export_tonnes!B:B,MATCH(A160,FAO_export_tonnes!A:A,0))</f>
        <v>32</v>
      </c>
      <c r="M160" s="5">
        <f>INDEX(WITS!F:F,MATCH(A160, WITS!B:B,0))</f>
        <v>7695.46</v>
      </c>
      <c r="N160" s="5">
        <f>INDEX(latlon!B:B, MATCH('no.country.continent'!A160, latlon!D:D,0))</f>
        <v>-4.6795739999999997</v>
      </c>
      <c r="O160" s="5">
        <v>26.46</v>
      </c>
      <c r="P160" s="5">
        <v>23.88</v>
      </c>
      <c r="Q160" s="5">
        <v>29.08</v>
      </c>
      <c r="R160" s="5">
        <v>2131.9299999999998</v>
      </c>
      <c r="S160" s="7">
        <f>INDEX(gdp!J:J,MATCH(A160, gdp!A:A,0))</f>
        <v>1569808890.0087781</v>
      </c>
      <c r="T160" s="5">
        <f>INDEX(gdppercapita!K:K,MATCH(A160, gdppercapita!A:A,0))</f>
        <v>16237.280748923342</v>
      </c>
      <c r="U160" s="5">
        <f>INDEX(agrigdp!K:K,MATCH(A160, agrigdp!A:A,0))</f>
        <v>2.5414150518639778</v>
      </c>
      <c r="V160" s="5">
        <f>INDEX(hdi!B:B,MATCH(A160, hdi!A:A,0))</f>
        <v>0.79600000000000004</v>
      </c>
      <c r="W160" s="5" t="str">
        <f>INDEX(hdi!C:C,MATCH(A160, hdi!A:A,0))</f>
        <v>High</v>
      </c>
      <c r="X160" s="5">
        <f>INDEX(hdi!D:D,MATCH(A160, hdi!A:A,0))</f>
        <v>107118</v>
      </c>
      <c r="Y160" s="5">
        <f>INDEX(FAO_pesticideindicator!B:B,MATCH($A160,FAO_pesticideindicator!$E:$E,0))</f>
        <v>12.1</v>
      </c>
      <c r="Z160" s="5">
        <f>INDEX(FAO_pesticideindicator!C:C,MATCH($A160,FAO_pesticideindicator!$E:$E,0))</f>
        <v>0.192</v>
      </c>
      <c r="AA160" s="5">
        <f>INDEX(FAO_pesticideindicator!D:D,MATCH($A160,FAO_pesticideindicator!$E:$E,0))</f>
        <v>2.9340000000000002</v>
      </c>
      <c r="AB160" s="5">
        <f>INDEX(FAO_fertilizerindicator!B:B,MATCH($A160, FAO_fertilizerindicator!$K:$K,0))</f>
        <v>32.898000000000003</v>
      </c>
      <c r="AC160" s="5">
        <f>INDEX(FAO_fertilizerindicator!C:C,MATCH($A160, FAO_fertilizerindicator!$K:$K,0))</f>
        <v>0.52600000000000002</v>
      </c>
      <c r="AD160" s="5">
        <f>INDEX(FAO_fertilizerindicator!D:D,MATCH($A160, FAO_fertilizerindicator!$K:$K,0))</f>
        <v>7.9719999999999995</v>
      </c>
      <c r="AE160" s="5">
        <f>INDEX(FAO_fertilizerindicator!E:E,MATCH($A160, FAO_fertilizerindicator!$K:$K,0))</f>
        <v>12.388</v>
      </c>
      <c r="AF160" s="5">
        <f>INDEX(FAO_fertilizerindicator!F:F,MATCH($A160, FAO_fertilizerindicator!$K:$K,0))</f>
        <v>0.19600000000000001</v>
      </c>
      <c r="AG160" s="5">
        <f>INDEX(FAO_fertilizerindicator!G:G,MATCH($A160, FAO_fertilizerindicator!$K:$K,0))</f>
        <v>3.016</v>
      </c>
      <c r="AH160" s="5">
        <f>INDEX(FAO_fertilizerindicator!H:H,MATCH($A160, FAO_fertilizerindicator!$K:$K,0))</f>
        <v>14.148000000000001</v>
      </c>
      <c r="AI160" s="5">
        <f>INDEX(FAO_fertilizerindicator!I:I,MATCH($A160, FAO_fertilizerindicator!$K:$K,0))</f>
        <v>0.22599999999999998</v>
      </c>
      <c r="AJ160" s="5">
        <f>INDEX(FAO_fertilizerindicator!J:J,MATCH($A160, FAO_fertilizerindicator!$K:$K,0))</f>
        <v>3.44</v>
      </c>
    </row>
    <row r="161" spans="1:36" x14ac:dyDescent="0.25">
      <c r="A161" t="s">
        <v>169</v>
      </c>
      <c r="B161" t="s">
        <v>9</v>
      </c>
      <c r="C161" s="5">
        <f>INDEX(FDI!E:E, MATCH(A161,FDI!A:A,0))</f>
        <v>3.7691758852415602</v>
      </c>
      <c r="D161" s="5">
        <f>INDEX(FDI!F:F, MATCH(A161,FDI!A:A,0))</f>
        <v>11.123512191763499</v>
      </c>
      <c r="E161" s="5">
        <f>INDEX(FDI!G:G, MATCH(A161,FDI!A:A,0))</f>
        <v>6.1306980626383103</v>
      </c>
      <c r="F161" s="5">
        <f>INDEX(FDI!H:H, MATCH(A161,FDI!A:A,0))</f>
        <v>7.39555090626886</v>
      </c>
      <c r="G161" s="5">
        <f>INDEX(FDI!I:I, MATCH(A161,FDI!A:A,0))</f>
        <v>3.3251583844185899</v>
      </c>
      <c r="H161" s="5">
        <f>INDEX(FDI!J:J, MATCH(A161,FDI!A:A,0))</f>
        <v>6.3488190860661637</v>
      </c>
      <c r="I161" s="5">
        <v>8.2320219100000003</v>
      </c>
      <c r="J161" s="5">
        <f>INDEX(GCF!Q:Q,MATCH('no.country.continent'!A161,GCF!C:C,0))</f>
        <v>15.635305217294938</v>
      </c>
      <c r="K161" s="5">
        <f>INDEX(FAO_export!B:B,MATCH('no.country.continent'!A161,FAO_export!A:A,0))</f>
        <v>61197</v>
      </c>
      <c r="L161" s="5">
        <f>INDEX(FAO_export_tonnes!B:B,MATCH(A161,FAO_export_tonnes!A:A,0))</f>
        <v>41079</v>
      </c>
      <c r="M161" s="5">
        <f>INDEX(WITS!F:F,MATCH(A161, WITS!B:B,0))</f>
        <v>13396.01</v>
      </c>
      <c r="N161" s="5">
        <f>INDEX(latlon!B:B, MATCH('no.country.continent'!A161, latlon!D:D,0))</f>
        <v>8.4605549999999994</v>
      </c>
      <c r="O161" s="5">
        <f>INDEX(avgtemp!B:B, MATCH(A161, avgtemp!A:A,0))</f>
        <v>26.623043723728301</v>
      </c>
      <c r="P161" s="5">
        <f>INDEX(mintemp!B:B,MATCH(A161,mintemp!A:A,0))</f>
        <v>21.571304321289102</v>
      </c>
      <c r="Q161" s="5">
        <f>INDEX(maxtemp!B:B, MATCH(A161,maxtemp!A:A,0))</f>
        <v>31.727391367373301</v>
      </c>
      <c r="R161" s="5">
        <f>INDEX(avgprecipitation!B:B,MATCH(A161, avgprecipitation!A:A,0))</f>
        <v>2624.84348993716</v>
      </c>
      <c r="S161" s="7">
        <f>INDEX(gdp!J:J,MATCH(A161, gdp!A:A,0))</f>
        <v>4802542169.2646122</v>
      </c>
      <c r="T161" s="5">
        <f>INDEX(gdppercapita!K:K,MATCH(A161, gdppercapita!A:A,0))</f>
        <v>627.43044482069183</v>
      </c>
      <c r="U161" s="5">
        <f>INDEX(agrigdp!K:K,MATCH(A161, agrigdp!A:A,0))</f>
        <v>59.079221942238838</v>
      </c>
      <c r="V161" s="5">
        <f>INDEX(hdi!B:B,MATCH(A161, hdi!A:A,0))</f>
        <v>0.45200000000000001</v>
      </c>
      <c r="W161" s="5" t="str">
        <f>INDEX(hdi!C:C,MATCH(A161, hdi!A:A,0))</f>
        <v>Low</v>
      </c>
      <c r="X161" s="5">
        <f>INDEX(hdi!D:D,MATCH(A161, hdi!A:A,0))</f>
        <v>8605718</v>
      </c>
      <c r="Y161" s="5" t="e">
        <f>INDEX(FAO_pesticideindicator!B:B,MATCH($A161,FAO_pesticideindicator!$E:$E,0))</f>
        <v>#N/A</v>
      </c>
      <c r="Z161" s="5" t="e">
        <f>INDEX(FAO_pesticideindicator!C:C,MATCH($A161,FAO_pesticideindicator!$E:$E,0))</f>
        <v>#N/A</v>
      </c>
      <c r="AA161" s="5" t="e">
        <f>INDEX(FAO_pesticideindicator!D:D,MATCH($A161,FAO_pesticideindicator!$E:$E,0))</f>
        <v>#N/A</v>
      </c>
      <c r="AB161" s="5" t="e">
        <f>INDEX(FAO_fertilizerindicator!B:B,MATCH($A161, FAO_fertilizerindicator!$K:$K,0))</f>
        <v>#N/A</v>
      </c>
      <c r="AC161" s="5" t="e">
        <f>INDEX(FAO_fertilizerindicator!C:C,MATCH($A161, FAO_fertilizerindicator!$K:$K,0))</f>
        <v>#N/A</v>
      </c>
      <c r="AD161" s="5" t="e">
        <f>INDEX(FAO_fertilizerindicator!D:D,MATCH($A161, FAO_fertilizerindicator!$K:$K,0))</f>
        <v>#N/A</v>
      </c>
      <c r="AE161" s="5" t="e">
        <f>INDEX(FAO_fertilizerindicator!E:E,MATCH($A161, FAO_fertilizerindicator!$K:$K,0))</f>
        <v>#N/A</v>
      </c>
      <c r="AF161" s="5" t="e">
        <f>INDEX(FAO_fertilizerindicator!F:F,MATCH($A161, FAO_fertilizerindicator!$K:$K,0))</f>
        <v>#N/A</v>
      </c>
      <c r="AG161" s="5" t="e">
        <f>INDEX(FAO_fertilizerindicator!G:G,MATCH($A161, FAO_fertilizerindicator!$K:$K,0))</f>
        <v>#N/A</v>
      </c>
      <c r="AH161" s="5" t="e">
        <f>INDEX(FAO_fertilizerindicator!H:H,MATCH($A161, FAO_fertilizerindicator!$K:$K,0))</f>
        <v>#N/A</v>
      </c>
      <c r="AI161" s="5" t="e">
        <f>INDEX(FAO_fertilizerindicator!I:I,MATCH($A161, FAO_fertilizerindicator!$K:$K,0))</f>
        <v>#N/A</v>
      </c>
      <c r="AJ161" s="5" t="e">
        <f>INDEX(FAO_fertilizerindicator!J:J,MATCH($A161, FAO_fertilizerindicator!$K:$K,0))</f>
        <v>#N/A</v>
      </c>
    </row>
    <row r="162" spans="1:36" x14ac:dyDescent="0.25">
      <c r="A162" t="s">
        <v>170</v>
      </c>
      <c r="B162" t="s">
        <v>5</v>
      </c>
      <c r="C162" s="5">
        <f>INDEX(FDI!E:E, MATCH(A162,FDI!A:A,0))</f>
        <v>20.500757044405798</v>
      </c>
      <c r="D162" s="5">
        <f>INDEX(FDI!F:F, MATCH(A162,FDI!A:A,0))</f>
        <v>28.907993498042298</v>
      </c>
      <c r="E162" s="5">
        <f>INDEX(FDI!G:G, MATCH(A162,FDI!A:A,0))</f>
        <v>21.533406610475001</v>
      </c>
      <c r="F162" s="5">
        <f>INDEX(FDI!H:H, MATCH(A162,FDI!A:A,0))</f>
        <v>29.690440566543</v>
      </c>
      <c r="G162" s="5">
        <f>INDEX(FDI!I:I, MATCH(A162,FDI!A:A,0))</f>
        <v>21.648246490214301</v>
      </c>
      <c r="H162" s="5">
        <f>INDEX(FDI!J:J, MATCH(A162,FDI!A:A,0))</f>
        <v>24.456168841936083</v>
      </c>
      <c r="I162" s="5">
        <v>0.52570993399999999</v>
      </c>
      <c r="J162" s="5">
        <f>INDEX(GCF!Q:Q,MATCH('no.country.continent'!A162,GCF!C:C,0))</f>
        <v>25.145757230429723</v>
      </c>
      <c r="K162" s="5">
        <f>INDEX(FAO_export!B:B,MATCH('no.country.continent'!A162,FAO_export!A:A,0))</f>
        <v>8199111</v>
      </c>
      <c r="L162" s="5">
        <f>INDEX(FAO_export_tonnes!B:B,MATCH(A162,FAO_export_tonnes!A:A,0))</f>
        <v>1425479</v>
      </c>
      <c r="M162" s="5">
        <f>INDEX(WITS!F:F,MATCH(A162, WITS!B:B,0))</f>
        <v>582222.01</v>
      </c>
      <c r="N162" s="5">
        <f>INDEX(latlon!B:B, MATCH('no.country.continent'!A162, latlon!D:D,0))</f>
        <v>1.3520829999999999</v>
      </c>
      <c r="O162" s="5">
        <v>27.13</v>
      </c>
      <c r="P162" s="5">
        <v>23.51</v>
      </c>
      <c r="Q162" s="5">
        <v>30.8</v>
      </c>
      <c r="R162" s="5">
        <v>2483.94</v>
      </c>
      <c r="S162" s="7">
        <f>INDEX(gdp!J:J,MATCH(A162, gdp!A:A,0))</f>
        <v>336820861216.177</v>
      </c>
      <c r="T162" s="5">
        <f>INDEX(gdppercapita!K:K,MATCH(A162, gdppercapita!A:A,0))</f>
        <v>59613.335950637062</v>
      </c>
      <c r="U162" s="5">
        <f>INDEX(agrigdp!K:K,MATCH(A162, agrigdp!A:A,0))</f>
        <v>3.1590359176775121E-2</v>
      </c>
      <c r="V162" s="5">
        <f>INDEX(hdi!B:B,MATCH(A162, hdi!A:A,0))</f>
        <v>0.93799999999999994</v>
      </c>
      <c r="W162" s="5" t="str">
        <f>INDEX(hdi!C:C,MATCH(A162, hdi!A:A,0))</f>
        <v>Very High</v>
      </c>
      <c r="X162" s="5">
        <f>INDEX(hdi!D:D,MATCH(A162, hdi!A:A,0))</f>
        <v>5975689</v>
      </c>
      <c r="Y162" s="5" t="e">
        <f>INDEX(FAO_pesticideindicator!B:B,MATCH($A162,FAO_pesticideindicator!$E:$E,0))</f>
        <v>#N/A</v>
      </c>
      <c r="Z162" s="5" t="e">
        <f>INDEX(FAO_pesticideindicator!C:C,MATCH($A162,FAO_pesticideindicator!$E:$E,0))</f>
        <v>#N/A</v>
      </c>
      <c r="AA162" s="5" t="e">
        <f>INDEX(FAO_pesticideindicator!D:D,MATCH($A162,FAO_pesticideindicator!$E:$E,0))</f>
        <v>#N/A</v>
      </c>
      <c r="AB162" s="5" t="e">
        <f>INDEX(FAO_fertilizerindicator!B:B,MATCH($A162, FAO_fertilizerindicator!$K:$K,0))</f>
        <v>#N/A</v>
      </c>
      <c r="AC162" s="5" t="e">
        <f>INDEX(FAO_fertilizerindicator!C:C,MATCH($A162, FAO_fertilizerindicator!$K:$K,0))</f>
        <v>#N/A</v>
      </c>
      <c r="AD162" s="5" t="e">
        <f>INDEX(FAO_fertilizerindicator!D:D,MATCH($A162, FAO_fertilizerindicator!$K:$K,0))</f>
        <v>#N/A</v>
      </c>
      <c r="AE162" s="5" t="e">
        <f>INDEX(FAO_fertilizerindicator!E:E,MATCH($A162, FAO_fertilizerindicator!$K:$K,0))</f>
        <v>#N/A</v>
      </c>
      <c r="AF162" s="5" t="e">
        <f>INDEX(FAO_fertilizerindicator!F:F,MATCH($A162, FAO_fertilizerindicator!$K:$K,0))</f>
        <v>#N/A</v>
      </c>
      <c r="AG162" s="5" t="e">
        <f>INDEX(FAO_fertilizerindicator!G:G,MATCH($A162, FAO_fertilizerindicator!$K:$K,0))</f>
        <v>#N/A</v>
      </c>
      <c r="AH162" s="5" t="e">
        <f>INDEX(FAO_fertilizerindicator!H:H,MATCH($A162, FAO_fertilizerindicator!$K:$K,0))</f>
        <v>#N/A</v>
      </c>
      <c r="AI162" s="5" t="e">
        <f>INDEX(FAO_fertilizerindicator!I:I,MATCH($A162, FAO_fertilizerindicator!$K:$K,0))</f>
        <v>#N/A</v>
      </c>
      <c r="AJ162" s="5" t="e">
        <f>INDEX(FAO_fertilizerindicator!J:J,MATCH($A162, FAO_fertilizerindicator!$K:$K,0))</f>
        <v>#N/A</v>
      </c>
    </row>
    <row r="163" spans="1:36" x14ac:dyDescent="0.25">
      <c r="A163" t="s">
        <v>171</v>
      </c>
      <c r="B163" t="s">
        <v>7</v>
      </c>
      <c r="C163" s="5">
        <v>5.2889636871022701</v>
      </c>
      <c r="D163" s="5">
        <v>4.4296323192288298</v>
      </c>
      <c r="E163" s="5">
        <v>2.1312293505703801</v>
      </c>
      <c r="F163" s="5">
        <v>2.1653842181310101</v>
      </c>
      <c r="G163" s="5">
        <v>-0.31433660552524401</v>
      </c>
      <c r="H163" s="5">
        <v>2.7401745939014495</v>
      </c>
      <c r="I163" s="5" t="e">
        <v>#N/A</v>
      </c>
      <c r="J163" s="5">
        <v>22.346312888059821</v>
      </c>
      <c r="K163" s="5">
        <f>INDEX(FAO_export!B:B,MATCH('no.country.continent'!A163,FAO_export!A:A,0))</f>
        <v>2064652</v>
      </c>
      <c r="L163" s="5">
        <f>INDEX(FAO_export_tonnes!B:B,MATCH(A163,FAO_export_tonnes!A:A,0))</f>
        <v>4000335</v>
      </c>
      <c r="M163" s="5">
        <v>649807.26</v>
      </c>
      <c r="N163" s="5">
        <f>INDEX(latlon!B:B, MATCH('no.country.continent'!A163, latlon!D:D,0))</f>
        <v>48.669026000000002</v>
      </c>
      <c r="O163" s="5">
        <f>INDEX(avgtemp!B:B, MATCH(A163, avgtemp!A:A,0))</f>
        <v>7.3900000530740497</v>
      </c>
      <c r="P163" s="5">
        <f>INDEX(mintemp!B:B,MATCH(A163,mintemp!A:A,0))</f>
        <v>2.4556521812210899</v>
      </c>
      <c r="Q163" s="5">
        <f>INDEX(maxtemp!B:B, MATCH(A163,maxtemp!A:A,0))</f>
        <v>12.347391294396401</v>
      </c>
      <c r="R163" s="5">
        <f>INDEX(avgprecipitation!B:B,MATCH(A163, avgprecipitation!A:A,0))</f>
        <v>785.96522322944998</v>
      </c>
      <c r="S163" s="7">
        <v>94764021675.488785</v>
      </c>
      <c r="T163" s="5">
        <v>17400.088884015062</v>
      </c>
      <c r="U163" s="5">
        <v>1.982050111909692</v>
      </c>
      <c r="V163" s="5">
        <f>INDEX(hdi!B:B,MATCH(A163, hdi!A:A,0))</f>
        <v>0.86</v>
      </c>
      <c r="W163" s="5" t="str">
        <f>INDEX(hdi!C:C,MATCH(A163, hdi!A:A,0))</f>
        <v>Very High</v>
      </c>
      <c r="X163" s="5">
        <f>INDEX(hdi!D:D,MATCH(A163, hdi!A:A,0))</f>
        <v>5643453</v>
      </c>
      <c r="Y163" s="5">
        <f>INDEX(FAO_pesticideindicator!B:B,MATCH($A163,FAO_pesticideindicator!$E:$E,0))</f>
        <v>1.276</v>
      </c>
      <c r="Z163" s="5">
        <f>INDEX(FAO_pesticideindicator!C:C,MATCH($A163,FAO_pesticideindicator!$E:$E,0))</f>
        <v>0.32000000000000006</v>
      </c>
      <c r="AA163" s="5">
        <f>INDEX(FAO_pesticideindicator!D:D,MATCH($A163,FAO_pesticideindicator!$E:$E,0))</f>
        <v>0.79</v>
      </c>
      <c r="AB163" s="5">
        <f>INDEX(FAO_fertilizerindicator!B:B,MATCH($A163, FAO_fertilizerindicator!$K:$K,0))</f>
        <v>92.927999999999997</v>
      </c>
      <c r="AC163" s="5">
        <f>INDEX(FAO_fertilizerindicator!C:C,MATCH($A163, FAO_fertilizerindicator!$K:$K,0))</f>
        <v>23.256</v>
      </c>
      <c r="AD163" s="5">
        <f>INDEX(FAO_fertilizerindicator!D:D,MATCH($A163, FAO_fertilizerindicator!$K:$K,0))</f>
        <v>57.547999999999988</v>
      </c>
      <c r="AE163" s="5">
        <f>INDEX(FAO_fertilizerindicator!E:E,MATCH($A163, FAO_fertilizerindicator!$K:$K,0))</f>
        <v>18.57</v>
      </c>
      <c r="AF163" s="5">
        <f>INDEX(FAO_fertilizerindicator!F:F,MATCH($A163, FAO_fertilizerindicator!$K:$K,0))</f>
        <v>4.6459999999999999</v>
      </c>
      <c r="AG163" s="5">
        <f>INDEX(FAO_fertilizerindicator!G:G,MATCH($A163, FAO_fertilizerindicator!$K:$K,0))</f>
        <v>11.492000000000001</v>
      </c>
      <c r="AH163" s="5">
        <f>INDEX(FAO_fertilizerindicator!H:H,MATCH($A163, FAO_fertilizerindicator!$K:$K,0))</f>
        <v>13.996</v>
      </c>
      <c r="AI163" s="5">
        <f>INDEX(FAO_fertilizerindicator!I:I,MATCH($A163, FAO_fertilizerindicator!$K:$K,0))</f>
        <v>3.5020000000000002</v>
      </c>
      <c r="AJ163" s="5">
        <f>INDEX(FAO_fertilizerindicator!J:J,MATCH($A163, FAO_fertilizerindicator!$K:$K,0))</f>
        <v>8.6620000000000008</v>
      </c>
    </row>
    <row r="164" spans="1:36" x14ac:dyDescent="0.25">
      <c r="A164" t="s">
        <v>172</v>
      </c>
      <c r="B164" t="s">
        <v>7</v>
      </c>
      <c r="C164" s="5">
        <f>INDEX(FDI!E:E, MATCH(A164,FDI!A:A,0))</f>
        <v>3.2306904426537502</v>
      </c>
      <c r="D164" s="5">
        <f>INDEX(FDI!F:F, MATCH(A164,FDI!A:A,0))</f>
        <v>2.4619278884190501</v>
      </c>
      <c r="E164" s="5">
        <f>INDEX(FDI!G:G, MATCH(A164,FDI!A:A,0))</f>
        <v>2.8397998862535299</v>
      </c>
      <c r="F164" s="5">
        <f>INDEX(FDI!H:H, MATCH(A164,FDI!A:A,0))</f>
        <v>3.9711740611699402</v>
      </c>
      <c r="G164" s="5">
        <f>INDEX(FDI!I:I, MATCH(A164,FDI!A:A,0))</f>
        <v>0.94471575885905101</v>
      </c>
      <c r="H164" s="5">
        <f>INDEX(FDI!J:J, MATCH(A164,FDI!A:A,0))</f>
        <v>2.6896616074710642</v>
      </c>
      <c r="I164" s="5">
        <v>1.8071036650000001</v>
      </c>
      <c r="J164" s="5">
        <f>INDEX(GCF!Q:Q,MATCH('no.country.continent'!A164,GCF!C:C,0))</f>
        <v>20.062472854320241</v>
      </c>
      <c r="K164" s="5">
        <f>INDEX(FAO_export!B:B,MATCH('no.country.continent'!A164,FAO_export!A:A,0))</f>
        <v>1361143</v>
      </c>
      <c r="L164" s="5">
        <f>INDEX(FAO_export_tonnes!B:B,MATCH(A164,FAO_export_tonnes!A:A,0))</f>
        <v>2386502</v>
      </c>
      <c r="M164" s="5">
        <f>INDEX(WITS!F:F,MATCH(A164, WITS!B:B,0))</f>
        <v>745314.51</v>
      </c>
      <c r="N164" s="5">
        <f>INDEX(latlon!B:B, MATCH('no.country.continent'!A164, latlon!D:D,0))</f>
        <v>46.151240999999999</v>
      </c>
      <c r="O164" s="5">
        <f>INDEX(avgtemp!B:B, MATCH(A164, avgtemp!A:A,0))</f>
        <v>7.6809999465942402</v>
      </c>
      <c r="P164" s="5">
        <f>INDEX(mintemp!B:B,MATCH(A164,mintemp!A:A,0))</f>
        <v>2.91900000572205</v>
      </c>
      <c r="Q164" s="5">
        <f>INDEX(maxtemp!B:B, MATCH(A164,maxtemp!A:A,0))</f>
        <v>12.466999912262001</v>
      </c>
      <c r="R164" s="5">
        <f>INDEX(avgprecipitation!B:B,MATCH(A164, avgprecipitation!A:A,0))</f>
        <v>1548.60997924805</v>
      </c>
      <c r="S164" s="7">
        <f>INDEX(gdp!J:J,MATCH(A164, gdp!A:A,0))</f>
        <v>47642114721.352638</v>
      </c>
      <c r="T164" s="5">
        <f>INDEX(gdppercapita!K:K,MATCH(A164, gdppercapita!A:A,0))</f>
        <v>22910.38967827212</v>
      </c>
      <c r="U164" s="5">
        <f>INDEX(agrigdp!K:K,MATCH(A164, agrigdp!A:A,0))</f>
        <v>2.0288919688644742</v>
      </c>
      <c r="V164" s="5">
        <f>INDEX(hdi!B:B,MATCH(A164, hdi!A:A,0))</f>
        <v>0.91700000000000004</v>
      </c>
      <c r="W164" s="5" t="str">
        <f>INDEX(hdi!C:C,MATCH(A164, hdi!A:A,0))</f>
        <v>Very High</v>
      </c>
      <c r="X164" s="5">
        <f>INDEX(hdi!D:D,MATCH(A164, hdi!A:A,0))</f>
        <v>2119844</v>
      </c>
      <c r="Y164" s="5">
        <f>INDEX(FAO_pesticideindicator!B:B,MATCH($A164,FAO_pesticideindicator!$E:$E,0))</f>
        <v>4.524</v>
      </c>
      <c r="Z164" s="5">
        <f>INDEX(FAO_pesticideindicator!C:C,MATCH($A164,FAO_pesticideindicator!$E:$E,0))</f>
        <v>0.51400000000000001</v>
      </c>
      <c r="AA164" s="5">
        <f>INDEX(FAO_pesticideindicator!D:D,MATCH($A164,FAO_pesticideindicator!$E:$E,0))</f>
        <v>1.0939999999999999</v>
      </c>
      <c r="AB164" s="5">
        <f>INDEX(FAO_fertilizerindicator!B:B,MATCH($A164, FAO_fertilizerindicator!$K:$K,0))</f>
        <v>116.56199999999998</v>
      </c>
      <c r="AC164" s="5">
        <f>INDEX(FAO_fertilizerindicator!C:C,MATCH($A164, FAO_fertilizerindicator!$K:$K,0))</f>
        <v>13.238</v>
      </c>
      <c r="AD164" s="5">
        <f>INDEX(FAO_fertilizerindicator!D:D,MATCH($A164, FAO_fertilizerindicator!$K:$K,0))</f>
        <v>28.178000000000004</v>
      </c>
      <c r="AE164" s="5">
        <f>INDEX(FAO_fertilizerindicator!E:E,MATCH($A164, FAO_fertilizerindicator!$K:$K,0))</f>
        <v>37.224000000000004</v>
      </c>
      <c r="AF164" s="5">
        <f>INDEX(FAO_fertilizerindicator!F:F,MATCH($A164, FAO_fertilizerindicator!$K:$K,0))</f>
        <v>4.2299999999999995</v>
      </c>
      <c r="AG164" s="5">
        <f>INDEX(FAO_fertilizerindicator!G:G,MATCH($A164, FAO_fertilizerindicator!$K:$K,0))</f>
        <v>9.0060000000000002</v>
      </c>
      <c r="AH164" s="5">
        <f>INDEX(FAO_fertilizerindicator!H:H,MATCH($A164, FAO_fertilizerindicator!$K:$K,0))</f>
        <v>45.445999999999991</v>
      </c>
      <c r="AI164" s="5">
        <f>INDEX(FAO_fertilizerindicator!I:I,MATCH($A164, FAO_fertilizerindicator!$K:$K,0))</f>
        <v>5.1639999999999997</v>
      </c>
      <c r="AJ164" s="5">
        <f>INDEX(FAO_fertilizerindicator!J:J,MATCH($A164, FAO_fertilizerindicator!$K:$K,0))</f>
        <v>10.997999999999999</v>
      </c>
    </row>
    <row r="165" spans="1:36" x14ac:dyDescent="0.25">
      <c r="A165" t="s">
        <v>173</v>
      </c>
      <c r="B165" t="s">
        <v>11</v>
      </c>
      <c r="C165" s="5">
        <f>INDEX(FDI!E:E, MATCH(A165,FDI!A:A,0))</f>
        <v>2.7089179036897</v>
      </c>
      <c r="D165" s="5">
        <f>INDEX(FDI!F:F, MATCH(A165,FDI!A:A,0))</f>
        <v>2.8901580004821801</v>
      </c>
      <c r="E165" s="5">
        <f>INDEX(FDI!G:G, MATCH(A165,FDI!A:A,0))</f>
        <v>1.58720894455471</v>
      </c>
      <c r="F165" s="5">
        <f>INDEX(FDI!H:H, MATCH(A165,FDI!A:A,0))</f>
        <v>2.0882258524122301</v>
      </c>
      <c r="G165" s="5">
        <f>INDEX(FDI!I:I, MATCH(A165,FDI!A:A,0))</f>
        <v>0.58089877571679405</v>
      </c>
      <c r="H165" s="5">
        <f>INDEX(FDI!J:J, MATCH(A165,FDI!A:A,0))</f>
        <v>1.9710818953711224</v>
      </c>
      <c r="I165" s="5">
        <v>69.050731900000002</v>
      </c>
      <c r="J165" s="5">
        <f>INDEX(GCF!Q:Q,MATCH('no.country.continent'!A165,GCF!C:C,0))</f>
        <v>13.537718591088652</v>
      </c>
      <c r="K165" s="5">
        <f>INDEX(FAO_export!B:B,MATCH('no.country.continent'!A165,FAO_export!A:A,0))</f>
        <v>45382</v>
      </c>
      <c r="L165" s="5">
        <f>INDEX(FAO_export_tonnes!B:B,MATCH(A165,FAO_export_tonnes!A:A,0))</f>
        <v>61801</v>
      </c>
      <c r="M165" s="5">
        <f>INDEX(WITS!F:F,MATCH(A165, WITS!B:B,0))</f>
        <v>2316.2600000000002</v>
      </c>
      <c r="N165" s="5">
        <f>INDEX(latlon!B:B, MATCH('no.country.continent'!A165, latlon!D:D,0))</f>
        <v>-9.6457099999999993</v>
      </c>
      <c r="O165" s="5">
        <f>INDEX(avgtemp!B:B, MATCH(A165, avgtemp!A:A,0))</f>
        <v>25.791666348775198</v>
      </c>
      <c r="P165" s="5">
        <f>INDEX(mintemp!B:B,MATCH(A165,mintemp!A:A,0))</f>
        <v>22</v>
      </c>
      <c r="Q165" s="5">
        <f>INDEX(maxtemp!B:B, MATCH(A165,maxtemp!A:A,0))</f>
        <v>29.641666412353501</v>
      </c>
      <c r="R165" s="5">
        <f>INDEX(avgprecipitation!B:B,MATCH(A165, avgprecipitation!A:A,0))</f>
        <v>3432.9166666666702</v>
      </c>
      <c r="S165" s="7">
        <f>INDEX(gdp!J:J,MATCH(A165, gdp!A:A,0))</f>
        <v>1471582921.295964</v>
      </c>
      <c r="T165" s="5">
        <f>INDEX(gdppercapita!K:K,MATCH(A165, gdppercapita!A:A,0))</f>
        <v>2254.591475770314</v>
      </c>
      <c r="U165" s="5" t="e">
        <f>INDEX(agrigdp!K:K,MATCH(A165, agrigdp!A:A,0))</f>
        <v>#DIV/0!</v>
      </c>
      <c r="V165" s="5">
        <f>INDEX(hdi!B:B,MATCH(A165, hdi!A:A,0))</f>
        <v>0.56699999999999995</v>
      </c>
      <c r="W165" s="5" t="str">
        <f>INDEX(hdi!C:C,MATCH(A165, hdi!A:A,0))</f>
        <v>Medium</v>
      </c>
      <c r="X165" s="5">
        <f>INDEX(hdi!D:D,MATCH(A165, hdi!A:A,0))</f>
        <v>724273</v>
      </c>
      <c r="Y165" s="5" t="e">
        <f>INDEX(FAO_pesticideindicator!B:B,MATCH($A165,FAO_pesticideindicator!$E:$E,0))</f>
        <v>#N/A</v>
      </c>
      <c r="Z165" s="5" t="e">
        <f>INDEX(FAO_pesticideindicator!C:C,MATCH($A165,FAO_pesticideindicator!$E:$E,0))</f>
        <v>#N/A</v>
      </c>
      <c r="AA165" s="5" t="e">
        <f>INDEX(FAO_pesticideindicator!D:D,MATCH($A165,FAO_pesticideindicator!$E:$E,0))</f>
        <v>#N/A</v>
      </c>
      <c r="AB165" s="5" t="e">
        <f>INDEX(FAO_fertilizerindicator!B:B,MATCH($A165, FAO_fertilizerindicator!$K:$K,0))</f>
        <v>#N/A</v>
      </c>
      <c r="AC165" s="5" t="e">
        <f>INDEX(FAO_fertilizerindicator!C:C,MATCH($A165, FAO_fertilizerindicator!$K:$K,0))</f>
        <v>#N/A</v>
      </c>
      <c r="AD165" s="5" t="e">
        <f>INDEX(FAO_fertilizerindicator!D:D,MATCH($A165, FAO_fertilizerindicator!$K:$K,0))</f>
        <v>#N/A</v>
      </c>
      <c r="AE165" s="5" t="e">
        <f>INDEX(FAO_fertilizerindicator!E:E,MATCH($A165, FAO_fertilizerindicator!$K:$K,0))</f>
        <v>#N/A</v>
      </c>
      <c r="AF165" s="5" t="e">
        <f>INDEX(FAO_fertilizerindicator!F:F,MATCH($A165, FAO_fertilizerindicator!$K:$K,0))</f>
        <v>#N/A</v>
      </c>
      <c r="AG165" s="5" t="e">
        <f>INDEX(FAO_fertilizerindicator!G:G,MATCH($A165, FAO_fertilizerindicator!$K:$K,0))</f>
        <v>#N/A</v>
      </c>
      <c r="AH165" s="5" t="e">
        <f>INDEX(FAO_fertilizerindicator!H:H,MATCH($A165, FAO_fertilizerindicator!$K:$K,0))</f>
        <v>#N/A</v>
      </c>
      <c r="AI165" s="5" t="e">
        <f>INDEX(FAO_fertilizerindicator!I:I,MATCH($A165, FAO_fertilizerindicator!$K:$K,0))</f>
        <v>#N/A</v>
      </c>
      <c r="AJ165" s="5" t="e">
        <f>INDEX(FAO_fertilizerindicator!J:J,MATCH($A165, FAO_fertilizerindicator!$K:$K,0))</f>
        <v>#N/A</v>
      </c>
    </row>
    <row r="166" spans="1:36" x14ac:dyDescent="0.25">
      <c r="A166" t="s">
        <v>174</v>
      </c>
      <c r="B166" t="s">
        <v>9</v>
      </c>
      <c r="C166" s="5">
        <f>INDEX(FDI!E:E, MATCH(A166,FDI!A:A,0))</f>
        <v>5.9675868028659496</v>
      </c>
      <c r="D166" s="5">
        <f>INDEX(FDI!F:F, MATCH(A166,FDI!A:A,0))</f>
        <v>6.5787127830272798</v>
      </c>
      <c r="E166" s="5">
        <f>INDEX(FDI!G:G, MATCH(A166,FDI!A:A,0))</f>
        <v>6.9735515971772504</v>
      </c>
      <c r="F166" s="5">
        <f>INDEX(FDI!H:H, MATCH(A166,FDI!A:A,0))</f>
        <v>6.90168995923898</v>
      </c>
      <c r="G166" s="5">
        <f>INDEX(FDI!I:I, MATCH(A166,FDI!A:A,0))</f>
        <v>6.6616079368130103</v>
      </c>
      <c r="H166" s="5">
        <f>INDEX(FDI!J:J, MATCH(A166,FDI!A:A,0))</f>
        <v>6.6166298158244938</v>
      </c>
      <c r="I166" s="5" t="e">
        <v>#DIV/0!</v>
      </c>
      <c r="J166" s="5" t="e">
        <f>INDEX(GCF!Q:Q,MATCH('no.country.continent'!A166,GCF!C:C,0))</f>
        <v>#DIV/0!</v>
      </c>
      <c r="K166" s="5">
        <f>INDEX(FAO_export!B:B,MATCH('no.country.continent'!A166,FAO_export!A:A,0))</f>
        <v>30902</v>
      </c>
      <c r="L166" s="5">
        <f>INDEX(FAO_export_tonnes!B:B,MATCH(A166,FAO_export_tonnes!A:A,0))</f>
        <v>31902</v>
      </c>
      <c r="M166" s="5">
        <f>INDEX(WITS!F:F,MATCH(A166, WITS!B:B,0))</f>
        <v>75099.03</v>
      </c>
      <c r="N166" s="5">
        <f>INDEX(latlon!B:B, MATCH('no.country.continent'!A166, latlon!D:D,0))</f>
        <v>5.1521489999999996</v>
      </c>
      <c r="O166" s="5">
        <f>INDEX(avgtemp!B:B, MATCH(A166, avgtemp!A:A,0))</f>
        <v>26.669330149746401</v>
      </c>
      <c r="P166" s="5">
        <f>INDEX(mintemp!B:B,MATCH(A166,mintemp!A:A,0))</f>
        <v>21.3330622084403</v>
      </c>
      <c r="Q166" s="5">
        <f>INDEX(maxtemp!B:B, MATCH(A166,maxtemp!A:A,0))</f>
        <v>32.056889985737101</v>
      </c>
      <c r="R166" s="5">
        <f>INDEX(avgprecipitation!B:B,MATCH(A166, avgprecipitation!A:A,0))</f>
        <v>296.12440216027898</v>
      </c>
      <c r="S166" s="7">
        <f>INDEX(gdp!J:J,MATCH(A166, gdp!A:A,0))</f>
        <v>6412724802.7826843</v>
      </c>
      <c r="T166" s="5">
        <f>INDEX(gdppercapita!K:K,MATCH(A166, gdppercapita!A:A,0))</f>
        <v>426.18246613993944</v>
      </c>
      <c r="U166" s="5" t="e">
        <f>INDEX(agrigdp!K:K,MATCH(A166, agrigdp!A:A,0))</f>
        <v>#DIV/0!</v>
      </c>
      <c r="V166" s="5">
        <f>INDEX(hdi!B:B,MATCH(A166, hdi!A:A,0))</f>
        <v>0</v>
      </c>
      <c r="W166" s="5" t="str">
        <f>INDEX(hdi!C:C,MATCH(A166, hdi!A:A,0))</f>
        <v>not rated</v>
      </c>
      <c r="X166" s="5">
        <f>INDEX(hdi!D:D,MATCH(A166, hdi!A:A,0))</f>
        <v>17597511</v>
      </c>
      <c r="Y166" s="5" t="e">
        <f>INDEX(FAO_pesticideindicator!B:B,MATCH($A166,FAO_pesticideindicator!$E:$E,0))</f>
        <v>#N/A</v>
      </c>
      <c r="Z166" s="5" t="e">
        <f>INDEX(FAO_pesticideindicator!C:C,MATCH($A166,FAO_pesticideindicator!$E:$E,0))</f>
        <v>#N/A</v>
      </c>
      <c r="AA166" s="5" t="e">
        <f>INDEX(FAO_pesticideindicator!D:D,MATCH($A166,FAO_pesticideindicator!$E:$E,0))</f>
        <v>#N/A</v>
      </c>
      <c r="AB166" s="5" t="e">
        <f>INDEX(FAO_fertilizerindicator!B:B,MATCH($A166, FAO_fertilizerindicator!$K:$K,0))</f>
        <v>#N/A</v>
      </c>
      <c r="AC166" s="5" t="e">
        <f>INDEX(FAO_fertilizerindicator!C:C,MATCH($A166, FAO_fertilizerindicator!$K:$K,0))</f>
        <v>#N/A</v>
      </c>
      <c r="AD166" s="5" t="e">
        <f>INDEX(FAO_fertilizerindicator!D:D,MATCH($A166, FAO_fertilizerindicator!$K:$K,0))</f>
        <v>#N/A</v>
      </c>
      <c r="AE166" s="5" t="e">
        <f>INDEX(FAO_fertilizerindicator!E:E,MATCH($A166, FAO_fertilizerindicator!$K:$K,0))</f>
        <v>#N/A</v>
      </c>
      <c r="AF166" s="5" t="e">
        <f>INDEX(FAO_fertilizerindicator!F:F,MATCH($A166, FAO_fertilizerindicator!$K:$K,0))</f>
        <v>#N/A</v>
      </c>
      <c r="AG166" s="5" t="e">
        <f>INDEX(FAO_fertilizerindicator!G:G,MATCH($A166, FAO_fertilizerindicator!$K:$K,0))</f>
        <v>#N/A</v>
      </c>
      <c r="AH166" s="5" t="e">
        <f>INDEX(FAO_fertilizerindicator!H:H,MATCH($A166, FAO_fertilizerindicator!$K:$K,0))</f>
        <v>#N/A</v>
      </c>
      <c r="AI166" s="5" t="e">
        <f>INDEX(FAO_fertilizerindicator!I:I,MATCH($A166, FAO_fertilizerindicator!$K:$K,0))</f>
        <v>#N/A</v>
      </c>
      <c r="AJ166" s="5" t="e">
        <f>INDEX(FAO_fertilizerindicator!J:J,MATCH($A166, FAO_fertilizerindicator!$K:$K,0))</f>
        <v>#N/A</v>
      </c>
    </row>
    <row r="167" spans="1:36" x14ac:dyDescent="0.25">
      <c r="A167" t="s">
        <v>175</v>
      </c>
      <c r="B167" t="s">
        <v>9</v>
      </c>
      <c r="C167" s="5">
        <f>INDEX(FDI!E:E, MATCH(A167,FDI!A:A,0))</f>
        <v>0.68461255345579497</v>
      </c>
      <c r="D167" s="5">
        <f>INDEX(FDI!F:F, MATCH(A167,FDI!A:A,0))</f>
        <v>0.53967395675945595</v>
      </c>
      <c r="E167" s="5">
        <f>INDEX(FDI!G:G, MATCH(A167,FDI!A:A,0))</f>
        <v>1.37571218998329</v>
      </c>
      <c r="F167" s="5">
        <f>INDEX(FDI!H:H, MATCH(A167,FDI!A:A,0))</f>
        <v>1.3188044544316599</v>
      </c>
      <c r="G167" s="5">
        <f>INDEX(FDI!I:I, MATCH(A167,FDI!A:A,0))</f>
        <v>0.94011829658450996</v>
      </c>
      <c r="H167" s="6">
        <f>INDEX(FDI!J:J, MATCH(A167,FDI!A:A,0))</f>
        <v>0.97178429024294233</v>
      </c>
      <c r="I167" s="6">
        <v>2.2092960960000001</v>
      </c>
      <c r="J167" s="5">
        <f>INDEX(GCF!Q:Q,MATCH('no.country.continent'!A167,GCF!C:C,0))</f>
        <v>15.775755757929721</v>
      </c>
      <c r="K167" s="5">
        <f>INDEX(FAO_export!B:B,MATCH('no.country.continent'!A167,FAO_export!A:A,0))</f>
        <v>7076216</v>
      </c>
      <c r="L167" s="5">
        <f>INDEX(FAO_export_tonnes!B:B,MATCH(A167,FAO_export_tonnes!A:A,0))</f>
        <v>10479929</v>
      </c>
      <c r="M167" s="5">
        <f>INDEX(WITS!F:F,MATCH(A167, WITS!B:B,0))</f>
        <v>754962.92</v>
      </c>
      <c r="N167" s="5">
        <f>INDEX(latlon!B:B, MATCH('no.country.continent'!A167, latlon!D:D,0))</f>
        <v>-30.559481999999999</v>
      </c>
      <c r="O167" s="5">
        <f>INDEX(avgtemp!B:B, MATCH(A167, avgtemp!A:A,0))</f>
        <v>16.800022250559898</v>
      </c>
      <c r="P167" s="5">
        <f>INDEX(mintemp!B:B,MATCH(A167,mintemp!A:A,0))</f>
        <v>9.4828953265081797</v>
      </c>
      <c r="Q167" s="5">
        <f>INDEX(maxtemp!B:B, MATCH(A167,maxtemp!A:A,0))</f>
        <v>24.165345196203599</v>
      </c>
      <c r="R167" s="5">
        <f>INDEX(avgprecipitation!B:B,MATCH(A167, avgprecipitation!A:A,0))</f>
        <v>561.34253958551301</v>
      </c>
      <c r="S167" s="7">
        <f>INDEX(gdp!J:J,MATCH(A167, gdp!A:A,0))</f>
        <v>350945814474.13043</v>
      </c>
      <c r="T167" s="5">
        <f>INDEX(gdppercapita!K:K,MATCH(A167, gdppercapita!A:A,0))</f>
        <v>6077.4184522133883</v>
      </c>
      <c r="U167" s="5">
        <f>INDEX(agrigdp!K:K,MATCH(A167, agrigdp!A:A,0))</f>
        <v>2.3350246837132325</v>
      </c>
      <c r="V167" s="5">
        <f>INDEX(hdi!B:B,MATCH(A167, hdi!A:A,0))</f>
        <v>0.70899999999999996</v>
      </c>
      <c r="W167" s="5" t="str">
        <f>INDEX(hdi!C:C,MATCH(A167, hdi!A:A,0))</f>
        <v>High</v>
      </c>
      <c r="X167" s="5">
        <f>INDEX(hdi!D:D,MATCH(A167, hdi!A:A,0))</f>
        <v>59893885</v>
      </c>
      <c r="Y167" s="5">
        <f>INDEX(FAO_pesticideindicator!B:B,MATCH($A167,FAO_pesticideindicator!$E:$E,0))</f>
        <v>2.16</v>
      </c>
      <c r="Z167" s="5">
        <f>INDEX(FAO_pesticideindicator!C:C,MATCH($A167,FAO_pesticideindicator!$E:$E,0))</f>
        <v>0.46399999999999997</v>
      </c>
      <c r="AA167" s="5">
        <f>INDEX(FAO_pesticideindicator!D:D,MATCH($A167,FAO_pesticideindicator!$E:$E,0))</f>
        <v>1.22</v>
      </c>
      <c r="AB167" s="5">
        <f>INDEX(FAO_fertilizerindicator!B:B,MATCH($A167, FAO_fertilizerindicator!$K:$K,0))</f>
        <v>31.254000000000001</v>
      </c>
      <c r="AC167" s="5">
        <f>INDEX(FAO_fertilizerindicator!C:C,MATCH($A167, FAO_fertilizerindicator!$K:$K,0))</f>
        <v>6.7159999999999993</v>
      </c>
      <c r="AD167" s="5">
        <f>INDEX(FAO_fertilizerindicator!D:D,MATCH($A167, FAO_fertilizerindicator!$K:$K,0))</f>
        <v>17.578000000000003</v>
      </c>
      <c r="AE167" s="5">
        <f>INDEX(FAO_fertilizerindicator!E:E,MATCH($A167, FAO_fertilizerindicator!$K:$K,0))</f>
        <v>20.133999999999997</v>
      </c>
      <c r="AF167" s="5">
        <f>INDEX(FAO_fertilizerindicator!F:F,MATCH($A167, FAO_fertilizerindicator!$K:$K,0))</f>
        <v>4.3279999999999994</v>
      </c>
      <c r="AG167" s="5">
        <f>INDEX(FAO_fertilizerindicator!G:G,MATCH($A167, FAO_fertilizerindicator!$K:$K,0))</f>
        <v>11.344000000000001</v>
      </c>
      <c r="AH167" s="5">
        <f>INDEX(FAO_fertilizerindicator!H:H,MATCH($A167, FAO_fertilizerindicator!$K:$K,0))</f>
        <v>10.582000000000001</v>
      </c>
      <c r="AI167" s="5">
        <f>INDEX(FAO_fertilizerindicator!I:I,MATCH($A167, FAO_fertilizerindicator!$K:$K,0))</f>
        <v>2.2719999999999998</v>
      </c>
      <c r="AJ167" s="5">
        <f>INDEX(FAO_fertilizerindicator!J:J,MATCH($A167, FAO_fertilizerindicator!$K:$K,0))</f>
        <v>5.9620000000000006</v>
      </c>
    </row>
    <row r="168" spans="1:36" x14ac:dyDescent="0.25">
      <c r="A168" t="s">
        <v>176</v>
      </c>
      <c r="B168" t="s">
        <v>7</v>
      </c>
      <c r="C168" s="5">
        <f>INDEX(FDI!E:E, MATCH(A168,FDI!A:A,0))</f>
        <v>3.5893319908479202</v>
      </c>
      <c r="D168" s="5">
        <f>INDEX(FDI!F:F, MATCH(A168,FDI!A:A,0))</f>
        <v>2.40490738202634</v>
      </c>
      <c r="E168" s="5">
        <f>INDEX(FDI!G:G, MATCH(A168,FDI!A:A,0))</f>
        <v>4.1257158098728501</v>
      </c>
      <c r="F168" s="5">
        <f>INDEX(FDI!H:H, MATCH(A168,FDI!A:A,0))</f>
        <v>1.7773330020000699</v>
      </c>
      <c r="G168" s="5">
        <f>INDEX(FDI!I:I, MATCH(A168,FDI!A:A,0))</f>
        <v>2.6325211180056201</v>
      </c>
      <c r="H168" s="5">
        <f>INDEX(FDI!J:J, MATCH(A168,FDI!A:A,0))</f>
        <v>2.9059618605505597</v>
      </c>
      <c r="I168" s="5">
        <v>1.0511727150000001</v>
      </c>
      <c r="J168" s="5">
        <f>INDEX(GCF!Q:Q,MATCH('no.country.continent'!A168,GCF!C:C,0))</f>
        <v>20.04470839193414</v>
      </c>
      <c r="K168" s="5">
        <f>INDEX(FAO_export!B:B,MATCH('no.country.continent'!A168,FAO_export!A:A,0))</f>
        <v>32837683</v>
      </c>
      <c r="L168" s="5">
        <f>INDEX(FAO_export_tonnes!B:B,MATCH(A168,FAO_export_tonnes!A:A,0))</f>
        <v>25549983</v>
      </c>
      <c r="M168" s="5">
        <f>INDEX(WITS!F:F,MATCH(A168, WITS!B:B,0))</f>
        <v>3244723.36</v>
      </c>
      <c r="N168" s="5">
        <f>INDEX(latlon!B:B, MATCH('no.country.continent'!A168, latlon!D:D,0))</f>
        <v>40.463667000000001</v>
      </c>
      <c r="O168" s="5">
        <f>INDEX(avgtemp!B:B, MATCH(A168, avgtemp!A:A,0))</f>
        <v>12.2403255817502</v>
      </c>
      <c r="P168" s="5">
        <f>INDEX(mintemp!B:B,MATCH(A168,mintemp!A:A,0))</f>
        <v>6.9707441804020904</v>
      </c>
      <c r="Q168" s="5">
        <f>INDEX(maxtemp!B:B, MATCH(A168,maxtemp!A:A,0))</f>
        <v>17.552511609986801</v>
      </c>
      <c r="R168" s="5">
        <f>INDEX(avgprecipitation!B:B,MATCH(A168, avgprecipitation!A:A,0))</f>
        <v>699.09348783271298</v>
      </c>
      <c r="S168" s="7">
        <f>INDEX(gdp!J:J,MATCH(A168, gdp!A:A,0))</f>
        <v>1260717307359.374</v>
      </c>
      <c r="T168" s="5">
        <f>INDEX(gdppercapita!K:K,MATCH(A168, gdppercapita!A:A,0))</f>
        <v>26898.246357255557</v>
      </c>
      <c r="U168" s="5">
        <f>INDEX(agrigdp!K:K,MATCH(A168, agrigdp!A:A,0))</f>
        <v>2.822897214287686</v>
      </c>
      <c r="V168" s="5">
        <f>INDEX(hdi!B:B,MATCH(A168, hdi!A:A,0))</f>
        <v>0.90400000000000003</v>
      </c>
      <c r="W168" s="5" t="str">
        <f>INDEX(hdi!C:C,MATCH(A168, hdi!A:A,0))</f>
        <v>Very High</v>
      </c>
      <c r="X168" s="5">
        <f>INDEX(hdi!D:D,MATCH(A168, hdi!A:A,0))</f>
        <v>47558630</v>
      </c>
      <c r="Y168" s="5">
        <f>INDEX(FAO_pesticideindicator!B:B,MATCH($A168,FAO_pesticideindicator!$E:$E,0))</f>
        <v>3.1399999999999997</v>
      </c>
      <c r="Z168" s="5">
        <f>INDEX(FAO_pesticideindicator!C:C,MATCH($A168,FAO_pesticideindicator!$E:$E,0))</f>
        <v>1.1359999999999999</v>
      </c>
      <c r="AA168" s="5">
        <f>INDEX(FAO_pesticideindicator!D:D,MATCH($A168,FAO_pesticideindicator!$E:$E,0))</f>
        <v>0.98399999999999999</v>
      </c>
      <c r="AB168" s="5">
        <f>INDEX(FAO_fertilizerindicator!B:B,MATCH($A168, FAO_fertilizerindicator!$K:$K,0))</f>
        <v>61.362000000000002</v>
      </c>
      <c r="AC168" s="5">
        <f>INDEX(FAO_fertilizerindicator!C:C,MATCH($A168, FAO_fertilizerindicator!$K:$K,0))</f>
        <v>22.125999999999998</v>
      </c>
      <c r="AD168" s="5">
        <f>INDEX(FAO_fertilizerindicator!D:D,MATCH($A168, FAO_fertilizerindicator!$K:$K,0))</f>
        <v>19.137999999999998</v>
      </c>
      <c r="AE168" s="5">
        <f>INDEX(FAO_fertilizerindicator!E:E,MATCH($A168, FAO_fertilizerindicator!$K:$K,0))</f>
        <v>26.666000000000004</v>
      </c>
      <c r="AF168" s="5">
        <f>INDEX(FAO_fertilizerindicator!F:F,MATCH($A168, FAO_fertilizerindicator!$K:$K,0))</f>
        <v>9.6119999999999983</v>
      </c>
      <c r="AG168" s="5">
        <f>INDEX(FAO_fertilizerindicator!G:G,MATCH($A168, FAO_fertilizerindicator!$K:$K,0))</f>
        <v>8.3080000000000016</v>
      </c>
      <c r="AH168" s="5">
        <f>INDEX(FAO_fertilizerindicator!H:H,MATCH($A168, FAO_fertilizerindicator!$K:$K,0))</f>
        <v>23.187999999999999</v>
      </c>
      <c r="AI168" s="5">
        <f>INDEX(FAO_fertilizerindicator!I:I,MATCH($A168, FAO_fertilizerindicator!$K:$K,0))</f>
        <v>8.36</v>
      </c>
      <c r="AJ168" s="5">
        <f>INDEX(FAO_fertilizerindicator!J:J,MATCH($A168, FAO_fertilizerindicator!$K:$K,0))</f>
        <v>7.2200000000000006</v>
      </c>
    </row>
    <row r="169" spans="1:36" x14ac:dyDescent="0.25">
      <c r="A169" t="s">
        <v>177</v>
      </c>
      <c r="B169" t="s">
        <v>5</v>
      </c>
      <c r="C169" s="5">
        <f>INDEX(FDI!E:E, MATCH(A169,FDI!A:A,0))</f>
        <v>1.08863843215089</v>
      </c>
      <c r="D169" s="5">
        <f>INDEX(FDI!F:F, MATCH(A169,FDI!A:A,0))</f>
        <v>1.57011601711461</v>
      </c>
      <c r="E169" s="5">
        <f>INDEX(FDI!G:G, MATCH(A169,FDI!A:A,0))</f>
        <v>1.8349115336142301</v>
      </c>
      <c r="F169" s="5">
        <f>INDEX(FDI!H:H, MATCH(A169,FDI!A:A,0))</f>
        <v>0.886106578261042</v>
      </c>
      <c r="G169" s="5">
        <f>INDEX(FDI!I:I, MATCH(A169,FDI!A:A,0))</f>
        <v>0.53584180779790402</v>
      </c>
      <c r="H169" s="5">
        <f>INDEX(FDI!J:J, MATCH(A169,FDI!A:A,0))</f>
        <v>1.1831228737877351</v>
      </c>
      <c r="I169" s="5">
        <v>2.7817881550000001</v>
      </c>
      <c r="J169" s="5">
        <f>INDEX(GCF!Q:Q,MATCH('no.country.continent'!A169,GCF!C:C,0))</f>
        <v>28.150848666816177</v>
      </c>
      <c r="K169" s="5">
        <f>INDEX(FAO_export!B:B,MATCH('no.country.continent'!A169,FAO_export!A:A,0))</f>
        <v>2700301</v>
      </c>
      <c r="L169" s="5">
        <f>INDEX(FAO_export_tonnes!B:B,MATCH(A169,FAO_export_tonnes!A:A,0))</f>
        <v>1331374</v>
      </c>
      <c r="M169" s="5">
        <f>INDEX(WITS!F:F,MATCH(A169, WITS!B:B,0))</f>
        <v>154294.84</v>
      </c>
      <c r="N169" s="5">
        <f>INDEX(latlon!B:B, MATCH('no.country.continent'!A169, latlon!D:D,0))</f>
        <v>7.8730539999999998</v>
      </c>
      <c r="O169" s="5">
        <f>INDEX(avgtemp!B:B, MATCH(A169, avgtemp!A:A,0))</f>
        <v>26.485238029843298</v>
      </c>
      <c r="P169" s="5">
        <f>INDEX(mintemp!B:B,MATCH(A169,mintemp!A:A,0))</f>
        <v>22.8804762704032</v>
      </c>
      <c r="Q169" s="5">
        <f>INDEX(maxtemp!B:B, MATCH(A169,maxtemp!A:A,0))</f>
        <v>30.137618836902401</v>
      </c>
      <c r="R169" s="5">
        <f>INDEX(avgprecipitation!B:B,MATCH(A169, avgprecipitation!A:A,0))</f>
        <v>1602.4904843285001</v>
      </c>
      <c r="S169" s="7">
        <f>INDEX(gdp!J:J,MATCH(A169, gdp!A:A,0))</f>
        <v>88516567401.095383</v>
      </c>
      <c r="T169" s="5">
        <f>INDEX(gdppercapita!K:K,MATCH(A169, gdppercapita!A:A,0))</f>
        <v>4095.8509800291322</v>
      </c>
      <c r="U169" s="5">
        <f>INDEX(agrigdp!K:K,MATCH(A169, agrigdp!A:A,0))</f>
        <v>7.8905417708267382</v>
      </c>
      <c r="V169" s="5">
        <f>INDEX(hdi!B:B,MATCH(A169, hdi!A:A,0))</f>
        <v>0.78200000000000003</v>
      </c>
      <c r="W169" s="5" t="str">
        <f>INDEX(hdi!C:C,MATCH(A169, hdi!A:A,0))</f>
        <v>High</v>
      </c>
      <c r="X169" s="5">
        <f>INDEX(hdi!D:D,MATCH(A169, hdi!A:A,0))</f>
        <v>21832143</v>
      </c>
      <c r="Y169" s="5">
        <f>INDEX(FAO_pesticideindicator!B:B,MATCH($A169,FAO_pesticideindicator!$E:$E,0))</f>
        <v>0.81000000000000016</v>
      </c>
      <c r="Z169" s="5">
        <f>INDEX(FAO_pesticideindicator!C:C,MATCH($A169,FAO_pesticideindicator!$E:$E,0))</f>
        <v>0.09</v>
      </c>
      <c r="AA169" s="5">
        <f>INDEX(FAO_pesticideindicator!D:D,MATCH($A169,FAO_pesticideindicator!$E:$E,0))</f>
        <v>0.374</v>
      </c>
      <c r="AB169" s="5">
        <f>INDEX(FAO_fertilizerindicator!B:B,MATCH($A169, FAO_fertilizerindicator!$K:$K,0))</f>
        <v>57.55</v>
      </c>
      <c r="AC169" s="5">
        <f>INDEX(FAO_fertilizerindicator!C:C,MATCH($A169, FAO_fertilizerindicator!$K:$K,0))</f>
        <v>6.3659999999999997</v>
      </c>
      <c r="AD169" s="5">
        <f>INDEX(FAO_fertilizerindicator!D:D,MATCH($A169, FAO_fertilizerindicator!$K:$K,0))</f>
        <v>26.136000000000003</v>
      </c>
      <c r="AE169" s="5">
        <f>INDEX(FAO_fertilizerindicator!E:E,MATCH($A169, FAO_fertilizerindicator!$K:$K,0))</f>
        <v>15.27</v>
      </c>
      <c r="AF169" s="5">
        <f>INDEX(FAO_fertilizerindicator!F:F,MATCH($A169, FAO_fertilizerindicator!$K:$K,0))</f>
        <v>1.6920000000000002</v>
      </c>
      <c r="AG169" s="5">
        <f>INDEX(FAO_fertilizerindicator!G:G,MATCH($A169, FAO_fertilizerindicator!$K:$K,0))</f>
        <v>6.9399999999999995</v>
      </c>
      <c r="AH169" s="5">
        <f>INDEX(FAO_fertilizerindicator!H:H,MATCH($A169, FAO_fertilizerindicator!$K:$K,0))</f>
        <v>27.192</v>
      </c>
      <c r="AI169" s="5">
        <f>INDEX(FAO_fertilizerindicator!I:I,MATCH($A169, FAO_fertilizerindicator!$K:$K,0))</f>
        <v>3.0179999999999998</v>
      </c>
      <c r="AJ169" s="5">
        <f>INDEX(FAO_fertilizerindicator!J:J,MATCH($A169, FAO_fertilizerindicator!$K:$K,0))</f>
        <v>12.18</v>
      </c>
    </row>
    <row r="170" spans="1:36" x14ac:dyDescent="0.25">
      <c r="A170" t="s">
        <v>178</v>
      </c>
      <c r="B170" t="s">
        <v>9</v>
      </c>
      <c r="C170" s="5">
        <f>INDEX(FDI!E:E, MATCH(A170,FDI!A:A,0))</f>
        <v>1.03334842730386</v>
      </c>
      <c r="D170" s="5">
        <f>INDEX(FDI!F:F, MATCH(A170,FDI!A:A,0))</f>
        <v>0.82124306833256</v>
      </c>
      <c r="E170" s="5">
        <f>INDEX(FDI!G:G, MATCH(A170,FDI!A:A,0))</f>
        <v>3.5126952388044801</v>
      </c>
      <c r="F170" s="5">
        <f>INDEX(FDI!H:H, MATCH(A170,FDI!A:A,0))</f>
        <v>2.5522696882880598</v>
      </c>
      <c r="G170" s="5">
        <f>INDEX(FDI!I:I, MATCH(A170,FDI!A:A,0))</f>
        <v>2.6565559061254098</v>
      </c>
      <c r="H170" s="5">
        <f>INDEX(FDI!J:J, MATCH(A170,FDI!A:A,0))</f>
        <v>2.115222465770874</v>
      </c>
      <c r="I170" s="5" t="e">
        <v>#DIV/0!</v>
      </c>
      <c r="J170" s="5">
        <f>INDEX(GCF!Q:Q,MATCH('no.country.continent'!A170,GCF!C:C,0))</f>
        <v>35.904926901669441</v>
      </c>
      <c r="K170" s="5">
        <f>INDEX(FAO_export!B:B,MATCH('no.country.continent'!A170,FAO_export!A:A,0))</f>
        <v>1194516</v>
      </c>
      <c r="L170" s="5">
        <f>INDEX(FAO_export_tonnes!B:B,MATCH(A170,FAO_export_tonnes!A:A,0))</f>
        <v>1463811</v>
      </c>
      <c r="M170" s="5">
        <f>INDEX(WITS!F:F,MATCH(A170, WITS!B:B,0))</f>
        <v>66181.919999999998</v>
      </c>
      <c r="N170" s="5">
        <f>INDEX(latlon!B:B, MATCH('no.country.continent'!A170, latlon!D:D,0))</f>
        <v>12.862807</v>
      </c>
      <c r="O170" s="5">
        <f>INDEX(avgtemp!B:B, MATCH(A170, avgtemp!A:A,0))</f>
        <v>27.644119742387801</v>
      </c>
      <c r="P170" s="5">
        <f>INDEX(mintemp!B:B,MATCH(A170,mintemp!A:A,0))</f>
        <v>20.1190418700258</v>
      </c>
      <c r="Q170" s="5">
        <f>INDEX(maxtemp!B:B, MATCH(A170,maxtemp!A:A,0))</f>
        <v>35.218981999836998</v>
      </c>
      <c r="R170" s="5">
        <f>INDEX(avgprecipitation!B:B,MATCH(A170, avgprecipitation!A:A,0))</f>
        <v>399.20227591334702</v>
      </c>
      <c r="S170" s="7">
        <f>INDEX(gdp!J:J,MATCH(A170, gdp!A:A,0))</f>
        <v>85643654019.472137</v>
      </c>
      <c r="T170" s="5">
        <f>INDEX(gdppercapita!K:K,MATCH(A170, gdppercapita!A:A,0))</f>
        <v>2052.0215087890638</v>
      </c>
      <c r="U170" s="5">
        <f>INDEX(agrigdp!K:K,MATCH(A170, agrigdp!A:A,0))</f>
        <v>21.344377092811222</v>
      </c>
      <c r="V170" s="5">
        <f>INDEX(hdi!B:B,MATCH(A170, hdi!A:A,0))</f>
        <v>0.51</v>
      </c>
      <c r="W170" s="5" t="str">
        <f>INDEX(hdi!C:C,MATCH(A170, hdi!A:A,0))</f>
        <v>Low</v>
      </c>
      <c r="X170" s="5">
        <f>INDEX(hdi!D:D,MATCH(A170, hdi!A:A,0))</f>
        <v>46874204</v>
      </c>
      <c r="Y170" s="5">
        <f>INDEX(FAO_pesticideindicator!B:B,MATCH($A170,FAO_pesticideindicator!$E:$E,0))</f>
        <v>0.182</v>
      </c>
      <c r="Z170" s="5">
        <f>INDEX(FAO_pesticideindicator!C:C,MATCH($A170,FAO_pesticideindicator!$E:$E,0))</f>
        <v>9.1999999999999998E-2</v>
      </c>
      <c r="AA170" s="5">
        <f>INDEX(FAO_pesticideindicator!D:D,MATCH($A170,FAO_pesticideindicator!$E:$E,0))</f>
        <v>0.252</v>
      </c>
      <c r="AB170" s="5">
        <f>INDEX(FAO_fertilizerindicator!B:B,MATCH($A170, FAO_fertilizerindicator!$K:$K,0))</f>
        <v>7.1139999999999999</v>
      </c>
      <c r="AC170" s="5">
        <f>INDEX(FAO_fertilizerindicator!C:C,MATCH($A170, FAO_fertilizerindicator!$K:$K,0))</f>
        <v>3.5939999999999999</v>
      </c>
      <c r="AD170" s="5">
        <f>INDEX(FAO_fertilizerindicator!D:D,MATCH($A170, FAO_fertilizerindicator!$K:$K,0))</f>
        <v>9.98</v>
      </c>
      <c r="AE170" s="5">
        <f>INDEX(FAO_fertilizerindicator!E:E,MATCH($A170, FAO_fertilizerindicator!$K:$K,0))</f>
        <v>0.69000000000000006</v>
      </c>
      <c r="AF170" s="5">
        <f>INDEX(FAO_fertilizerindicator!F:F,MATCH($A170, FAO_fertilizerindicator!$K:$K,0))</f>
        <v>0.34199999999999997</v>
      </c>
      <c r="AG170" s="5">
        <f>INDEX(FAO_fertilizerindicator!G:G,MATCH($A170, FAO_fertilizerindicator!$K:$K,0))</f>
        <v>0.94599999999999995</v>
      </c>
      <c r="AH170" s="5">
        <f>INDEX(FAO_fertilizerindicator!H:H,MATCH($A170, FAO_fertilizerindicator!$K:$K,0))</f>
        <v>0.12799999999999997</v>
      </c>
      <c r="AI170" s="5">
        <f>INDEX(FAO_fertilizerindicator!I:I,MATCH($A170, FAO_fertilizerindicator!$K:$K,0))</f>
        <v>6.5999999999999989E-2</v>
      </c>
      <c r="AJ170" s="5">
        <f>INDEX(FAO_fertilizerindicator!J:J,MATCH($A170, FAO_fertilizerindicator!$K:$K,0))</f>
        <v>0.17799999999999999</v>
      </c>
    </row>
    <row r="171" spans="1:36" x14ac:dyDescent="0.25">
      <c r="A171" t="s">
        <v>179</v>
      </c>
      <c r="B171" t="s">
        <v>16</v>
      </c>
      <c r="C171" s="5">
        <f>INDEX(FDI!E:E, MATCH(A171,FDI!A:A,0))</f>
        <v>6.9833040451001596</v>
      </c>
      <c r="D171" s="5">
        <f>INDEX(FDI!F:F, MATCH(A171,FDI!A:A,0))</f>
        <v>2.6749895186017998</v>
      </c>
      <c r="E171" s="5">
        <f>INDEX(FDI!G:G, MATCH(A171,FDI!A:A,0))</f>
        <v>3.2770931483835199</v>
      </c>
      <c r="F171" s="5">
        <f>INDEX(FDI!H:H, MATCH(A171,FDI!A:A,0))</f>
        <v>2.1122024544443301</v>
      </c>
      <c r="G171" s="5">
        <f>INDEX(FDI!I:I, MATCH(A171,FDI!A:A,0))</f>
        <v>3.60544477456929E-2</v>
      </c>
      <c r="H171" s="5">
        <f>INDEX(FDI!J:J, MATCH(A171,FDI!A:A,0))</f>
        <v>3.0167287228551007</v>
      </c>
      <c r="I171" s="5">
        <v>3.3654207170000001</v>
      </c>
      <c r="J171" s="5" t="e">
        <f>INDEX(GCF!Q:Q,MATCH('no.country.continent'!A171,GCF!C:C,0))</f>
        <v>#DIV/0!</v>
      </c>
      <c r="K171" s="5">
        <f>INDEX(FAO_export!B:B,MATCH('no.country.continent'!A171,FAO_export!A:A,0))</f>
        <v>114965</v>
      </c>
      <c r="L171" s="5">
        <f>INDEX(FAO_export_tonnes!B:B,MATCH(A171,FAO_export_tonnes!A:A,0))</f>
        <v>173701</v>
      </c>
      <c r="M171" s="5">
        <f>INDEX(WITS!F:F,MATCH(A171, WITS!B:B,0))</f>
        <v>3063.83</v>
      </c>
      <c r="N171" s="5">
        <f>INDEX(latlon!B:B, MATCH('no.country.continent'!A171, latlon!D:D,0))</f>
        <v>3.919305</v>
      </c>
      <c r="O171" s="5">
        <f>INDEX(avgtemp!B:B, MATCH(A171, avgtemp!A:A,0))</f>
        <v>26.681702106557001</v>
      </c>
      <c r="P171" s="5">
        <f>INDEX(mintemp!B:B,MATCH(A171,mintemp!A:A,0))</f>
        <v>22.192127674183901</v>
      </c>
      <c r="Q171" s="5">
        <f>INDEX(maxtemp!B:B, MATCH(A171,maxtemp!A:A,0))</f>
        <v>31.215744708446699</v>
      </c>
      <c r="R171" s="5">
        <f>INDEX(avgprecipitation!B:B,MATCH(A171, avgprecipitation!A:A,0))</f>
        <v>2422.14467929272</v>
      </c>
      <c r="S171" s="7">
        <f>INDEX(gdp!J:J,MATCH(A171, gdp!A:A,0))</f>
        <v>4938098164.8959522</v>
      </c>
      <c r="T171" s="5">
        <f>INDEX(gdppercapita!K:K,MATCH(A171, gdppercapita!A:A,0))</f>
        <v>8578.3779602681643</v>
      </c>
      <c r="U171" s="5">
        <f>INDEX(agrigdp!K:K,MATCH(A171, agrigdp!A:A,0))</f>
        <v>9.7156320217490464</v>
      </c>
      <c r="V171" s="5">
        <f>INDEX(hdi!B:B,MATCH(A171, hdi!A:A,0))</f>
        <v>0.73799999999999999</v>
      </c>
      <c r="W171" s="5" t="str">
        <f>INDEX(hdi!C:C,MATCH(A171, hdi!A:A,0))</f>
        <v>High</v>
      </c>
      <c r="X171" s="5">
        <f>INDEX(hdi!D:D,MATCH(A171, hdi!A:A,0))</f>
        <v>618040</v>
      </c>
      <c r="Y171" s="5">
        <f>INDEX(FAO_pesticideindicator!B:B,MATCH($A171,FAO_pesticideindicator!$E:$E,0))</f>
        <v>8.6859999999999999</v>
      </c>
      <c r="Z171" s="5">
        <f>INDEX(FAO_pesticideindicator!C:C,MATCH($A171,FAO_pesticideindicator!$E:$E,0))</f>
        <v>1.0299999999999998</v>
      </c>
      <c r="AA171" s="5">
        <f>INDEX(FAO_pesticideindicator!D:D,MATCH($A171,FAO_pesticideindicator!$E:$E,0))</f>
        <v>2.8860000000000001</v>
      </c>
      <c r="AB171" s="5">
        <f>INDEX(FAO_fertilizerindicator!B:B,MATCH($A171, FAO_fertilizerindicator!$K:$K,0))</f>
        <v>130.33000000000001</v>
      </c>
      <c r="AC171" s="5">
        <f>INDEX(FAO_fertilizerindicator!C:C,MATCH($A171, FAO_fertilizerindicator!$K:$K,0))</f>
        <v>15.562000000000001</v>
      </c>
      <c r="AD171" s="5">
        <f>INDEX(FAO_fertilizerindicator!D:D,MATCH($A171, FAO_fertilizerindicator!$K:$K,0))</f>
        <v>43.244</v>
      </c>
      <c r="AE171" s="5">
        <f>INDEX(FAO_fertilizerindicator!E:E,MATCH($A171, FAO_fertilizerindicator!$K:$K,0))</f>
        <v>12.443999999999999</v>
      </c>
      <c r="AF171" s="5">
        <f>INDEX(FAO_fertilizerindicator!F:F,MATCH($A171, FAO_fertilizerindicator!$K:$K,0))</f>
        <v>1.486</v>
      </c>
      <c r="AG171" s="5">
        <f>INDEX(FAO_fertilizerindicator!G:G,MATCH($A171, FAO_fertilizerindicator!$K:$K,0))</f>
        <v>4.1199999999999992</v>
      </c>
      <c r="AH171" s="5">
        <f>INDEX(FAO_fertilizerindicator!H:H,MATCH($A171, FAO_fertilizerindicator!$K:$K,0))</f>
        <v>12.986000000000001</v>
      </c>
      <c r="AI171" s="5">
        <f>INDEX(FAO_fertilizerindicator!I:I,MATCH($A171, FAO_fertilizerindicator!$K:$K,0))</f>
        <v>1.54</v>
      </c>
      <c r="AJ171" s="5">
        <f>INDEX(FAO_fertilizerindicator!J:J,MATCH($A171, FAO_fertilizerindicator!$K:$K,0))</f>
        <v>4.2919999999999998</v>
      </c>
    </row>
    <row r="172" spans="1:36" x14ac:dyDescent="0.25">
      <c r="A172" t="s">
        <v>180</v>
      </c>
      <c r="B172" t="s">
        <v>9</v>
      </c>
      <c r="C172" s="5">
        <f>INDEX(FDI!E:E, MATCH(A172,FDI!A:A,0))</f>
        <v>0.70366673259442603</v>
      </c>
      <c r="D172" s="5">
        <f>INDEX(FDI!F:F, MATCH(A172,FDI!A:A,0))</f>
        <v>-1.30928903735236</v>
      </c>
      <c r="E172" s="5">
        <f>INDEX(FDI!G:G, MATCH(A172,FDI!A:A,0))</f>
        <v>0.667072282268519</v>
      </c>
      <c r="F172" s="5">
        <f>INDEX(FDI!H:H, MATCH(A172,FDI!A:A,0))</f>
        <v>2.8654056163571102</v>
      </c>
      <c r="G172" s="5">
        <f>INDEX(FDI!I:I, MATCH(A172,FDI!A:A,0))</f>
        <v>1.1059303745450799</v>
      </c>
      <c r="H172" s="5">
        <f>INDEX(FDI!J:J, MATCH(A172,FDI!A:A,0))</f>
        <v>0.80655719368255507</v>
      </c>
      <c r="I172" s="5">
        <v>5.4466897149999998</v>
      </c>
      <c r="J172" s="5">
        <f>INDEX(GCF!Q:Q,MATCH('no.country.continent'!A172,GCF!C:C,0))</f>
        <v>13.070221133328099</v>
      </c>
      <c r="K172" s="5">
        <f>INDEX(FAO_export!B:B,MATCH('no.country.continent'!A172,FAO_export!A:A,0))</f>
        <v>470830</v>
      </c>
      <c r="L172" s="5">
        <f>INDEX(FAO_export_tonnes!B:B,MATCH(A172,FAO_export_tonnes!A:A,0))</f>
        <v>869638</v>
      </c>
      <c r="M172" s="5">
        <f>INDEX(WITS!F:F,MATCH(A172, WITS!B:B,0))</f>
        <v>22337.8</v>
      </c>
      <c r="N172" s="5">
        <v>-26.522503</v>
      </c>
      <c r="O172" s="5">
        <v>19.641999816894501</v>
      </c>
      <c r="P172" s="5">
        <v>13.410000038147</v>
      </c>
      <c r="Q172" s="5">
        <v>25.919999694824199</v>
      </c>
      <c r="R172" s="5">
        <v>1271.5400268554699</v>
      </c>
      <c r="S172" s="7">
        <f>INDEX(gdp!J:J,MATCH(A172, gdp!A:A,0))</f>
        <v>4261251019.7413473</v>
      </c>
      <c r="T172" s="5">
        <f>INDEX(gdppercapita!K:K,MATCH(A172, gdppercapita!A:A,0))</f>
        <v>3748.5120815778801</v>
      </c>
      <c r="U172" s="5">
        <f>INDEX(agrigdp!K:K,MATCH(A172, agrigdp!A:A,0))</f>
        <v>8.5752672870019104</v>
      </c>
      <c r="V172" s="5">
        <f>INDEX(hdi!B:B,MATCH(A172, hdi!A:A,0))</f>
        <v>0.61099999999999999</v>
      </c>
      <c r="W172" s="5" t="str">
        <f>INDEX(hdi!C:C,MATCH(A172, hdi!A:A,0))</f>
        <v>Medium</v>
      </c>
      <c r="X172" s="5">
        <f>INDEX(hdi!D:D,MATCH(A172, hdi!A:A,0))</f>
        <v>1201670</v>
      </c>
      <c r="Y172" s="5" t="e">
        <f>INDEX(FAO_pesticideindicator!B:B,MATCH($A172,FAO_pesticideindicator!$E:$E,0))</f>
        <v>#N/A</v>
      </c>
      <c r="Z172" s="5" t="e">
        <f>INDEX(FAO_pesticideindicator!C:C,MATCH($A172,FAO_pesticideindicator!$E:$E,0))</f>
        <v>#N/A</v>
      </c>
      <c r="AA172" s="5" t="e">
        <f>INDEX(FAO_pesticideindicator!D:D,MATCH($A172,FAO_pesticideindicator!$E:$E,0))</f>
        <v>#N/A</v>
      </c>
      <c r="AB172" s="5" t="e">
        <f>INDEX(FAO_fertilizerindicator!B:B,MATCH($A172, FAO_fertilizerindicator!$K:$K,0))</f>
        <v>#N/A</v>
      </c>
      <c r="AC172" s="5" t="e">
        <f>INDEX(FAO_fertilizerindicator!C:C,MATCH($A172, FAO_fertilizerindicator!$K:$K,0))</f>
        <v>#N/A</v>
      </c>
      <c r="AD172" s="5" t="e">
        <f>INDEX(FAO_fertilizerindicator!D:D,MATCH($A172, FAO_fertilizerindicator!$K:$K,0))</f>
        <v>#N/A</v>
      </c>
      <c r="AE172" s="5" t="e">
        <f>INDEX(FAO_fertilizerindicator!E:E,MATCH($A172, FAO_fertilizerindicator!$K:$K,0))</f>
        <v>#N/A</v>
      </c>
      <c r="AF172" s="5" t="e">
        <f>INDEX(FAO_fertilizerindicator!F:F,MATCH($A172, FAO_fertilizerindicator!$K:$K,0))</f>
        <v>#N/A</v>
      </c>
      <c r="AG172" s="5" t="e">
        <f>INDEX(FAO_fertilizerindicator!G:G,MATCH($A172, FAO_fertilizerindicator!$K:$K,0))</f>
        <v>#N/A</v>
      </c>
      <c r="AH172" s="5" t="e">
        <f>INDEX(FAO_fertilizerindicator!H:H,MATCH($A172, FAO_fertilizerindicator!$K:$K,0))</f>
        <v>#N/A</v>
      </c>
      <c r="AI172" s="5" t="e">
        <f>INDEX(FAO_fertilizerindicator!I:I,MATCH($A172, FAO_fertilizerindicator!$K:$K,0))</f>
        <v>#N/A</v>
      </c>
      <c r="AJ172" s="5" t="e">
        <f>INDEX(FAO_fertilizerindicator!J:J,MATCH($A172, FAO_fertilizerindicator!$K:$K,0))</f>
        <v>#N/A</v>
      </c>
    </row>
    <row r="173" spans="1:36" x14ac:dyDescent="0.25">
      <c r="A173" t="s">
        <v>181</v>
      </c>
      <c r="B173" t="s">
        <v>7</v>
      </c>
      <c r="C173" s="5">
        <f>INDEX(FDI!E:E, MATCH(A173,FDI!A:A,0))</f>
        <v>3.0334812531556401</v>
      </c>
      <c r="D173" s="5">
        <f>INDEX(FDI!F:F, MATCH(A173,FDI!A:A,0))</f>
        <v>4.5410142959032598</v>
      </c>
      <c r="E173" s="5">
        <f>INDEX(FDI!G:G, MATCH(A173,FDI!A:A,0))</f>
        <v>-0.24642108777743499</v>
      </c>
      <c r="F173" s="5">
        <f>INDEX(FDI!H:H, MATCH(A173,FDI!A:A,0))</f>
        <v>2.9267430439489899</v>
      </c>
      <c r="G173" s="5">
        <f>INDEX(FDI!I:I, MATCH(A173,FDI!A:A,0))</f>
        <v>3.3828296818843202</v>
      </c>
      <c r="H173" s="5">
        <f>INDEX(FDI!J:J, MATCH(A173,FDI!A:A,0))</f>
        <v>2.7275294374229553</v>
      </c>
      <c r="I173" s="5">
        <v>3.8700281599999999</v>
      </c>
      <c r="J173" s="5">
        <f>INDEX(GCF!Q:Q,MATCH('no.country.continent'!A173,GCF!C:C,0))</f>
        <v>25.268633327472958</v>
      </c>
      <c r="K173" s="5">
        <f>INDEX(FAO_export!B:B,MATCH('no.country.continent'!A173,FAO_export!A:A,0))</f>
        <v>2683947</v>
      </c>
      <c r="L173" s="5">
        <f>INDEX(FAO_export_tonnes!B:B,MATCH(A173,FAO_export_tonnes!A:A,0))</f>
        <v>2899194</v>
      </c>
      <c r="M173" s="5">
        <f>INDEX(WITS!F:F,MATCH(A173, WITS!B:B,0))</f>
        <v>1649226.32</v>
      </c>
      <c r="N173" s="5">
        <f>INDEX(latlon!B:B, MATCH('no.country.continent'!A173, latlon!D:D,0))</f>
        <v>60.128160999999999</v>
      </c>
      <c r="O173" s="5">
        <f>INDEX(avgtemp!B:B, MATCH(A173, avgtemp!A:A,0))</f>
        <v>1.99032051390252</v>
      </c>
      <c r="P173" s="5">
        <f>INDEX(mintemp!B:B,MATCH(A173,mintemp!A:A,0))</f>
        <v>-2.3365064096063901</v>
      </c>
      <c r="Q173" s="5">
        <f>INDEX(maxtemp!B:B, MATCH(A173,maxtemp!A:A,0))</f>
        <v>6.3241346277451802</v>
      </c>
      <c r="R173" s="5">
        <f>INDEX(avgprecipitation!B:B,MATCH(A173, avgprecipitation!A:A,0))</f>
        <v>443.39743482149601</v>
      </c>
      <c r="S173" s="7">
        <f>INDEX(gdp!J:J,MATCH(A173, gdp!A:A,0))</f>
        <v>533386472714.51202</v>
      </c>
      <c r="T173" s="5">
        <f>INDEX(gdppercapita!K:K,MATCH(A173, gdppercapita!A:A,0))</f>
        <v>52509.537152614081</v>
      </c>
      <c r="U173" s="5">
        <f>INDEX(agrigdp!K:K,MATCH(A173, agrigdp!A:A,0))</f>
        <v>1.403479045464878</v>
      </c>
      <c r="V173" s="5">
        <f>INDEX(hdi!B:B,MATCH(A173, hdi!A:A,0))</f>
        <v>0.94499999999999995</v>
      </c>
      <c r="W173" s="5" t="str">
        <f>INDEX(hdi!C:C,MATCH(A173, hdi!A:A,0))</f>
        <v>Very High</v>
      </c>
      <c r="X173" s="5">
        <f>INDEX(hdi!D:D,MATCH(A173, hdi!A:A,0))</f>
        <v>10549347</v>
      </c>
      <c r="Y173" s="5">
        <f>INDEX(FAO_pesticideindicator!B:B,MATCH($A173,FAO_pesticideindicator!$E:$E,0))</f>
        <v>0.60599999999999998</v>
      </c>
      <c r="Z173" s="5">
        <f>INDEX(FAO_pesticideindicator!C:C,MATCH($A173,FAO_pesticideindicator!$E:$E,0))</f>
        <v>0.156</v>
      </c>
      <c r="AA173" s="5">
        <f>INDEX(FAO_pesticideindicator!D:D,MATCH($A173,FAO_pesticideindicator!$E:$E,0))</f>
        <v>0.34</v>
      </c>
      <c r="AB173" s="5">
        <f>INDEX(FAO_fertilizerindicator!B:B,MATCH($A173, FAO_fertilizerindicator!$K:$K,0))</f>
        <v>75.766000000000005</v>
      </c>
      <c r="AC173" s="5">
        <f>INDEX(FAO_fertilizerindicator!C:C,MATCH($A173, FAO_fertilizerindicator!$K:$K,0))</f>
        <v>19.386000000000003</v>
      </c>
      <c r="AD173" s="5">
        <f>INDEX(FAO_fertilizerindicator!D:D,MATCH($A173, FAO_fertilizerindicator!$K:$K,0))</f>
        <v>42.251999999999995</v>
      </c>
      <c r="AE173" s="5">
        <f>INDEX(FAO_fertilizerindicator!E:E,MATCH($A173, FAO_fertilizerindicator!$K:$K,0))</f>
        <v>12.796000000000001</v>
      </c>
      <c r="AF173" s="5">
        <f>INDEX(FAO_fertilizerindicator!F:F,MATCH($A173, FAO_fertilizerindicator!$K:$K,0))</f>
        <v>3.2719999999999998</v>
      </c>
      <c r="AG173" s="5">
        <f>INDEX(FAO_fertilizerindicator!G:G,MATCH($A173, FAO_fertilizerindicator!$K:$K,0))</f>
        <v>7.1480000000000006</v>
      </c>
      <c r="AH173" s="5">
        <f>INDEX(FAO_fertilizerindicator!H:H,MATCH($A173, FAO_fertilizerindicator!$K:$K,0))</f>
        <v>14.940000000000001</v>
      </c>
      <c r="AI173" s="5">
        <f>INDEX(FAO_fertilizerindicator!I:I,MATCH($A173, FAO_fertilizerindicator!$K:$K,0))</f>
        <v>3.8200000000000003</v>
      </c>
      <c r="AJ173" s="5">
        <f>INDEX(FAO_fertilizerindicator!J:J,MATCH($A173, FAO_fertilizerindicator!$K:$K,0))</f>
        <v>8.3520000000000003</v>
      </c>
    </row>
    <row r="174" spans="1:36" x14ac:dyDescent="0.25">
      <c r="A174" t="s">
        <v>182</v>
      </c>
      <c r="B174" t="s">
        <v>7</v>
      </c>
      <c r="C174" s="5">
        <f>INDEX(FDI!E:E, MATCH(A174,FDI!A:A,0))</f>
        <v>23.979476769277898</v>
      </c>
      <c r="D174" s="5">
        <f>INDEX(FDI!F:F, MATCH(A174,FDI!A:A,0))</f>
        <v>20.332197944923902</v>
      </c>
      <c r="E174" s="5">
        <f>INDEX(FDI!G:G, MATCH(A174,FDI!A:A,0))</f>
        <v>-21.8054744512594</v>
      </c>
      <c r="F174" s="5">
        <f>INDEX(FDI!H:H, MATCH(A174,FDI!A:A,0))</f>
        <v>1.1991397318091801</v>
      </c>
      <c r="G174" s="5">
        <f>INDEX(FDI!I:I, MATCH(A174,FDI!A:A,0))</f>
        <v>-34.208963071700097</v>
      </c>
      <c r="H174" s="5">
        <f>INDEX(FDI!J:J, MATCH(A174,FDI!A:A,0))</f>
        <v>-2.1007246153897037</v>
      </c>
      <c r="I174" s="5">
        <v>0.14983970399999999</v>
      </c>
      <c r="J174" s="5">
        <f>INDEX(GCF!Q:Q,MATCH('no.country.continent'!A174,GCF!C:C,0))</f>
        <v>25.666972972849159</v>
      </c>
      <c r="K174" s="5">
        <f>INDEX(FAO_export!B:B,MATCH('no.country.continent'!A174,FAO_export!A:A,0))</f>
        <v>4556492</v>
      </c>
      <c r="L174" s="5">
        <f>INDEX(FAO_export_tonnes!B:B,MATCH(A174,FAO_export_tonnes!A:A,0))</f>
        <v>411623</v>
      </c>
      <c r="M174" s="5">
        <f>INDEX(WITS!F:F,MATCH(A174, WITS!B:B,0))</f>
        <v>2525657.86</v>
      </c>
      <c r="N174" s="5">
        <f>INDEX(latlon!B:B, MATCH('no.country.continent'!A174, latlon!D:D,0))</f>
        <v>46.818187999999999</v>
      </c>
      <c r="O174" s="5">
        <f>INDEX(avgtemp!B:B, MATCH(A174, avgtemp!A:A,0))</f>
        <v>4.3317646875101001</v>
      </c>
      <c r="P174" s="5">
        <f>INDEX(mintemp!B:B,MATCH(A174,mintemp!A:A,0))</f>
        <v>0.81058823711731898</v>
      </c>
      <c r="Q174" s="5">
        <f>INDEX(maxtemp!B:B, MATCH(A174,maxtemp!A:A,0))</f>
        <v>7.8670587679919102</v>
      </c>
      <c r="R174" s="5">
        <f>INDEX(avgprecipitation!B:B,MATCH(A174, avgprecipitation!A:A,0))</f>
        <v>1293.5882317038099</v>
      </c>
      <c r="S174" s="7">
        <f>INDEX(gdp!J:J,MATCH(A174, gdp!A:A,0))</f>
        <v>738333114664.07153</v>
      </c>
      <c r="T174" s="5">
        <f>INDEX(gdppercapita!K:K,MATCH(A174, gdppercapita!A:A,0))</f>
        <v>86753.738819764621</v>
      </c>
      <c r="U174" s="5">
        <f>INDEX(agrigdp!K:K,MATCH(A174, agrigdp!A:A,0))</f>
        <v>0.64573974458144467</v>
      </c>
      <c r="V174" s="5">
        <f>INDEX(hdi!B:B,MATCH(A174, hdi!A:A,0))</f>
        <v>0.95499999999999996</v>
      </c>
      <c r="W174" s="5" t="str">
        <f>INDEX(hdi!C:C,MATCH(A174, hdi!A:A,0))</f>
        <v>Very High</v>
      </c>
      <c r="X174" s="5">
        <f>INDEX(hdi!D:D,MATCH(A174, hdi!A:A,0))</f>
        <v>8740472</v>
      </c>
      <c r="Y174" s="5">
        <f>INDEX(FAO_pesticideindicator!B:B,MATCH($A174,FAO_pesticideindicator!$E:$E,0))</f>
        <v>4.7759999999999998</v>
      </c>
      <c r="Z174" s="5">
        <f>INDEX(FAO_pesticideindicator!C:C,MATCH($A174,FAO_pesticideindicator!$E:$E,0))</f>
        <v>0.23799999999999999</v>
      </c>
      <c r="AA174" s="5">
        <f>INDEX(FAO_pesticideindicator!D:D,MATCH($A174,FAO_pesticideindicator!$E:$E,0))</f>
        <v>0.52200000000000002</v>
      </c>
      <c r="AB174" s="5">
        <f>INDEX(FAO_fertilizerindicator!B:B,MATCH($A174, FAO_fertilizerindicator!$K:$K,0))</f>
        <v>107.10599999999999</v>
      </c>
      <c r="AC174" s="5">
        <f>INDEX(FAO_fertilizerindicator!C:C,MATCH($A174, FAO_fertilizerindicator!$K:$K,0))</f>
        <v>5.3320000000000007</v>
      </c>
      <c r="AD174" s="5">
        <f>INDEX(FAO_fertilizerindicator!D:D,MATCH($A174, FAO_fertilizerindicator!$K:$K,0))</f>
        <v>11.702</v>
      </c>
      <c r="AE174" s="5">
        <f>INDEX(FAO_fertilizerindicator!E:E,MATCH($A174, FAO_fertilizerindicator!$K:$K,0))</f>
        <v>32.001999999999995</v>
      </c>
      <c r="AF174" s="5">
        <f>INDEX(FAO_fertilizerindicator!F:F,MATCH($A174, FAO_fertilizerindicator!$K:$K,0))</f>
        <v>1.5920000000000001</v>
      </c>
      <c r="AG174" s="5">
        <f>INDEX(FAO_fertilizerindicator!G:G,MATCH($A174, FAO_fertilizerindicator!$K:$K,0))</f>
        <v>3.496</v>
      </c>
      <c r="AH174" s="5">
        <f>INDEX(FAO_fertilizerindicator!H:H,MATCH($A174, FAO_fertilizerindicator!$K:$K,0))</f>
        <v>37.458000000000006</v>
      </c>
      <c r="AI174" s="5">
        <f>INDEX(FAO_fertilizerindicator!I:I,MATCH($A174, FAO_fertilizerindicator!$K:$K,0))</f>
        <v>1.8640000000000001</v>
      </c>
      <c r="AJ174" s="5">
        <f>INDEX(FAO_fertilizerindicator!J:J,MATCH($A174, FAO_fertilizerindicator!$K:$K,0))</f>
        <v>4.0920000000000005</v>
      </c>
    </row>
    <row r="175" spans="1:36" x14ac:dyDescent="0.25">
      <c r="A175" t="s">
        <v>183</v>
      </c>
      <c r="B175" t="s">
        <v>5</v>
      </c>
      <c r="C175" s="5">
        <f>INDEX(FDI!E:E, MATCH(A175,FDI!A:A,0))</f>
        <v>0</v>
      </c>
      <c r="D175" s="5">
        <f>INDEX(FDI!F:F, MATCH(A175,FDI!A:A,0))</f>
        <v>0</v>
      </c>
      <c r="E175" s="5">
        <f>INDEX(FDI!G:G, MATCH(A175,FDI!A:A,0))</f>
        <v>0</v>
      </c>
      <c r="F175" s="5">
        <f>INDEX(FDI!H:H, MATCH(A175,FDI!A:A,0))</f>
        <v>0</v>
      </c>
      <c r="G175" s="5">
        <f>INDEX(FDI!I:I, MATCH(A175,FDI!A:A,0))</f>
        <v>0</v>
      </c>
      <c r="H175" s="5" t="e">
        <f>INDEX(FDI!J:J, MATCH(A175,FDI!A:A,0))</f>
        <v>#DIV/0!</v>
      </c>
      <c r="I175" s="5" t="e">
        <v>#DIV/0!</v>
      </c>
      <c r="J175" s="5" t="e">
        <f>INDEX(GCF!Q:Q,MATCH('no.country.continent'!A175,GCF!C:C,0))</f>
        <v>#DIV/0!</v>
      </c>
      <c r="K175" s="5">
        <f>INDEX(FAO_export!B:B,MATCH('no.country.continent'!A175,FAO_export!A:A,0))</f>
        <v>565266</v>
      </c>
      <c r="L175" s="5">
        <f>INDEX(FAO_export_tonnes!B:B,MATCH(A175,FAO_export_tonnes!A:A,0))</f>
        <v>1058860</v>
      </c>
      <c r="M175" s="5">
        <f>INDEX(WITS!F:F,MATCH(A175, WITS!B:B,0))</f>
        <v>64827.37</v>
      </c>
      <c r="N175" s="5">
        <v>34.802075000000002</v>
      </c>
      <c r="O175" s="5">
        <f>INDEX(avgtemp!B:B, MATCH(A175, avgtemp!A:A,0))</f>
        <v>17.8250684738159</v>
      </c>
      <c r="P175" s="5">
        <f>INDEX(mintemp!B:B,MATCH(A175,mintemp!A:A,0))</f>
        <v>10.6406849835017</v>
      </c>
      <c r="Q175" s="5">
        <f>INDEX(maxtemp!B:B, MATCH(A175,maxtemp!A:A,0))</f>
        <v>25.057534283154599</v>
      </c>
      <c r="R175" s="5">
        <f>INDEX(avgprecipitation!B:B,MATCH(A175, avgprecipitation!A:A,0))</f>
        <v>220.40273922436899</v>
      </c>
      <c r="S175" s="7">
        <f>INDEX(gdp!J:J,MATCH(A175, gdp!A:A,0))</f>
        <v>16630422934.764933</v>
      </c>
      <c r="T175" s="5">
        <f>INDEX(gdppercapita!K:K,MATCH(A175, gdppercapita!A:A,0))</f>
        <v>968.82170475349596</v>
      </c>
      <c r="U175" s="5">
        <f>INDEX(agrigdp!K:K,MATCH(A175, agrigdp!A:A,0))</f>
        <v>38.001127752811236</v>
      </c>
      <c r="V175" s="5">
        <v>0.56699999999999995</v>
      </c>
      <c r="W175" s="5" t="s">
        <v>994</v>
      </c>
      <c r="X175" s="5">
        <v>22125249</v>
      </c>
      <c r="Y175" s="5">
        <f>INDEX(FAO_pesticideindicator!B:B,MATCH($A175,FAO_pesticideindicator!$E:$E,0))</f>
        <v>0.25</v>
      </c>
      <c r="Z175" s="5">
        <f>INDEX(FAO_pesticideindicator!C:C,MATCH($A175,FAO_pesticideindicator!$E:$E,0))</f>
        <v>0.08</v>
      </c>
      <c r="AA175" s="5">
        <f>INDEX(FAO_pesticideindicator!D:D,MATCH($A175,FAO_pesticideindicator!$E:$E,0))</f>
        <v>0.192</v>
      </c>
      <c r="AB175" s="5">
        <f>INDEX(FAO_fertilizerindicator!B:B,MATCH($A175, FAO_fertilizerindicator!$K:$K,0))</f>
        <v>2.7719999999999998</v>
      </c>
      <c r="AC175" s="5">
        <f>INDEX(FAO_fertilizerindicator!C:C,MATCH($A175, FAO_fertilizerindicator!$K:$K,0))</f>
        <v>0.92200000000000004</v>
      </c>
      <c r="AD175" s="5">
        <f>INDEX(FAO_fertilizerindicator!D:D,MATCH($A175, FAO_fertilizerindicator!$K:$K,0))</f>
        <v>2.0979999999999999</v>
      </c>
      <c r="AE175" s="5">
        <f>INDEX(FAO_fertilizerindicator!E:E,MATCH($A175, FAO_fertilizerindicator!$K:$K,0))</f>
        <v>0.61</v>
      </c>
      <c r="AF175" s="5">
        <f>INDEX(FAO_fertilizerindicator!F:F,MATCH($A175, FAO_fertilizerindicator!$K:$K,0))</f>
        <v>0.20400000000000001</v>
      </c>
      <c r="AG175" s="5">
        <f>INDEX(FAO_fertilizerindicator!G:G,MATCH($A175, FAO_fertilizerindicator!$K:$K,0))</f>
        <v>0.46600000000000003</v>
      </c>
      <c r="AH175" s="5">
        <f>INDEX(FAO_fertilizerindicator!H:H,MATCH($A175, FAO_fertilizerindicator!$K:$K,0))</f>
        <v>0.496</v>
      </c>
      <c r="AI175" s="5">
        <f>INDEX(FAO_fertilizerindicator!I:I,MATCH($A175, FAO_fertilizerindicator!$K:$K,0))</f>
        <v>0.16800000000000001</v>
      </c>
      <c r="AJ175" s="5">
        <f>INDEX(FAO_fertilizerindicator!J:J,MATCH($A175, FAO_fertilizerindicator!$K:$K,0))</f>
        <v>0.38800000000000001</v>
      </c>
    </row>
    <row r="176" spans="1:36" x14ac:dyDescent="0.25">
      <c r="A176" t="s">
        <v>184</v>
      </c>
      <c r="B176" t="s">
        <v>5</v>
      </c>
      <c r="C176" s="5">
        <v>1.5556421495761801</v>
      </c>
      <c r="D176" s="5">
        <v>1.34913267883946</v>
      </c>
      <c r="E176" s="5">
        <v>1.69390529382545</v>
      </c>
      <c r="F176" s="5">
        <v>1.3107187784035199</v>
      </c>
      <c r="G176" s="5">
        <v>1.7231837927803999</v>
      </c>
      <c r="H176" s="5">
        <v>1.5265165386850019</v>
      </c>
      <c r="I176" s="5">
        <v>0.400343585</v>
      </c>
      <c r="J176" s="5">
        <v>43.211185892622659</v>
      </c>
      <c r="K176" s="5">
        <v>2227954</v>
      </c>
      <c r="L176" s="5">
        <v>1204850</v>
      </c>
      <c r="M176" s="5" t="e">
        <f>INDEX(WITS!F:F,MATCH(A176, WITS!B:B,0))</f>
        <v>#N/A</v>
      </c>
      <c r="N176" s="5">
        <v>23.69781</v>
      </c>
      <c r="O176" s="5">
        <v>18.910769389225901</v>
      </c>
      <c r="P176" s="5">
        <v>15.134615457974901</v>
      </c>
      <c r="Q176" s="5">
        <v>22.738461714524501</v>
      </c>
      <c r="R176" s="5">
        <v>1940.00769042969</v>
      </c>
      <c r="S176" s="7" t="e">
        <f>INDEX(gdp!J:J,MATCH(A176, gdp!A:A,0))</f>
        <v>#N/A</v>
      </c>
      <c r="T176" s="5" t="e">
        <f>INDEX(gdppercapita!K:K,MATCH(A176, gdppercapita!A:A,0))</f>
        <v>#N/A</v>
      </c>
      <c r="U176" s="5" t="e">
        <f>INDEX(agrigdp!K:K,MATCH(A176, agrigdp!A:A,0))</f>
        <v>#N/A</v>
      </c>
      <c r="V176" s="5" t="e">
        <v>#N/A</v>
      </c>
      <c r="W176" s="5" t="e">
        <v>#N/A</v>
      </c>
      <c r="X176" s="5" t="e">
        <f>INDEX(hdi!D:D,MATCH(A176, hdi!A:A,0))</f>
        <v>#N/A</v>
      </c>
      <c r="Y176" s="5">
        <f>INDEX(FAO_pesticideindicator!B:B,MATCH($A176,FAO_pesticideindicator!$E:$E,0))</f>
        <v>13.062000000000001</v>
      </c>
      <c r="Z176" s="5">
        <f>INDEX(FAO_pesticideindicator!C:C,MATCH($A176,FAO_pesticideindicator!$E:$E,0))</f>
        <v>0.434</v>
      </c>
      <c r="AA176" s="5">
        <f>INDEX(FAO_pesticideindicator!D:D,MATCH($A176,FAO_pesticideindicator!$E:$E,0))</f>
        <v>1.462</v>
      </c>
      <c r="AB176" s="5">
        <f>INDEX(FAO_fertilizerindicator!B:B,MATCH($A176, FAO_fertilizerindicator!$K:$K,0))</f>
        <v>182.50200000000001</v>
      </c>
      <c r="AC176" s="5">
        <f>INDEX(FAO_fertilizerindicator!C:C,MATCH($A176, FAO_fertilizerindicator!$K:$K,0))</f>
        <v>6.089999999999999</v>
      </c>
      <c r="AD176" s="5">
        <f>INDEX(FAO_fertilizerindicator!D:D,MATCH($A176, FAO_fertilizerindicator!$K:$K,0))</f>
        <v>20.485999999999997</v>
      </c>
      <c r="AE176" s="5">
        <f>INDEX(FAO_fertilizerindicator!E:E,MATCH($A176, FAO_fertilizerindicator!$K:$K,0))</f>
        <v>148.39399999999998</v>
      </c>
      <c r="AF176" s="5">
        <f>INDEX(FAO_fertilizerindicator!F:F,MATCH($A176, FAO_fertilizerindicator!$K:$K,0))</f>
        <v>4.952</v>
      </c>
      <c r="AG176" s="5">
        <f>INDEX(FAO_fertilizerindicator!G:G,MATCH($A176, FAO_fertilizerindicator!$K:$K,0))</f>
        <v>16.657999999999998</v>
      </c>
      <c r="AH176" s="5">
        <f>INDEX(FAO_fertilizerindicator!H:H,MATCH($A176, FAO_fertilizerindicator!$K:$K,0))</f>
        <v>142.27600000000001</v>
      </c>
      <c r="AI176" s="5">
        <f>INDEX(FAO_fertilizerindicator!I:I,MATCH($A176, FAO_fertilizerindicator!$K:$K,0))</f>
        <v>4.7479999999999993</v>
      </c>
      <c r="AJ176" s="5">
        <f>INDEX(FAO_fertilizerindicator!J:J,MATCH($A176, FAO_fertilizerindicator!$K:$K,0))</f>
        <v>15.968</v>
      </c>
    </row>
    <row r="177" spans="1:36" x14ac:dyDescent="0.25">
      <c r="A177" t="s">
        <v>185</v>
      </c>
      <c r="B177" t="s">
        <v>5</v>
      </c>
      <c r="C177" s="5">
        <f>INDEX(FDI!E:E, MATCH(A177,FDI!A:A,0))</f>
        <v>3.45541562095808</v>
      </c>
      <c r="D177" s="5">
        <f>INDEX(FDI!F:F, MATCH(A177,FDI!A:A,0))</f>
        <v>2.4657143662111398</v>
      </c>
      <c r="E177" s="5">
        <f>INDEX(FDI!G:G, MATCH(A177,FDI!A:A,0))</f>
        <v>2.8443248172914402</v>
      </c>
      <c r="F177" s="5">
        <f>INDEX(FDI!H:H, MATCH(A177,FDI!A:A,0))</f>
        <v>2.5637302299545399</v>
      </c>
      <c r="G177" s="5">
        <f>INDEX(FDI!I:I, MATCH(A177,FDI!A:A,0))</f>
        <v>1.30974719340915</v>
      </c>
      <c r="H177" s="5">
        <f>INDEX(FDI!J:J, MATCH(A177,FDI!A:A,0))</f>
        <v>2.5277864455648702</v>
      </c>
      <c r="I177" s="5">
        <v>16.226998559999998</v>
      </c>
      <c r="J177" s="5">
        <f>INDEX(GCF!Q:Q,MATCH('no.country.continent'!A177,GCF!C:C,0))</f>
        <v>35.315785032735981</v>
      </c>
      <c r="K177" s="5">
        <f>INDEX(FAO_export!B:B,MATCH('no.country.continent'!A177,FAO_export!A:A,0))</f>
        <v>156551</v>
      </c>
      <c r="L177" s="5">
        <f>INDEX(FAO_export_tonnes!B:B,MATCH(A177,FAO_export_tonnes!A:A,0))</f>
        <v>234526</v>
      </c>
      <c r="M177" s="5">
        <f>INDEX(WITS!F:F,MATCH(A177, WITS!B:B,0))</f>
        <v>52179.85</v>
      </c>
      <c r="N177" s="5">
        <f>INDEX(latlon!B:B, MATCH('no.country.continent'!A177, latlon!D:D,0))</f>
        <v>38.861033999999997</v>
      </c>
      <c r="O177" s="5">
        <f>INDEX(avgtemp!B:B, MATCH(A177, avgtemp!A:A,0))</f>
        <v>2.9536206711661701</v>
      </c>
      <c r="P177" s="5">
        <f>INDEX(mintemp!B:B,MATCH(A177,mintemp!A:A,0))</f>
        <v>-3.23017242139783</v>
      </c>
      <c r="Q177" s="5">
        <f>INDEX(maxtemp!B:B, MATCH(A177,maxtemp!A:A,0))</f>
        <v>9.1443103330916404</v>
      </c>
      <c r="R177" s="5">
        <f>INDEX(avgprecipitation!B:B,MATCH(A177, avgprecipitation!A:A,0))</f>
        <v>562.96206625576701</v>
      </c>
      <c r="S177" s="7">
        <f>INDEX(gdp!J:J,MATCH(A177, gdp!A:A,0))</f>
        <v>10174077652.968847</v>
      </c>
      <c r="T177" s="5">
        <f>INDEX(gdppercapita!K:K,MATCH(A177, gdppercapita!A:A,0))</f>
        <v>1115.7236774751759</v>
      </c>
      <c r="U177" s="5">
        <f>INDEX(agrigdp!K:K,MATCH(A177, agrigdp!A:A,0))</f>
        <v>21.14862240960678</v>
      </c>
      <c r="V177" s="5">
        <f>INDEX(hdi!B:B,MATCH(A177, hdi!A:A,0))</f>
        <v>0.66800000000000004</v>
      </c>
      <c r="W177" s="5" t="str">
        <f>INDEX(hdi!C:C,MATCH(A177, hdi!A:A,0))</f>
        <v>Medium</v>
      </c>
      <c r="X177" s="5">
        <f>INDEX(hdi!D:D,MATCH(A177, hdi!A:A,0))</f>
        <v>9952787</v>
      </c>
      <c r="Y177" s="5">
        <f>INDEX(FAO_pesticideindicator!B:B,MATCH($A177,FAO_pesticideindicator!$E:$E,0))</f>
        <v>0.25600000000000001</v>
      </c>
      <c r="Z177" s="5">
        <f>INDEX(FAO_pesticideindicator!C:C,MATCH($A177,FAO_pesticideindicator!$E:$E,0))</f>
        <v>0.03</v>
      </c>
      <c r="AA177" s="5">
        <f>INDEX(FAO_pesticideindicator!D:D,MATCH($A177,FAO_pesticideindicator!$E:$E,0))</f>
        <v>6.6000000000000003E-2</v>
      </c>
      <c r="AB177" s="5">
        <f>INDEX(FAO_fertilizerindicator!B:B,MATCH($A177, FAO_fertilizerindicator!$K:$K,0))</f>
        <v>31.77</v>
      </c>
      <c r="AC177" s="5">
        <f>INDEX(FAO_fertilizerindicator!C:C,MATCH($A177, FAO_fertilizerindicator!$K:$K,0))</f>
        <v>3.532</v>
      </c>
      <c r="AD177" s="5">
        <f>INDEX(FAO_fertilizerindicator!D:D,MATCH($A177, FAO_fertilizerindicator!$K:$K,0))</f>
        <v>7.6779999999999999</v>
      </c>
      <c r="AE177" s="5">
        <f>INDEX(FAO_fertilizerindicator!E:E,MATCH($A177, FAO_fertilizerindicator!$K:$K,0))</f>
        <v>4.702</v>
      </c>
      <c r="AF177" s="5">
        <f>INDEX(FAO_fertilizerindicator!F:F,MATCH($A177, FAO_fertilizerindicator!$K:$K,0))</f>
        <v>0.53</v>
      </c>
      <c r="AG177" s="5">
        <f>INDEX(FAO_fertilizerindicator!G:G,MATCH($A177, FAO_fertilizerindicator!$K:$K,0))</f>
        <v>1.1539999999999999</v>
      </c>
      <c r="AH177" s="5">
        <f>INDEX(FAO_fertilizerindicator!H:H,MATCH($A177, FAO_fertilizerindicator!$K:$K,0))</f>
        <v>1.2420000000000002</v>
      </c>
      <c r="AI177" s="5">
        <f>INDEX(FAO_fertilizerindicator!I:I,MATCH($A177, FAO_fertilizerindicator!$K:$K,0))</f>
        <v>0.13799999999999998</v>
      </c>
      <c r="AJ177" s="5">
        <f>INDEX(FAO_fertilizerindicator!J:J,MATCH($A177, FAO_fertilizerindicator!$K:$K,0))</f>
        <v>0.308</v>
      </c>
    </row>
    <row r="178" spans="1:36" x14ac:dyDescent="0.25">
      <c r="A178" t="s">
        <v>186</v>
      </c>
      <c r="B178" t="s">
        <v>9</v>
      </c>
      <c r="C178" s="5">
        <v>1.7359256547640101</v>
      </c>
      <c r="D178" s="5">
        <v>1.75860651135026</v>
      </c>
      <c r="E178" s="5">
        <v>1.7044097735052099</v>
      </c>
      <c r="F178" s="5">
        <v>1.9910001589941999</v>
      </c>
      <c r="G178" s="5">
        <v>1.0974056587246801</v>
      </c>
      <c r="H178" s="5">
        <v>1.6574695514676718</v>
      </c>
      <c r="I178" s="5">
        <v>3.3015934379999998</v>
      </c>
      <c r="J178" s="5">
        <v>37.048326586080222</v>
      </c>
      <c r="K178" s="5">
        <v>1465497</v>
      </c>
      <c r="L178" s="5">
        <v>2202106</v>
      </c>
      <c r="M178" s="5">
        <v>143934.62</v>
      </c>
      <c r="N178" s="5" t="s">
        <v>963</v>
      </c>
      <c r="O178" s="5">
        <v>22.201797404320398</v>
      </c>
      <c r="P178" s="5">
        <v>16.543235295738299</v>
      </c>
      <c r="Q178" s="5">
        <v>27.909215684030599</v>
      </c>
      <c r="R178" s="5">
        <v>879.33431208990805</v>
      </c>
      <c r="S178" s="7" t="e">
        <f>INDEX(gdp!J:J,MATCH(A178, gdp!A:A,0))</f>
        <v>#N/A</v>
      </c>
      <c r="T178" s="5" t="e">
        <f>INDEX(gdppercapita!K:K,MATCH(A178, gdppercapita!A:A,0))</f>
        <v>#N/A</v>
      </c>
      <c r="U178" s="5" t="e">
        <f>INDEX(agrigdp!K:K,MATCH(A178, agrigdp!A:A,0))</f>
        <v>#N/A</v>
      </c>
      <c r="V178" s="5">
        <v>0.52900000000000003</v>
      </c>
      <c r="W178" s="5" t="s">
        <v>995</v>
      </c>
      <c r="X178" s="5">
        <v>65497748</v>
      </c>
      <c r="Y178" s="5">
        <f>INDEX(FAO_pesticideindicator!B:B,MATCH($A178,FAO_pesticideindicator!$E:$E,0))</f>
        <v>0</v>
      </c>
      <c r="Z178" s="5">
        <f>INDEX(FAO_pesticideindicator!C:C,MATCH($A178,FAO_pesticideindicator!$E:$E,0))</f>
        <v>0</v>
      </c>
      <c r="AA178" s="5">
        <f>INDEX(FAO_pesticideindicator!D:D,MATCH($A178,FAO_pesticideindicator!$E:$E,0))</f>
        <v>0</v>
      </c>
      <c r="AB178" s="5">
        <f>INDEX(FAO_fertilizerindicator!B:B,MATCH($A178, FAO_fertilizerindicator!$K:$K,0))</f>
        <v>8.8239999999999998</v>
      </c>
      <c r="AC178" s="5">
        <f>INDEX(FAO_fertilizerindicator!C:C,MATCH($A178, FAO_fertilizerindicator!$K:$K,0))</f>
        <v>2.3600000000000003</v>
      </c>
      <c r="AD178" s="5">
        <f>INDEX(FAO_fertilizerindicator!D:D,MATCH($A178, FAO_fertilizerindicator!$K:$K,0))</f>
        <v>8.2580000000000009</v>
      </c>
      <c r="AE178" s="5">
        <f>INDEX(FAO_fertilizerindicator!E:E,MATCH($A178, FAO_fertilizerindicator!$K:$K,0))</f>
        <v>3.3</v>
      </c>
      <c r="AF178" s="5">
        <f>INDEX(FAO_fertilizerindicator!F:F,MATCH($A178, FAO_fertilizerindicator!$K:$K,0))</f>
        <v>0.8879999999999999</v>
      </c>
      <c r="AG178" s="5">
        <f>INDEX(FAO_fertilizerindicator!G:G,MATCH($A178, FAO_fertilizerindicator!$K:$K,0))</f>
        <v>3.1259999999999999</v>
      </c>
      <c r="AH178" s="5">
        <f>INDEX(FAO_fertilizerindicator!H:H,MATCH($A178, FAO_fertilizerindicator!$K:$K,0))</f>
        <v>0.88000000000000012</v>
      </c>
      <c r="AI178" s="5">
        <f>INDEX(FAO_fertilizerindicator!I:I,MATCH($A178, FAO_fertilizerindicator!$K:$K,0))</f>
        <v>0.23599999999999999</v>
      </c>
      <c r="AJ178" s="5">
        <f>INDEX(FAO_fertilizerindicator!J:J,MATCH($A178, FAO_fertilizerindicator!$K:$K,0))</f>
        <v>0.82</v>
      </c>
    </row>
    <row r="179" spans="1:36" x14ac:dyDescent="0.25">
      <c r="A179" t="s">
        <v>187</v>
      </c>
      <c r="B179" t="s">
        <v>5</v>
      </c>
      <c r="C179" s="5">
        <f>INDEX(FDI!E:E, MATCH(A179,FDI!A:A,0))</f>
        <v>0.84336474691303798</v>
      </c>
      <c r="D179" s="5">
        <f>INDEX(FDI!F:F, MATCH(A179,FDI!A:A,0))</f>
        <v>1.8155020126097401</v>
      </c>
      <c r="E179" s="5">
        <f>INDEX(FDI!G:G, MATCH(A179,FDI!A:A,0))</f>
        <v>2.6021131523168601</v>
      </c>
      <c r="F179" s="5">
        <f>INDEX(FDI!H:H, MATCH(A179,FDI!A:A,0))</f>
        <v>0.88045009473397695</v>
      </c>
      <c r="G179" s="5">
        <f>INDEX(FDI!I:I, MATCH(A179,FDI!A:A,0))</f>
        <v>-0.96968890099192395</v>
      </c>
      <c r="H179" s="5">
        <f>INDEX(FDI!J:J, MATCH(A179,FDI!A:A,0))</f>
        <v>1.0343482211163382</v>
      </c>
      <c r="I179" s="5">
        <v>4.0614189400000003</v>
      </c>
      <c r="J179" s="5">
        <f>INDEX(GCF!Q:Q,MATCH('no.country.continent'!A179,GCF!C:C,0))</f>
        <v>23.350594299777519</v>
      </c>
      <c r="K179" s="5">
        <f>INDEX(FAO_export!B:B,MATCH('no.country.continent'!A179,FAO_export!A:A,0))</f>
        <v>25783996</v>
      </c>
      <c r="L179" s="5">
        <f>INDEX(FAO_export_tonnes!B:B,MATCH(A179,FAO_export_tonnes!A:A,0))</f>
        <v>32327224</v>
      </c>
      <c r="M179" s="5">
        <f>INDEX(WITS!F:F,MATCH(A179, WITS!B:B,0))</f>
        <v>1989603.27</v>
      </c>
      <c r="N179" s="5">
        <f>INDEX(latlon!B:B, MATCH('no.country.continent'!A179, latlon!D:D,0))</f>
        <v>15.870032</v>
      </c>
      <c r="O179" s="5">
        <f>INDEX(avgtemp!B:B, MATCH(A179, avgtemp!A:A,0))</f>
        <v>26.5767261300768</v>
      </c>
      <c r="P179" s="5">
        <f>INDEX(mintemp!B:B,MATCH(A179,mintemp!A:A,0))</f>
        <v>21.3258333092644</v>
      </c>
      <c r="Q179" s="5">
        <f>INDEX(maxtemp!B:B, MATCH(A179,maxtemp!A:A,0))</f>
        <v>31.8791665917351</v>
      </c>
      <c r="R179" s="5">
        <f>INDEX(avgprecipitation!B:B,MATCH(A179, avgprecipitation!A:A,0))</f>
        <v>1563.1994033086901</v>
      </c>
      <c r="S179" s="7">
        <f>INDEX(gdp!J:J,MATCH(A179, gdp!A:A,0))</f>
        <v>438084912017.24542</v>
      </c>
      <c r="T179" s="5">
        <f>INDEX(gdppercapita!K:K,MATCH(A179, gdppercapita!A:A,0))</f>
        <v>6311.3595021220372</v>
      </c>
      <c r="U179" s="5">
        <f>INDEX(agrigdp!K:K,MATCH(A179, agrigdp!A:A,0))</f>
        <v>8.3819740377884422</v>
      </c>
      <c r="V179" s="5">
        <f>INDEX(hdi!B:B,MATCH(A179, hdi!A:A,0))</f>
        <v>0.77700000000000002</v>
      </c>
      <c r="W179" s="5" t="str">
        <f>INDEX(hdi!C:C,MATCH(A179, hdi!A:A,0))</f>
        <v>High</v>
      </c>
      <c r="X179" s="5">
        <f>INDEX(hdi!D:D,MATCH(A179, hdi!A:A,0))</f>
        <v>71697030</v>
      </c>
      <c r="Y179" s="5">
        <f>INDEX(FAO_pesticideindicator!B:B,MATCH($A179,FAO_pesticideindicator!$E:$E,0))</f>
        <v>1.3320000000000003</v>
      </c>
      <c r="Z179" s="5">
        <f>INDEX(FAO_pesticideindicator!C:C,MATCH($A179,FAO_pesticideindicator!$E:$E,0))</f>
        <v>0.42000000000000004</v>
      </c>
      <c r="AA179" s="5">
        <f>INDEX(FAO_pesticideindicator!D:D,MATCH($A179,FAO_pesticideindicator!$E:$E,0))</f>
        <v>0.63200000000000001</v>
      </c>
      <c r="AB179" s="5">
        <f>INDEX(FAO_fertilizerindicator!B:B,MATCH($A179, FAO_fertilizerindicator!$K:$K,0))</f>
        <v>67.8</v>
      </c>
      <c r="AC179" s="5">
        <f>INDEX(FAO_fertilizerindicator!C:C,MATCH($A179, FAO_fertilizerindicator!$K:$K,0))</f>
        <v>21.495999999999999</v>
      </c>
      <c r="AD179" s="5">
        <f>INDEX(FAO_fertilizerindicator!D:D,MATCH($A179, FAO_fertilizerindicator!$K:$K,0))</f>
        <v>32.31</v>
      </c>
      <c r="AE179" s="5">
        <f>INDEX(FAO_fertilizerindicator!E:E,MATCH($A179, FAO_fertilizerindicator!$K:$K,0))</f>
        <v>17.788</v>
      </c>
      <c r="AF179" s="5">
        <f>INDEX(FAO_fertilizerindicator!F:F,MATCH($A179, FAO_fertilizerindicator!$K:$K,0))</f>
        <v>5.64</v>
      </c>
      <c r="AG179" s="5">
        <f>INDEX(FAO_fertilizerindicator!G:G,MATCH($A179, FAO_fertilizerindicator!$K:$K,0))</f>
        <v>8.4779999999999998</v>
      </c>
      <c r="AH179" s="5">
        <f>INDEX(FAO_fertilizerindicator!H:H,MATCH($A179, FAO_fertilizerindicator!$K:$K,0))</f>
        <v>25.393999999999998</v>
      </c>
      <c r="AI179" s="5">
        <f>INDEX(FAO_fertilizerindicator!I:I,MATCH($A179, FAO_fertilizerindicator!$K:$K,0))</f>
        <v>8.0500000000000007</v>
      </c>
      <c r="AJ179" s="5">
        <f>INDEX(FAO_fertilizerindicator!J:J,MATCH($A179, FAO_fertilizerindicator!$K:$K,0))</f>
        <v>12.098000000000001</v>
      </c>
    </row>
    <row r="180" spans="1:36" x14ac:dyDescent="0.25">
      <c r="A180" t="s">
        <v>188</v>
      </c>
      <c r="B180" t="s">
        <v>5</v>
      </c>
      <c r="C180" s="5">
        <f>INDEX(FDI!E:E, MATCH(A180,FDI!A:A,0))</f>
        <v>0.33191800528105098</v>
      </c>
      <c r="D180" s="5">
        <f>INDEX(FDI!F:F, MATCH(A180,FDI!A:A,0))</f>
        <v>0.41569058833627898</v>
      </c>
      <c r="E180" s="5">
        <f>INDEX(FDI!G:G, MATCH(A180,FDI!A:A,0))</f>
        <v>3.0258466268270201</v>
      </c>
      <c r="F180" s="5">
        <f>INDEX(FDI!H:H, MATCH(A180,FDI!A:A,0))</f>
        <v>3.6417387856733701</v>
      </c>
      <c r="G180" s="5">
        <f>INDEX(FDI!I:I, MATCH(A180,FDI!A:A,0))</f>
        <v>3.80507991930802</v>
      </c>
      <c r="H180" s="5">
        <f>INDEX(FDI!J:J, MATCH(A180,FDI!A:A,0))</f>
        <v>2.2440547850851482</v>
      </c>
      <c r="I180" s="5">
        <v>25.057392650000001</v>
      </c>
      <c r="J180" s="5">
        <f>INDEX(GCF!Q:Q,MATCH('no.country.continent'!A180,GCF!C:C,0))</f>
        <v>30.917010621036859</v>
      </c>
      <c r="K180" s="5">
        <f>INDEX(FAO_export!B:B,MATCH('no.country.continent'!A180,FAO_export!A:A,0))</f>
        <v>14038</v>
      </c>
      <c r="L180" s="5">
        <f>INDEX(FAO_export_tonnes!B:B,MATCH(A180,FAO_export_tonnes!A:A,0))</f>
        <v>6996</v>
      </c>
      <c r="M180" s="5">
        <v>5135.22</v>
      </c>
      <c r="N180" s="5">
        <f>INDEX(latlon!B:B, MATCH('no.country.continent'!A180, latlon!D:D,0))</f>
        <v>-8.8742169999999998</v>
      </c>
      <c r="O180" s="5">
        <f>INDEX(avgtemp!B:B, MATCH(A180, avgtemp!A:A,0))</f>
        <v>24.516666412353501</v>
      </c>
      <c r="P180" s="5">
        <f>INDEX(mintemp!B:B,MATCH(A180,mintemp!A:A,0))</f>
        <v>19.536666870117202</v>
      </c>
      <c r="Q180" s="5">
        <f>INDEX(maxtemp!B:B, MATCH(A180,maxtemp!A:A,0))</f>
        <v>29.543333053588899</v>
      </c>
      <c r="R180" s="5">
        <f>INDEX(avgprecipitation!B:B,MATCH(A180, avgprecipitation!A:A,0))</f>
        <v>1299.5332845052101</v>
      </c>
      <c r="S180" s="7">
        <f>INDEX(gdp!J:J,MATCH(A180, gdp!A:A,0))</f>
        <v>1764638489.3234801</v>
      </c>
      <c r="T180" s="5">
        <f>INDEX(gdppercapita!K:K,MATCH(A180, gdppercapita!A:A,0))</f>
        <v>1388.6325875339501</v>
      </c>
      <c r="U180" s="5">
        <f>INDEX(agrigdp!K:K,MATCH(A180, agrigdp!A:A,0))</f>
        <v>16.118769238025422</v>
      </c>
      <c r="V180" s="5">
        <v>0.60599999999999998</v>
      </c>
      <c r="W180" s="5" t="s">
        <v>994</v>
      </c>
      <c r="X180" s="5">
        <v>1344000</v>
      </c>
      <c r="Y180" s="5">
        <f>INDEX(FAO_pesticideindicator!B:B,MATCH($A180,FAO_pesticideindicator!$E:$E,0))</f>
        <v>0.01</v>
      </c>
      <c r="Z180" s="5">
        <f>INDEX(FAO_pesticideindicator!C:C,MATCH($A180,FAO_pesticideindicator!$E:$E,0))</f>
        <v>0</v>
      </c>
      <c r="AA180" s="5">
        <f>INDEX(FAO_pesticideindicator!D:D,MATCH($A180,FAO_pesticideindicator!$E:$E,0))</f>
        <v>0.01</v>
      </c>
      <c r="AB180" s="5" t="e">
        <f>INDEX(FAO_fertilizerindicator!B:B,MATCH($A180, FAO_fertilizerindicator!$K:$K,0))</f>
        <v>#N/A</v>
      </c>
      <c r="AC180" s="5" t="e">
        <f>INDEX(FAO_fertilizerindicator!C:C,MATCH($A180, FAO_fertilizerindicator!$K:$K,0))</f>
        <v>#N/A</v>
      </c>
      <c r="AD180" s="5" t="e">
        <f>INDEX(FAO_fertilizerindicator!D:D,MATCH($A180, FAO_fertilizerindicator!$K:$K,0))</f>
        <v>#N/A</v>
      </c>
      <c r="AE180" s="5" t="e">
        <f>INDEX(FAO_fertilizerindicator!E:E,MATCH($A180, FAO_fertilizerindicator!$K:$K,0))</f>
        <v>#N/A</v>
      </c>
      <c r="AF180" s="5" t="e">
        <f>INDEX(FAO_fertilizerindicator!F:F,MATCH($A180, FAO_fertilizerindicator!$K:$K,0))</f>
        <v>#N/A</v>
      </c>
      <c r="AG180" s="5" t="e">
        <f>INDEX(FAO_fertilizerindicator!G:G,MATCH($A180, FAO_fertilizerindicator!$K:$K,0))</f>
        <v>#N/A</v>
      </c>
      <c r="AH180" s="5" t="e">
        <f>INDEX(FAO_fertilizerindicator!H:H,MATCH($A180, FAO_fertilizerindicator!$K:$K,0))</f>
        <v>#N/A</v>
      </c>
      <c r="AI180" s="5" t="e">
        <f>INDEX(FAO_fertilizerindicator!I:I,MATCH($A180, FAO_fertilizerindicator!$K:$K,0))</f>
        <v>#N/A</v>
      </c>
      <c r="AJ180" s="5" t="e">
        <f>INDEX(FAO_fertilizerindicator!J:J,MATCH($A180, FAO_fertilizerindicator!$K:$K,0))</f>
        <v>#N/A</v>
      </c>
    </row>
    <row r="181" spans="1:36" x14ac:dyDescent="0.25">
      <c r="A181" t="s">
        <v>189</v>
      </c>
      <c r="B181" t="s">
        <v>9</v>
      </c>
      <c r="C181" s="5">
        <f>INDEX(FDI!E:E, MATCH(A181,FDI!A:A,0))</f>
        <v>-0.76775788587041205</v>
      </c>
      <c r="D181" s="5">
        <f>INDEX(FDI!F:F, MATCH(A181,FDI!A:A,0))</f>
        <v>1.3847092372267999</v>
      </c>
      <c r="E181" s="5">
        <f>INDEX(FDI!G:G, MATCH(A181,FDI!A:A,0))</f>
        <v>-2.5445389098698401</v>
      </c>
      <c r="F181" s="5">
        <f>INDEX(FDI!H:H, MATCH(A181,FDI!A:A,0))</f>
        <v>4.7877925668892001</v>
      </c>
      <c r="G181" s="5">
        <f>INDEX(FDI!I:I, MATCH(A181,FDI!A:A,0))</f>
        <v>-0.78164564410413895</v>
      </c>
      <c r="H181" s="5">
        <f>INDEX(FDI!J:J, MATCH(A181,FDI!A:A,0))</f>
        <v>0.41571187285432176</v>
      </c>
      <c r="I181" s="5">
        <v>10.39788184</v>
      </c>
      <c r="J181" s="5">
        <f>INDEX(GCF!Q:Q,MATCH('no.country.continent'!A181,GCF!C:C,0))</f>
        <v>20.398876405098559</v>
      </c>
      <c r="K181" s="5">
        <f>INDEX(FAO_export!B:B,MATCH('no.country.continent'!A181,FAO_export!A:A,0))</f>
        <v>222837</v>
      </c>
      <c r="L181" s="5">
        <f>INDEX(FAO_export_tonnes!B:B,MATCH(A181,FAO_export_tonnes!A:A,0))</f>
        <v>456408</v>
      </c>
      <c r="M181" s="5">
        <f>INDEX(WITS!F:F,MATCH(A181, WITS!B:B,0))</f>
        <v>120151.26</v>
      </c>
      <c r="N181" s="5">
        <f>INDEX(latlon!B:B, MATCH('no.country.continent'!A181, latlon!D:D,0))</f>
        <v>8.6195430000000002</v>
      </c>
      <c r="O181" s="5">
        <f>INDEX(avgtemp!B:B, MATCH(A181, avgtemp!A:A,0))</f>
        <v>26.651666747199201</v>
      </c>
      <c r="P181" s="5">
        <f>INDEX(mintemp!B:B,MATCH(A181,mintemp!A:A,0))</f>
        <v>21.1627781126234</v>
      </c>
      <c r="Q181" s="5">
        <f>INDEX(maxtemp!B:B, MATCH(A181,maxtemp!A:A,0))</f>
        <v>32.188888761732301</v>
      </c>
      <c r="R181" s="5">
        <f>INDEX(avgprecipitation!B:B,MATCH(A181, avgprecipitation!A:A,0))</f>
        <v>1294.93334282769</v>
      </c>
      <c r="S181" s="7">
        <f>INDEX(gdp!J:J,MATCH(A181, gdp!A:A,0))</f>
        <v>4827737141.8867626</v>
      </c>
      <c r="T181" s="5">
        <f>INDEX(gdppercapita!K:K,MATCH(A181, gdppercapita!A:A,0))</f>
        <v>611.20956036698283</v>
      </c>
      <c r="U181" s="5">
        <f>INDEX(agrigdp!K:K,MATCH(A181, agrigdp!A:A,0))</f>
        <v>20.073787076623422</v>
      </c>
      <c r="V181" s="5">
        <f>INDEX(hdi!B:B,MATCH(A181, hdi!A:A,0))</f>
        <v>0.51500000000000001</v>
      </c>
      <c r="W181" s="5" t="str">
        <f>INDEX(hdi!C:C,MATCH(A181, hdi!A:A,0))</f>
        <v>Low</v>
      </c>
      <c r="X181" s="5">
        <f>INDEX(hdi!D:D,MATCH(A181, hdi!A:A,0))</f>
        <v>8848699</v>
      </c>
      <c r="Y181" s="5">
        <f>INDEX(FAO_pesticideindicator!B:B,MATCH($A181,FAO_pesticideindicator!$E:$E,0))</f>
        <v>0.47800000000000004</v>
      </c>
      <c r="Z181" s="5">
        <f>INDEX(FAO_pesticideindicator!C:C,MATCH($A181,FAO_pesticideindicator!$E:$E,0))</f>
        <v>0.16999999999999998</v>
      </c>
      <c r="AA181" s="5">
        <f>INDEX(FAO_pesticideindicator!D:D,MATCH($A181,FAO_pesticideindicator!$E:$E,0))</f>
        <v>0.92799999999999994</v>
      </c>
      <c r="AB181" s="5">
        <f>INDEX(FAO_fertilizerindicator!B:B,MATCH($A181, FAO_fertilizerindicator!$K:$K,0))</f>
        <v>3.1420000000000003</v>
      </c>
      <c r="AC181" s="5">
        <f>INDEX(FAO_fertilizerindicator!C:C,MATCH($A181, FAO_fertilizerindicator!$K:$K,0))</f>
        <v>1.1320000000000001</v>
      </c>
      <c r="AD181" s="5">
        <f>INDEX(FAO_fertilizerindicator!D:D,MATCH($A181, FAO_fertilizerindicator!$K:$K,0))</f>
        <v>6.1820000000000004</v>
      </c>
      <c r="AE181" s="5">
        <f>INDEX(FAO_fertilizerindicator!E:E,MATCH($A181, FAO_fertilizerindicator!$K:$K,0))</f>
        <v>1.6620000000000001</v>
      </c>
      <c r="AF181" s="5">
        <f>INDEX(FAO_fertilizerindicator!F:F,MATCH($A181, FAO_fertilizerindicator!$K:$K,0))</f>
        <v>0.60200000000000009</v>
      </c>
      <c r="AG181" s="5">
        <f>INDEX(FAO_fertilizerindicator!G:G,MATCH($A181, FAO_fertilizerindicator!$K:$K,0))</f>
        <v>3.2839999999999998</v>
      </c>
      <c r="AH181" s="5">
        <f>INDEX(FAO_fertilizerindicator!H:H,MATCH($A181, FAO_fertilizerindicator!$K:$K,0))</f>
        <v>2.746</v>
      </c>
      <c r="AI181" s="5">
        <f>INDEX(FAO_fertilizerindicator!I:I,MATCH($A181, FAO_fertilizerindicator!$K:$K,0))</f>
        <v>1.004</v>
      </c>
      <c r="AJ181" s="5">
        <f>INDEX(FAO_fertilizerindicator!J:J,MATCH($A181, FAO_fertilizerindicator!$K:$K,0))</f>
        <v>5.49</v>
      </c>
    </row>
    <row r="182" spans="1:36" x14ac:dyDescent="0.25">
      <c r="A182" t="s">
        <v>190</v>
      </c>
      <c r="B182" t="s">
        <v>11</v>
      </c>
      <c r="C182" s="5" t="e">
        <f>INDEX(FDI!E:E, MATCH(A182,FDI!A:A,0))</f>
        <v>#N/A</v>
      </c>
      <c r="D182" s="5" t="e">
        <f>INDEX(FDI!F:F, MATCH(A182,FDI!A:A,0))</f>
        <v>#N/A</v>
      </c>
      <c r="E182" s="5" t="e">
        <f>INDEX(FDI!G:G, MATCH(A182,FDI!A:A,0))</f>
        <v>#N/A</v>
      </c>
      <c r="F182" s="5" t="e">
        <f>INDEX(FDI!H:H, MATCH(A182,FDI!A:A,0))</f>
        <v>#N/A</v>
      </c>
      <c r="G182" s="5" t="e">
        <f>INDEX(FDI!I:I, MATCH(A182,FDI!A:A,0))</f>
        <v>#N/A</v>
      </c>
      <c r="H182" s="5" t="e">
        <f>INDEX(FDI!J:J, MATCH(A182,FDI!A:A,0))</f>
        <v>#N/A</v>
      </c>
      <c r="I182" s="5" t="e">
        <v>#N/A</v>
      </c>
      <c r="J182" s="5" t="e">
        <f>INDEX(GCF!Q:Q,MATCH('no.country.continent'!A182,GCF!C:C,0))</f>
        <v>#N/A</v>
      </c>
      <c r="K182" s="5" t="e">
        <f>INDEX(FAO_export!B:B,MATCH('no.country.continent'!A182,FAO_export!A:A,0))</f>
        <v>#N/A</v>
      </c>
      <c r="L182" s="5" t="e">
        <f>INDEX(FAO_export_tonnes!B:B,MATCH(A182,FAO_export_tonnes!A:A,0))</f>
        <v>#N/A</v>
      </c>
      <c r="M182" s="5">
        <f>INDEX(WITS!F:F,MATCH(A182, WITS!B:B,0))</f>
        <v>333.35</v>
      </c>
      <c r="N182" s="5">
        <f>INDEX(latlon!B:B, MATCH('no.country.continent'!A182, latlon!D:D,0))</f>
        <v>-8.9673630000000006</v>
      </c>
      <c r="O182" s="5">
        <v>28.15</v>
      </c>
      <c r="P182" s="5">
        <v>25.26</v>
      </c>
      <c r="Q182" s="5">
        <v>31.1</v>
      </c>
      <c r="R182" s="5">
        <v>2791.97</v>
      </c>
      <c r="S182" s="7" t="e">
        <f>INDEX(gdp!J:J,MATCH(A182, gdp!A:A,0))</f>
        <v>#N/A</v>
      </c>
      <c r="T182" s="5" t="e">
        <f>INDEX(gdppercapita!K:K,MATCH(A182, gdppercapita!A:A,0))</f>
        <v>#N/A</v>
      </c>
      <c r="U182" s="5" t="e">
        <f>INDEX(agrigdp!K:K,MATCH(A182, agrigdp!A:A,0))</f>
        <v>#N/A</v>
      </c>
      <c r="V182" s="5">
        <v>0.75</v>
      </c>
      <c r="W182" s="5" t="s">
        <v>996</v>
      </c>
      <c r="X182" s="5">
        <v>1411</v>
      </c>
      <c r="Y182" s="5" t="e">
        <f>INDEX(FAO_pesticideindicator!B:B,MATCH($A182,FAO_pesticideindicator!$E:$E,0))</f>
        <v>#N/A</v>
      </c>
      <c r="Z182" s="5" t="e">
        <f>INDEX(FAO_pesticideindicator!C:C,MATCH($A182,FAO_pesticideindicator!$E:$E,0))</f>
        <v>#N/A</v>
      </c>
      <c r="AA182" s="5" t="e">
        <f>INDEX(FAO_pesticideindicator!D:D,MATCH($A182,FAO_pesticideindicator!$E:$E,0))</f>
        <v>#N/A</v>
      </c>
      <c r="AB182" s="5" t="e">
        <f>INDEX(FAO_fertilizerindicator!B:B,MATCH($A182, FAO_fertilizerindicator!$K:$K,0))</f>
        <v>#N/A</v>
      </c>
      <c r="AC182" s="5" t="e">
        <f>INDEX(FAO_fertilizerindicator!C:C,MATCH($A182, FAO_fertilizerindicator!$K:$K,0))</f>
        <v>#N/A</v>
      </c>
      <c r="AD182" s="5" t="e">
        <f>INDEX(FAO_fertilizerindicator!D:D,MATCH($A182, FAO_fertilizerindicator!$K:$K,0))</f>
        <v>#N/A</v>
      </c>
      <c r="AE182" s="5" t="e">
        <f>INDEX(FAO_fertilizerindicator!E:E,MATCH($A182, FAO_fertilizerindicator!$K:$K,0))</f>
        <v>#N/A</v>
      </c>
      <c r="AF182" s="5" t="e">
        <f>INDEX(FAO_fertilizerindicator!F:F,MATCH($A182, FAO_fertilizerindicator!$K:$K,0))</f>
        <v>#N/A</v>
      </c>
      <c r="AG182" s="5" t="e">
        <f>INDEX(FAO_fertilizerindicator!G:G,MATCH($A182, FAO_fertilizerindicator!$K:$K,0))</f>
        <v>#N/A</v>
      </c>
      <c r="AH182" s="5" t="e">
        <f>INDEX(FAO_fertilizerindicator!H:H,MATCH($A182, FAO_fertilizerindicator!$K:$K,0))</f>
        <v>#N/A</v>
      </c>
      <c r="AI182" s="5" t="e">
        <f>INDEX(FAO_fertilizerindicator!I:I,MATCH($A182, FAO_fertilizerindicator!$K:$K,0))</f>
        <v>#N/A</v>
      </c>
      <c r="AJ182" s="5" t="e">
        <f>INDEX(FAO_fertilizerindicator!J:J,MATCH($A182, FAO_fertilizerindicator!$K:$K,0))</f>
        <v>#N/A</v>
      </c>
    </row>
    <row r="183" spans="1:36" x14ac:dyDescent="0.25">
      <c r="A183" t="s">
        <v>191</v>
      </c>
      <c r="B183" t="s">
        <v>11</v>
      </c>
      <c r="C183" s="5">
        <f>INDEX(FDI!E:E, MATCH(A183,FDI!A:A,0))</f>
        <v>1.3612550877426099</v>
      </c>
      <c r="D183" s="5">
        <f>INDEX(FDI!F:F, MATCH(A183,FDI!A:A,0))</f>
        <v>-1.2193761206132001</v>
      </c>
      <c r="E183" s="5">
        <f>INDEX(FDI!G:G, MATCH(A183,FDI!A:A,0))</f>
        <v>4.0698754008429896</v>
      </c>
      <c r="F183" s="5">
        <f>INDEX(FDI!H:H, MATCH(A183,FDI!A:A,0))</f>
        <v>0.34008273512345599</v>
      </c>
      <c r="G183" s="5">
        <f>INDEX(FDI!I:I, MATCH(A183,FDI!A:A,0))</f>
        <v>0.86459272417050304</v>
      </c>
      <c r="H183" s="5">
        <f>INDEX(FDI!J:J, MATCH(A183,FDI!A:A,0))</f>
        <v>1.0832859654532716</v>
      </c>
      <c r="I183" s="5" t="e">
        <v>#DIV/0!</v>
      </c>
      <c r="J183" s="5">
        <f>INDEX(GCF!Q:Q,MATCH('no.country.continent'!A183,GCF!C:C,0))</f>
        <v>25.501041095770081</v>
      </c>
      <c r="K183" s="5">
        <f>INDEX(FAO_export!B:B,MATCH('no.country.continent'!A183,FAO_export!A:A,0))</f>
        <v>3757</v>
      </c>
      <c r="L183" s="5">
        <f>INDEX(FAO_export_tonnes!B:B,MATCH(A183,FAO_export_tonnes!A:A,0))</f>
        <v>5030</v>
      </c>
      <c r="M183" s="5">
        <f>INDEX(WITS!F:F,MATCH(A183, WITS!B:B,0))</f>
        <v>4569.82</v>
      </c>
      <c r="N183" s="5">
        <f>INDEX(latlon!B:B, MATCH('no.country.continent'!A183, latlon!D:D,0))</f>
        <v>-21.178985999999998</v>
      </c>
      <c r="O183" s="5">
        <v>24.34</v>
      </c>
      <c r="P183" s="5">
        <v>21.75</v>
      </c>
      <c r="Q183" s="5">
        <v>26.97</v>
      </c>
      <c r="R183" s="5">
        <v>1591.44</v>
      </c>
      <c r="S183" s="7">
        <f>INDEX(gdp!J:J,MATCH(A183, gdp!A:A,0))</f>
        <v>481020414.38998377</v>
      </c>
      <c r="T183" s="5">
        <f>INDEX(gdppercapita!K:K,MATCH(A183, gdppercapita!A:A,0))</f>
        <v>4656.2688766777983</v>
      </c>
      <c r="U183" s="5">
        <f>INDEX(agrigdp!K:K,MATCH(A183, agrigdp!A:A,0))</f>
        <v>17.55417759934074</v>
      </c>
      <c r="V183" s="5">
        <f>INDEX(hdi!B:B,MATCH(A183, hdi!A:A,0))</f>
        <v>0.72499999999999998</v>
      </c>
      <c r="W183" s="5" t="str">
        <f>INDEX(hdi!C:C,MATCH(A183, hdi!A:A,0))</f>
        <v>High</v>
      </c>
      <c r="X183" s="5">
        <f>INDEX(hdi!D:D,MATCH(A183, hdi!A:A,0))</f>
        <v>106858</v>
      </c>
      <c r="Y183" s="5">
        <f>INDEX(FAO_pesticideindicator!B:B,MATCH($A183,FAO_pesticideindicator!$E:$E,0))</f>
        <v>0.63800000000000001</v>
      </c>
      <c r="Z183" s="5">
        <f>INDEX(FAO_pesticideindicator!C:C,MATCH($A183,FAO_pesticideindicator!$E:$E,0))</f>
        <v>0.19199999999999998</v>
      </c>
      <c r="AA183" s="5">
        <f>INDEX(FAO_pesticideindicator!D:D,MATCH($A183,FAO_pesticideindicator!$E:$E,0))</f>
        <v>0.626</v>
      </c>
      <c r="AB183" s="5">
        <f>INDEX(FAO_fertilizerindicator!B:B,MATCH($A183, FAO_fertilizerindicator!$K:$K,0))</f>
        <v>2.8280000000000003</v>
      </c>
      <c r="AC183" s="5">
        <f>INDEX(FAO_fertilizerindicator!C:C,MATCH($A183, FAO_fertilizerindicator!$K:$K,0))</f>
        <v>0.85199999999999998</v>
      </c>
      <c r="AD183" s="5">
        <f>INDEX(FAO_fertilizerindicator!D:D,MATCH($A183, FAO_fertilizerindicator!$K:$K,0))</f>
        <v>2.758</v>
      </c>
      <c r="AE183" s="5">
        <f>INDEX(FAO_fertilizerindicator!E:E,MATCH($A183, FAO_fertilizerindicator!$K:$K,0))</f>
        <v>1.95</v>
      </c>
      <c r="AF183" s="5">
        <f>INDEX(FAO_fertilizerindicator!F:F,MATCH($A183, FAO_fertilizerindicator!$K:$K,0))</f>
        <v>0.58600000000000008</v>
      </c>
      <c r="AG183" s="5">
        <f>INDEX(FAO_fertilizerindicator!G:G,MATCH($A183, FAO_fertilizerindicator!$K:$K,0))</f>
        <v>1.9059999999999999</v>
      </c>
      <c r="AH183" s="5">
        <f>INDEX(FAO_fertilizerindicator!H:H,MATCH($A183, FAO_fertilizerindicator!$K:$K,0))</f>
        <v>2.6979999999999995</v>
      </c>
      <c r="AI183" s="5">
        <f>INDEX(FAO_fertilizerindicator!I:I,MATCH($A183, FAO_fertilizerindicator!$K:$K,0))</f>
        <v>0.80800000000000005</v>
      </c>
      <c r="AJ183" s="5">
        <f>INDEX(FAO_fertilizerindicator!J:J,MATCH($A183, FAO_fertilizerindicator!$K:$K,0))</f>
        <v>2.6380000000000003</v>
      </c>
    </row>
    <row r="184" spans="1:36" x14ac:dyDescent="0.25">
      <c r="A184" t="s">
        <v>192</v>
      </c>
      <c r="B184" t="s">
        <v>14</v>
      </c>
      <c r="C184" s="5">
        <f>INDEX(FDI!E:E, MATCH(A184,FDI!A:A,0))</f>
        <v>-0.10547349281080599</v>
      </c>
      <c r="D184" s="5">
        <f>INDEX(FDI!F:F, MATCH(A184,FDI!A:A,0))</f>
        <v>-2.03140806237516</v>
      </c>
      <c r="E184" s="5">
        <f>INDEX(FDI!G:G, MATCH(A184,FDI!A:A,0))</f>
        <v>-2.9393948898431699</v>
      </c>
      <c r="F184" s="5">
        <f>INDEX(FDI!H:H, MATCH(A184,FDI!A:A,0))</f>
        <v>0.77020471621488795</v>
      </c>
      <c r="G184" s="5">
        <f>INDEX(FDI!I:I, MATCH(A184,FDI!A:A,0))</f>
        <v>4.9361568956725401</v>
      </c>
      <c r="H184" s="5">
        <f>INDEX(FDI!J:J, MATCH(A184,FDI!A:A,0))</f>
        <v>0.12601703337165854</v>
      </c>
      <c r="I184" s="5">
        <v>2.5852157000000001E-2</v>
      </c>
      <c r="J184" s="5" t="e">
        <f>INDEX(GCF!Q:Q,MATCH('no.country.continent'!A184,GCF!C:C,0))</f>
        <v>#DIV/0!</v>
      </c>
      <c r="K184" s="5">
        <f>INDEX(FAO_export!B:B,MATCH('no.country.continent'!A184,FAO_export!A:A,0))</f>
        <v>77019</v>
      </c>
      <c r="L184" s="5">
        <f>INDEX(FAO_export_tonnes!B:B,MATCH(A184,FAO_export_tonnes!A:A,0))</f>
        <v>30488</v>
      </c>
      <c r="M184" s="5">
        <f>INDEX(WITS!F:F,MATCH(A184, WITS!B:B,0))</f>
        <v>39221.760000000002</v>
      </c>
      <c r="N184" s="5">
        <f>INDEX(latlon!B:B, MATCH('no.country.continent'!A184, latlon!D:D,0))</f>
        <v>10.691803</v>
      </c>
      <c r="O184" s="5">
        <f>INDEX(avgtemp!B:B, MATCH(A184, avgtemp!A:A,0))</f>
        <v>25.899999618530298</v>
      </c>
      <c r="P184" s="5">
        <f>INDEX(mintemp!B:B,MATCH(A184,mintemp!A:A,0))</f>
        <v>21.564999580383301</v>
      </c>
      <c r="Q184" s="5">
        <f>INDEX(maxtemp!B:B, MATCH(A184,maxtemp!A:A,0))</f>
        <v>30.279999732971199</v>
      </c>
      <c r="R184" s="5">
        <f>INDEX(avgprecipitation!B:B,MATCH(A184, avgprecipitation!A:A,0))</f>
        <v>2090.7000122070299</v>
      </c>
      <c r="S184" s="7">
        <f>INDEX(gdp!J:J,MATCH(A184, gdp!A:A,0))</f>
        <v>22645094548.697075</v>
      </c>
      <c r="T184" s="5">
        <f>INDEX(gdppercapita!K:K,MATCH(A184, gdppercapita!A:A,0))</f>
        <v>16304.40525923554</v>
      </c>
      <c r="U184" s="5">
        <f>INDEX(agrigdp!K:K,MATCH(A184, agrigdp!A:A,0))</f>
        <v>1.0934657556394236</v>
      </c>
      <c r="V184" s="5">
        <f>INDEX(hdi!B:B,MATCH(A184, hdi!A:A,0))</f>
        <v>0.79600000000000004</v>
      </c>
      <c r="W184" s="5" t="str">
        <f>INDEX(hdi!C:C,MATCH(A184, hdi!A:A,0))</f>
        <v>High</v>
      </c>
      <c r="X184" s="5">
        <f>INDEX(hdi!D:D,MATCH(A184, hdi!A:A,0))</f>
        <v>1531044</v>
      </c>
      <c r="Y184" s="5">
        <f>INDEX(FAO_pesticideindicator!B:B,MATCH($A184,FAO_pesticideindicator!$E:$E,0))</f>
        <v>0</v>
      </c>
      <c r="Z184" s="5">
        <f>INDEX(FAO_pesticideindicator!C:C,MATCH($A184,FAO_pesticideindicator!$E:$E,0))</f>
        <v>0.84399999999999997</v>
      </c>
      <c r="AA184" s="5">
        <f>INDEX(FAO_pesticideindicator!D:D,MATCH($A184,FAO_pesticideindicator!$E:$E,0))</f>
        <v>6.3579999999999988</v>
      </c>
      <c r="AB184" s="5">
        <f>INDEX(FAO_fertilizerindicator!B:B,MATCH($A184, FAO_fertilizerindicator!$K:$K,0))</f>
        <v>137.87400000000002</v>
      </c>
      <c r="AC184" s="5">
        <f>INDEX(FAO_fertilizerindicator!C:C,MATCH($A184, FAO_fertilizerindicator!$K:$K,0))</f>
        <v>4.6639999999999997</v>
      </c>
      <c r="AD184" s="5">
        <f>INDEX(FAO_fertilizerindicator!D:D,MATCH($A184, FAO_fertilizerindicator!$K:$K,0))</f>
        <v>35.118000000000002</v>
      </c>
      <c r="AE184" s="5">
        <f>INDEX(FAO_fertilizerindicator!E:E,MATCH($A184, FAO_fertilizerindicator!$K:$K,0))</f>
        <v>10.214</v>
      </c>
      <c r="AF184" s="5">
        <f>INDEX(FAO_fertilizerindicator!F:F,MATCH($A184, FAO_fertilizerindicator!$K:$K,0))</f>
        <v>0.34599999999999992</v>
      </c>
      <c r="AG184" s="5">
        <f>INDEX(FAO_fertilizerindicator!G:G,MATCH($A184, FAO_fertilizerindicator!$K:$K,0))</f>
        <v>2.6019999999999999</v>
      </c>
      <c r="AH184" s="5">
        <f>INDEX(FAO_fertilizerindicator!H:H,MATCH($A184, FAO_fertilizerindicator!$K:$K,0))</f>
        <v>32.763999999999996</v>
      </c>
      <c r="AI184" s="5">
        <f>INDEX(FAO_fertilizerindicator!I:I,MATCH($A184, FAO_fertilizerindicator!$K:$K,0))</f>
        <v>1.1099999999999999</v>
      </c>
      <c r="AJ184" s="5">
        <f>INDEX(FAO_fertilizerindicator!J:J,MATCH($A184, FAO_fertilizerindicator!$K:$K,0))</f>
        <v>8.3620000000000001</v>
      </c>
    </row>
    <row r="185" spans="1:36" x14ac:dyDescent="0.25">
      <c r="A185" t="s">
        <v>193</v>
      </c>
      <c r="B185" t="s">
        <v>9</v>
      </c>
      <c r="C185" s="5">
        <f>INDEX(FDI!E:E, MATCH(A185,FDI!A:A,0))</f>
        <v>1.40342844396162</v>
      </c>
      <c r="D185" s="5">
        <f>INDEX(FDI!F:F, MATCH(A185,FDI!A:A,0))</f>
        <v>1.9232908086805101</v>
      </c>
      <c r="E185" s="5">
        <f>INDEX(FDI!G:G, MATCH(A185,FDI!A:A,0))</f>
        <v>2.3167866361288501</v>
      </c>
      <c r="F185" s="5">
        <f>INDEX(FDI!H:H, MATCH(A185,FDI!A:A,0))</f>
        <v>1.93947138665383</v>
      </c>
      <c r="G185" s="5">
        <f>INDEX(FDI!I:I, MATCH(A185,FDI!A:A,0))</f>
        <v>1.39288219960342</v>
      </c>
      <c r="H185" s="5">
        <f>INDEX(FDI!J:J, MATCH(A185,FDI!A:A,0))</f>
        <v>1.7951718950056459</v>
      </c>
      <c r="I185" s="5">
        <v>0.52708290700000004</v>
      </c>
      <c r="J185" s="5">
        <f>INDEX(GCF!Q:Q,MATCH('no.country.continent'!A185,GCF!C:C,0))</f>
        <v>19.334465297342341</v>
      </c>
      <c r="K185" s="5">
        <f>INDEX(FAO_export!B:B,MATCH('no.country.continent'!A185,FAO_export!A:A,0))</f>
        <v>1268989</v>
      </c>
      <c r="L185" s="5">
        <f>INDEX(FAO_export_tonnes!B:B,MATCH(A185,FAO_export_tonnes!A:A,0))</f>
        <v>665625</v>
      </c>
      <c r="M185" s="5">
        <f>INDEX(WITS!F:F,MATCH(A185, WITS!B:B,0))</f>
        <v>377714.11</v>
      </c>
      <c r="N185" s="5">
        <f>INDEX(latlon!B:B, MATCH('no.country.continent'!A185, latlon!D:D,0))</f>
        <v>33.886916999999997</v>
      </c>
      <c r="O185" s="5">
        <f>INDEX(avgtemp!B:B, MATCH(A185, avgtemp!A:A,0))</f>
        <v>18.821355900522001</v>
      </c>
      <c r="P185" s="5">
        <f>INDEX(mintemp!B:B,MATCH(A185,mintemp!A:A,0))</f>
        <v>12.674576282501199</v>
      </c>
      <c r="Q185" s="5">
        <f>INDEX(maxtemp!B:B, MATCH(A185,maxtemp!A:A,0))</f>
        <v>25.017288240335802</v>
      </c>
      <c r="R185" s="5">
        <f>INDEX(avgprecipitation!B:B,MATCH(A185, avgprecipitation!A:A,0))</f>
        <v>300.01355775736101</v>
      </c>
      <c r="S185" s="7">
        <f>INDEX(gdp!J:J,MATCH(A185, gdp!A:A,0))</f>
        <v>47262969456.113441</v>
      </c>
      <c r="T185" s="5">
        <f>INDEX(gdppercapita!K:K,MATCH(A185, gdppercapita!A:A,0))</f>
        <v>4088.5081020256453</v>
      </c>
      <c r="U185" s="5">
        <f>INDEX(agrigdp!K:K,MATCH(A185, agrigdp!A:A,0))</f>
        <v>9.445806207662363</v>
      </c>
      <c r="V185" s="5">
        <f>INDEX(hdi!B:B,MATCH(A185, hdi!A:A,0))</f>
        <v>0.74</v>
      </c>
      <c r="W185" s="5" t="str">
        <f>INDEX(hdi!C:C,MATCH(A185, hdi!A:A,0))</f>
        <v>High</v>
      </c>
      <c r="X185" s="5">
        <f>INDEX(hdi!D:D,MATCH(A185, hdi!A:A,0))</f>
        <v>12356117</v>
      </c>
      <c r="Y185" s="5">
        <f>INDEX(FAO_pesticideindicator!B:B,MATCH($A185,FAO_pesticideindicator!$E:$E,0))</f>
        <v>0.64399999999999991</v>
      </c>
      <c r="Z185" s="5">
        <f>INDEX(FAO_pesticideindicator!C:C,MATCH($A185,FAO_pesticideindicator!$E:$E,0))</f>
        <v>0.27800000000000002</v>
      </c>
      <c r="AA185" s="5">
        <f>INDEX(FAO_pesticideindicator!D:D,MATCH($A185,FAO_pesticideindicator!$E:$E,0))</f>
        <v>0.48599999999999993</v>
      </c>
      <c r="AB185" s="5">
        <f>INDEX(FAO_fertilizerindicator!B:B,MATCH($A185, FAO_fertilizerindicator!$K:$K,0))</f>
        <v>17.434000000000001</v>
      </c>
      <c r="AC185" s="5">
        <f>INDEX(FAO_fertilizerindicator!C:C,MATCH($A185, FAO_fertilizerindicator!$K:$K,0))</f>
        <v>7.4939999999999998</v>
      </c>
      <c r="AD185" s="5">
        <f>INDEX(FAO_fertilizerindicator!D:D,MATCH($A185, FAO_fertilizerindicator!$K:$K,0))</f>
        <v>13.228</v>
      </c>
      <c r="AE185" s="5">
        <f>INDEX(FAO_fertilizerindicator!E:E,MATCH($A185, FAO_fertilizerindicator!$K:$K,0))</f>
        <v>10.700000000000001</v>
      </c>
      <c r="AF185" s="5">
        <f>INDEX(FAO_fertilizerindicator!F:F,MATCH($A185, FAO_fertilizerindicator!$K:$K,0))</f>
        <v>4.5960000000000001</v>
      </c>
      <c r="AG185" s="5">
        <f>INDEX(FAO_fertilizerindicator!G:G,MATCH($A185, FAO_fertilizerindicator!$K:$K,0))</f>
        <v>8.0779999999999994</v>
      </c>
      <c r="AH185" s="5">
        <f>INDEX(FAO_fertilizerindicator!H:H,MATCH($A185, FAO_fertilizerindicator!$K:$K,0))</f>
        <v>1.1279999999999999</v>
      </c>
      <c r="AI185" s="5">
        <f>INDEX(FAO_fertilizerindicator!I:I,MATCH($A185, FAO_fertilizerindicator!$K:$K,0))</f>
        <v>0.48599999999999993</v>
      </c>
      <c r="AJ185" s="5">
        <f>INDEX(FAO_fertilizerindicator!J:J,MATCH($A185, FAO_fertilizerindicator!$K:$K,0))</f>
        <v>0.85400000000000009</v>
      </c>
    </row>
    <row r="186" spans="1:36" x14ac:dyDescent="0.25">
      <c r="A186" t="s">
        <v>194</v>
      </c>
      <c r="B186" t="s">
        <v>5</v>
      </c>
      <c r="C186" s="5">
        <v>1.59079130572528</v>
      </c>
      <c r="D186" s="5">
        <v>1.3026831990712899</v>
      </c>
      <c r="E186" s="5">
        <v>1.6063521333591999</v>
      </c>
      <c r="F186" s="5">
        <v>1.25794275012057</v>
      </c>
      <c r="G186" s="5">
        <v>1.08770713996894</v>
      </c>
      <c r="H186" s="5">
        <v>1.369095305649056</v>
      </c>
      <c r="I186" s="5">
        <v>0.49082471100000002</v>
      </c>
      <c r="J186" s="5">
        <v>29.005260245034503</v>
      </c>
      <c r="K186" s="5">
        <v>14089836</v>
      </c>
      <c r="L186" s="5">
        <v>15388986</v>
      </c>
      <c r="M186" s="5">
        <f>INDEX(WITS!F:F,MATCH(A186, WITS!B:B,0))</f>
        <v>5061632.58</v>
      </c>
      <c r="N186" s="5">
        <f>INDEX(latlon!B:B, MATCH('no.country.continent'!A186, latlon!D:D,0))</f>
        <v>38.963745000000003</v>
      </c>
      <c r="O186" s="5">
        <f>INDEX(avgtemp!B:B, MATCH(A186, avgtemp!A:A,0))</f>
        <v>11.2310836012518</v>
      </c>
      <c r="P186" s="5">
        <f>INDEX(mintemp!B:B,MATCH(A186,mintemp!A:A,0))</f>
        <v>5.0569349845219698</v>
      </c>
      <c r="Q186" s="5">
        <f>INDEX(maxtemp!B:B, MATCH(A186,maxtemp!A:A,0))</f>
        <v>17.440309604254999</v>
      </c>
      <c r="R186" s="5">
        <f>INDEX(avgprecipitation!B:B,MATCH(A186, avgprecipitation!A:A,0))</f>
        <v>564.61764658641505</v>
      </c>
      <c r="S186" s="7">
        <v>970895819398.8064</v>
      </c>
      <c r="T186" s="5">
        <v>11804.63843947372</v>
      </c>
      <c r="U186" s="5">
        <v>6.2076537345005276</v>
      </c>
      <c r="V186" s="5">
        <f>INDEX(hdi!B:B,MATCH(A186, hdi!A:A,0))</f>
        <v>0.82</v>
      </c>
      <c r="W186" s="5" t="str">
        <f>INDEX(hdi!C:C,MATCH(A186, hdi!A:A,0))</f>
        <v>Very High</v>
      </c>
      <c r="X186" s="5">
        <f>INDEX(hdi!D:D,MATCH(A186, hdi!A:A,0))</f>
        <v>85341241</v>
      </c>
      <c r="Y186" s="5">
        <f>INDEX(FAO_pesticideindicator!B:B,MATCH($A186,FAO_pesticideindicator!$E:$E,0))</f>
        <v>2.3120000000000003</v>
      </c>
      <c r="Z186" s="5">
        <f>INDEX(FAO_pesticideindicator!C:C,MATCH($A186,FAO_pesticideindicator!$E:$E,0))</f>
        <v>0.65600000000000003</v>
      </c>
      <c r="AA186" s="5">
        <f>INDEX(FAO_pesticideindicator!D:D,MATCH($A186,FAO_pesticideindicator!$E:$E,0))</f>
        <v>0.81200000000000006</v>
      </c>
      <c r="AB186" s="5">
        <f>INDEX(FAO_fertilizerindicator!B:B,MATCH($A186, FAO_fertilizerindicator!$K:$K,0))</f>
        <v>76.597999999999999</v>
      </c>
      <c r="AC186" s="5">
        <f>INDEX(FAO_fertilizerindicator!C:C,MATCH($A186, FAO_fertilizerindicator!$K:$K,0))</f>
        <v>21.714000000000002</v>
      </c>
      <c r="AD186" s="5">
        <f>INDEX(FAO_fertilizerindicator!D:D,MATCH($A186, FAO_fertilizerindicator!$K:$K,0))</f>
        <v>26.986000000000001</v>
      </c>
      <c r="AE186" s="5">
        <f>INDEX(FAO_fertilizerindicator!E:E,MATCH($A186, FAO_fertilizerindicator!$K:$K,0))</f>
        <v>30.022000000000002</v>
      </c>
      <c r="AF186" s="5">
        <f>INDEX(FAO_fertilizerindicator!F:F,MATCH($A186, FAO_fertilizerindicator!$K:$K,0))</f>
        <v>8.5220000000000002</v>
      </c>
      <c r="AG186" s="5">
        <f>INDEX(FAO_fertilizerindicator!G:G,MATCH($A186, FAO_fertilizerindicator!$K:$K,0))</f>
        <v>10.593999999999999</v>
      </c>
      <c r="AH186" s="5">
        <f>INDEX(FAO_fertilizerindicator!H:H,MATCH($A186, FAO_fertilizerindicator!$K:$K,0))</f>
        <v>5.0619999999999994</v>
      </c>
      <c r="AI186" s="5">
        <f>INDEX(FAO_fertilizerindicator!I:I,MATCH($A186, FAO_fertilizerindicator!$K:$K,0))</f>
        <v>1.4360000000000002</v>
      </c>
      <c r="AJ186" s="5">
        <f>INDEX(FAO_fertilizerindicator!J:J,MATCH($A186, FAO_fertilizerindicator!$K:$K,0))</f>
        <v>1.786</v>
      </c>
    </row>
    <row r="187" spans="1:36" x14ac:dyDescent="0.25">
      <c r="A187" t="s">
        <v>195</v>
      </c>
      <c r="B187" t="s">
        <v>5</v>
      </c>
      <c r="C187" s="5">
        <f>INDEX(FDI!E:E, MATCH(A187,FDI!A:A,0))</f>
        <v>6.2018121065145797</v>
      </c>
      <c r="D187" s="5">
        <f>INDEX(FDI!F:F, MATCH(A187,FDI!A:A,0))</f>
        <v>5.4999958359072503</v>
      </c>
      <c r="E187" s="5">
        <f>INDEX(FDI!G:G, MATCH(A187,FDI!A:A,0))</f>
        <v>4.89948824038576</v>
      </c>
      <c r="F187" s="5">
        <f>INDEX(FDI!H:H, MATCH(A187,FDI!A:A,0))</f>
        <v>4.7078692742088304</v>
      </c>
      <c r="G187" s="5">
        <f>INDEX(FDI!I:I, MATCH(A187,FDI!A:A,0))</f>
        <v>0</v>
      </c>
      <c r="H187" s="5">
        <f>INDEX(FDI!J:J, MATCH(A187,FDI!A:A,0))</f>
        <v>5.3272913642541049</v>
      </c>
      <c r="I187" s="5" t="e">
        <v>#DIV/0!</v>
      </c>
      <c r="J187" s="5">
        <v>24.858765505159859</v>
      </c>
      <c r="K187" s="5">
        <f>INDEX(FAO_export!B:B,MATCH('no.country.continent'!A187,FAO_export!A:A,0))</f>
        <v>68439</v>
      </c>
      <c r="L187" s="5">
        <f>INDEX(FAO_export_tonnes!B:B,MATCH(A187,FAO_export_tonnes!A:A,0))</f>
        <v>102132</v>
      </c>
      <c r="M187" s="5">
        <f>INDEX(WITS!F:F,MATCH(A187, WITS!B:B,0))</f>
        <v>40659.589999999997</v>
      </c>
      <c r="N187" s="5">
        <f>INDEX(latlon!B:B, MATCH('no.country.continent'!A187, latlon!D:D,0))</f>
        <v>38.969718999999998</v>
      </c>
      <c r="O187" s="5">
        <f>INDEX(avgtemp!B:B, MATCH(A187, avgtemp!A:A,0))</f>
        <v>15.937099981308</v>
      </c>
      <c r="P187" s="5">
        <f>INDEX(mintemp!B:B,MATCH(A187,mintemp!A:A,0))</f>
        <v>9.2709999895095798</v>
      </c>
      <c r="Q187" s="5">
        <f>INDEX(maxtemp!B:B, MATCH(A187,maxtemp!A:A,0))</f>
        <v>22.647599992752099</v>
      </c>
      <c r="R187" s="5">
        <f>INDEX(avgprecipitation!B:B,MATCH(A187, avgprecipitation!A:A,0))</f>
        <v>109.231999931335</v>
      </c>
      <c r="S187" s="7">
        <f>INDEX(gdp!J:J,MATCH(A187, gdp!A:A,0))</f>
        <v>41805209543.104927</v>
      </c>
      <c r="T187" s="5">
        <f>INDEX(gdppercapita!K:K,MATCH(A187, gdppercapita!A:A,0))</f>
        <v>7197.2183116797678</v>
      </c>
      <c r="U187" s="5">
        <f>INDEX(agrigdp!K:K,MATCH(A187, agrigdp!A:A,0))</f>
        <v>10.869574924856476</v>
      </c>
      <c r="V187" s="5">
        <f>INDEX(hdi!B:B,MATCH(A187, hdi!A:A,0))</f>
        <v>0.71499999999999997</v>
      </c>
      <c r="W187" s="5" t="str">
        <f>INDEX(hdi!C:C,MATCH(A187, hdi!A:A,0))</f>
        <v>High</v>
      </c>
      <c r="X187" s="5">
        <f>INDEX(hdi!D:D,MATCH(A187, hdi!A:A,0))</f>
        <v>6430770</v>
      </c>
      <c r="Y187" s="5">
        <f>INDEX(FAO_pesticideindicator!B:B,MATCH($A187,FAO_pesticideindicator!$E:$E,0))</f>
        <v>4.8600000000000003</v>
      </c>
      <c r="Z187" s="5">
        <f>INDEX(FAO_pesticideindicator!C:C,MATCH($A187,FAO_pesticideindicator!$E:$E,0))</f>
        <v>1.6620000000000001</v>
      </c>
      <c r="AA187" s="5">
        <f>INDEX(FAO_pesticideindicator!D:D,MATCH($A187,FAO_pesticideindicator!$E:$E,0))</f>
        <v>2.4180000000000001</v>
      </c>
      <c r="AB187" s="5">
        <f>INDEX(FAO_fertilizerindicator!B:B,MATCH($A187, FAO_fertilizerindicator!$K:$K,0))</f>
        <v>190.07400000000001</v>
      </c>
      <c r="AC187" s="5">
        <f>INDEX(FAO_fertilizerindicator!C:C,MATCH($A187, FAO_fertilizerindicator!$K:$K,0))</f>
        <v>65.144000000000005</v>
      </c>
      <c r="AD187" s="5">
        <f>INDEX(FAO_fertilizerindicator!D:D,MATCH($A187, FAO_fertilizerindicator!$K:$K,0))</f>
        <v>94.573999999999984</v>
      </c>
      <c r="AE187" s="5">
        <f>INDEX(FAO_fertilizerindicator!E:E,MATCH($A187, FAO_fertilizerindicator!$K:$K,0))</f>
        <v>15.124000000000001</v>
      </c>
      <c r="AF187" s="5">
        <f>INDEX(FAO_fertilizerindicator!F:F,MATCH($A187, FAO_fertilizerindicator!$K:$K,0))</f>
        <v>5.1459999999999999</v>
      </c>
      <c r="AG187" s="5">
        <f>INDEX(FAO_fertilizerindicator!G:G,MATCH($A187, FAO_fertilizerindicator!$K:$K,0))</f>
        <v>7.5460000000000012</v>
      </c>
      <c r="AH187" s="5">
        <f>INDEX(FAO_fertilizerindicator!H:H,MATCH($A187, FAO_fertilizerindicator!$K:$K,0))</f>
        <v>0.56599999999999995</v>
      </c>
      <c r="AI187" s="5">
        <f>INDEX(FAO_fertilizerindicator!I:I,MATCH($A187, FAO_fertilizerindicator!$K:$K,0))</f>
        <v>0.192</v>
      </c>
      <c r="AJ187" s="5">
        <f>INDEX(FAO_fertilizerindicator!J:J,MATCH($A187, FAO_fertilizerindicator!$K:$K,0))</f>
        <v>0.28200000000000003</v>
      </c>
    </row>
    <row r="188" spans="1:36" x14ac:dyDescent="0.25">
      <c r="A188" t="s">
        <v>196</v>
      </c>
      <c r="B188" t="s">
        <v>11</v>
      </c>
      <c r="C188" s="5">
        <f>INDEX(FDI!E:E, MATCH(A188,FDI!A:A,0))</f>
        <v>0.72064285714285703</v>
      </c>
      <c r="D188" s="5">
        <f>INDEX(FDI!F:F, MATCH(A188,FDI!A:A,0))</f>
        <v>0.66345762711864398</v>
      </c>
      <c r="E188" s="5">
        <f>INDEX(FDI!G:G, MATCH(A188,FDI!A:A,0))</f>
        <v>0.62499515750000001</v>
      </c>
      <c r="F188" s="5">
        <f>INDEX(FDI!H:H, MATCH(A188,FDI!A:A,0))</f>
        <v>0.55117049615384595</v>
      </c>
      <c r="G188" s="5">
        <f>INDEX(FDI!I:I, MATCH(A188,FDI!A:A,0))</f>
        <v>0.18163750000000001</v>
      </c>
      <c r="H188" s="5">
        <f>INDEX(FDI!J:J, MATCH(A188,FDI!A:A,0))</f>
        <v>0.54838072758306944</v>
      </c>
      <c r="I188" s="5" t="e">
        <v>#DIV/0!</v>
      </c>
      <c r="J188" s="5" t="e">
        <f>INDEX(GCF!Q:Q,MATCH('no.country.continent'!A188,GCF!C:C,0))</f>
        <v>#DIV/0!</v>
      </c>
      <c r="K188" s="5" t="e">
        <f>INDEX(FAO_export!B:B,MATCH('no.country.continent'!A188,FAO_export!A:A,0))</f>
        <v>#N/A</v>
      </c>
      <c r="L188" s="5" t="e">
        <f>INDEX(FAO_export_tonnes!B:B,MATCH(A188,FAO_export_tonnes!A:A,0))</f>
        <v>#N/A</v>
      </c>
      <c r="M188" s="5">
        <f>INDEX(WITS!F:F,MATCH(A188, WITS!B:B,0))</f>
        <v>640.29</v>
      </c>
      <c r="N188" s="5">
        <f>INDEX(latlon!B:B, MATCH('no.country.continent'!A188, latlon!D:D,0))</f>
        <v>-7.1095350000000002</v>
      </c>
      <c r="O188" s="5">
        <v>28.14</v>
      </c>
      <c r="P188" s="5">
        <v>25.03</v>
      </c>
      <c r="Q188" s="5">
        <v>31.3</v>
      </c>
      <c r="R188" s="5">
        <v>3168.6</v>
      </c>
      <c r="S188" s="7">
        <f>INDEX(gdp!J:J,MATCH(A188, gdp!A:A,0))</f>
        <v>42229224.517103888</v>
      </c>
      <c r="T188" s="5">
        <f>INDEX(gdppercapita!K:K,MATCH(A188, gdppercapita!A:A,0))</f>
        <v>3665.47770991261</v>
      </c>
      <c r="U188" s="5" t="e">
        <f>INDEX(agrigdp!K:K,MATCH(A188, agrigdp!A:A,0))</f>
        <v>#DIV/0!</v>
      </c>
      <c r="V188" s="5">
        <f>INDEX(hdi!B:B,MATCH(A188, hdi!A:A,0))</f>
        <v>0</v>
      </c>
      <c r="W188" s="5" t="str">
        <f>INDEX(hdi!C:C,MATCH(A188, hdi!A:A,0))</f>
        <v>not rated</v>
      </c>
      <c r="X188" s="5">
        <f>INDEX(hdi!D:D,MATCH(A188, hdi!A:A,0))</f>
        <v>11312</v>
      </c>
      <c r="Y188" s="5" t="e">
        <f>INDEX(FAO_pesticideindicator!B:B,MATCH($A188,FAO_pesticideindicator!$E:$E,0))</f>
        <v>#N/A</v>
      </c>
      <c r="Z188" s="5" t="e">
        <f>INDEX(FAO_pesticideindicator!C:C,MATCH($A188,FAO_pesticideindicator!$E:$E,0))</f>
        <v>#N/A</v>
      </c>
      <c r="AA188" s="5" t="e">
        <f>INDEX(FAO_pesticideindicator!D:D,MATCH($A188,FAO_pesticideindicator!$E:$E,0))</f>
        <v>#N/A</v>
      </c>
      <c r="AB188" s="5" t="e">
        <f>INDEX(FAO_fertilizerindicator!B:B,MATCH($A188, FAO_fertilizerindicator!$K:$K,0))</f>
        <v>#N/A</v>
      </c>
      <c r="AC188" s="5" t="e">
        <f>INDEX(FAO_fertilizerindicator!C:C,MATCH($A188, FAO_fertilizerindicator!$K:$K,0))</f>
        <v>#N/A</v>
      </c>
      <c r="AD188" s="5" t="e">
        <f>INDEX(FAO_fertilizerindicator!D:D,MATCH($A188, FAO_fertilizerindicator!$K:$K,0))</f>
        <v>#N/A</v>
      </c>
      <c r="AE188" s="5" t="e">
        <f>INDEX(FAO_fertilizerindicator!E:E,MATCH($A188, FAO_fertilizerindicator!$K:$K,0))</f>
        <v>#N/A</v>
      </c>
      <c r="AF188" s="5" t="e">
        <f>INDEX(FAO_fertilizerindicator!F:F,MATCH($A188, FAO_fertilizerindicator!$K:$K,0))</f>
        <v>#N/A</v>
      </c>
      <c r="AG188" s="5" t="e">
        <f>INDEX(FAO_fertilizerindicator!G:G,MATCH($A188, FAO_fertilizerindicator!$K:$K,0))</f>
        <v>#N/A</v>
      </c>
      <c r="AH188" s="5" t="e">
        <f>INDEX(FAO_fertilizerindicator!H:H,MATCH($A188, FAO_fertilizerindicator!$K:$K,0))</f>
        <v>#N/A</v>
      </c>
      <c r="AI188" s="5" t="e">
        <f>INDEX(FAO_fertilizerindicator!I:I,MATCH($A188, FAO_fertilizerindicator!$K:$K,0))</f>
        <v>#N/A</v>
      </c>
      <c r="AJ188" s="5" t="e">
        <f>INDEX(FAO_fertilizerindicator!J:J,MATCH($A188, FAO_fertilizerindicator!$K:$K,0))</f>
        <v>#N/A</v>
      </c>
    </row>
    <row r="189" spans="1:36" x14ac:dyDescent="0.25">
      <c r="A189" t="s">
        <v>197</v>
      </c>
      <c r="B189" t="s">
        <v>9</v>
      </c>
      <c r="C189" s="5">
        <f>INDEX(FDI!E:E, MATCH(A189,FDI!A:A,0))</f>
        <v>2.1425304804523502</v>
      </c>
      <c r="D189" s="5">
        <f>INDEX(FDI!F:F, MATCH(A189,FDI!A:A,0))</f>
        <v>2.6108891741598499</v>
      </c>
      <c r="E189" s="5">
        <f>INDEX(FDI!G:G, MATCH(A189,FDI!A:A,0))</f>
        <v>3.2051281105753602</v>
      </c>
      <c r="F189" s="5">
        <f>INDEX(FDI!H:H, MATCH(A189,FDI!A:A,0))</f>
        <v>3.6033247571737701</v>
      </c>
      <c r="G189" s="5">
        <f>INDEX(FDI!I:I, MATCH(A189,FDI!A:A,0))</f>
        <v>2.32389435749795</v>
      </c>
      <c r="H189" s="5">
        <f>INDEX(FDI!J:J, MATCH(A189,FDI!A:A,0))</f>
        <v>2.7771533759718561</v>
      </c>
      <c r="I189" s="5">
        <v>3.7340801429999999</v>
      </c>
      <c r="J189" s="5">
        <f>INDEX(GCF!Q:Q,MATCH('no.country.continent'!A189,GCF!C:C,0))</f>
        <v>24.820841905565878</v>
      </c>
      <c r="K189" s="5">
        <f>INDEX(FAO_export!B:B,MATCH('no.country.continent'!A189,FAO_export!A:A,0))</f>
        <v>1243117</v>
      </c>
      <c r="L189" s="5">
        <f>INDEX(FAO_export_tonnes!B:B,MATCH(A189,FAO_export_tonnes!A:A,0))</f>
        <v>1568500</v>
      </c>
      <c r="M189" s="5">
        <f>INDEX(WITS!F:F,MATCH(A189, WITS!B:B,0))</f>
        <v>69008.87</v>
      </c>
      <c r="N189" s="5">
        <f>INDEX(latlon!B:B, MATCH('no.country.continent'!A189, latlon!D:D,0))</f>
        <v>1.3733329999999999</v>
      </c>
      <c r="O189" s="5">
        <f>INDEX(avgtemp!B:B, MATCH(A189, avgtemp!A:A,0))</f>
        <v>22.615512896806798</v>
      </c>
      <c r="P189" s="5">
        <f>INDEX(mintemp!B:B,MATCH(A189,mintemp!A:A,0))</f>
        <v>16.581025686019501</v>
      </c>
      <c r="Q189" s="5">
        <f>INDEX(maxtemp!B:B, MATCH(A189,maxtemp!A:A,0))</f>
        <v>28.698974340389899</v>
      </c>
      <c r="R189" s="5">
        <f>INDEX(avgprecipitation!B:B,MATCH(A189, avgprecipitation!A:A,0))</f>
        <v>998.02692198141995</v>
      </c>
      <c r="S189" s="7">
        <f>INDEX(gdp!J:J,MATCH(A189, gdp!A:A,0))</f>
        <v>37301449379.121719</v>
      </c>
      <c r="T189" s="5">
        <f>INDEX(gdppercapita!K:K,MATCH(A189, gdppercapita!A:A,0))</f>
        <v>872.51687693726149</v>
      </c>
      <c r="U189" s="5">
        <f>INDEX(agrigdp!K:K,MATCH(A189, agrigdp!A:A,0))</f>
        <v>23.248798847830063</v>
      </c>
      <c r="V189" s="5">
        <f>INDEX(hdi!B:B,MATCH(A189, hdi!A:A,0))</f>
        <v>0.54400000000000004</v>
      </c>
      <c r="W189" s="5" t="str">
        <f>INDEX(hdi!C:C,MATCH(A189, hdi!A:A,0))</f>
        <v>Low</v>
      </c>
      <c r="X189" s="5">
        <f>INDEX(hdi!D:D,MATCH(A189, hdi!A:A,0))</f>
        <v>47249585</v>
      </c>
      <c r="Y189" s="5">
        <f>INDEX(FAO_pesticideindicator!B:B,MATCH($A189,FAO_pesticideindicator!$E:$E,0))</f>
        <v>0.01</v>
      </c>
      <c r="Z189" s="5">
        <f>INDEX(FAO_pesticideindicator!C:C,MATCH($A189,FAO_pesticideindicator!$E:$E,0))</f>
        <v>0</v>
      </c>
      <c r="AA189" s="5">
        <f>INDEX(FAO_pesticideindicator!D:D,MATCH($A189,FAO_pesticideindicator!$E:$E,0))</f>
        <v>0.01</v>
      </c>
      <c r="AB189" s="5">
        <f>INDEX(FAO_fertilizerindicator!B:B,MATCH($A189, FAO_fertilizerindicator!$K:$K,0))</f>
        <v>1.018</v>
      </c>
      <c r="AC189" s="5">
        <f>INDEX(FAO_fertilizerindicator!C:C,MATCH($A189, FAO_fertilizerindicator!$K:$K,0))</f>
        <v>0.21600000000000003</v>
      </c>
      <c r="AD189" s="5">
        <f>INDEX(FAO_fertilizerindicator!D:D,MATCH($A189, FAO_fertilizerindicator!$K:$K,0))</f>
        <v>1.044</v>
      </c>
      <c r="AE189" s="5">
        <f>INDEX(FAO_fertilizerindicator!E:E,MATCH($A189, FAO_fertilizerindicator!$K:$K,0))</f>
        <v>0.496</v>
      </c>
      <c r="AF189" s="5">
        <f>INDEX(FAO_fertilizerindicator!F:F,MATCH($A189, FAO_fertilizerindicator!$K:$K,0))</f>
        <v>0.10600000000000001</v>
      </c>
      <c r="AG189" s="5">
        <f>INDEX(FAO_fertilizerindicator!G:G,MATCH($A189, FAO_fertilizerindicator!$K:$K,0))</f>
        <v>0.504</v>
      </c>
      <c r="AH189" s="5">
        <f>INDEX(FAO_fertilizerindicator!H:H,MATCH($A189, FAO_fertilizerindicator!$K:$K,0))</f>
        <v>0.45599999999999996</v>
      </c>
      <c r="AI189" s="5">
        <f>INDEX(FAO_fertilizerindicator!I:I,MATCH($A189, FAO_fertilizerindicator!$K:$K,0))</f>
        <v>9.6000000000000002E-2</v>
      </c>
      <c r="AJ189" s="5">
        <f>INDEX(FAO_fertilizerindicator!J:J,MATCH($A189, FAO_fertilizerindicator!$K:$K,0))</f>
        <v>0.45999999999999996</v>
      </c>
    </row>
    <row r="190" spans="1:36" x14ac:dyDescent="0.25">
      <c r="A190" t="s">
        <v>198</v>
      </c>
      <c r="B190" t="s">
        <v>7</v>
      </c>
      <c r="C190" s="5">
        <f>INDEX(FDI!E:E, MATCH(A190,FDI!A:A,0))</f>
        <v>4.4217835829874401</v>
      </c>
      <c r="D190" s="5">
        <f>INDEX(FDI!F:F, MATCH(A190,FDI!A:A,0))</f>
        <v>3.2830605653309899</v>
      </c>
      <c r="E190" s="5">
        <f>INDEX(FDI!G:G, MATCH(A190,FDI!A:A,0))</f>
        <v>3.80087103565933</v>
      </c>
      <c r="F190" s="5">
        <f>INDEX(FDI!H:H, MATCH(A190,FDI!A:A,0))</f>
        <v>3.7664983639235499</v>
      </c>
      <c r="G190" s="5">
        <f>INDEX(FDI!I:I, MATCH(A190,FDI!A:A,0))</f>
        <v>0.194103020682487</v>
      </c>
      <c r="H190" s="5">
        <f>INDEX(FDI!J:J, MATCH(A190,FDI!A:A,0))</f>
        <v>3.0932633137167591</v>
      </c>
      <c r="I190" s="5">
        <v>1.864325198</v>
      </c>
      <c r="J190" s="5">
        <f>INDEX(GCF!Q:Q,MATCH('no.country.continent'!A190,GCF!C:C,0))</f>
        <v>16.819978133635487</v>
      </c>
      <c r="K190" s="5">
        <f>INDEX(FAO_export!B:B,MATCH('no.country.continent'!A190,FAO_export!A:A,0))</f>
        <v>19661363</v>
      </c>
      <c r="L190" s="5">
        <f>INDEX(FAO_export_tonnes!B:B,MATCH(A190,FAO_export_tonnes!A:A,0))</f>
        <v>71711779</v>
      </c>
      <c r="M190" s="5">
        <f>INDEX(WITS!F:F,MATCH(A190, WITS!B:B,0))</f>
        <v>898550.25</v>
      </c>
      <c r="N190" s="5">
        <f>INDEX(latlon!B:B, MATCH('no.country.continent'!A190, latlon!D:D,0))</f>
        <v>48.379432999999999</v>
      </c>
      <c r="O190" s="5">
        <f>INDEX(avgtemp!B:B, MATCH(A190, avgtemp!A:A,0))</f>
        <v>8.6105723894806392</v>
      </c>
      <c r="P190" s="5">
        <f>INDEX(mintemp!B:B,MATCH(A190,mintemp!A:A,0))</f>
        <v>4.0358249115121101</v>
      </c>
      <c r="Q190" s="5">
        <f>INDEX(maxtemp!B:B, MATCH(A190,maxtemp!A:A,0))</f>
        <v>13.2083501655245</v>
      </c>
      <c r="R190" s="5">
        <f>INDEX(avgprecipitation!B:B,MATCH(A190, avgprecipitation!A:A,0))</f>
        <v>526.88148113212196</v>
      </c>
      <c r="S190" s="7">
        <f>INDEX(gdp!J:J,MATCH(A190, gdp!A:A,0))</f>
        <v>97510549104.664444</v>
      </c>
      <c r="T190" s="5">
        <f>INDEX(gdppercapita!K:K,MATCH(A190, gdppercapita!A:A,0))</f>
        <v>2309.0132812500042</v>
      </c>
      <c r="U190" s="5">
        <f>INDEX(agrigdp!K:K,MATCH(A190, agrigdp!A:A,0))</f>
        <v>10.06364423354759</v>
      </c>
      <c r="V190" s="5">
        <f>INDEX(hdi!B:B,MATCH(A190, hdi!A:A,0))</f>
        <v>0.77900000000000003</v>
      </c>
      <c r="W190" s="5" t="str">
        <f>INDEX(hdi!C:C,MATCH(A190, hdi!A:A,0))</f>
        <v>High</v>
      </c>
      <c r="X190" s="5">
        <f>INDEX(hdi!D:D,MATCH(A190, hdi!A:A,0))</f>
        <v>39701739</v>
      </c>
      <c r="Y190" s="5">
        <f>INDEX(FAO_pesticideindicator!B:B,MATCH($A190,FAO_pesticideindicator!$E:$E,0))</f>
        <v>0.97800000000000009</v>
      </c>
      <c r="Z190" s="5">
        <f>INDEX(FAO_pesticideindicator!C:C,MATCH($A190,FAO_pesticideindicator!$E:$E,0))</f>
        <v>0.74199999999999988</v>
      </c>
      <c r="AA190" s="5">
        <f>INDEX(FAO_pesticideindicator!D:D,MATCH($A190,FAO_pesticideindicator!$E:$E,0))</f>
        <v>0.71199999999999997</v>
      </c>
      <c r="AB190" s="5">
        <f>INDEX(FAO_fertilizerindicator!B:B,MATCH($A190, FAO_fertilizerindicator!$K:$K,0))</f>
        <v>42.398000000000003</v>
      </c>
      <c r="AC190" s="5">
        <f>INDEX(FAO_fertilizerindicator!C:C,MATCH($A190, FAO_fertilizerindicator!$K:$K,0))</f>
        <v>32.363999999999997</v>
      </c>
      <c r="AD190" s="5">
        <f>INDEX(FAO_fertilizerindicator!D:D,MATCH($A190, FAO_fertilizerindicator!$K:$K,0))</f>
        <v>30.738</v>
      </c>
      <c r="AE190" s="5">
        <f>INDEX(FAO_fertilizerindicator!E:E,MATCH($A190, FAO_fertilizerindicator!$K:$K,0))</f>
        <v>11.03</v>
      </c>
      <c r="AF190" s="5">
        <f>INDEX(FAO_fertilizerindicator!F:F,MATCH($A190, FAO_fertilizerindicator!$K:$K,0))</f>
        <v>8.42</v>
      </c>
      <c r="AG190" s="5">
        <f>INDEX(FAO_fertilizerindicator!G:G,MATCH($A190, FAO_fertilizerindicator!$K:$K,0))</f>
        <v>7.99</v>
      </c>
      <c r="AH190" s="5">
        <f>INDEX(FAO_fertilizerindicator!H:H,MATCH($A190, FAO_fertilizerindicator!$K:$K,0))</f>
        <v>9.0519999999999996</v>
      </c>
      <c r="AI190" s="5">
        <f>INDEX(FAO_fertilizerindicator!I:I,MATCH($A190, FAO_fertilizerindicator!$K:$K,0))</f>
        <v>6.9099999999999993</v>
      </c>
      <c r="AJ190" s="5">
        <f>INDEX(FAO_fertilizerindicator!J:J,MATCH($A190, FAO_fertilizerindicator!$K:$K,0))</f>
        <v>6.5540000000000003</v>
      </c>
    </row>
    <row r="191" spans="1:36" x14ac:dyDescent="0.25">
      <c r="A191" t="s">
        <v>199</v>
      </c>
      <c r="B191" t="s">
        <v>5</v>
      </c>
      <c r="C191" s="5">
        <f>INDEX(FDI!E:E, MATCH(A191,FDI!A:A,0))</f>
        <v>2.6900723446310302</v>
      </c>
      <c r="D191" s="5">
        <f>INDEX(FDI!F:F, MATCH(A191,FDI!A:A,0))</f>
        <v>2.6851854592151101</v>
      </c>
      <c r="E191" s="5">
        <f>INDEX(FDI!G:G, MATCH(A191,FDI!A:A,0))</f>
        <v>2.4597148201589398</v>
      </c>
      <c r="F191" s="5">
        <f>INDEX(FDI!H:H, MATCH(A191,FDI!A:A,0))</f>
        <v>4.2842743979512203</v>
      </c>
      <c r="G191" s="5">
        <f>INDEX(FDI!I:I, MATCH(A191,FDI!A:A,0))</f>
        <v>5.5408747136875096</v>
      </c>
      <c r="H191" s="5">
        <f>INDEX(FDI!J:J, MATCH(A191,FDI!A:A,0))</f>
        <v>3.5320243471287625</v>
      </c>
      <c r="I191" s="5">
        <v>7.7102148999999995E-2</v>
      </c>
      <c r="J191" s="5">
        <f>INDEX(GCF!Q:Q,MATCH('no.country.continent'!A191,GCF!C:C,0))</f>
        <v>23.896215084997163</v>
      </c>
      <c r="K191" s="5">
        <f>INDEX(FAO_export!B:B,MATCH('no.country.continent'!A191,FAO_export!A:A,0))</f>
        <v>5596176</v>
      </c>
      <c r="L191" s="5">
        <f>INDEX(FAO_export_tonnes!B:B,MATCH(A191,FAO_export_tonnes!A:A,0))</f>
        <v>5627729</v>
      </c>
      <c r="M191" s="5">
        <f>INDEX(WITS!F:F,MATCH(A191, WITS!B:B,0))</f>
        <v>1325611.49</v>
      </c>
      <c r="N191" s="5">
        <f>INDEX(latlon!B:B, MATCH('no.country.continent'!A191, latlon!D:D,0))</f>
        <v>23.424075999999999</v>
      </c>
      <c r="O191" s="5">
        <f>INDEX(avgtemp!B:B, MATCH(A191, avgtemp!A:A,0))</f>
        <v>27.718636252663401</v>
      </c>
      <c r="P191" s="5">
        <f>INDEX(mintemp!B:B,MATCH(A191,mintemp!A:A,0))</f>
        <v>21.275909163735101</v>
      </c>
      <c r="Q191" s="5">
        <f>INDEX(maxtemp!B:B, MATCH(A191,maxtemp!A:A,0))</f>
        <v>34.207727258855599</v>
      </c>
      <c r="R191" s="5">
        <f>INDEX(avgprecipitation!B:B,MATCH(A191, avgprecipitation!A:A,0))</f>
        <v>67.304545142433895</v>
      </c>
      <c r="S191" s="7">
        <f>INDEX(gdp!J:J,MATCH(A191, gdp!A:A,0))</f>
        <v>378887635270.36707</v>
      </c>
      <c r="T191" s="5">
        <f>INDEX(gdppercapita!K:K,MATCH(A191, gdppercapita!A:A,0))</f>
        <v>39361.067971316996</v>
      </c>
      <c r="U191" s="5">
        <f>INDEX(agrigdp!K:K,MATCH(A191, agrigdp!A:A,0))</f>
        <v>0.78622045329502455</v>
      </c>
      <c r="V191" s="5">
        <f>INDEX(hdi!B:B,MATCH(A191, hdi!A:A,0))</f>
        <v>0.89</v>
      </c>
      <c r="W191" s="5" t="str">
        <f>INDEX(hdi!C:C,MATCH(A191, hdi!A:A,0))</f>
        <v>Very High</v>
      </c>
      <c r="X191" s="5">
        <f>INDEX(hdi!D:D,MATCH(A191, hdi!A:A,0))</f>
        <v>9441129</v>
      </c>
      <c r="Y191" s="5" t="e">
        <f>INDEX(FAO_pesticideindicator!B:B,MATCH($A191,FAO_pesticideindicator!$E:$E,0))</f>
        <v>#N/A</v>
      </c>
      <c r="Z191" s="5" t="e">
        <f>INDEX(FAO_pesticideindicator!C:C,MATCH($A191,FAO_pesticideindicator!$E:$E,0))</f>
        <v>#N/A</v>
      </c>
      <c r="AA191" s="5" t="e">
        <f>INDEX(FAO_pesticideindicator!D:D,MATCH($A191,FAO_pesticideindicator!$E:$E,0))</f>
        <v>#N/A</v>
      </c>
      <c r="AB191" s="5">
        <f>INDEX(FAO_fertilizerindicator!B:B,MATCH($A191, FAO_fertilizerindicator!$K:$K,0))</f>
        <v>176.59599999999998</v>
      </c>
      <c r="AC191" s="5">
        <f>INDEX(FAO_fertilizerindicator!C:C,MATCH($A191, FAO_fertilizerindicator!$K:$K,0))</f>
        <v>1.5740000000000001</v>
      </c>
      <c r="AD191" s="5">
        <f>INDEX(FAO_fertilizerindicator!D:D,MATCH($A191, FAO_fertilizerindicator!$K:$K,0))</f>
        <v>13.707999999999998</v>
      </c>
      <c r="AE191" s="5">
        <f>INDEX(FAO_fertilizerindicator!E:E,MATCH($A191, FAO_fertilizerindicator!$K:$K,0))</f>
        <v>48.396000000000001</v>
      </c>
      <c r="AF191" s="5">
        <f>INDEX(FAO_fertilizerindicator!F:F,MATCH($A191, FAO_fertilizerindicator!$K:$K,0))</f>
        <v>0.43</v>
      </c>
      <c r="AG191" s="5">
        <f>INDEX(FAO_fertilizerindicator!G:G,MATCH($A191, FAO_fertilizerindicator!$K:$K,0))</f>
        <v>3.7560000000000002</v>
      </c>
      <c r="AH191" s="5">
        <f>INDEX(FAO_fertilizerindicator!H:H,MATCH($A191, FAO_fertilizerindicator!$K:$K,0))</f>
        <v>142.602</v>
      </c>
      <c r="AI191" s="5">
        <f>INDEX(FAO_fertilizerindicator!I:I,MATCH($A191, FAO_fertilizerindicator!$K:$K,0))</f>
        <v>1.272</v>
      </c>
      <c r="AJ191" s="5">
        <f>INDEX(FAO_fertilizerindicator!J:J,MATCH($A191, FAO_fertilizerindicator!$K:$K,0))</f>
        <v>11.068000000000001</v>
      </c>
    </row>
    <row r="192" spans="1:36" x14ac:dyDescent="0.25">
      <c r="A192" t="s">
        <v>200</v>
      </c>
      <c r="B192" t="s">
        <v>7</v>
      </c>
      <c r="C192" s="5">
        <f>INDEX(FDI!E:E, MATCH(A192,FDI!A:A,0))</f>
        <v>11.9291547673272</v>
      </c>
      <c r="D192" s="5">
        <f>INDEX(FDI!F:F, MATCH(A192,FDI!A:A,0))</f>
        <v>4.6446103587375198</v>
      </c>
      <c r="E192" s="5">
        <f>INDEX(FDI!G:G, MATCH(A192,FDI!A:A,0))</f>
        <v>-0.86374497453862797</v>
      </c>
      <c r="F192" s="5">
        <f>INDEX(FDI!H:H, MATCH(A192,FDI!A:A,0))</f>
        <v>7.7698118172248504E-2</v>
      </c>
      <c r="G192" s="5">
        <f>INDEX(FDI!I:I, MATCH(A192,FDI!A:A,0))</f>
        <v>1.12658748884643</v>
      </c>
      <c r="H192" s="5">
        <f>INDEX(FDI!J:J, MATCH(A192,FDI!A:A,0))</f>
        <v>3.382861151708954</v>
      </c>
      <c r="I192" s="5">
        <v>0.50967501900000001</v>
      </c>
      <c r="J192" s="5">
        <f>INDEX(GCF!Q:Q,MATCH('no.country.continent'!A192,GCF!C:C,0))</f>
        <v>17.724132447117899</v>
      </c>
      <c r="K192" s="5">
        <v>9150664</v>
      </c>
      <c r="L192" s="5">
        <v>6767915</v>
      </c>
      <c r="M192" s="5">
        <f>INDEX(WITS!F:F,MATCH(A192, WITS!B:B,0))</f>
        <v>11208798.960000001</v>
      </c>
      <c r="N192" s="5">
        <f>INDEX(latlon!B:B, MATCH('no.country.continent'!A192, latlon!D:D,0))</f>
        <v>55.378050999999999</v>
      </c>
      <c r="O192" s="5">
        <f>INDEX(avgtemp!B:B, MATCH(A192, avgtemp!A:A,0))</f>
        <v>8.1981203215462806</v>
      </c>
      <c r="P192" s="5">
        <f>INDEX(mintemp!B:B,MATCH(A192,mintemp!A:A,0))</f>
        <v>4.4345112743234303</v>
      </c>
      <c r="Q192" s="5">
        <f>INDEX(maxtemp!B:B, MATCH(A192,maxtemp!A:A,0))</f>
        <v>12.001202999201</v>
      </c>
      <c r="R192" s="5">
        <f>INDEX(avgprecipitation!B:B,MATCH(A192, avgprecipitation!A:A,0))</f>
        <v>993.13609050090997</v>
      </c>
      <c r="S192" s="7">
        <f>INDEX(gdp!J:J,MATCH(A192, gdp!A:A,0))</f>
        <v>3067531547048.3179</v>
      </c>
      <c r="T192" s="5">
        <f>INDEX(gdppercapita!K:K,MATCH(A192, gdppercapita!A:A,0))</f>
        <v>46195.345785400037</v>
      </c>
      <c r="U192" s="5">
        <f>INDEX(agrigdp!K:K,MATCH(A192, agrigdp!A:A,0))</f>
        <v>0.58640432183024915</v>
      </c>
      <c r="V192" s="5">
        <f>INDEX(hdi!B:B,MATCH(A192, hdi!A:A,0))</f>
        <v>0.93200000000000005</v>
      </c>
      <c r="W192" s="5" t="str">
        <f>INDEX(hdi!C:C,MATCH(A192, hdi!A:A,0))</f>
        <v>Very High</v>
      </c>
      <c r="X192" s="5">
        <f>INDEX(hdi!D:D,MATCH(A192, hdi!A:A,0))</f>
        <v>67508936</v>
      </c>
      <c r="Y192" s="5">
        <f>INDEX(FAO_pesticideindicator!B:B,MATCH($A192,FAO_pesticideindicator!$E:$E,0))</f>
        <v>3.0220000000000002</v>
      </c>
      <c r="Z192" s="5">
        <f>INDEX(FAO_pesticideindicator!C:C,MATCH($A192,FAO_pesticideindicator!$E:$E,0))</f>
        <v>0.27599999999999997</v>
      </c>
      <c r="AA192" s="5">
        <f>INDEX(FAO_pesticideindicator!D:D,MATCH($A192,FAO_pesticideindicator!$E:$E,0))</f>
        <v>0.65999999999999992</v>
      </c>
      <c r="AB192" s="5">
        <f>INDEX(FAO_fertilizerindicator!B:B,MATCH($A192, FAO_fertilizerindicator!$K:$K,0))</f>
        <v>167.67399999999998</v>
      </c>
      <c r="AC192" s="5">
        <f>INDEX(FAO_fertilizerindicator!C:C,MATCH($A192, FAO_fertilizerindicator!$K:$K,0))</f>
        <v>15.215999999999999</v>
      </c>
      <c r="AD192" s="5">
        <f>INDEX(FAO_fertilizerindicator!D:D,MATCH($A192, FAO_fertilizerindicator!$K:$K,0))</f>
        <v>36.61</v>
      </c>
      <c r="AE192" s="5">
        <f>INDEX(FAO_fertilizerindicator!E:E,MATCH($A192, FAO_fertilizerindicator!$K:$K,0))</f>
        <v>30.874000000000002</v>
      </c>
      <c r="AF192" s="5">
        <f>INDEX(FAO_fertilizerindicator!F:F,MATCH($A192, FAO_fertilizerindicator!$K:$K,0))</f>
        <v>2.8000000000000003</v>
      </c>
      <c r="AG192" s="5">
        <f>INDEX(FAO_fertilizerindicator!G:G,MATCH($A192, FAO_fertilizerindicator!$K:$K,0))</f>
        <v>6.74</v>
      </c>
      <c r="AH192" s="5">
        <f>INDEX(FAO_fertilizerindicator!H:H,MATCH($A192, FAO_fertilizerindicator!$K:$K,0))</f>
        <v>43.618000000000009</v>
      </c>
      <c r="AI192" s="5">
        <f>INDEX(FAO_fertilizerindicator!I:I,MATCH($A192, FAO_fertilizerindicator!$K:$K,0))</f>
        <v>3.9580000000000006</v>
      </c>
      <c r="AJ192" s="5">
        <f>INDEX(FAO_fertilizerindicator!J:J,MATCH($A192, FAO_fertilizerindicator!$K:$K,0))</f>
        <v>9.5239999999999991</v>
      </c>
    </row>
    <row r="193" spans="1:36" x14ac:dyDescent="0.25">
      <c r="A193" t="s">
        <v>201</v>
      </c>
      <c r="B193" t="s">
        <v>14</v>
      </c>
      <c r="C193" s="5">
        <v>2.5374976591968199</v>
      </c>
      <c r="D193" s="5">
        <v>1.95498166240004</v>
      </c>
      <c r="E193" s="5">
        <v>1.0460046181167999</v>
      </c>
      <c r="F193" s="5">
        <v>1.4726537992924</v>
      </c>
      <c r="G193" s="5">
        <v>0.71271094922110301</v>
      </c>
      <c r="H193" s="5">
        <v>1.5447697376454326</v>
      </c>
      <c r="I193" s="5">
        <v>2.1931248339999998</v>
      </c>
      <c r="J193" s="5">
        <v>21.003563710830239</v>
      </c>
      <c r="K193" s="5">
        <f>INDEX(FAO_export!B:B,MATCH('no.country.continent'!A193,FAO_export!A:A,0))</f>
        <v>101912460</v>
      </c>
      <c r="L193" s="5">
        <f>INDEX(FAO_export_tonnes!B:B,MATCH(A193,FAO_export_tonnes!A:A,0))</f>
        <v>197512418</v>
      </c>
      <c r="M193" s="5">
        <v>22294050.91</v>
      </c>
      <c r="N193" s="5">
        <v>37.090240000000001</v>
      </c>
      <c r="O193" s="5">
        <v>6.6686566086015704</v>
      </c>
      <c r="P193" s="5">
        <v>0.27940818857071398</v>
      </c>
      <c r="Q193" s="5">
        <v>13.0767034156043</v>
      </c>
      <c r="R193" s="5">
        <v>620.00598572096703</v>
      </c>
      <c r="S193" s="7">
        <v>19217757294600</v>
      </c>
      <c r="T193" s="5">
        <v>58771.109943216012</v>
      </c>
      <c r="U193" s="5">
        <v>0.9430950571457164</v>
      </c>
      <c r="V193" s="5">
        <v>0.92600000000000005</v>
      </c>
      <c r="W193" s="5" t="s">
        <v>997</v>
      </c>
      <c r="X193" s="5">
        <v>338289857</v>
      </c>
      <c r="Y193" s="5">
        <f>INDEX(FAO_pesticideindicator!B:B,MATCH($A193,FAO_pesticideindicator!$E:$E,0))</f>
        <v>2.5420000000000003</v>
      </c>
      <c r="Z193" s="5">
        <f>INDEX(FAO_pesticideindicator!C:C,MATCH($A193,FAO_pesticideindicator!$E:$E,0))</f>
        <v>1.246</v>
      </c>
      <c r="AA193" s="5">
        <f>INDEX(FAO_pesticideindicator!D:D,MATCH($A193,FAO_pesticideindicator!$E:$E,0))</f>
        <v>1.0920000000000001</v>
      </c>
      <c r="AB193" s="5">
        <f>INDEX(FAO_fertilizerindicator!B:B,MATCH($A193, FAO_fertilizerindicator!$K:$K,0))</f>
        <v>72.536000000000001</v>
      </c>
      <c r="AC193" s="5">
        <f>INDEX(FAO_fertilizerindicator!C:C,MATCH($A193, FAO_fertilizerindicator!$K:$K,0))</f>
        <v>35.561999999999998</v>
      </c>
      <c r="AD193" s="5">
        <f>INDEX(FAO_fertilizerindicator!D:D,MATCH($A193, FAO_fertilizerindicator!$K:$K,0))</f>
        <v>31.083999999999996</v>
      </c>
      <c r="AE193" s="5">
        <f>INDEX(FAO_fertilizerindicator!E:E,MATCH($A193, FAO_fertilizerindicator!$K:$K,0))</f>
        <v>24.809999999999995</v>
      </c>
      <c r="AF193" s="5">
        <f>INDEX(FAO_fertilizerindicator!F:F,MATCH($A193, FAO_fertilizerindicator!$K:$K,0))</f>
        <v>12.162000000000001</v>
      </c>
      <c r="AG193" s="5">
        <f>INDEX(FAO_fertilizerindicator!G:G,MATCH($A193, FAO_fertilizerindicator!$K:$K,0))</f>
        <v>10.632</v>
      </c>
      <c r="AH193" s="5">
        <f>INDEX(FAO_fertilizerindicator!H:H,MATCH($A193, FAO_fertilizerindicator!$K:$K,0))</f>
        <v>27.532</v>
      </c>
      <c r="AI193" s="5">
        <f>INDEX(FAO_fertilizerindicator!I:I,MATCH($A193, FAO_fertilizerindicator!$K:$K,0))</f>
        <v>13.5</v>
      </c>
      <c r="AJ193" s="5">
        <f>INDEX(FAO_fertilizerindicator!J:J,MATCH($A193, FAO_fertilizerindicator!$K:$K,0))</f>
        <v>11.794</v>
      </c>
    </row>
    <row r="194" spans="1:36" x14ac:dyDescent="0.25">
      <c r="A194" t="s">
        <v>202</v>
      </c>
      <c r="B194" t="s">
        <v>16</v>
      </c>
      <c r="C194" s="5">
        <f>INDEX(FDI!E:E, MATCH(A194,FDI!A:A,0))</f>
        <v>-0.900908868689829</v>
      </c>
      <c r="D194" s="5">
        <f>INDEX(FDI!F:F, MATCH(A194,FDI!A:A,0))</f>
        <v>4.1823811990787796</v>
      </c>
      <c r="E194" s="5">
        <f>INDEX(FDI!G:G, MATCH(A194,FDI!A:A,0))</f>
        <v>2.4170989135672101</v>
      </c>
      <c r="F194" s="5">
        <f>INDEX(FDI!H:H, MATCH(A194,FDI!A:A,0))</f>
        <v>2.3008442113936902</v>
      </c>
      <c r="G194" s="5">
        <f>INDEX(FDI!I:I, MATCH(A194,FDI!A:A,0))</f>
        <v>0.76473350704026599</v>
      </c>
      <c r="H194" s="5">
        <f>INDEX(FDI!J:J, MATCH(A194,FDI!A:A,0))</f>
        <v>1.7528297924780234</v>
      </c>
      <c r="I194" s="5">
        <v>15.180749649999999</v>
      </c>
      <c r="J194" s="5">
        <f>INDEX(GCF!Q:Q,MATCH('no.country.continent'!A194,GCF!C:C,0))</f>
        <v>16.059961866792079</v>
      </c>
      <c r="K194" s="5">
        <f>INDEX(FAO_export!B:B,MATCH('no.country.continent'!A194,FAO_export!A:A,0))</f>
        <v>2200956</v>
      </c>
      <c r="L194" s="5">
        <f>INDEX(FAO_export_tonnes!B:B,MATCH(A194,FAO_export_tonnes!A:A,0))</f>
        <v>5262978</v>
      </c>
      <c r="M194" s="5">
        <f>INDEX(WITS!F:F,MATCH(A194, WITS!B:B,0))</f>
        <v>90260.73</v>
      </c>
      <c r="N194" s="5">
        <f>INDEX(latlon!B:B, MATCH('no.country.continent'!A194, latlon!D:D,0))</f>
        <v>-32.522779</v>
      </c>
      <c r="O194" s="5">
        <f>INDEX(avgtemp!B:B, MATCH(A194, avgtemp!A:A,0))</f>
        <v>17.3607245182646</v>
      </c>
      <c r="P194" s="5">
        <f>INDEX(mintemp!B:B,MATCH(A194,mintemp!A:A,0))</f>
        <v>12.0046376905579</v>
      </c>
      <c r="Q194" s="5">
        <f>INDEX(maxtemp!B:B, MATCH(A194,maxtemp!A:A,0))</f>
        <v>22.767246467479801</v>
      </c>
      <c r="R194" s="5">
        <f>INDEX(avgprecipitation!B:B,MATCH(A194, avgprecipitation!A:A,0))</f>
        <v>930.25362584210802</v>
      </c>
      <c r="S194" s="7">
        <f>INDEX(gdp!J:J,MATCH(A194, gdp!A:A,0))</f>
        <v>54435764875.640579</v>
      </c>
      <c r="T194" s="5">
        <f>INDEX(gdppercapita!K:K,MATCH(A194, gdppercapita!A:A,0))</f>
        <v>15783.723478402961</v>
      </c>
      <c r="U194" s="5">
        <f>INDEX(agrigdp!K:K,MATCH(A194, agrigdp!A:A,0))</f>
        <v>6.3225433034439318</v>
      </c>
      <c r="V194" s="5">
        <f>INDEX(hdi!B:B,MATCH(A194, hdi!A:A,0))</f>
        <v>0.81699999999999995</v>
      </c>
      <c r="W194" s="5" t="str">
        <f>INDEX(hdi!C:C,MATCH(A194, hdi!A:A,0))</f>
        <v>Very High</v>
      </c>
      <c r="X194" s="5">
        <f>INDEX(hdi!D:D,MATCH(A194, hdi!A:A,0))</f>
        <v>3422794</v>
      </c>
      <c r="Y194" s="5">
        <f>INDEX(FAO_pesticideindicator!B:B,MATCH($A194,FAO_pesticideindicator!$E:$E,0))</f>
        <v>7.1639999999999997</v>
      </c>
      <c r="Z194" s="5">
        <f>INDEX(FAO_pesticideindicator!C:C,MATCH($A194,FAO_pesticideindicator!$E:$E,0))</f>
        <v>0</v>
      </c>
      <c r="AA194" s="5">
        <f>INDEX(FAO_pesticideindicator!D:D,MATCH($A194,FAO_pesticideindicator!$E:$E,0))</f>
        <v>2.5960000000000001</v>
      </c>
      <c r="AB194" s="5">
        <f>INDEX(FAO_fertilizerindicator!B:B,MATCH($A194, FAO_fertilizerindicator!$K:$K,0))</f>
        <v>79.537999999999982</v>
      </c>
      <c r="AC194" s="5">
        <f>INDEX(FAO_fertilizerindicator!C:C,MATCH($A194, FAO_fertilizerindicator!$K:$K,0))</f>
        <v>49.898000000000003</v>
      </c>
      <c r="AD194" s="5">
        <f>INDEX(FAO_fertilizerindicator!D:D,MATCH($A194, FAO_fertilizerindicator!$K:$K,0))</f>
        <v>28.844000000000001</v>
      </c>
      <c r="AE194" s="5">
        <f>INDEX(FAO_fertilizerindicator!E:E,MATCH($A194, FAO_fertilizerindicator!$K:$K,0))</f>
        <v>64.477999999999994</v>
      </c>
      <c r="AF194" s="5">
        <f>INDEX(FAO_fertilizerindicator!F:F,MATCH($A194, FAO_fertilizerindicator!$K:$K,0))</f>
        <v>40.629999999999995</v>
      </c>
      <c r="AG194" s="5">
        <f>INDEX(FAO_fertilizerindicator!G:G,MATCH($A194, FAO_fertilizerindicator!$K:$K,0))</f>
        <v>23.454000000000001</v>
      </c>
      <c r="AH194" s="5">
        <f>INDEX(FAO_fertilizerindicator!H:H,MATCH($A194, FAO_fertilizerindicator!$K:$K,0))</f>
        <v>27.851999999999997</v>
      </c>
      <c r="AI194" s="5">
        <f>INDEX(FAO_fertilizerindicator!I:I,MATCH($A194, FAO_fertilizerindicator!$K:$K,0))</f>
        <v>17.464000000000002</v>
      </c>
      <c r="AJ194" s="5">
        <f>INDEX(FAO_fertilizerindicator!J:J,MATCH($A194, FAO_fertilizerindicator!$K:$K,0))</f>
        <v>10.191999999999998</v>
      </c>
    </row>
    <row r="195" spans="1:36" x14ac:dyDescent="0.25">
      <c r="A195" t="s">
        <v>203</v>
      </c>
      <c r="B195" t="s">
        <v>5</v>
      </c>
      <c r="C195" s="5">
        <f>INDEX(FDI!E:E, MATCH(A195,FDI!A:A,0))</f>
        <v>1.93048466478695</v>
      </c>
      <c r="D195" s="5">
        <f>INDEX(FDI!F:F, MATCH(A195,FDI!A:A,0))</f>
        <v>2.8966835420375001</v>
      </c>
      <c r="E195" s="5">
        <f>INDEX(FDI!G:G, MATCH(A195,FDI!A:A,0))</f>
        <v>1.18686912904352</v>
      </c>
      <c r="F195" s="5">
        <f>INDEX(FDI!H:H, MATCH(A195,FDI!A:A,0))</f>
        <v>3.8667549690280199</v>
      </c>
      <c r="G195" s="5">
        <f>INDEX(FDI!I:I, MATCH(A195,FDI!A:A,0))</f>
        <v>2.8854977620732898</v>
      </c>
      <c r="H195" s="5">
        <f>INDEX(FDI!J:J, MATCH(A195,FDI!A:A,0))</f>
        <v>2.5532580133938558</v>
      </c>
      <c r="I195" s="5">
        <v>3.8479898870000002</v>
      </c>
      <c r="J195" s="5">
        <f>INDEX(GCF!Q:Q,MATCH('no.country.continent'!A195,GCF!C:C,0))</f>
        <v>34.90286011798586</v>
      </c>
      <c r="K195" s="5">
        <f>INDEX(FAO_export!B:B,MATCH('no.country.continent'!A195,FAO_export!A:A,0))</f>
        <v>1418145</v>
      </c>
      <c r="L195" s="5">
        <f>INDEX(FAO_export_tonnes!B:B,MATCH(A195,FAO_export_tonnes!A:A,0))</f>
        <v>2471188</v>
      </c>
      <c r="M195" s="5">
        <f>INDEX(WITS!F:F,MATCH(A195, WITS!B:B,0))</f>
        <v>408820.71</v>
      </c>
      <c r="N195" s="5">
        <f>INDEX(latlon!B:B, MATCH('no.country.continent'!A195, latlon!D:D,0))</f>
        <v>41.377490999999999</v>
      </c>
      <c r="O195" s="5">
        <f>INDEX(avgtemp!B:B, MATCH(A195, avgtemp!A:A,0))</f>
        <v>12.7470212591455</v>
      </c>
      <c r="P195" s="5">
        <f>INDEX(mintemp!B:B,MATCH(A195,mintemp!A:A,0))</f>
        <v>6.23021277468255</v>
      </c>
      <c r="Q195" s="5">
        <f>INDEX(maxtemp!B:B, MATCH(A195,maxtemp!A:A,0))</f>
        <v>19.297127652675499</v>
      </c>
      <c r="R195" s="5">
        <f>INDEX(avgprecipitation!B:B,MATCH(A195, avgprecipitation!A:A,0))</f>
        <v>189.99840476665099</v>
      </c>
      <c r="S195" s="7">
        <f>INDEX(gdp!J:J,MATCH(A195, gdp!A:A,0))</f>
        <v>100277031187.91264</v>
      </c>
      <c r="T195" s="5">
        <f>INDEX(gdppercapita!K:K,MATCH(A195, gdppercapita!A:A,0))</f>
        <v>3035.7200324450178</v>
      </c>
      <c r="U195" s="5">
        <f>INDEX(agrigdp!K:K,MATCH(A195, agrigdp!A:A,0))</f>
        <v>26.886364058543279</v>
      </c>
      <c r="V195" s="5">
        <f>INDEX(hdi!B:B,MATCH(A195, hdi!A:A,0))</f>
        <v>0.72</v>
      </c>
      <c r="W195" s="5" t="str">
        <f>INDEX(hdi!C:C,MATCH(A195, hdi!A:A,0))</f>
        <v>High</v>
      </c>
      <c r="X195" s="5">
        <f>INDEX(hdi!D:D,MATCH(A195, hdi!A:A,0))</f>
        <v>34627652</v>
      </c>
      <c r="Y195" s="5" t="e">
        <f>INDEX(FAO_pesticideindicator!B:B,MATCH($A195,FAO_pesticideindicator!$E:$E,0))</f>
        <v>#N/A</v>
      </c>
      <c r="Z195" s="5" t="e">
        <f>INDEX(FAO_pesticideindicator!C:C,MATCH($A195,FAO_pesticideindicator!$E:$E,0))</f>
        <v>#N/A</v>
      </c>
      <c r="AA195" s="5" t="e">
        <f>INDEX(FAO_pesticideindicator!D:D,MATCH($A195,FAO_pesticideindicator!$E:$E,0))</f>
        <v>#N/A</v>
      </c>
      <c r="AB195" s="5">
        <f>INDEX(FAO_fertilizerindicator!B:B,MATCH($A195, FAO_fertilizerindicator!$K:$K,0))</f>
        <v>162.95400000000001</v>
      </c>
      <c r="AC195" s="5">
        <f>INDEX(FAO_fertilizerindicator!C:C,MATCH($A195, FAO_fertilizerindicator!$K:$K,0))</f>
        <v>22.228000000000002</v>
      </c>
      <c r="AD195" s="5">
        <f>INDEX(FAO_fertilizerindicator!D:D,MATCH($A195, FAO_fertilizerindicator!$K:$K,0))</f>
        <v>31.592000000000002</v>
      </c>
      <c r="AE195" s="5">
        <f>INDEX(FAO_fertilizerindicator!E:E,MATCH($A195, FAO_fertilizerindicator!$K:$K,0))</f>
        <v>51.015999999999998</v>
      </c>
      <c r="AF195" s="5">
        <f>INDEX(FAO_fertilizerindicator!F:F,MATCH($A195, FAO_fertilizerindicator!$K:$K,0))</f>
        <v>6.9599999999999991</v>
      </c>
      <c r="AG195" s="5">
        <f>INDEX(FAO_fertilizerindicator!G:G,MATCH($A195, FAO_fertilizerindicator!$K:$K,0))</f>
        <v>9.8919999999999995</v>
      </c>
      <c r="AH195" s="5">
        <f>INDEX(FAO_fertilizerindicator!H:H,MATCH($A195, FAO_fertilizerindicator!$K:$K,0))</f>
        <v>17.338000000000001</v>
      </c>
      <c r="AI195" s="5">
        <f>INDEX(FAO_fertilizerindicator!I:I,MATCH($A195, FAO_fertilizerindicator!$K:$K,0))</f>
        <v>2.3639999999999999</v>
      </c>
      <c r="AJ195" s="5">
        <f>INDEX(FAO_fertilizerindicator!J:J,MATCH($A195, FAO_fertilizerindicator!$K:$K,0))</f>
        <v>3.3619999999999997</v>
      </c>
    </row>
    <row r="196" spans="1:36" x14ac:dyDescent="0.25">
      <c r="A196" t="s">
        <v>204</v>
      </c>
      <c r="B196" t="s">
        <v>11</v>
      </c>
      <c r="C196" s="5">
        <f>INDEX(FDI!E:E, MATCH(A196,FDI!A:A,0))</f>
        <v>6.2784476271159502</v>
      </c>
      <c r="D196" s="5">
        <f>INDEX(FDI!F:F, MATCH(A196,FDI!A:A,0))</f>
        <v>4.3431810130814403</v>
      </c>
      <c r="E196" s="5">
        <f>INDEX(FDI!G:G, MATCH(A196,FDI!A:A,0))</f>
        <v>4.10866391285911</v>
      </c>
      <c r="F196" s="5">
        <f>INDEX(FDI!H:H, MATCH(A196,FDI!A:A,0))</f>
        <v>2.8632580662164502</v>
      </c>
      <c r="G196" s="5">
        <f>INDEX(FDI!I:I, MATCH(A196,FDI!A:A,0))</f>
        <v>2.7250202371860799</v>
      </c>
      <c r="H196" s="5">
        <f>INDEX(FDI!J:J, MATCH(A196,FDI!A:A,0))</f>
        <v>4.0637141712918057</v>
      </c>
      <c r="I196" s="5" t="e">
        <v>#DIV/0!</v>
      </c>
      <c r="J196" s="5">
        <f>INDEX(GCF!Q:Q,MATCH('no.country.continent'!A196,GCF!C:C,0))</f>
        <v>25.78320111896895</v>
      </c>
      <c r="K196" s="5">
        <f>INDEX(FAO_export!B:B,MATCH('no.country.continent'!A196,FAO_export!A:A,0))</f>
        <v>9975</v>
      </c>
      <c r="L196" s="5">
        <f>INDEX(FAO_export_tonnes!B:B,MATCH(A196,FAO_export_tonnes!A:A,0))</f>
        <v>14882</v>
      </c>
      <c r="M196" s="5">
        <f>INDEX(WITS!F:F,MATCH(A196, WITS!B:B,0))</f>
        <v>4606.9799999999996</v>
      </c>
      <c r="N196" s="5">
        <f>INDEX(latlon!B:B, MATCH('no.country.continent'!A196, latlon!D:D,0))</f>
        <v>-15.376706</v>
      </c>
      <c r="O196" s="5">
        <f>INDEX(avgtemp!B:B, MATCH(A196, avgtemp!A:A,0))</f>
        <v>24.2066663106283</v>
      </c>
      <c r="P196" s="5">
        <f>INDEX(mintemp!B:B,MATCH(A196,mintemp!A:A,0))</f>
        <v>20.6766668955485</v>
      </c>
      <c r="Q196" s="5">
        <f>INDEX(maxtemp!B:B, MATCH(A196,maxtemp!A:A,0))</f>
        <v>27.7933336893717</v>
      </c>
      <c r="R196" s="5">
        <f>INDEX(avgprecipitation!B:B,MATCH(A196, avgprecipitation!A:A,0))</f>
        <v>2837.8666178385402</v>
      </c>
      <c r="S196" s="7">
        <f>INDEX(gdp!J:J,MATCH(A196, gdp!A:A,0))</f>
        <v>819468301.01046765</v>
      </c>
      <c r="T196" s="5">
        <f>INDEX(gdppercapita!K:K,MATCH(A196, gdppercapita!A:A,0))</f>
        <v>2800.334330623456</v>
      </c>
      <c r="U196" s="5">
        <f>INDEX(agrigdp!K:K,MATCH(A196, agrigdp!A:A,0))</f>
        <v>21.424132750413005</v>
      </c>
      <c r="V196" s="5">
        <f>INDEX(hdi!B:B,MATCH(A196, hdi!A:A,0))</f>
        <v>0.60899999999999999</v>
      </c>
      <c r="W196" s="5" t="str">
        <f>INDEX(hdi!C:C,MATCH(A196, hdi!A:A,0))</f>
        <v>Medium</v>
      </c>
      <c r="X196" s="5">
        <f>INDEX(hdi!D:D,MATCH(A196, hdi!A:A,0))</f>
        <v>326740</v>
      </c>
      <c r="Y196" s="5">
        <f>INDEX(FAO_pesticideindicator!B:B,MATCH($A196,FAO_pesticideindicator!$E:$E,0))</f>
        <v>0.9</v>
      </c>
      <c r="Z196" s="5">
        <f>INDEX(FAO_pesticideindicator!C:C,MATCH($A196,FAO_pesticideindicator!$E:$E,0))</f>
        <v>0.45</v>
      </c>
      <c r="AA196" s="5">
        <f>INDEX(FAO_pesticideindicator!D:D,MATCH($A196,FAO_pesticideindicator!$E:$E,0))</f>
        <v>1.3579999999999999</v>
      </c>
      <c r="AB196" s="5" t="e">
        <f>INDEX(FAO_fertilizerindicator!B:B,MATCH($A196, FAO_fertilizerindicator!$K:$K,0))</f>
        <v>#N/A</v>
      </c>
      <c r="AC196" s="5" t="e">
        <f>INDEX(FAO_fertilizerindicator!C:C,MATCH($A196, FAO_fertilizerindicator!$K:$K,0))</f>
        <v>#N/A</v>
      </c>
      <c r="AD196" s="5" t="e">
        <f>INDEX(FAO_fertilizerindicator!D:D,MATCH($A196, FAO_fertilizerindicator!$K:$K,0))</f>
        <v>#N/A</v>
      </c>
      <c r="AE196" s="5" t="e">
        <f>INDEX(FAO_fertilizerindicator!E:E,MATCH($A196, FAO_fertilizerindicator!$K:$K,0))</f>
        <v>#N/A</v>
      </c>
      <c r="AF196" s="5" t="e">
        <f>INDEX(FAO_fertilizerindicator!F:F,MATCH($A196, FAO_fertilizerindicator!$K:$K,0))</f>
        <v>#N/A</v>
      </c>
      <c r="AG196" s="5" t="e">
        <f>INDEX(FAO_fertilizerindicator!G:G,MATCH($A196, FAO_fertilizerindicator!$K:$K,0))</f>
        <v>#N/A</v>
      </c>
      <c r="AH196" s="5" t="e">
        <f>INDEX(FAO_fertilizerindicator!H:H,MATCH($A196, FAO_fertilizerindicator!$K:$K,0))</f>
        <v>#N/A</v>
      </c>
      <c r="AI196" s="5" t="e">
        <f>INDEX(FAO_fertilizerindicator!I:I,MATCH($A196, FAO_fertilizerindicator!$K:$K,0))</f>
        <v>#N/A</v>
      </c>
      <c r="AJ196" s="5" t="e">
        <f>INDEX(FAO_fertilizerindicator!J:J,MATCH($A196, FAO_fertilizerindicator!$K:$K,0))</f>
        <v>#N/A</v>
      </c>
    </row>
    <row r="197" spans="1:36" x14ac:dyDescent="0.25">
      <c r="A197" t="s">
        <v>205</v>
      </c>
      <c r="B197" t="s">
        <v>16</v>
      </c>
      <c r="C197" s="5">
        <v>3.4082085549621501</v>
      </c>
      <c r="D197" s="5">
        <v>3.0409023406426501</v>
      </c>
      <c r="E197" s="5">
        <v>3.3498698160825202</v>
      </c>
      <c r="F197" s="5">
        <v>2.9356306295436498</v>
      </c>
      <c r="G197" s="5">
        <v>2.3354664333781701</v>
      </c>
      <c r="H197" s="5">
        <v>3.0140155549218277</v>
      </c>
      <c r="I197" s="5" t="e">
        <v>#N/A</v>
      </c>
      <c r="J197" s="5">
        <v>18.175743571774401</v>
      </c>
      <c r="K197" s="5">
        <v>72776</v>
      </c>
      <c r="L197" s="5">
        <v>63002</v>
      </c>
      <c r="M197" s="5">
        <f>INDEX(WITS!F:F,MATCH(A197, WITS!B:B,0))</f>
        <v>32333.919999999998</v>
      </c>
      <c r="N197" s="5">
        <f>INDEX(latlon!B:B, MATCH('no.country.continent'!A197, latlon!D:D,0))</f>
        <v>6.4237500000000001</v>
      </c>
      <c r="O197" s="5">
        <f>INDEX(avgtemp!B:B, MATCH(A197, avgtemp!A:A,0))</f>
        <v>25.027482799003899</v>
      </c>
      <c r="P197" s="5">
        <f>INDEX(mintemp!B:B,MATCH(A197,mintemp!A:A,0))</f>
        <v>19.967000040514701</v>
      </c>
      <c r="Q197" s="5">
        <f>INDEX(maxtemp!B:B, MATCH(A197,maxtemp!A:A,0))</f>
        <v>30.137517271370701</v>
      </c>
      <c r="R197" s="5">
        <f>INDEX(avgprecipitation!B:B,MATCH(A197, avgprecipitation!A:A,0))</f>
        <v>1928.9600045039699</v>
      </c>
      <c r="S197" s="7" t="e">
        <f>INDEX(gdp!J:J,MATCH(A197, gdp!A:A,0))</f>
        <v>#N/A</v>
      </c>
      <c r="T197" s="5" t="e">
        <f>INDEX(gdppercapita!K:K,MATCH(A197, gdppercapita!A:A,0))</f>
        <v>#N/A</v>
      </c>
      <c r="U197" s="5" t="e">
        <f>INDEX(agrigdp!K:K,MATCH(A197, agrigdp!A:A,0))</f>
        <v>#N/A</v>
      </c>
      <c r="V197" s="5">
        <f>INDEX(hdi!B:B,MATCH(A197, hdi!A:A,0))</f>
        <v>0.71099999999999997</v>
      </c>
      <c r="W197" s="5" t="str">
        <f>INDEX(hdi!C:C,MATCH(A197, hdi!A:A,0))</f>
        <v>High</v>
      </c>
      <c r="X197" s="5">
        <f>INDEX(hdi!D:D,MATCH(A197, hdi!A:A,0))</f>
        <v>28301696</v>
      </c>
      <c r="Y197" s="5">
        <f>INDEX(FAO_pesticideindicator!B:B,MATCH($A197,FAO_pesticideindicator!$E:$E,0))</f>
        <v>1.19</v>
      </c>
      <c r="Z197" s="5">
        <f>INDEX(FAO_pesticideindicator!C:C,MATCH($A197,FAO_pesticideindicator!$E:$E,0))</f>
        <v>0.13600000000000001</v>
      </c>
      <c r="AA197" s="5">
        <f>INDEX(FAO_pesticideindicator!D:D,MATCH($A197,FAO_pesticideindicator!$E:$E,0))</f>
        <v>0.53800000000000003</v>
      </c>
      <c r="AB197" s="5">
        <f>INDEX(FAO_fertilizerindicator!B:B,MATCH($A197, FAO_fertilizerindicator!$K:$K,0))</f>
        <v>53.101999999999997</v>
      </c>
      <c r="AC197" s="5">
        <f>INDEX(FAO_fertilizerindicator!C:C,MATCH($A197, FAO_fertilizerindicator!$K:$K,0))</f>
        <v>6.016</v>
      </c>
      <c r="AD197" s="5">
        <f>INDEX(FAO_fertilizerindicator!D:D,MATCH($A197, FAO_fertilizerindicator!$K:$K,0))</f>
        <v>23.842000000000002</v>
      </c>
      <c r="AE197" s="5">
        <f>INDEX(FAO_fertilizerindicator!E:E,MATCH($A197, FAO_fertilizerindicator!$K:$K,0))</f>
        <v>29.072000000000003</v>
      </c>
      <c r="AF197" s="5">
        <f>INDEX(FAO_fertilizerindicator!F:F,MATCH($A197, FAO_fertilizerindicator!$K:$K,0))</f>
        <v>3.3079999999999998</v>
      </c>
      <c r="AG197" s="5">
        <f>INDEX(FAO_fertilizerindicator!G:G,MATCH($A197, FAO_fertilizerindicator!$K:$K,0))</f>
        <v>13.126000000000001</v>
      </c>
      <c r="AH197" s="5">
        <f>INDEX(FAO_fertilizerindicator!H:H,MATCH($A197, FAO_fertilizerindicator!$K:$K,0))</f>
        <v>28.621999999999996</v>
      </c>
      <c r="AI197" s="5">
        <f>INDEX(FAO_fertilizerindicator!I:I,MATCH($A197, FAO_fertilizerindicator!$K:$K,0))</f>
        <v>3.25</v>
      </c>
      <c r="AJ197" s="5">
        <f>INDEX(FAO_fertilizerindicator!J:J,MATCH($A197, FAO_fertilizerindicator!$K:$K,0))</f>
        <v>12.86</v>
      </c>
    </row>
    <row r="198" spans="1:36" x14ac:dyDescent="0.25">
      <c r="A198" t="s">
        <v>206</v>
      </c>
      <c r="B198" t="s">
        <v>5</v>
      </c>
      <c r="C198" s="5">
        <v>4.9008938908394502</v>
      </c>
      <c r="D198" s="5">
        <v>5.0114908478050202</v>
      </c>
      <c r="E198" s="5">
        <v>5.0210221002393496</v>
      </c>
      <c r="F198" s="5">
        <v>4.8790626635327499</v>
      </c>
      <c r="G198" s="5">
        <v>4.6031586239188602</v>
      </c>
      <c r="H198" s="5">
        <v>4.8831256252670858</v>
      </c>
      <c r="I198" s="5">
        <v>1.8784622</v>
      </c>
      <c r="J198" s="5">
        <v>40.789488294282698</v>
      </c>
      <c r="K198" s="5">
        <f>INDEX(FAO_export!B:B,MATCH('no.country.continent'!A198,FAO_export!A:A,0))</f>
        <v>19304355</v>
      </c>
      <c r="L198" s="5">
        <f>INDEX(FAO_export_tonnes!B:B,MATCH(A198,FAO_export_tonnes!A:A,0))</f>
        <v>20080888</v>
      </c>
      <c r="M198" s="5">
        <v>5774177.0700000003</v>
      </c>
      <c r="N198" s="5">
        <v>14.058324000000001</v>
      </c>
      <c r="O198" s="5">
        <f>INDEX(avgtemp!B:B, MATCH(A198, avgtemp!A:A,0))</f>
        <v>24.2506306622479</v>
      </c>
      <c r="P198" s="5">
        <f>INDEX(mintemp!B:B,MATCH(A198,mintemp!A:A,0))</f>
        <v>20.405315304661698</v>
      </c>
      <c r="Q198" s="5">
        <f>INDEX(maxtemp!B:B, MATCH(A198,maxtemp!A:A,0))</f>
        <v>28.147027041461001</v>
      </c>
      <c r="R198" s="5">
        <f>INDEX(avgprecipitation!B:B,MATCH(A198, avgprecipitation!A:A,0))</f>
        <v>1613.7729717632701</v>
      </c>
      <c r="S198" s="7">
        <v>291441486686.82727</v>
      </c>
      <c r="T198" s="5">
        <v>3048.1819313842416</v>
      </c>
      <c r="U198" s="5" t="e">
        <f>INDEX(agrigdp!K:K,MATCH(A198, agrigdp!A:A,0))</f>
        <v>#N/A</v>
      </c>
      <c r="V198" s="5">
        <v>0.70399999999999996</v>
      </c>
      <c r="W198" s="5" t="s">
        <v>996</v>
      </c>
      <c r="X198" s="5">
        <v>98186856</v>
      </c>
      <c r="Y198" s="5">
        <f>INDEX(FAO_pesticideindicator!B:B,MATCH($A198,FAO_pesticideindicator!$E:$E,0))</f>
        <v>1.65</v>
      </c>
      <c r="Z198" s="5">
        <f>INDEX(FAO_pesticideindicator!C:C,MATCH($A198,FAO_pesticideindicator!$E:$E,0))</f>
        <v>0.2</v>
      </c>
      <c r="AA198" s="5">
        <f>INDEX(FAO_pesticideindicator!D:D,MATCH($A198,FAO_pesticideindicator!$E:$E,0))</f>
        <v>0.39</v>
      </c>
      <c r="AB198" s="5">
        <f>INDEX(FAO_fertilizerindicator!B:B,MATCH($A198, FAO_fertilizerindicator!$K:$K,0))</f>
        <v>137.75600000000003</v>
      </c>
      <c r="AC198" s="5">
        <f>INDEX(FAO_fertilizerindicator!C:C,MATCH($A198, FAO_fertilizerindicator!$K:$K,0))</f>
        <v>16.73</v>
      </c>
      <c r="AD198" s="5">
        <f>INDEX(FAO_fertilizerindicator!D:D,MATCH($A198, FAO_fertilizerindicator!$K:$K,0))</f>
        <v>32.5</v>
      </c>
      <c r="AE198" s="5">
        <f>INDEX(FAO_fertilizerindicator!E:E,MATCH($A198, FAO_fertilizerindicator!$K:$K,0))</f>
        <v>67.580000000000013</v>
      </c>
      <c r="AF198" s="5">
        <f>INDEX(FAO_fertilizerindicator!F:F,MATCH($A198, FAO_fertilizerindicator!$K:$K,0))</f>
        <v>8.2140000000000004</v>
      </c>
      <c r="AG198" s="5">
        <f>INDEX(FAO_fertilizerindicator!G:G,MATCH($A198, FAO_fertilizerindicator!$K:$K,0))</f>
        <v>15.972</v>
      </c>
      <c r="AH198" s="5">
        <f>INDEX(FAO_fertilizerindicator!H:H,MATCH($A198, FAO_fertilizerindicator!$K:$K,0))</f>
        <v>53.00200000000001</v>
      </c>
      <c r="AI198" s="5">
        <f>INDEX(FAO_fertilizerindicator!I:I,MATCH($A198, FAO_fertilizerindicator!$K:$K,0))</f>
        <v>6.44</v>
      </c>
      <c r="AJ198" s="5">
        <f>INDEX(FAO_fertilizerindicator!J:J,MATCH($A198, FAO_fertilizerindicator!$K:$K,0))</f>
        <v>12.522</v>
      </c>
    </row>
    <row r="199" spans="1:36" x14ac:dyDescent="0.25">
      <c r="A199" t="s">
        <v>207</v>
      </c>
      <c r="B199" t="s">
        <v>11</v>
      </c>
      <c r="C199" s="5" t="e">
        <f>INDEX(FDI!E:E, MATCH(A199,FDI!A:A,0))</f>
        <v>#N/A</v>
      </c>
      <c r="D199" s="5" t="e">
        <f>INDEX(FDI!F:F, MATCH(A199,FDI!A:A,0))</f>
        <v>#N/A</v>
      </c>
      <c r="E199" s="5" t="e">
        <f>INDEX(FDI!G:G, MATCH(A199,FDI!A:A,0))</f>
        <v>#N/A</v>
      </c>
      <c r="F199" s="5" t="e">
        <f>INDEX(FDI!H:H, MATCH(A199,FDI!A:A,0))</f>
        <v>#N/A</v>
      </c>
      <c r="G199" s="5" t="e">
        <f>INDEX(FDI!I:I, MATCH(A199,FDI!A:A,0))</f>
        <v>#N/A</v>
      </c>
      <c r="H199" s="5" t="e">
        <f>INDEX(FDI!J:J, MATCH(A199,FDI!A:A,0))</f>
        <v>#N/A</v>
      </c>
      <c r="I199" s="5" t="e">
        <v>#N/A</v>
      </c>
      <c r="J199" s="5" t="e">
        <f>INDEX(GCF!Q:Q,MATCH('no.country.continent'!A199,GCF!C:C,0))</f>
        <v>#N/A</v>
      </c>
      <c r="K199" s="5" t="e">
        <f>INDEX(FAO_export!B:B,MATCH('no.country.continent'!A199,FAO_export!A:A,0))</f>
        <v>#N/A</v>
      </c>
      <c r="L199" s="5" t="e">
        <f>INDEX(FAO_export_tonnes!B:B,MATCH(A199,FAO_export_tonnes!A:A,0))</f>
        <v>#N/A</v>
      </c>
      <c r="M199" s="5">
        <v>471.37</v>
      </c>
      <c r="N199" s="5">
        <f>INDEX(latlon!B:B, MATCH('no.country.continent'!A199, latlon!D:D,0))</f>
        <v>-13.768751999999999</v>
      </c>
      <c r="O199" s="5">
        <v>26.95</v>
      </c>
      <c r="P199" s="5">
        <v>24.11</v>
      </c>
      <c r="Q199" s="5">
        <v>29.83</v>
      </c>
      <c r="R199" s="5">
        <v>3179.96</v>
      </c>
      <c r="S199" s="7" t="e">
        <f>INDEX(gdp!J:J,MATCH(A199, gdp!A:A,0))</f>
        <v>#N/A</v>
      </c>
      <c r="T199" s="5" t="e">
        <f>INDEX(gdppercapita!K:K,MATCH(A199, gdppercapita!A:A,0))</f>
        <v>#N/A</v>
      </c>
      <c r="U199" s="5" t="e">
        <f>INDEX(agrigdp!K:K,MATCH(A199, agrigdp!A:A,0))</f>
        <v>#N/A</v>
      </c>
      <c r="V199" s="5">
        <v>0.76300000000000001</v>
      </c>
      <c r="W199" s="5" t="s">
        <v>996</v>
      </c>
      <c r="X199" s="5">
        <v>15289</v>
      </c>
      <c r="Y199" s="5" t="e">
        <f>INDEX(FAO_pesticideindicator!B:B,MATCH($A199,FAO_pesticideindicator!$E:$E,0))</f>
        <v>#N/A</v>
      </c>
      <c r="Z199" s="5" t="e">
        <f>INDEX(FAO_pesticideindicator!C:C,MATCH($A199,FAO_pesticideindicator!$E:$E,0))</f>
        <v>#N/A</v>
      </c>
      <c r="AA199" s="5" t="e">
        <f>INDEX(FAO_pesticideindicator!D:D,MATCH($A199,FAO_pesticideindicator!$E:$E,0))</f>
        <v>#N/A</v>
      </c>
      <c r="AB199" s="5" t="e">
        <f>INDEX(FAO_fertilizerindicator!B:B,MATCH($A199, FAO_fertilizerindicator!$K:$K,0))</f>
        <v>#N/A</v>
      </c>
      <c r="AC199" s="5" t="e">
        <f>INDEX(FAO_fertilizerindicator!C:C,MATCH($A199, FAO_fertilizerindicator!$K:$K,0))</f>
        <v>#N/A</v>
      </c>
      <c r="AD199" s="5" t="e">
        <f>INDEX(FAO_fertilizerindicator!D:D,MATCH($A199, FAO_fertilizerindicator!$K:$K,0))</f>
        <v>#N/A</v>
      </c>
      <c r="AE199" s="5" t="e">
        <f>INDEX(FAO_fertilizerindicator!E:E,MATCH($A199, FAO_fertilizerindicator!$K:$K,0))</f>
        <v>#N/A</v>
      </c>
      <c r="AF199" s="5" t="e">
        <f>INDEX(FAO_fertilizerindicator!F:F,MATCH($A199, FAO_fertilizerindicator!$K:$K,0))</f>
        <v>#N/A</v>
      </c>
      <c r="AG199" s="5" t="e">
        <f>INDEX(FAO_fertilizerindicator!G:G,MATCH($A199, FAO_fertilizerindicator!$K:$K,0))</f>
        <v>#N/A</v>
      </c>
      <c r="AH199" s="5" t="e">
        <f>INDEX(FAO_fertilizerindicator!H:H,MATCH($A199, FAO_fertilizerindicator!$K:$K,0))</f>
        <v>#N/A</v>
      </c>
      <c r="AI199" s="5" t="e">
        <f>INDEX(FAO_fertilizerindicator!I:I,MATCH($A199, FAO_fertilizerindicator!$K:$K,0))</f>
        <v>#N/A</v>
      </c>
      <c r="AJ199" s="5" t="e">
        <f>INDEX(FAO_fertilizerindicator!J:J,MATCH($A199, FAO_fertilizerindicator!$K:$K,0))</f>
        <v>#N/A</v>
      </c>
    </row>
    <row r="200" spans="1:36" x14ac:dyDescent="0.25">
      <c r="A200" t="s">
        <v>208</v>
      </c>
      <c r="B200" t="s">
        <v>9</v>
      </c>
      <c r="C200" s="5" t="e">
        <f>INDEX(FDI!E:E, MATCH(A200,FDI!A:A,0))</f>
        <v>#N/A</v>
      </c>
      <c r="D200" s="5" t="e">
        <f>INDEX(FDI!F:F, MATCH(A200,FDI!A:A,0))</f>
        <v>#N/A</v>
      </c>
      <c r="E200" s="5" t="e">
        <f>INDEX(FDI!G:G, MATCH(A200,FDI!A:A,0))</f>
        <v>#N/A</v>
      </c>
      <c r="F200" s="5" t="e">
        <f>INDEX(FDI!H:H, MATCH(A200,FDI!A:A,0))</f>
        <v>#N/A</v>
      </c>
      <c r="G200" s="5" t="e">
        <f>INDEX(FDI!I:I, MATCH(A200,FDI!A:A,0))</f>
        <v>#N/A</v>
      </c>
      <c r="H200" s="5" t="e">
        <f>INDEX(FDI!J:J, MATCH(A200,FDI!A:A,0))</f>
        <v>#N/A</v>
      </c>
      <c r="I200" s="5" t="e">
        <v>#N/A</v>
      </c>
      <c r="J200" s="5" t="e">
        <f>INDEX(GCF!Q:Q,MATCH('no.country.continent'!A200,GCF!C:C,0))</f>
        <v>#N/A</v>
      </c>
      <c r="K200" s="5" t="e">
        <f>INDEX(FAO_export!B:B,MATCH('no.country.continent'!A200,FAO_export!A:A,0))</f>
        <v>#N/A</v>
      </c>
      <c r="L200" s="5" t="e">
        <f>INDEX(FAO_export_tonnes!B:B,MATCH(A200,FAO_export_tonnes!A:A,0))</f>
        <v>#N/A</v>
      </c>
      <c r="M200" s="5">
        <f>INDEX(WITS!F:F,MATCH(A200, WITS!B:B,0))</f>
        <v>52.42</v>
      </c>
      <c r="N200" s="5">
        <f>INDEX(latlon!B:B, MATCH('no.country.continent'!A200, latlon!D:D,0))</f>
        <v>24.215527000000002</v>
      </c>
      <c r="O200" s="5">
        <f>INDEX(avgtemp!B:B, MATCH(A200, avgtemp!A:A,0))</f>
        <v>23.396412994550602</v>
      </c>
      <c r="P200" s="5">
        <f>INDEX(mintemp!B:B,MATCH(A200,mintemp!A:A,0))</f>
        <v>17.763804373533802</v>
      </c>
      <c r="Q200" s="5">
        <f>INDEX(maxtemp!B:B, MATCH(A200,maxtemp!A:A,0))</f>
        <v>29.078804327094002</v>
      </c>
      <c r="R200" s="5">
        <f>INDEX(avgprecipitation!B:B,MATCH(A200, avgprecipitation!A:A,0))</f>
        <v>51.078261002250301</v>
      </c>
      <c r="S200" s="7" t="e">
        <f>INDEX(gdp!J:J,MATCH(A200, gdp!A:A,0))</f>
        <v>#N/A</v>
      </c>
      <c r="T200" s="5" t="e">
        <f>INDEX(gdppercapita!K:K,MATCH(A200, gdppercapita!A:A,0))</f>
        <v>#N/A</v>
      </c>
      <c r="U200" s="5" t="e">
        <f>INDEX(agrigdp!K:K,MATCH(A200, agrigdp!A:A,0))</f>
        <v>#N/A</v>
      </c>
      <c r="V200" s="5">
        <v>0.46400000000000002</v>
      </c>
      <c r="W200" s="5" t="s">
        <v>995</v>
      </c>
      <c r="X200" s="5">
        <v>597339</v>
      </c>
      <c r="Y200" s="5" t="e">
        <f>INDEX(FAO_pesticideindicator!B:B,MATCH($A200,FAO_pesticideindicator!$E:$E,0))</f>
        <v>#N/A</v>
      </c>
      <c r="Z200" s="5" t="e">
        <f>INDEX(FAO_pesticideindicator!C:C,MATCH($A200,FAO_pesticideindicator!$E:$E,0))</f>
        <v>#N/A</v>
      </c>
      <c r="AA200" s="5" t="e">
        <f>INDEX(FAO_pesticideindicator!D:D,MATCH($A200,FAO_pesticideindicator!$E:$E,0))</f>
        <v>#N/A</v>
      </c>
      <c r="AB200" s="5" t="e">
        <f>INDEX(FAO_fertilizerindicator!B:B,MATCH($A200, FAO_fertilizerindicator!$K:$K,0))</f>
        <v>#N/A</v>
      </c>
      <c r="AC200" s="5" t="e">
        <f>INDEX(FAO_fertilizerindicator!C:C,MATCH($A200, FAO_fertilizerindicator!$K:$K,0))</f>
        <v>#N/A</v>
      </c>
      <c r="AD200" s="5" t="e">
        <f>INDEX(FAO_fertilizerindicator!D:D,MATCH($A200, FAO_fertilizerindicator!$K:$K,0))</f>
        <v>#N/A</v>
      </c>
      <c r="AE200" s="5" t="e">
        <f>INDEX(FAO_fertilizerindicator!E:E,MATCH($A200, FAO_fertilizerindicator!$K:$K,0))</f>
        <v>#N/A</v>
      </c>
      <c r="AF200" s="5" t="e">
        <f>INDEX(FAO_fertilizerindicator!F:F,MATCH($A200, FAO_fertilizerindicator!$K:$K,0))</f>
        <v>#N/A</v>
      </c>
      <c r="AG200" s="5" t="e">
        <f>INDEX(FAO_fertilizerindicator!G:G,MATCH($A200, FAO_fertilizerindicator!$K:$K,0))</f>
        <v>#N/A</v>
      </c>
      <c r="AH200" s="5" t="e">
        <f>INDEX(FAO_fertilizerindicator!H:H,MATCH($A200, FAO_fertilizerindicator!$K:$K,0))</f>
        <v>#N/A</v>
      </c>
      <c r="AI200" s="5" t="e">
        <f>INDEX(FAO_fertilizerindicator!I:I,MATCH($A200, FAO_fertilizerindicator!$K:$K,0))</f>
        <v>#N/A</v>
      </c>
      <c r="AJ200" s="5" t="e">
        <f>INDEX(FAO_fertilizerindicator!J:J,MATCH($A200, FAO_fertilizerindicator!$K:$K,0))</f>
        <v>#N/A</v>
      </c>
    </row>
    <row r="201" spans="1:36" x14ac:dyDescent="0.25">
      <c r="A201" t="s">
        <v>209</v>
      </c>
      <c r="B201" t="s">
        <v>5</v>
      </c>
      <c r="C201" s="5">
        <v>-1.7913119311663499</v>
      </c>
      <c r="D201" s="5">
        <v>-1.0053188125124899</v>
      </c>
      <c r="E201" s="5">
        <v>-1.3056383891408201</v>
      </c>
      <c r="F201" s="5">
        <v>-1.69494388021925</v>
      </c>
      <c r="H201" s="5">
        <v>-1.4493032532597274</v>
      </c>
      <c r="I201" s="5">
        <v>1.7167201999999999E-2</v>
      </c>
      <c r="J201" s="5" t="e">
        <f>INDEX(GCF!Q:Q,MATCH('no.country.continent'!A201,GCF!C:C,0))</f>
        <v>#N/A</v>
      </c>
      <c r="K201" s="5">
        <f>INDEX(FAO_export!B:B,MATCH('no.country.continent'!A201,FAO_export!A:A,0))</f>
        <v>159098</v>
      </c>
      <c r="L201" s="5">
        <f>INDEX(FAO_export_tonnes!B:B,MATCH(A201,FAO_export_tonnes!A:A,0))</f>
        <v>350641</v>
      </c>
      <c r="M201" s="5">
        <f>INDEX(WITS!F:F,MATCH(A201, WITS!B:B,0))</f>
        <v>168229.54</v>
      </c>
      <c r="N201" s="5">
        <f>INDEX(latlon!B:B, MATCH('no.country.continent'!A201, latlon!D:D,0))</f>
        <v>15.552727000000001</v>
      </c>
      <c r="O201" s="5">
        <f>INDEX(avgtemp!B:B, MATCH(A201, avgtemp!A:A,0))</f>
        <v>25.0251748545186</v>
      </c>
      <c r="P201" s="5">
        <f>INDEX(mintemp!B:B,MATCH(A201,mintemp!A:A,0))</f>
        <v>18.8979021219107</v>
      </c>
      <c r="Q201" s="5">
        <f>INDEX(maxtemp!B:B, MATCH(A201,maxtemp!A:A,0))</f>
        <v>31.203077049522101</v>
      </c>
      <c r="R201" s="5">
        <f>INDEX(avgprecipitation!B:B,MATCH(A201, avgprecipitation!A:A,0))</f>
        <v>206.543356782073</v>
      </c>
      <c r="S201" s="7">
        <v>36641266549.317261</v>
      </c>
      <c r="T201" s="5">
        <v>1288.4352389445619</v>
      </c>
      <c r="U201" s="5">
        <v>5.6236816051791694</v>
      </c>
      <c r="V201" s="5">
        <f>INDEX(hdi!B:B,MATCH(A201, hdi!A:A,0))</f>
        <v>0.47</v>
      </c>
      <c r="W201" s="5" t="str">
        <f>INDEX(hdi!C:C,MATCH(A201, hdi!A:A,0))</f>
        <v>Low</v>
      </c>
      <c r="X201" s="5">
        <f>INDEX(hdi!D:D,MATCH(A201, hdi!A:A,0))</f>
        <v>33696614</v>
      </c>
      <c r="Y201" s="5">
        <f>INDEX(FAO_pesticideindicator!B:B,MATCH($A201,FAO_pesticideindicator!$E:$E,0))</f>
        <v>0.08</v>
      </c>
      <c r="Z201" s="5">
        <f>INDEX(FAO_pesticideindicator!C:C,MATCH($A201,FAO_pesticideindicator!$E:$E,0))</f>
        <v>0</v>
      </c>
      <c r="AA201" s="5">
        <f>INDEX(FAO_pesticideindicator!D:D,MATCH($A201,FAO_pesticideindicator!$E:$E,0))</f>
        <v>0.04</v>
      </c>
      <c r="AB201" s="5">
        <f>INDEX(FAO_fertilizerindicator!B:B,MATCH($A201, FAO_fertilizerindicator!$K:$K,0))</f>
        <v>7.5600000000000005</v>
      </c>
      <c r="AC201" s="5">
        <f>INDEX(FAO_fertilizerindicator!C:C,MATCH($A201, FAO_fertilizerindicator!$K:$K,0))</f>
        <v>0.38400000000000001</v>
      </c>
      <c r="AD201" s="5">
        <f>INDEX(FAO_fertilizerindicator!D:D,MATCH($A201, FAO_fertilizerindicator!$K:$K,0))</f>
        <v>4.05</v>
      </c>
      <c r="AE201" s="5">
        <f>INDEX(FAO_fertilizerindicator!E:E,MATCH($A201, FAO_fertilizerindicator!$K:$K,0))</f>
        <v>0.8</v>
      </c>
      <c r="AF201" s="5">
        <f>INDEX(FAO_fertilizerindicator!F:F,MATCH($A201, FAO_fertilizerindicator!$K:$K,0))</f>
        <v>3.5999999999999997E-2</v>
      </c>
      <c r="AG201" s="5">
        <f>INDEX(FAO_fertilizerindicator!G:G,MATCH($A201, FAO_fertilizerindicator!$K:$K,0))</f>
        <v>0.42000000000000004</v>
      </c>
      <c r="AH201" s="5">
        <f>INDEX(FAO_fertilizerindicator!H:H,MATCH($A201, FAO_fertilizerindicator!$K:$K,0))</f>
        <v>0.64399999999999991</v>
      </c>
      <c r="AI201" s="5">
        <f>INDEX(FAO_fertilizerindicator!I:I,MATCH($A201, FAO_fertilizerindicator!$K:$K,0))</f>
        <v>3.2000000000000008E-2</v>
      </c>
      <c r="AJ201" s="5">
        <f>INDEX(FAO_fertilizerindicator!J:J,MATCH($A201, FAO_fertilizerindicator!$K:$K,0))</f>
        <v>0.33600000000000002</v>
      </c>
    </row>
    <row r="202" spans="1:36" x14ac:dyDescent="0.25">
      <c r="A202" t="s">
        <v>210</v>
      </c>
      <c r="B202" t="s">
        <v>9</v>
      </c>
      <c r="C202" s="5">
        <f>INDEX(FDI!E:E, MATCH(A202,FDI!A:A,0))</f>
        <v>3.16251974813899</v>
      </c>
      <c r="D202" s="5">
        <f>INDEX(FDI!F:F, MATCH(A202,FDI!A:A,0))</f>
        <v>4.2805011705957403</v>
      </c>
      <c r="E202" s="5">
        <f>INDEX(FDI!G:G, MATCH(A202,FDI!A:A,0))</f>
        <v>1.5523139692302399</v>
      </c>
      <c r="F202" s="5">
        <f>INDEX(FDI!H:H, MATCH(A202,FDI!A:A,0))</f>
        <v>2.3509190433173099</v>
      </c>
      <c r="G202" s="5">
        <f>INDEX(FDI!I:I, MATCH(A202,FDI!A:A,0))</f>
        <v>-0.95387515717013804</v>
      </c>
      <c r="H202" s="5">
        <f>INDEX(FDI!J:J, MATCH(A202,FDI!A:A,0))</f>
        <v>2.0784757548224282</v>
      </c>
      <c r="I202" s="5">
        <v>1.0845475419999999</v>
      </c>
      <c r="J202" s="5">
        <f>INDEX(GCF!Q:Q,MATCH('no.country.continent'!A202,GCF!C:C,0))</f>
        <v>37.881069425185601</v>
      </c>
      <c r="K202" s="5">
        <f>INDEX(FAO_export!B:B,MATCH('no.country.continent'!A202,FAO_export!A:A,0))</f>
        <v>303640</v>
      </c>
      <c r="L202" s="5">
        <f>INDEX(FAO_export_tonnes!B:B,MATCH(A202,FAO_export_tonnes!A:A,0))</f>
        <v>670157</v>
      </c>
      <c r="M202" s="5">
        <f>INDEX(WITS!F:F,MATCH(A202, WITS!B:B,0))</f>
        <v>42066.16</v>
      </c>
      <c r="N202" s="5">
        <f>INDEX(latlon!B:B, MATCH('no.country.continent'!A202, latlon!D:D,0))</f>
        <v>-13.133896999999999</v>
      </c>
      <c r="O202" s="5">
        <f>INDEX(avgtemp!B:B, MATCH(A202, avgtemp!A:A,0))</f>
        <v>21.571660083273201</v>
      </c>
      <c r="P202" s="5">
        <f>INDEX(mintemp!B:B,MATCH(A202,mintemp!A:A,0))</f>
        <v>14.6481818021993</v>
      </c>
      <c r="Q202" s="5">
        <f>INDEX(maxtemp!B:B, MATCH(A202,maxtemp!A:A,0))</f>
        <v>28.5439921292392</v>
      </c>
      <c r="R202" s="5">
        <f>INDEX(avgprecipitation!B:B,MATCH(A202, avgprecipitation!A:A,0))</f>
        <v>1021.92016070822</v>
      </c>
      <c r="S202" s="7">
        <f>INDEX(gdp!J:J,MATCH(A202, gdp!A:A,0))</f>
        <v>23227369461.745319</v>
      </c>
      <c r="T202" s="5">
        <f>INDEX(gdppercapita!K:K,MATCH(A202, gdppercapita!A:A,0))</f>
        <v>1338.6749744649819</v>
      </c>
      <c r="U202" s="5">
        <f>INDEX(agrigdp!K:K,MATCH(A202, agrigdp!A:A,0))</f>
        <v>3.8863456917029682</v>
      </c>
      <c r="V202" s="5">
        <f>INDEX(hdi!B:B,MATCH(A202, hdi!A:A,0))</f>
        <v>0.58399999999999996</v>
      </c>
      <c r="W202" s="5" t="str">
        <f>INDEX(hdi!C:C,MATCH(A202, hdi!A:A,0))</f>
        <v>Medium</v>
      </c>
      <c r="X202" s="5">
        <f>INDEX(hdi!D:D,MATCH(A202, hdi!A:A,0))</f>
        <v>20017675</v>
      </c>
      <c r="Y202" s="5">
        <f>INDEX(FAO_pesticideindicator!B:B,MATCH($A202,FAO_pesticideindicator!$E:$E,0))</f>
        <v>1.1000000000000001</v>
      </c>
      <c r="Z202" s="5">
        <f>INDEX(FAO_pesticideindicator!C:C,MATCH($A202,FAO_pesticideindicator!$E:$E,0))</f>
        <v>0.24399999999999999</v>
      </c>
      <c r="AA202" s="5">
        <f>INDEX(FAO_pesticideindicator!D:D,MATCH($A202,FAO_pesticideindicator!$E:$E,0))</f>
        <v>1.25</v>
      </c>
      <c r="AB202" s="5">
        <f>INDEX(FAO_fertilizerindicator!B:B,MATCH($A202, FAO_fertilizerindicator!$K:$K,0))</f>
        <v>47.244</v>
      </c>
      <c r="AC202" s="5">
        <f>INDEX(FAO_fertilizerindicator!C:C,MATCH($A202, FAO_fertilizerindicator!$K:$K,0))</f>
        <v>10.47</v>
      </c>
      <c r="AD202" s="5">
        <f>INDEX(FAO_fertilizerindicator!D:D,MATCH($A202, FAO_fertilizerindicator!$K:$K,0))</f>
        <v>53.370000000000005</v>
      </c>
      <c r="AE202" s="5">
        <f>INDEX(FAO_fertilizerindicator!E:E,MATCH($A202, FAO_fertilizerindicator!$K:$K,0))</f>
        <v>11.45</v>
      </c>
      <c r="AF202" s="5">
        <f>INDEX(FAO_fertilizerindicator!F:F,MATCH($A202, FAO_fertilizerindicator!$K:$K,0))</f>
        <v>2.5180000000000002</v>
      </c>
      <c r="AG202" s="5">
        <f>INDEX(FAO_fertilizerindicator!G:G,MATCH($A202, FAO_fertilizerindicator!$K:$K,0))</f>
        <v>12.937999999999999</v>
      </c>
      <c r="AH202" s="5">
        <f>INDEX(FAO_fertilizerindicator!H:H,MATCH($A202, FAO_fertilizerindicator!$K:$K,0))</f>
        <v>7.85</v>
      </c>
      <c r="AI202" s="5">
        <f>INDEX(FAO_fertilizerindicator!I:I,MATCH($A202, FAO_fertilizerindicator!$K:$K,0))</f>
        <v>1.7079999999999997</v>
      </c>
      <c r="AJ202" s="5">
        <f>INDEX(FAO_fertilizerindicator!J:J,MATCH($A202, FAO_fertilizerindicator!$K:$K,0))</f>
        <v>8.7639999999999993</v>
      </c>
    </row>
    <row r="203" spans="1:36" x14ac:dyDescent="0.25">
      <c r="A203" t="s">
        <v>211</v>
      </c>
      <c r="B203" t="s">
        <v>9</v>
      </c>
      <c r="C203" s="5">
        <f>INDEX(FDI!E:E, MATCH(A203,FDI!A:A,0))</f>
        <v>1.6692743528840399</v>
      </c>
      <c r="D203" s="5">
        <f>INDEX(FDI!F:F, MATCH(A203,FDI!A:A,0))</f>
        <v>1.74688452657802</v>
      </c>
      <c r="E203" s="5">
        <f>INDEX(FDI!G:G, MATCH(A203,FDI!A:A,0))</f>
        <v>3.9627036899328001</v>
      </c>
      <c r="F203" s="5">
        <f>INDEX(FDI!H:H, MATCH(A203,FDI!A:A,0))</f>
        <v>1.2937992706817201</v>
      </c>
      <c r="G203" s="5">
        <f>INDEX(FDI!I:I, MATCH(A203,FDI!A:A,0))</f>
        <v>0.83296536094390405</v>
      </c>
      <c r="H203" s="5">
        <f>INDEX(FDI!J:J, MATCH(A203,FDI!A:A,0))</f>
        <v>1.9011254402040969</v>
      </c>
      <c r="I203" s="5">
        <v>2.4053558370000001</v>
      </c>
      <c r="J203" s="5">
        <f>INDEX(GCF!Q:Q,MATCH('no.country.continent'!A203,GCF!C:C,0))</f>
        <v>8.8218847156355729</v>
      </c>
      <c r="K203" s="5">
        <f>INDEX(FAO_export!B:B,MATCH('no.country.continent'!A203,FAO_export!A:A,0))</f>
        <v>186830</v>
      </c>
      <c r="L203" s="5">
        <f>INDEX(FAO_export_tonnes!B:B,MATCH(A203,FAO_export_tonnes!A:A,0))</f>
        <v>299884</v>
      </c>
      <c r="M203" s="5">
        <f>INDEX(WITS!F:F,MATCH(A203, WITS!B:B,0))</f>
        <v>21350.639999999999</v>
      </c>
      <c r="N203" s="5">
        <f>INDEX(latlon!B:B, MATCH('no.country.continent'!A203, latlon!D:D,0))</f>
        <v>-19.015438</v>
      </c>
      <c r="O203" s="5">
        <f>INDEX(avgtemp!B:B, MATCH(A203, avgtemp!A:A,0))</f>
        <v>20.987089626824702</v>
      </c>
      <c r="P203" s="5">
        <f>INDEX(mintemp!B:B,MATCH(A203,mintemp!A:A,0))</f>
        <v>14.256567143682201</v>
      </c>
      <c r="Q203" s="5">
        <f>INDEX(maxtemp!B:B, MATCH(A203,maxtemp!A:A,0))</f>
        <v>27.768432859164601</v>
      </c>
      <c r="R203" s="5">
        <f>INDEX(avgprecipitation!B:B,MATCH(A203, avgprecipitation!A:A,0))</f>
        <v>882.729850882915</v>
      </c>
      <c r="S203" s="7">
        <f>INDEX(gdp!J:J,MATCH(A203, gdp!A:A,0))</f>
        <v>20679902653.67926</v>
      </c>
      <c r="T203" s="5">
        <f>INDEX(gdppercapita!K:K,MATCH(A203, gdppercapita!A:A,0))</f>
        <v>1432.7707870719801</v>
      </c>
      <c r="U203" s="5">
        <f>INDEX(agrigdp!K:K,MATCH(A203, agrigdp!A:A,0))</f>
        <v>8.8973334885041204</v>
      </c>
      <c r="V203" s="5">
        <f>INDEX(hdi!B:B,MATCH(A203, hdi!A:A,0))</f>
        <v>0.57099999999999995</v>
      </c>
      <c r="W203" s="5" t="str">
        <f>INDEX(hdi!C:C,MATCH(A203, hdi!A:A,0))</f>
        <v>Medium</v>
      </c>
      <c r="X203" s="5">
        <f>INDEX(hdi!D:D,MATCH(A203, hdi!A:A,0))</f>
        <v>16320537</v>
      </c>
      <c r="Y203" s="5">
        <f>INDEX(FAO_pesticideindicator!B:B,MATCH($A203,FAO_pesticideindicator!$E:$E,0))</f>
        <v>0.53</v>
      </c>
      <c r="Z203" s="5">
        <f>INDEX(FAO_pesticideindicator!C:C,MATCH($A203,FAO_pesticideindicator!$E:$E,0))</f>
        <v>0.152</v>
      </c>
      <c r="AA203" s="5">
        <f>INDEX(FAO_pesticideindicator!D:D,MATCH($A203,FAO_pesticideindicator!$E:$E,0))</f>
        <v>1.026</v>
      </c>
      <c r="AB203" s="5">
        <f>INDEX(FAO_fertilizerindicator!B:B,MATCH($A203, FAO_fertilizerindicator!$K:$K,0))</f>
        <v>13.336000000000002</v>
      </c>
      <c r="AC203" s="5">
        <f>INDEX(FAO_fertilizerindicator!C:C,MATCH($A203, FAO_fertilizerindicator!$K:$K,0))</f>
        <v>3.7940000000000005</v>
      </c>
      <c r="AD203" s="5">
        <f>INDEX(FAO_fertilizerindicator!D:D,MATCH($A203, FAO_fertilizerindicator!$K:$K,0))</f>
        <v>25.756</v>
      </c>
      <c r="AE203" s="5">
        <f>INDEX(FAO_fertilizerindicator!E:E,MATCH($A203, FAO_fertilizerindicator!$K:$K,0))</f>
        <v>10.624000000000001</v>
      </c>
      <c r="AF203" s="5">
        <f>INDEX(FAO_fertilizerindicator!F:F,MATCH($A203, FAO_fertilizerindicator!$K:$K,0))</f>
        <v>3.0139999999999998</v>
      </c>
      <c r="AG203" s="5">
        <f>INDEX(FAO_fertilizerindicator!G:G,MATCH($A203, FAO_fertilizerindicator!$K:$K,0))</f>
        <v>20.381999999999998</v>
      </c>
      <c r="AH203" s="5">
        <f>INDEX(FAO_fertilizerindicator!H:H,MATCH($A203, FAO_fertilizerindicator!$K:$K,0))</f>
        <v>8.9719999999999995</v>
      </c>
      <c r="AI203" s="5">
        <f>INDEX(FAO_fertilizerindicator!I:I,MATCH($A203, FAO_fertilizerindicator!$K:$K,0))</f>
        <v>2.548</v>
      </c>
      <c r="AJ203" s="5">
        <f>INDEX(FAO_fertilizerindicator!J:J,MATCH($A203, FAO_fertilizerindicator!$K:$K,0))</f>
        <v>17.240000000000002</v>
      </c>
    </row>
    <row r="204" spans="1:36" x14ac:dyDescent="0.25">
      <c r="A204" t="s">
        <v>212</v>
      </c>
      <c r="B204" t="s">
        <v>11</v>
      </c>
      <c r="C204" s="5">
        <f>INDEX(FDI!E:E, MATCH(A204,FDI!A:A,0))</f>
        <v>-1.5164675701789301</v>
      </c>
      <c r="D204" s="5">
        <f>INDEX(FDI!F:F, MATCH(A204,FDI!A:A,0))</f>
        <v>2.7370474956556601</v>
      </c>
      <c r="E204" s="5">
        <f>INDEX(FDI!G:G, MATCH(A204,FDI!A:A,0))</f>
        <v>4.40096564516322</v>
      </c>
      <c r="F204" s="5">
        <f>INDEX(FDI!H:H, MATCH(A204,FDI!A:A,0))</f>
        <v>1.74442300287895</v>
      </c>
      <c r="G204" s="5">
        <f>INDEX(FDI!I:I, MATCH(A204,FDI!A:A,0))</f>
        <v>2.69499964002644</v>
      </c>
      <c r="H204" s="5">
        <f>INDEX(FDI!J:J, MATCH(A204,FDI!A:A,0))</f>
        <v>2.0121936427090681</v>
      </c>
      <c r="I204" s="5" t="e">
        <v>#DIV/0!</v>
      </c>
      <c r="J204" s="5">
        <f>INDEX(GCF!Q:Q,MATCH('no.country.continent'!A204,GCF!C:C,0))</f>
        <v>26.66322966334932</v>
      </c>
      <c r="K204" s="5" t="e">
        <f>INDEX(FAO_export!B:B,MATCH('no.country.continent'!A204,FAO_export!A:A,0))</f>
        <v>#N/A</v>
      </c>
      <c r="L204" s="5" t="e">
        <f>INDEX(FAO_export_tonnes!B:B,MATCH(A204,FAO_export_tonnes!A:A,0))</f>
        <v>#N/A</v>
      </c>
      <c r="M204" s="5">
        <f>INDEX(WITS!F:F,MATCH(A204, WITS!B:B,0))</f>
        <v>2332.08</v>
      </c>
      <c r="N204" s="5">
        <f>INDEX(latlon!B:B, MATCH('no.country.continent'!A204, latlon!D:D,0))</f>
        <v>7.1314739999999999</v>
      </c>
      <c r="O204" s="5">
        <v>27.56</v>
      </c>
      <c r="P204" s="5">
        <v>25.07</v>
      </c>
      <c r="Q204" s="5">
        <v>30.12</v>
      </c>
      <c r="R204" s="5">
        <v>2977.45</v>
      </c>
      <c r="S204" s="7">
        <f>INDEX(gdp!J:J,MATCH(A204, gdp!A:A,0))</f>
        <v>199550720</v>
      </c>
      <c r="T204" s="5">
        <f>INDEX(gdppercapita!K:K,MATCH(A204, gdppercapita!A:A,0))</f>
        <v>3413.8618583480043</v>
      </c>
      <c r="U204" s="5">
        <f>INDEX(agrigdp!K:K,MATCH(A204, agrigdp!A:A,0))</f>
        <v>17.267781573005639</v>
      </c>
      <c r="V204" s="5">
        <f>INDEX(hdi!B:B,MATCH(A204, hdi!A:A,0))</f>
        <v>0.70399999999999996</v>
      </c>
      <c r="W204" s="5" t="str">
        <f>INDEX(hdi!C:C,MATCH(A204, hdi!A:A,0))</f>
        <v>High</v>
      </c>
      <c r="X204" s="5">
        <f>INDEX(hdi!D:D,MATCH(A204, hdi!A:A,0))</f>
        <v>41569</v>
      </c>
      <c r="Y204" s="5" t="e">
        <f>INDEX(FAO_pesticideindicator!B:B,MATCH($A204,FAO_pesticideindicator!$E:$E,0))</f>
        <v>#N/A</v>
      </c>
      <c r="Z204" s="5" t="e">
        <f>INDEX(FAO_pesticideindicator!C:C,MATCH($A204,FAO_pesticideindicator!$E:$E,0))</f>
        <v>#N/A</v>
      </c>
      <c r="AA204" s="5" t="e">
        <f>INDEX(FAO_pesticideindicator!D:D,MATCH($A204,FAO_pesticideindicator!$E:$E,0))</f>
        <v>#N/A</v>
      </c>
      <c r="AB204" s="5" t="e">
        <f>INDEX(FAO_fertilizerindicator!B:B,MATCH($A204, FAO_fertilizerindicator!$K:$K,0))</f>
        <v>#N/A</v>
      </c>
      <c r="AC204" s="5" t="e">
        <f>INDEX(FAO_fertilizerindicator!C:C,MATCH($A204, FAO_fertilizerindicator!$K:$K,0))</f>
        <v>#N/A</v>
      </c>
      <c r="AD204" s="5" t="e">
        <f>INDEX(FAO_fertilizerindicator!D:D,MATCH($A204, FAO_fertilizerindicator!$K:$K,0))</f>
        <v>#N/A</v>
      </c>
      <c r="AE204" s="5" t="e">
        <f>INDEX(FAO_fertilizerindicator!E:E,MATCH($A204, FAO_fertilizerindicator!$K:$K,0))</f>
        <v>#N/A</v>
      </c>
      <c r="AF204" s="5" t="e">
        <f>INDEX(FAO_fertilizerindicator!F:F,MATCH($A204, FAO_fertilizerindicator!$K:$K,0))</f>
        <v>#N/A</v>
      </c>
      <c r="AG204" s="5" t="e">
        <f>INDEX(FAO_fertilizerindicator!G:G,MATCH($A204, FAO_fertilizerindicator!$K:$K,0))</f>
        <v>#N/A</v>
      </c>
      <c r="AH204" s="5" t="e">
        <f>INDEX(FAO_fertilizerindicator!H:H,MATCH($A204, FAO_fertilizerindicator!$K:$K,0))</f>
        <v>#N/A</v>
      </c>
      <c r="AI204" s="5" t="e">
        <f>INDEX(FAO_fertilizerindicator!I:I,MATCH($A204, FAO_fertilizerindicator!$K:$K,0))</f>
        <v>#N/A</v>
      </c>
      <c r="AJ204" s="5" t="e">
        <f>INDEX(FAO_fertilizerindicator!J:J,MATCH($A204, FAO_fertilizerindicator!$K:$K,0))</f>
        <v>#N/A</v>
      </c>
    </row>
    <row r="205" spans="1:36" x14ac:dyDescent="0.25">
      <c r="A205" t="s">
        <v>213</v>
      </c>
      <c r="B205" t="s">
        <v>14</v>
      </c>
      <c r="C205" s="5">
        <v>4.1626755229484997</v>
      </c>
      <c r="D205" s="5">
        <v>2.6196635066319498</v>
      </c>
      <c r="E205" s="5">
        <v>3.7585757731284901</v>
      </c>
      <c r="F205" s="5">
        <v>5.19981478617607</v>
      </c>
      <c r="G205" s="5">
        <v>5.4816115848892002</v>
      </c>
      <c r="H205" s="5">
        <v>4.2444682347548426</v>
      </c>
      <c r="I205" s="5">
        <v>1.9586927270000001</v>
      </c>
      <c r="J205" s="5">
        <v>18.550887733864101</v>
      </c>
      <c r="K205" s="5" t="e">
        <f>INDEX(FAO_export!B:B,MATCH('no.country.continent'!A205,FAO_export!A:A,0))</f>
        <v>#N/A</v>
      </c>
      <c r="L205" s="5" t="e">
        <f>INDEX(FAO_export_tonnes!B:B,MATCH(A205,FAO_export_tonnes!A:A,0))</f>
        <v>#N/A</v>
      </c>
      <c r="M205" s="5" t="e">
        <f>INDEX(WITS!F:F,MATCH(A205, WITS!B:B,0))</f>
        <v>#N/A</v>
      </c>
      <c r="N205" s="5" t="e">
        <f>INDEX(latlon!B:B, MATCH('no.country.continent'!A205, latlon!D:D,0))</f>
        <v>#N/A</v>
      </c>
      <c r="O205" s="5" t="e">
        <f>INDEX(avgtemp!B:B, MATCH(A205, avgtemp!A:A,0))</f>
        <v>#N/A</v>
      </c>
      <c r="P205" s="5" t="e">
        <f>INDEX(mintemp!B:B,MATCH(A205,mintemp!A:A,0))</f>
        <v>#N/A</v>
      </c>
      <c r="Q205" s="5" t="e">
        <f>INDEX(maxtemp!B:B, MATCH(A205,maxtemp!A:A,0))</f>
        <v>#N/A</v>
      </c>
      <c r="R205" s="5" t="e">
        <f>INDEX(avgprecipitation!B:B,MATCH(A205, avgprecipitation!A:A,0))</f>
        <v>#N/A</v>
      </c>
      <c r="S205" s="7" t="e">
        <f>INDEX(gdp!J:J,MATCH(A205, gdp!A:A,0))</f>
        <v>#N/A</v>
      </c>
      <c r="T205" s="5" t="e">
        <f>INDEX(gdppercapita!K:K,MATCH(A205, gdppercapita!A:A,0))</f>
        <v>#N/A</v>
      </c>
      <c r="U205" s="5" t="e">
        <f>INDEX(agrigdp!K:K,MATCH(A205, agrigdp!A:A,0))</f>
        <v>#N/A</v>
      </c>
      <c r="V205" s="5" t="e">
        <f>INDEX(hdi!B:B,MATCH(A205, hdi!A:A,0))</f>
        <v>#N/A</v>
      </c>
      <c r="W205" s="5" t="e">
        <f>INDEX(hdi!C:C,MATCH(A205, hdi!A:A,0))</f>
        <v>#N/A</v>
      </c>
      <c r="X205" s="5" t="e">
        <f>INDEX(hdi!D:D,MATCH(A205, hdi!A:A,0))</f>
        <v>#N/A</v>
      </c>
      <c r="Y205" s="5" t="e">
        <f>INDEX(FAO_pesticideindicator!B:B,MATCH($A205,FAO_pesticideindicator!$E:$E,0))</f>
        <v>#N/A</v>
      </c>
      <c r="Z205" s="5" t="e">
        <f>INDEX(FAO_pesticideindicator!C:C,MATCH($A205,FAO_pesticideindicator!$E:$E,0))</f>
        <v>#N/A</v>
      </c>
      <c r="AA205" s="5" t="e">
        <f>INDEX(FAO_pesticideindicator!D:D,MATCH($A205,FAO_pesticideindicator!$E:$E,0))</f>
        <v>#N/A</v>
      </c>
      <c r="AB205" s="5" t="e">
        <f>INDEX(FAO_fertilizerindicator!B:B,MATCH($A205, FAO_fertilizerindicator!$K:$K,0))</f>
        <v>#N/A</v>
      </c>
      <c r="AC205" s="5" t="e">
        <f>INDEX(FAO_fertilizerindicator!C:C,MATCH($A205, FAO_fertilizerindicator!$K:$K,0))</f>
        <v>#N/A</v>
      </c>
      <c r="AD205" s="5" t="e">
        <f>INDEX(FAO_fertilizerindicator!D:D,MATCH($A205, FAO_fertilizerindicator!$K:$K,0))</f>
        <v>#N/A</v>
      </c>
      <c r="AE205" s="5" t="e">
        <f>INDEX(FAO_fertilizerindicator!E:E,MATCH($A205, FAO_fertilizerindicator!$K:$K,0))</f>
        <v>#N/A</v>
      </c>
      <c r="AF205" s="5" t="e">
        <f>INDEX(FAO_fertilizerindicator!F:F,MATCH($A205, FAO_fertilizerindicator!$K:$K,0))</f>
        <v>#N/A</v>
      </c>
      <c r="AG205" s="5" t="e">
        <f>INDEX(FAO_fertilizerindicator!G:G,MATCH($A205, FAO_fertilizerindicator!$K:$K,0))</f>
        <v>#N/A</v>
      </c>
      <c r="AH205" s="5" t="e">
        <f>INDEX(FAO_fertilizerindicator!H:H,MATCH($A205, FAO_fertilizerindicator!$K:$K,0))</f>
        <v>#N/A</v>
      </c>
      <c r="AI205" s="5" t="e">
        <f>INDEX(FAO_fertilizerindicator!I:I,MATCH($A205, FAO_fertilizerindicator!$K:$K,0))</f>
        <v>#N/A</v>
      </c>
      <c r="AJ205" s="5" t="e">
        <f>INDEX(FAO_fertilizerindicator!J:J,MATCH($A205, FAO_fertilizerindicator!$K:$K,0))</f>
        <v>#N/A</v>
      </c>
    </row>
  </sheetData>
  <autoFilter ref="A1:X205" xr:uid="{00000000-0001-0000-0000-000000000000}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02B0-80E7-4ABD-B7AE-85A7B7C052CB}">
  <dimension ref="A1:B247"/>
  <sheetViews>
    <sheetView workbookViewId="0">
      <selection activeCell="E9" sqref="E9"/>
    </sheetView>
  </sheetViews>
  <sheetFormatPr defaultRowHeight="15" x14ac:dyDescent="0.25"/>
  <cols>
    <col min="1" max="1" width="40.5703125" bestFit="1" customWidth="1"/>
  </cols>
  <sheetData>
    <row r="1" spans="1:2" x14ac:dyDescent="0.25">
      <c r="A1" t="s">
        <v>677</v>
      </c>
      <c r="B1" t="s">
        <v>964</v>
      </c>
    </row>
    <row r="2" spans="1:2" x14ac:dyDescent="0.25">
      <c r="A2" t="s">
        <v>968</v>
      </c>
      <c r="B2">
        <v>2.1099998950958301</v>
      </c>
    </row>
    <row r="3" spans="1:2" x14ac:dyDescent="0.25">
      <c r="A3" t="s">
        <v>4</v>
      </c>
      <c r="B3">
        <v>5.2517716510910697</v>
      </c>
    </row>
    <row r="4" spans="1:2" x14ac:dyDescent="0.25">
      <c r="A4" t="s">
        <v>6</v>
      </c>
      <c r="B4">
        <v>6.0645455013621898</v>
      </c>
    </row>
    <row r="5" spans="1:2" x14ac:dyDescent="0.25">
      <c r="A5" t="s">
        <v>8</v>
      </c>
      <c r="B5">
        <v>15.645943729427501</v>
      </c>
    </row>
    <row r="6" spans="1:2" x14ac:dyDescent="0.25">
      <c r="A6" t="s">
        <v>10</v>
      </c>
      <c r="B6" t="s">
        <v>969</v>
      </c>
    </row>
    <row r="7" spans="1:2" x14ac:dyDescent="0.25">
      <c r="A7" t="s">
        <v>237</v>
      </c>
      <c r="B7" t="s">
        <v>969</v>
      </c>
    </row>
    <row r="8" spans="1:2" x14ac:dyDescent="0.25">
      <c r="A8" t="s">
        <v>12</v>
      </c>
      <c r="B8">
        <v>14.489232603022799</v>
      </c>
    </row>
    <row r="9" spans="1:2" x14ac:dyDescent="0.25">
      <c r="A9" t="s">
        <v>685</v>
      </c>
      <c r="B9" t="s">
        <v>969</v>
      </c>
    </row>
    <row r="10" spans="1:2" x14ac:dyDescent="0.25">
      <c r="A10" t="s">
        <v>642</v>
      </c>
      <c r="B10" t="s">
        <v>969</v>
      </c>
    </row>
    <row r="11" spans="1:2" x14ac:dyDescent="0.25">
      <c r="A11" t="s">
        <v>13</v>
      </c>
      <c r="B11" t="s">
        <v>969</v>
      </c>
    </row>
    <row r="12" spans="1:2" x14ac:dyDescent="0.25">
      <c r="A12" t="s">
        <v>15</v>
      </c>
      <c r="B12">
        <v>8.4010117383574503</v>
      </c>
    </row>
    <row r="13" spans="1:2" x14ac:dyDescent="0.25">
      <c r="A13" t="s">
        <v>17</v>
      </c>
      <c r="B13">
        <v>1.9621428501393099</v>
      </c>
    </row>
    <row r="14" spans="1:2" x14ac:dyDescent="0.25">
      <c r="A14" t="s">
        <v>243</v>
      </c>
      <c r="B14" t="s">
        <v>969</v>
      </c>
    </row>
    <row r="15" spans="1:2" x14ac:dyDescent="0.25">
      <c r="A15" t="s">
        <v>18</v>
      </c>
      <c r="B15">
        <v>14.177441689974099</v>
      </c>
    </row>
    <row r="16" spans="1:2" x14ac:dyDescent="0.25">
      <c r="A16" t="s">
        <v>19</v>
      </c>
      <c r="B16">
        <v>1.2020512895706399</v>
      </c>
    </row>
    <row r="17" spans="1:2" x14ac:dyDescent="0.25">
      <c r="A17" t="s">
        <v>20</v>
      </c>
      <c r="B17">
        <v>8.0572222189770795</v>
      </c>
    </row>
    <row r="18" spans="1:2" x14ac:dyDescent="0.25">
      <c r="A18" t="s">
        <v>21</v>
      </c>
      <c r="B18">
        <v>18.324999809265101</v>
      </c>
    </row>
    <row r="19" spans="1:2" x14ac:dyDescent="0.25">
      <c r="A19" t="s">
        <v>22</v>
      </c>
      <c r="B19" t="s">
        <v>969</v>
      </c>
    </row>
    <row r="20" spans="1:2" x14ac:dyDescent="0.25">
      <c r="A20" t="s">
        <v>23</v>
      </c>
      <c r="B20">
        <v>20.763616967708501</v>
      </c>
    </row>
    <row r="21" spans="1:2" x14ac:dyDescent="0.25">
      <c r="A21" t="s">
        <v>24</v>
      </c>
      <c r="B21" t="s">
        <v>969</v>
      </c>
    </row>
    <row r="22" spans="1:2" x14ac:dyDescent="0.25">
      <c r="A22" t="s">
        <v>25</v>
      </c>
      <c r="B22">
        <v>2.2033035760479298</v>
      </c>
    </row>
    <row r="23" spans="1:2" x14ac:dyDescent="0.25">
      <c r="A23" t="s">
        <v>26</v>
      </c>
      <c r="B23">
        <v>4.5627777179082196</v>
      </c>
    </row>
    <row r="24" spans="1:2" x14ac:dyDescent="0.25">
      <c r="A24" t="s">
        <v>27</v>
      </c>
      <c r="B24">
        <v>20.922857557024301</v>
      </c>
    </row>
    <row r="25" spans="1:2" x14ac:dyDescent="0.25">
      <c r="A25" t="s">
        <v>28</v>
      </c>
      <c r="B25">
        <v>21.566250038147</v>
      </c>
    </row>
    <row r="26" spans="1:2" x14ac:dyDescent="0.25">
      <c r="A26" t="s">
        <v>29</v>
      </c>
      <c r="B26" t="s">
        <v>969</v>
      </c>
    </row>
    <row r="27" spans="1:2" x14ac:dyDescent="0.25">
      <c r="A27" t="s">
        <v>30</v>
      </c>
      <c r="B27">
        <v>3.7427272742444799</v>
      </c>
    </row>
    <row r="28" spans="1:2" x14ac:dyDescent="0.25">
      <c r="A28" t="s">
        <v>31</v>
      </c>
      <c r="B28">
        <v>14.8213661360692</v>
      </c>
    </row>
    <row r="29" spans="1:2" x14ac:dyDescent="0.25">
      <c r="A29" t="s">
        <v>32</v>
      </c>
      <c r="B29">
        <v>3.7341666767994601</v>
      </c>
    </row>
    <row r="30" spans="1:2" x14ac:dyDescent="0.25">
      <c r="A30" t="s">
        <v>33</v>
      </c>
      <c r="B30">
        <v>13.108106793709201</v>
      </c>
    </row>
    <row r="31" spans="1:2" x14ac:dyDescent="0.25">
      <c r="A31" t="s">
        <v>714</v>
      </c>
      <c r="B31" t="s">
        <v>969</v>
      </c>
    </row>
    <row r="32" spans="1:2" x14ac:dyDescent="0.25">
      <c r="A32" t="s">
        <v>34</v>
      </c>
      <c r="B32">
        <v>19.438483864881899</v>
      </c>
    </row>
    <row r="33" spans="1:2" x14ac:dyDescent="0.25">
      <c r="A33" t="s">
        <v>797</v>
      </c>
      <c r="B33" t="s">
        <v>969</v>
      </c>
    </row>
    <row r="34" spans="1:2" x14ac:dyDescent="0.25">
      <c r="A34" t="s">
        <v>35</v>
      </c>
      <c r="B34" t="s">
        <v>969</v>
      </c>
    </row>
    <row r="35" spans="1:2" x14ac:dyDescent="0.25">
      <c r="A35" t="s">
        <v>36</v>
      </c>
      <c r="B35">
        <v>22.840000152587901</v>
      </c>
    </row>
    <row r="36" spans="1:2" x14ac:dyDescent="0.25">
      <c r="A36" t="s">
        <v>37</v>
      </c>
      <c r="B36">
        <v>5.3424444410536003</v>
      </c>
    </row>
    <row r="37" spans="1:2" x14ac:dyDescent="0.25">
      <c r="A37" t="s">
        <v>38</v>
      </c>
      <c r="B37">
        <v>21.7607527496994</v>
      </c>
    </row>
    <row r="38" spans="1:2" x14ac:dyDescent="0.25">
      <c r="A38" t="s">
        <v>970</v>
      </c>
      <c r="B38">
        <v>18.122434798142201</v>
      </c>
    </row>
    <row r="39" spans="1:2" x14ac:dyDescent="0.25">
      <c r="A39" t="s">
        <v>39</v>
      </c>
      <c r="B39">
        <v>14.3380000114441</v>
      </c>
    </row>
    <row r="40" spans="1:2" x14ac:dyDescent="0.25">
      <c r="A40" t="s">
        <v>40</v>
      </c>
      <c r="B40">
        <v>22.365555566454699</v>
      </c>
    </row>
    <row r="41" spans="1:2" x14ac:dyDescent="0.25">
      <c r="A41" t="s">
        <v>41</v>
      </c>
      <c r="B41">
        <v>18.854038464717402</v>
      </c>
    </row>
    <row r="42" spans="1:2" x14ac:dyDescent="0.25">
      <c r="A42" t="s">
        <v>42</v>
      </c>
      <c r="B42">
        <v>-11.7667668713667</v>
      </c>
    </row>
    <row r="43" spans="1:2" x14ac:dyDescent="0.25">
      <c r="A43" t="s">
        <v>43</v>
      </c>
      <c r="B43" t="s">
        <v>969</v>
      </c>
    </row>
    <row r="44" spans="1:2" x14ac:dyDescent="0.25">
      <c r="A44" t="s">
        <v>44</v>
      </c>
      <c r="B44" t="s">
        <v>969</v>
      </c>
    </row>
    <row r="45" spans="1:2" x14ac:dyDescent="0.25">
      <c r="A45" t="s">
        <v>45</v>
      </c>
      <c r="B45">
        <v>18.6123645857637</v>
      </c>
    </row>
    <row r="46" spans="1:2" x14ac:dyDescent="0.25">
      <c r="A46" t="s">
        <v>46</v>
      </c>
      <c r="B46">
        <v>19.2817523189794</v>
      </c>
    </row>
    <row r="47" spans="1:2" x14ac:dyDescent="0.25">
      <c r="A47" t="s">
        <v>47</v>
      </c>
      <c r="B47">
        <v>4.7435932129747798</v>
      </c>
    </row>
    <row r="48" spans="1:2" x14ac:dyDescent="0.25">
      <c r="A48" t="s">
        <v>48</v>
      </c>
      <c r="B48">
        <v>0.137976313832363</v>
      </c>
    </row>
    <row r="49" spans="1:2" x14ac:dyDescent="0.25">
      <c r="A49" t="s">
        <v>650</v>
      </c>
      <c r="B49" t="s">
        <v>969</v>
      </c>
    </row>
    <row r="50" spans="1:2" x14ac:dyDescent="0.25">
      <c r="A50" t="s">
        <v>648</v>
      </c>
      <c r="B50" t="s">
        <v>969</v>
      </c>
    </row>
    <row r="51" spans="1:2" x14ac:dyDescent="0.25">
      <c r="A51" t="s">
        <v>49</v>
      </c>
      <c r="B51">
        <v>19.6337096819314</v>
      </c>
    </row>
    <row r="52" spans="1:2" x14ac:dyDescent="0.25">
      <c r="A52" t="s">
        <v>281</v>
      </c>
      <c r="B52">
        <v>19.200000762939499</v>
      </c>
    </row>
    <row r="53" spans="1:2" x14ac:dyDescent="0.25">
      <c r="A53" t="s">
        <v>50</v>
      </c>
      <c r="B53">
        <v>19.734504476323899</v>
      </c>
    </row>
    <row r="54" spans="1:2" x14ac:dyDescent="0.25">
      <c r="A54" t="s">
        <v>618</v>
      </c>
      <c r="B54" t="s">
        <v>969</v>
      </c>
    </row>
    <row r="55" spans="1:2" x14ac:dyDescent="0.25">
      <c r="A55" t="s">
        <v>51</v>
      </c>
      <c r="B55">
        <v>20.670499992370601</v>
      </c>
    </row>
    <row r="56" spans="1:2" x14ac:dyDescent="0.25">
      <c r="A56" t="s">
        <v>288</v>
      </c>
      <c r="B56">
        <v>21.419107062476002</v>
      </c>
    </row>
    <row r="57" spans="1:2" x14ac:dyDescent="0.25">
      <c r="A57" t="s">
        <v>52</v>
      </c>
      <c r="B57">
        <v>4.8275999927520798</v>
      </c>
    </row>
    <row r="58" spans="1:2" x14ac:dyDescent="0.25">
      <c r="A58" t="s">
        <v>53</v>
      </c>
      <c r="B58">
        <v>18.864444520738399</v>
      </c>
    </row>
    <row r="59" spans="1:2" x14ac:dyDescent="0.25">
      <c r="A59" t="s">
        <v>54</v>
      </c>
      <c r="B59">
        <v>12.3275001049042</v>
      </c>
    </row>
    <row r="60" spans="1:2" x14ac:dyDescent="0.25">
      <c r="A60" t="s">
        <v>55</v>
      </c>
      <c r="B60">
        <v>2.2427500009536701</v>
      </c>
    </row>
    <row r="61" spans="1:2" x14ac:dyDescent="0.25">
      <c r="A61" t="s">
        <v>57</v>
      </c>
      <c r="B61">
        <v>18.429684617672901</v>
      </c>
    </row>
    <row r="62" spans="1:2" x14ac:dyDescent="0.25">
      <c r="A62" t="s">
        <v>58</v>
      </c>
      <c r="B62">
        <v>4.58518518341912</v>
      </c>
    </row>
    <row r="63" spans="1:2" x14ac:dyDescent="0.25">
      <c r="A63" t="s">
        <v>59</v>
      </c>
      <c r="B63">
        <v>22.6985716138567</v>
      </c>
    </row>
    <row r="64" spans="1:2" x14ac:dyDescent="0.25">
      <c r="A64" t="s">
        <v>60</v>
      </c>
      <c r="B64" t="s">
        <v>969</v>
      </c>
    </row>
    <row r="65" spans="1:2" x14ac:dyDescent="0.25">
      <c r="A65" t="s">
        <v>61</v>
      </c>
      <c r="B65">
        <v>17.622857025691399</v>
      </c>
    </row>
    <row r="66" spans="1:2" x14ac:dyDescent="0.25">
      <c r="A66" t="s">
        <v>62</v>
      </c>
      <c r="B66">
        <v>15.205783068415601</v>
      </c>
    </row>
    <row r="67" spans="1:2" x14ac:dyDescent="0.25">
      <c r="A67" t="s">
        <v>63</v>
      </c>
      <c r="B67">
        <v>14.6824795751546</v>
      </c>
    </row>
    <row r="68" spans="1:2" x14ac:dyDescent="0.25">
      <c r="A68" t="s">
        <v>64</v>
      </c>
      <c r="B68">
        <v>18.0416666666667</v>
      </c>
    </row>
    <row r="69" spans="1:2" x14ac:dyDescent="0.25">
      <c r="A69" t="s">
        <v>65</v>
      </c>
      <c r="B69">
        <v>19.9787502288818</v>
      </c>
    </row>
    <row r="70" spans="1:2" x14ac:dyDescent="0.25">
      <c r="A70" t="s">
        <v>66</v>
      </c>
      <c r="B70">
        <v>19.939024366983599</v>
      </c>
    </row>
    <row r="71" spans="1:2" x14ac:dyDescent="0.25">
      <c r="A71" t="s">
        <v>67</v>
      </c>
      <c r="B71">
        <v>1.1022222119349001</v>
      </c>
    </row>
    <row r="72" spans="1:2" x14ac:dyDescent="0.25">
      <c r="A72" t="s">
        <v>68</v>
      </c>
      <c r="B72">
        <v>16.383101584439601</v>
      </c>
    </row>
    <row r="73" spans="1:2" x14ac:dyDescent="0.25">
      <c r="A73" t="s">
        <v>971</v>
      </c>
      <c r="B73">
        <v>3.2200000286102299</v>
      </c>
    </row>
    <row r="74" spans="1:2" x14ac:dyDescent="0.25">
      <c r="A74" t="s">
        <v>310</v>
      </c>
      <c r="B74" t="s">
        <v>969</v>
      </c>
    </row>
    <row r="75" spans="1:2" x14ac:dyDescent="0.25">
      <c r="A75" t="s">
        <v>69</v>
      </c>
      <c r="B75">
        <v>20.932500362396201</v>
      </c>
    </row>
    <row r="76" spans="1:2" x14ac:dyDescent="0.25">
      <c r="A76" t="s">
        <v>70</v>
      </c>
      <c r="B76">
        <v>-3.2128979564169202</v>
      </c>
    </row>
    <row r="77" spans="1:2" x14ac:dyDescent="0.25">
      <c r="A77" t="s">
        <v>71</v>
      </c>
      <c r="B77">
        <v>5.0489105067364397</v>
      </c>
    </row>
    <row r="78" spans="1:2" x14ac:dyDescent="0.25">
      <c r="A78" t="s">
        <v>72</v>
      </c>
      <c r="B78">
        <v>22.051538540766799</v>
      </c>
    </row>
    <row r="79" spans="1:2" x14ac:dyDescent="0.25">
      <c r="A79" t="s">
        <v>73</v>
      </c>
      <c r="B79">
        <v>18.170000076293899</v>
      </c>
    </row>
    <row r="80" spans="1:2" x14ac:dyDescent="0.25">
      <c r="A80" t="s">
        <v>972</v>
      </c>
      <c r="B80">
        <v>0.45000000794728601</v>
      </c>
    </row>
    <row r="81" spans="1:2" x14ac:dyDescent="0.25">
      <c r="A81" t="s">
        <v>74</v>
      </c>
      <c r="B81">
        <v>20.3413414141027</v>
      </c>
    </row>
    <row r="82" spans="1:2" x14ac:dyDescent="0.25">
      <c r="A82" t="s">
        <v>75</v>
      </c>
      <c r="B82">
        <v>20.465000152587901</v>
      </c>
    </row>
    <row r="83" spans="1:2" x14ac:dyDescent="0.25">
      <c r="A83" t="s">
        <v>76</v>
      </c>
      <c r="B83">
        <v>3.7326666196187301</v>
      </c>
    </row>
    <row r="84" spans="1:2" x14ac:dyDescent="0.25">
      <c r="A84" t="s">
        <v>77</v>
      </c>
      <c r="B84">
        <v>3.8596685044673298</v>
      </c>
    </row>
    <row r="85" spans="1:2" x14ac:dyDescent="0.25">
      <c r="A85" t="s">
        <v>78</v>
      </c>
      <c r="B85">
        <v>21.990920995411098</v>
      </c>
    </row>
    <row r="86" spans="1:2" x14ac:dyDescent="0.25">
      <c r="A86" t="s">
        <v>322</v>
      </c>
      <c r="B86" t="s">
        <v>969</v>
      </c>
    </row>
    <row r="87" spans="1:2" x14ac:dyDescent="0.25">
      <c r="A87" t="s">
        <v>79</v>
      </c>
      <c r="B87">
        <v>8.4571929981834</v>
      </c>
    </row>
    <row r="88" spans="1:2" x14ac:dyDescent="0.25">
      <c r="A88" t="s">
        <v>325</v>
      </c>
      <c r="B88">
        <v>-24.854535648358802</v>
      </c>
    </row>
    <row r="89" spans="1:2" x14ac:dyDescent="0.25">
      <c r="A89" t="s">
        <v>80</v>
      </c>
      <c r="B89" t="s">
        <v>969</v>
      </c>
    </row>
    <row r="90" spans="1:2" x14ac:dyDescent="0.25">
      <c r="A90" t="s">
        <v>81</v>
      </c>
      <c r="B90">
        <v>19.959999084472699</v>
      </c>
    </row>
    <row r="91" spans="1:2" x14ac:dyDescent="0.25">
      <c r="A91" t="s">
        <v>82</v>
      </c>
      <c r="B91" t="s">
        <v>969</v>
      </c>
    </row>
    <row r="92" spans="1:2" x14ac:dyDescent="0.25">
      <c r="A92" t="s">
        <v>83</v>
      </c>
      <c r="B92">
        <v>17.695263235192499</v>
      </c>
    </row>
    <row r="93" spans="1:2" x14ac:dyDescent="0.25">
      <c r="A93" t="s">
        <v>766</v>
      </c>
      <c r="B93" t="s">
        <v>969</v>
      </c>
    </row>
    <row r="94" spans="1:2" x14ac:dyDescent="0.25">
      <c r="A94" t="s">
        <v>84</v>
      </c>
      <c r="B94">
        <v>19.8574683515331</v>
      </c>
    </row>
    <row r="95" spans="1:2" x14ac:dyDescent="0.25">
      <c r="A95" t="s">
        <v>85</v>
      </c>
      <c r="B95">
        <v>21.451249837875402</v>
      </c>
    </row>
    <row r="96" spans="1:2" x14ac:dyDescent="0.25">
      <c r="A96" t="s">
        <v>86</v>
      </c>
      <c r="B96">
        <v>21.499577441685599</v>
      </c>
    </row>
    <row r="97" spans="1:2" x14ac:dyDescent="0.25">
      <c r="A97" t="s">
        <v>87</v>
      </c>
      <c r="B97">
        <v>18.679230616642901</v>
      </c>
    </row>
    <row r="98" spans="1:2" x14ac:dyDescent="0.25">
      <c r="A98" t="s">
        <v>786</v>
      </c>
      <c r="B98" t="s">
        <v>969</v>
      </c>
    </row>
    <row r="99" spans="1:2" x14ac:dyDescent="0.25">
      <c r="A99" t="s">
        <v>973</v>
      </c>
      <c r="B99" t="s">
        <v>969</v>
      </c>
    </row>
    <row r="100" spans="1:2" x14ac:dyDescent="0.25">
      <c r="A100" t="s">
        <v>88</v>
      </c>
      <c r="B100">
        <v>19.327692227485901</v>
      </c>
    </row>
    <row r="101" spans="1:2" x14ac:dyDescent="0.25">
      <c r="A101" t="s">
        <v>784</v>
      </c>
      <c r="B101" t="s">
        <v>969</v>
      </c>
    </row>
    <row r="102" spans="1:2" x14ac:dyDescent="0.25">
      <c r="A102" t="s">
        <v>89</v>
      </c>
      <c r="B102">
        <v>4.9117777718438003</v>
      </c>
    </row>
    <row r="103" spans="1:2" x14ac:dyDescent="0.25">
      <c r="A103" t="s">
        <v>90</v>
      </c>
      <c r="B103">
        <v>-1.8836231968918999</v>
      </c>
    </row>
    <row r="104" spans="1:2" x14ac:dyDescent="0.25">
      <c r="A104" t="s">
        <v>91</v>
      </c>
      <c r="B104">
        <v>17.868989265562199</v>
      </c>
    </row>
    <row r="105" spans="1:2" x14ac:dyDescent="0.25">
      <c r="A105" t="s">
        <v>92</v>
      </c>
      <c r="B105">
        <v>20.735959213334599</v>
      </c>
    </row>
    <row r="106" spans="1:2" x14ac:dyDescent="0.25">
      <c r="A106" t="s">
        <v>93</v>
      </c>
      <c r="B106">
        <v>10.4835623032369</v>
      </c>
    </row>
    <row r="107" spans="1:2" x14ac:dyDescent="0.25">
      <c r="A107" t="s">
        <v>95</v>
      </c>
      <c r="B107">
        <v>14.971882368536599</v>
      </c>
    </row>
    <row r="108" spans="1:2" x14ac:dyDescent="0.25">
      <c r="A108" t="s">
        <v>96</v>
      </c>
      <c r="B108">
        <v>5.1689743384336797</v>
      </c>
    </row>
    <row r="109" spans="1:2" x14ac:dyDescent="0.25">
      <c r="A109" t="s">
        <v>345</v>
      </c>
      <c r="B109" t="s">
        <v>969</v>
      </c>
    </row>
    <row r="110" spans="1:2" x14ac:dyDescent="0.25">
      <c r="A110" t="s">
        <v>97</v>
      </c>
      <c r="B110">
        <v>12.2671428407942</v>
      </c>
    </row>
    <row r="111" spans="1:2" x14ac:dyDescent="0.25">
      <c r="A111" t="s">
        <v>98</v>
      </c>
      <c r="B111">
        <v>7.0399236271854599</v>
      </c>
    </row>
    <row r="112" spans="1:2" x14ac:dyDescent="0.25">
      <c r="A112" t="s">
        <v>100</v>
      </c>
      <c r="B112">
        <v>19.533333460489899</v>
      </c>
    </row>
    <row r="113" spans="1:2" x14ac:dyDescent="0.25">
      <c r="A113" t="s">
        <v>101</v>
      </c>
      <c r="B113">
        <v>5.8315757518464899</v>
      </c>
    </row>
    <row r="114" spans="1:2" x14ac:dyDescent="0.25">
      <c r="A114" t="s">
        <v>804</v>
      </c>
      <c r="B114" t="s">
        <v>969</v>
      </c>
    </row>
    <row r="115" spans="1:2" x14ac:dyDescent="0.25">
      <c r="A115" t="s">
        <v>102</v>
      </c>
      <c r="B115">
        <v>10.629705877865099</v>
      </c>
    </row>
    <row r="116" spans="1:2" x14ac:dyDescent="0.25">
      <c r="A116" t="s">
        <v>103</v>
      </c>
      <c r="B116">
        <v>-0.177622642214849</v>
      </c>
    </row>
    <row r="117" spans="1:2" x14ac:dyDescent="0.25">
      <c r="A117" t="s">
        <v>104</v>
      </c>
      <c r="B117">
        <v>18.476595744173601</v>
      </c>
    </row>
    <row r="118" spans="1:2" x14ac:dyDescent="0.25">
      <c r="A118" t="s">
        <v>105</v>
      </c>
      <c r="B118">
        <v>24.2399997711182</v>
      </c>
    </row>
    <row r="119" spans="1:2" x14ac:dyDescent="0.25">
      <c r="A119" t="s">
        <v>974</v>
      </c>
      <c r="B119">
        <v>0.21913044717486799</v>
      </c>
    </row>
    <row r="120" spans="1:2" x14ac:dyDescent="0.25">
      <c r="A120" t="s">
        <v>975</v>
      </c>
      <c r="B120">
        <v>5.0944999814033496</v>
      </c>
    </row>
    <row r="121" spans="1:2" x14ac:dyDescent="0.25">
      <c r="A121" t="s">
        <v>107</v>
      </c>
      <c r="B121">
        <v>18.936249732971199</v>
      </c>
    </row>
    <row r="122" spans="1:2" x14ac:dyDescent="0.25">
      <c r="A122" t="s">
        <v>108</v>
      </c>
      <c r="B122">
        <v>-5.7112940937280703</v>
      </c>
    </row>
    <row r="123" spans="1:2" x14ac:dyDescent="0.25">
      <c r="A123" t="s">
        <v>109</v>
      </c>
      <c r="B123">
        <v>18.6854429486432</v>
      </c>
    </row>
    <row r="124" spans="1:2" x14ac:dyDescent="0.25">
      <c r="A124" t="s">
        <v>110</v>
      </c>
      <c r="B124">
        <v>1.76666664911641</v>
      </c>
    </row>
    <row r="125" spans="1:2" x14ac:dyDescent="0.25">
      <c r="A125" t="s">
        <v>111</v>
      </c>
      <c r="B125">
        <v>8.9674999713897705</v>
      </c>
    </row>
    <row r="126" spans="1:2" x14ac:dyDescent="0.25">
      <c r="A126" t="s">
        <v>112</v>
      </c>
      <c r="B126">
        <v>4.4099999785423298</v>
      </c>
    </row>
    <row r="127" spans="1:2" x14ac:dyDescent="0.25">
      <c r="A127" t="s">
        <v>113</v>
      </c>
      <c r="B127">
        <v>21.170000016689301</v>
      </c>
    </row>
    <row r="128" spans="1:2" x14ac:dyDescent="0.25">
      <c r="A128" t="s">
        <v>976</v>
      </c>
      <c r="B128">
        <v>15.1996271246571</v>
      </c>
    </row>
    <row r="129" spans="1:2" x14ac:dyDescent="0.25">
      <c r="A129" t="s">
        <v>371</v>
      </c>
      <c r="B129" t="s">
        <v>969</v>
      </c>
    </row>
    <row r="130" spans="1:2" x14ac:dyDescent="0.25">
      <c r="A130" t="s">
        <v>115</v>
      </c>
      <c r="B130">
        <v>2.36052632018139</v>
      </c>
    </row>
    <row r="131" spans="1:2" x14ac:dyDescent="0.25">
      <c r="A131" t="s">
        <v>116</v>
      </c>
      <c r="B131">
        <v>3.9100000858306898</v>
      </c>
    </row>
    <row r="132" spans="1:2" x14ac:dyDescent="0.25">
      <c r="A132" t="s">
        <v>846</v>
      </c>
      <c r="B132" t="s">
        <v>969</v>
      </c>
    </row>
    <row r="133" spans="1:2" x14ac:dyDescent="0.25">
      <c r="A133" t="s">
        <v>118</v>
      </c>
      <c r="B133">
        <v>17.8974256987619</v>
      </c>
    </row>
    <row r="134" spans="1:2" x14ac:dyDescent="0.25">
      <c r="A134" t="s">
        <v>119</v>
      </c>
      <c r="B134">
        <v>16.424102660937201</v>
      </c>
    </row>
    <row r="135" spans="1:2" x14ac:dyDescent="0.25">
      <c r="A135" t="s">
        <v>120</v>
      </c>
      <c r="B135">
        <v>21.5565741680287</v>
      </c>
    </row>
    <row r="136" spans="1:2" x14ac:dyDescent="0.25">
      <c r="A136" t="s">
        <v>121</v>
      </c>
      <c r="B136" t="s">
        <v>969</v>
      </c>
    </row>
    <row r="137" spans="1:2" x14ac:dyDescent="0.25">
      <c r="A137" t="s">
        <v>122</v>
      </c>
      <c r="B137">
        <v>20.9797852363677</v>
      </c>
    </row>
    <row r="138" spans="1:2" x14ac:dyDescent="0.25">
      <c r="A138" t="s">
        <v>123</v>
      </c>
      <c r="B138" t="s">
        <v>969</v>
      </c>
    </row>
    <row r="139" spans="1:2" x14ac:dyDescent="0.25">
      <c r="A139" t="s">
        <v>212</v>
      </c>
      <c r="B139" t="s">
        <v>969</v>
      </c>
    </row>
    <row r="140" spans="1:2" x14ac:dyDescent="0.25">
      <c r="A140" t="s">
        <v>124</v>
      </c>
      <c r="B140" t="s">
        <v>969</v>
      </c>
    </row>
    <row r="141" spans="1:2" x14ac:dyDescent="0.25">
      <c r="A141" t="s">
        <v>125</v>
      </c>
      <c r="B141">
        <v>21.240939235160401</v>
      </c>
    </row>
    <row r="142" spans="1:2" x14ac:dyDescent="0.25">
      <c r="A142" t="s">
        <v>126</v>
      </c>
      <c r="B142" t="s">
        <v>969</v>
      </c>
    </row>
    <row r="143" spans="1:2" x14ac:dyDescent="0.25">
      <c r="A143" t="s">
        <v>958</v>
      </c>
      <c r="B143" t="s">
        <v>969</v>
      </c>
    </row>
    <row r="144" spans="1:2" x14ac:dyDescent="0.25">
      <c r="A144" t="s">
        <v>127</v>
      </c>
      <c r="B144">
        <v>12.5784692443662</v>
      </c>
    </row>
    <row r="145" spans="1:2" x14ac:dyDescent="0.25">
      <c r="A145" t="s">
        <v>977</v>
      </c>
      <c r="B145" t="s">
        <v>969</v>
      </c>
    </row>
    <row r="146" spans="1:2" x14ac:dyDescent="0.25">
      <c r="A146" t="s">
        <v>391</v>
      </c>
      <c r="B146" t="s">
        <v>969</v>
      </c>
    </row>
    <row r="147" spans="1:2" x14ac:dyDescent="0.25">
      <c r="A147" t="s">
        <v>130</v>
      </c>
      <c r="B147">
        <v>-7.6019623716241602</v>
      </c>
    </row>
    <row r="148" spans="1:2" x14ac:dyDescent="0.25">
      <c r="A148" t="s">
        <v>131</v>
      </c>
      <c r="B148">
        <v>3.6850000222524</v>
      </c>
    </row>
    <row r="149" spans="1:2" x14ac:dyDescent="0.25">
      <c r="A149" t="s">
        <v>132</v>
      </c>
      <c r="B149" t="s">
        <v>969</v>
      </c>
    </row>
    <row r="150" spans="1:2" x14ac:dyDescent="0.25">
      <c r="A150" t="s">
        <v>133</v>
      </c>
      <c r="B150">
        <v>11.3336875021458</v>
      </c>
    </row>
    <row r="151" spans="1:2" x14ac:dyDescent="0.25">
      <c r="A151" t="s">
        <v>134</v>
      </c>
      <c r="B151">
        <v>18.161933090607</v>
      </c>
    </row>
    <row r="152" spans="1:2" x14ac:dyDescent="0.25">
      <c r="A152" t="s">
        <v>136</v>
      </c>
      <c r="B152">
        <v>12.236470592063201</v>
      </c>
    </row>
    <row r="153" spans="1:2" x14ac:dyDescent="0.25">
      <c r="A153" t="s">
        <v>137</v>
      </c>
      <c r="B153" t="s">
        <v>969</v>
      </c>
    </row>
    <row r="154" spans="1:2" x14ac:dyDescent="0.25">
      <c r="A154" t="s">
        <v>138</v>
      </c>
      <c r="B154">
        <v>7.5560377543827304</v>
      </c>
    </row>
    <row r="155" spans="1:2" x14ac:dyDescent="0.25">
      <c r="A155" t="s">
        <v>139</v>
      </c>
      <c r="B155">
        <v>4.8712500035762796</v>
      </c>
    </row>
    <row r="156" spans="1:2" x14ac:dyDescent="0.25">
      <c r="A156" t="s">
        <v>689</v>
      </c>
      <c r="B156" t="s">
        <v>969</v>
      </c>
    </row>
    <row r="157" spans="1:2" x14ac:dyDescent="0.25">
      <c r="A157" t="s">
        <v>140</v>
      </c>
      <c r="B157">
        <v>19.4375</v>
      </c>
    </row>
    <row r="158" spans="1:2" x14ac:dyDescent="0.25">
      <c r="A158" t="s">
        <v>141</v>
      </c>
      <c r="B158">
        <v>4.6679999939773396</v>
      </c>
    </row>
    <row r="159" spans="1:2" x14ac:dyDescent="0.25">
      <c r="A159" t="s">
        <v>142</v>
      </c>
      <c r="B159">
        <v>20.990666792127801</v>
      </c>
    </row>
    <row r="160" spans="1:2" x14ac:dyDescent="0.25">
      <c r="A160" t="s">
        <v>143</v>
      </c>
      <c r="B160">
        <v>19.996763955647602</v>
      </c>
    </row>
    <row r="161" spans="1:2" x14ac:dyDescent="0.25">
      <c r="A161" t="s">
        <v>144</v>
      </c>
      <c r="B161">
        <v>20.6704452037811</v>
      </c>
    </row>
    <row r="162" spans="1:2" x14ac:dyDescent="0.25">
      <c r="A162" t="s">
        <v>145</v>
      </c>
      <c r="B162" t="s">
        <v>969</v>
      </c>
    </row>
    <row r="163" spans="1:2" x14ac:dyDescent="0.25">
      <c r="A163" t="s">
        <v>658</v>
      </c>
      <c r="B163" t="s">
        <v>969</v>
      </c>
    </row>
    <row r="164" spans="1:2" x14ac:dyDescent="0.25">
      <c r="A164" t="s">
        <v>408</v>
      </c>
      <c r="B164" t="s">
        <v>969</v>
      </c>
    </row>
    <row r="165" spans="1:2" x14ac:dyDescent="0.25">
      <c r="A165" t="s">
        <v>146</v>
      </c>
      <c r="B165">
        <v>-2.33764444905851</v>
      </c>
    </row>
    <row r="166" spans="1:2" x14ac:dyDescent="0.25">
      <c r="A166" t="s">
        <v>147</v>
      </c>
      <c r="B166">
        <v>21.0260908647017</v>
      </c>
    </row>
    <row r="167" spans="1:2" x14ac:dyDescent="0.25">
      <c r="A167" t="s">
        <v>148</v>
      </c>
      <c r="B167">
        <v>13.132249187191199</v>
      </c>
    </row>
    <row r="168" spans="1:2" x14ac:dyDescent="0.25">
      <c r="A168" t="s">
        <v>413</v>
      </c>
      <c r="B168" t="s">
        <v>969</v>
      </c>
    </row>
    <row r="169" spans="1:2" x14ac:dyDescent="0.25">
      <c r="A169" t="s">
        <v>620</v>
      </c>
      <c r="B169">
        <v>12.2150001525879</v>
      </c>
    </row>
    <row r="170" spans="1:2" x14ac:dyDescent="0.25">
      <c r="A170" t="s">
        <v>149</v>
      </c>
      <c r="B170">
        <v>21.622727307406301</v>
      </c>
    </row>
    <row r="171" spans="1:2" x14ac:dyDescent="0.25">
      <c r="A171" t="s">
        <v>150</v>
      </c>
      <c r="B171">
        <v>19.4273286812926</v>
      </c>
    </row>
    <row r="172" spans="1:2" x14ac:dyDescent="0.25">
      <c r="A172" t="s">
        <v>151</v>
      </c>
      <c r="B172">
        <v>18.304397183952599</v>
      </c>
    </row>
    <row r="173" spans="1:2" x14ac:dyDescent="0.25">
      <c r="A173" t="s">
        <v>152</v>
      </c>
      <c r="B173">
        <v>12.914683845312901</v>
      </c>
    </row>
    <row r="174" spans="1:2" x14ac:dyDescent="0.25">
      <c r="A174" t="s">
        <v>153</v>
      </c>
      <c r="B174">
        <v>21.364555539025201</v>
      </c>
    </row>
    <row r="175" spans="1:2" x14ac:dyDescent="0.25">
      <c r="A175" t="s">
        <v>880</v>
      </c>
      <c r="B175" t="s">
        <v>969</v>
      </c>
    </row>
    <row r="176" spans="1:2" x14ac:dyDescent="0.25">
      <c r="A176" t="s">
        <v>154</v>
      </c>
      <c r="B176">
        <v>3.5259763395645201</v>
      </c>
    </row>
    <row r="177" spans="1:2" x14ac:dyDescent="0.25">
      <c r="A177" t="s">
        <v>155</v>
      </c>
      <c r="B177">
        <v>10.133076948997299</v>
      </c>
    </row>
    <row r="178" spans="1:2" x14ac:dyDescent="0.25">
      <c r="A178" t="s">
        <v>156</v>
      </c>
      <c r="B178">
        <v>20.349999745686802</v>
      </c>
    </row>
    <row r="179" spans="1:2" x14ac:dyDescent="0.25">
      <c r="A179" t="s">
        <v>157</v>
      </c>
      <c r="B179">
        <v>22.4166666666667</v>
      </c>
    </row>
    <row r="180" spans="1:2" x14ac:dyDescent="0.25">
      <c r="A180" t="s">
        <v>622</v>
      </c>
      <c r="B180">
        <v>5.38736840298301</v>
      </c>
    </row>
    <row r="181" spans="1:2" x14ac:dyDescent="0.25">
      <c r="A181" t="s">
        <v>978</v>
      </c>
      <c r="B181" t="s">
        <v>969</v>
      </c>
    </row>
    <row r="182" spans="1:2" x14ac:dyDescent="0.25">
      <c r="A182" t="s">
        <v>158</v>
      </c>
      <c r="B182">
        <v>3.9920183527497</v>
      </c>
    </row>
    <row r="183" spans="1:2" x14ac:dyDescent="0.25">
      <c r="A183" t="s">
        <v>893</v>
      </c>
      <c r="B183">
        <v>-11.320444752142301</v>
      </c>
    </row>
    <row r="184" spans="1:2" x14ac:dyDescent="0.25">
      <c r="A184" t="s">
        <v>160</v>
      </c>
      <c r="B184">
        <v>12.7999999523163</v>
      </c>
    </row>
    <row r="185" spans="1:2" x14ac:dyDescent="0.25">
      <c r="A185" t="s">
        <v>979</v>
      </c>
      <c r="B185" t="s">
        <v>969</v>
      </c>
    </row>
    <row r="186" spans="1:2" x14ac:dyDescent="0.25">
      <c r="A186" t="s">
        <v>666</v>
      </c>
      <c r="B186" t="s">
        <v>969</v>
      </c>
    </row>
    <row r="187" spans="1:2" x14ac:dyDescent="0.25">
      <c r="A187" t="s">
        <v>623</v>
      </c>
      <c r="B187" t="s">
        <v>969</v>
      </c>
    </row>
    <row r="188" spans="1:2" x14ac:dyDescent="0.25">
      <c r="A188" t="s">
        <v>162</v>
      </c>
      <c r="B188" t="s">
        <v>969</v>
      </c>
    </row>
    <row r="189" spans="1:2" x14ac:dyDescent="0.25">
      <c r="A189" t="s">
        <v>980</v>
      </c>
      <c r="B189" t="s">
        <v>969</v>
      </c>
    </row>
    <row r="190" spans="1:2" x14ac:dyDescent="0.25">
      <c r="A190" t="s">
        <v>668</v>
      </c>
      <c r="B190" t="s">
        <v>969</v>
      </c>
    </row>
    <row r="191" spans="1:2" x14ac:dyDescent="0.25">
      <c r="A191" t="s">
        <v>624</v>
      </c>
      <c r="B191">
        <v>22.170000076293899</v>
      </c>
    </row>
    <row r="192" spans="1:2" x14ac:dyDescent="0.25">
      <c r="A192" t="s">
        <v>427</v>
      </c>
      <c r="B192">
        <v>23.840000152587901</v>
      </c>
    </row>
    <row r="193" spans="1:2" x14ac:dyDescent="0.25">
      <c r="A193" t="s">
        <v>429</v>
      </c>
      <c r="B193" t="s">
        <v>969</v>
      </c>
    </row>
    <row r="194" spans="1:2" x14ac:dyDescent="0.25">
      <c r="A194" t="s">
        <v>164</v>
      </c>
      <c r="B194" t="s">
        <v>969</v>
      </c>
    </row>
    <row r="195" spans="1:2" x14ac:dyDescent="0.25">
      <c r="A195" t="s">
        <v>165</v>
      </c>
      <c r="B195">
        <v>18.0776183895948</v>
      </c>
    </row>
    <row r="196" spans="1:2" x14ac:dyDescent="0.25">
      <c r="A196" t="s">
        <v>166</v>
      </c>
      <c r="B196">
        <v>21.103970667895101</v>
      </c>
    </row>
    <row r="197" spans="1:2" x14ac:dyDescent="0.25">
      <c r="A197" t="s">
        <v>167</v>
      </c>
      <c r="B197">
        <v>4.7576315967660197</v>
      </c>
    </row>
    <row r="198" spans="1:2" x14ac:dyDescent="0.25">
      <c r="A198" t="s">
        <v>168</v>
      </c>
      <c r="B198" t="s">
        <v>969</v>
      </c>
    </row>
    <row r="199" spans="1:2" x14ac:dyDescent="0.25">
      <c r="A199" t="s">
        <v>169</v>
      </c>
      <c r="B199">
        <v>21.571304321289102</v>
      </c>
    </row>
    <row r="200" spans="1:2" x14ac:dyDescent="0.25">
      <c r="A200" t="s">
        <v>170</v>
      </c>
      <c r="B200" t="s">
        <v>969</v>
      </c>
    </row>
    <row r="201" spans="1:2" x14ac:dyDescent="0.25">
      <c r="A201" t="s">
        <v>171</v>
      </c>
      <c r="B201">
        <v>2.4556521812210899</v>
      </c>
    </row>
    <row r="202" spans="1:2" x14ac:dyDescent="0.25">
      <c r="A202" t="s">
        <v>172</v>
      </c>
      <c r="B202">
        <v>2.91900000572205</v>
      </c>
    </row>
    <row r="203" spans="1:2" x14ac:dyDescent="0.25">
      <c r="A203" t="s">
        <v>173</v>
      </c>
      <c r="B203">
        <v>22</v>
      </c>
    </row>
    <row r="204" spans="1:2" x14ac:dyDescent="0.25">
      <c r="A204" t="s">
        <v>174</v>
      </c>
      <c r="B204">
        <v>21.3330622084403</v>
      </c>
    </row>
    <row r="205" spans="1:2" x14ac:dyDescent="0.25">
      <c r="A205" t="s">
        <v>175</v>
      </c>
      <c r="B205">
        <v>9.4828953265081797</v>
      </c>
    </row>
    <row r="206" spans="1:2" x14ac:dyDescent="0.25">
      <c r="A206" t="s">
        <v>981</v>
      </c>
      <c r="B206">
        <v>-3.4966666698455802</v>
      </c>
    </row>
    <row r="207" spans="1:2" x14ac:dyDescent="0.25">
      <c r="A207" t="s">
        <v>176</v>
      </c>
      <c r="B207">
        <v>6.9707441804020904</v>
      </c>
    </row>
    <row r="208" spans="1:2" x14ac:dyDescent="0.25">
      <c r="A208" t="s">
        <v>177</v>
      </c>
      <c r="B208">
        <v>22.8804762704032</v>
      </c>
    </row>
    <row r="209" spans="1:2" x14ac:dyDescent="0.25">
      <c r="A209" t="s">
        <v>178</v>
      </c>
      <c r="B209">
        <v>20.1190418700258</v>
      </c>
    </row>
    <row r="210" spans="1:2" x14ac:dyDescent="0.25">
      <c r="A210" t="s">
        <v>179</v>
      </c>
      <c r="B210">
        <v>22.192127674183901</v>
      </c>
    </row>
    <row r="211" spans="1:2" x14ac:dyDescent="0.25">
      <c r="A211" t="s">
        <v>982</v>
      </c>
      <c r="B211">
        <v>-12.1114736958554</v>
      </c>
    </row>
    <row r="212" spans="1:2" x14ac:dyDescent="0.25">
      <c r="A212" t="s">
        <v>917</v>
      </c>
      <c r="B212">
        <v>13.410000038147</v>
      </c>
    </row>
    <row r="213" spans="1:2" x14ac:dyDescent="0.25">
      <c r="A213" t="s">
        <v>181</v>
      </c>
      <c r="B213">
        <v>-2.3365064096063901</v>
      </c>
    </row>
    <row r="214" spans="1:2" x14ac:dyDescent="0.25">
      <c r="A214" t="s">
        <v>182</v>
      </c>
      <c r="B214">
        <v>0.81058823711731898</v>
      </c>
    </row>
    <row r="215" spans="1:2" x14ac:dyDescent="0.25">
      <c r="A215" t="s">
        <v>183</v>
      </c>
      <c r="B215">
        <v>10.6406849835017</v>
      </c>
    </row>
    <row r="216" spans="1:2" x14ac:dyDescent="0.25">
      <c r="A216" t="s">
        <v>934</v>
      </c>
      <c r="B216">
        <v>15.134615457974901</v>
      </c>
    </row>
    <row r="217" spans="1:2" x14ac:dyDescent="0.25">
      <c r="A217" t="s">
        <v>185</v>
      </c>
      <c r="B217">
        <v>-3.23017242139783</v>
      </c>
    </row>
    <row r="218" spans="1:2" x14ac:dyDescent="0.25">
      <c r="A218" t="s">
        <v>187</v>
      </c>
      <c r="B218">
        <v>21.3258333092644</v>
      </c>
    </row>
    <row r="219" spans="1:2" x14ac:dyDescent="0.25">
      <c r="A219" t="s">
        <v>983</v>
      </c>
      <c r="B219">
        <v>4.2459999918937701</v>
      </c>
    </row>
    <row r="220" spans="1:2" x14ac:dyDescent="0.25">
      <c r="A220" t="s">
        <v>188</v>
      </c>
      <c r="B220">
        <v>19.536666870117202</v>
      </c>
    </row>
    <row r="221" spans="1:2" x14ac:dyDescent="0.25">
      <c r="A221" t="s">
        <v>189</v>
      </c>
      <c r="B221">
        <v>21.1627781126234</v>
      </c>
    </row>
    <row r="222" spans="1:2" x14ac:dyDescent="0.25">
      <c r="A222" t="s">
        <v>190</v>
      </c>
      <c r="B222" t="s">
        <v>969</v>
      </c>
    </row>
    <row r="223" spans="1:2" x14ac:dyDescent="0.25">
      <c r="A223" t="s">
        <v>191</v>
      </c>
      <c r="B223" t="s">
        <v>969</v>
      </c>
    </row>
    <row r="224" spans="1:2" x14ac:dyDescent="0.25">
      <c r="A224" t="s">
        <v>470</v>
      </c>
      <c r="B224">
        <v>21.564999580383301</v>
      </c>
    </row>
    <row r="225" spans="1:2" x14ac:dyDescent="0.25">
      <c r="A225" t="s">
        <v>193</v>
      </c>
      <c r="B225">
        <v>12.674576282501199</v>
      </c>
    </row>
    <row r="226" spans="1:2" x14ac:dyDescent="0.25">
      <c r="A226" t="s">
        <v>194</v>
      </c>
      <c r="B226">
        <v>5.0569349845219698</v>
      </c>
    </row>
    <row r="227" spans="1:2" x14ac:dyDescent="0.25">
      <c r="A227" t="s">
        <v>195</v>
      </c>
      <c r="B227">
        <v>9.2709999895095798</v>
      </c>
    </row>
    <row r="228" spans="1:2" x14ac:dyDescent="0.25">
      <c r="A228" t="s">
        <v>476</v>
      </c>
      <c r="B228" t="s">
        <v>969</v>
      </c>
    </row>
    <row r="229" spans="1:2" x14ac:dyDescent="0.25">
      <c r="A229" t="s">
        <v>196</v>
      </c>
      <c r="B229" t="s">
        <v>969</v>
      </c>
    </row>
    <row r="230" spans="1:2" x14ac:dyDescent="0.25">
      <c r="A230" t="s">
        <v>197</v>
      </c>
      <c r="B230">
        <v>16.581025686019501</v>
      </c>
    </row>
    <row r="231" spans="1:2" x14ac:dyDescent="0.25">
      <c r="A231" t="s">
        <v>198</v>
      </c>
      <c r="B231">
        <v>4.0358249115121101</v>
      </c>
    </row>
    <row r="232" spans="1:2" x14ac:dyDescent="0.25">
      <c r="A232" t="s">
        <v>199</v>
      </c>
      <c r="B232">
        <v>21.275909163735101</v>
      </c>
    </row>
    <row r="233" spans="1:2" x14ac:dyDescent="0.25">
      <c r="A233" t="s">
        <v>200</v>
      </c>
      <c r="B233">
        <v>4.4345112743234303</v>
      </c>
    </row>
    <row r="234" spans="1:2" x14ac:dyDescent="0.25">
      <c r="A234" t="s">
        <v>627</v>
      </c>
      <c r="B234">
        <v>16.543235295738299</v>
      </c>
    </row>
    <row r="235" spans="1:2" x14ac:dyDescent="0.25">
      <c r="A235" t="s">
        <v>483</v>
      </c>
      <c r="B235">
        <v>0.27940818857071398</v>
      </c>
    </row>
    <row r="236" spans="1:2" x14ac:dyDescent="0.25">
      <c r="A236" t="s">
        <v>984</v>
      </c>
      <c r="B236" t="s">
        <v>969</v>
      </c>
    </row>
    <row r="237" spans="1:2" x14ac:dyDescent="0.25">
      <c r="A237" t="s">
        <v>985</v>
      </c>
      <c r="B237">
        <v>22.899999618530298</v>
      </c>
    </row>
    <row r="238" spans="1:2" x14ac:dyDescent="0.25">
      <c r="A238" t="s">
        <v>202</v>
      </c>
      <c r="B238">
        <v>12.0046376905579</v>
      </c>
    </row>
    <row r="239" spans="1:2" x14ac:dyDescent="0.25">
      <c r="A239" t="s">
        <v>203</v>
      </c>
      <c r="B239">
        <v>6.23021277468255</v>
      </c>
    </row>
    <row r="240" spans="1:2" x14ac:dyDescent="0.25">
      <c r="A240" t="s">
        <v>204</v>
      </c>
      <c r="B240">
        <v>20.6766668955485</v>
      </c>
    </row>
    <row r="241" spans="1:2" x14ac:dyDescent="0.25">
      <c r="A241" t="s">
        <v>205</v>
      </c>
      <c r="B241">
        <v>19.967000040514701</v>
      </c>
    </row>
    <row r="242" spans="1:2" x14ac:dyDescent="0.25">
      <c r="A242" t="s">
        <v>206</v>
      </c>
      <c r="B242">
        <v>20.405315304661698</v>
      </c>
    </row>
    <row r="243" spans="1:2" x14ac:dyDescent="0.25">
      <c r="A243" t="s">
        <v>986</v>
      </c>
      <c r="B243" t="s">
        <v>969</v>
      </c>
    </row>
    <row r="244" spans="1:2" x14ac:dyDescent="0.25">
      <c r="A244" t="s">
        <v>208</v>
      </c>
      <c r="B244">
        <v>17.763804373533802</v>
      </c>
    </row>
    <row r="245" spans="1:2" x14ac:dyDescent="0.25">
      <c r="A245" t="s">
        <v>209</v>
      </c>
      <c r="B245">
        <v>18.8979021219107</v>
      </c>
    </row>
    <row r="246" spans="1:2" x14ac:dyDescent="0.25">
      <c r="A246" t="s">
        <v>210</v>
      </c>
      <c r="B246">
        <v>14.6481818021993</v>
      </c>
    </row>
    <row r="247" spans="1:2" x14ac:dyDescent="0.25">
      <c r="A247" t="s">
        <v>211</v>
      </c>
      <c r="B247">
        <v>14.256567143682201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AC16-8CAD-4207-9790-677F101BF700}">
  <dimension ref="A1:B247"/>
  <sheetViews>
    <sheetView workbookViewId="0">
      <selection sqref="A1:B1048576"/>
    </sheetView>
  </sheetViews>
  <sheetFormatPr defaultRowHeight="15" x14ac:dyDescent="0.25"/>
  <cols>
    <col min="1" max="1" width="40.5703125" bestFit="1" customWidth="1"/>
  </cols>
  <sheetData>
    <row r="1" spans="1:2" x14ac:dyDescent="0.25">
      <c r="A1" t="s">
        <v>677</v>
      </c>
      <c r="B1" t="s">
        <v>964</v>
      </c>
    </row>
    <row r="2" spans="1:2" x14ac:dyDescent="0.25">
      <c r="A2" t="s">
        <v>968</v>
      </c>
      <c r="B2">
        <v>5.4000000953674299</v>
      </c>
    </row>
    <row r="3" spans="1:2" x14ac:dyDescent="0.25">
      <c r="A3" t="s">
        <v>4</v>
      </c>
      <c r="B3">
        <v>12.630787413127299</v>
      </c>
    </row>
    <row r="4" spans="1:2" x14ac:dyDescent="0.25">
      <c r="A4" t="s">
        <v>6</v>
      </c>
      <c r="B4">
        <v>11.2145454233343</v>
      </c>
    </row>
    <row r="5" spans="1:2" x14ac:dyDescent="0.25">
      <c r="A5" t="s">
        <v>8</v>
      </c>
      <c r="B5">
        <v>22.7345017604224</v>
      </c>
    </row>
    <row r="6" spans="1:2" x14ac:dyDescent="0.25">
      <c r="A6" t="s">
        <v>10</v>
      </c>
      <c r="B6" t="s">
        <v>969</v>
      </c>
    </row>
    <row r="7" spans="1:2" x14ac:dyDescent="0.25">
      <c r="A7" t="s">
        <v>237</v>
      </c>
      <c r="B7" t="s">
        <v>969</v>
      </c>
    </row>
    <row r="8" spans="1:2" x14ac:dyDescent="0.25">
      <c r="A8" t="s">
        <v>12</v>
      </c>
      <c r="B8">
        <v>21.310071995504199</v>
      </c>
    </row>
    <row r="9" spans="1:2" x14ac:dyDescent="0.25">
      <c r="A9" t="s">
        <v>685</v>
      </c>
      <c r="B9" t="s">
        <v>969</v>
      </c>
    </row>
    <row r="10" spans="1:2" x14ac:dyDescent="0.25">
      <c r="A10" t="s">
        <v>642</v>
      </c>
      <c r="B10" t="s">
        <v>969</v>
      </c>
    </row>
    <row r="11" spans="1:2" x14ac:dyDescent="0.25">
      <c r="A11" t="s">
        <v>13</v>
      </c>
      <c r="B11" t="s">
        <v>969</v>
      </c>
    </row>
    <row r="12" spans="1:2" x14ac:dyDescent="0.25">
      <c r="A12" t="s">
        <v>15</v>
      </c>
      <c r="B12">
        <v>14.848355901596699</v>
      </c>
    </row>
    <row r="13" spans="1:2" x14ac:dyDescent="0.25">
      <c r="A13" t="s">
        <v>17</v>
      </c>
      <c r="B13">
        <v>7.8700000558580703</v>
      </c>
    </row>
    <row r="14" spans="1:2" x14ac:dyDescent="0.25">
      <c r="A14" t="s">
        <v>243</v>
      </c>
      <c r="B14" t="s">
        <v>969</v>
      </c>
    </row>
    <row r="15" spans="1:2" x14ac:dyDescent="0.25">
      <c r="A15" t="s">
        <v>18</v>
      </c>
      <c r="B15">
        <v>21.330588456589499</v>
      </c>
    </row>
    <row r="16" spans="1:2" x14ac:dyDescent="0.25">
      <c r="A16" t="s">
        <v>19</v>
      </c>
      <c r="B16">
        <v>5.4646153511145199</v>
      </c>
    </row>
    <row r="17" spans="1:2" x14ac:dyDescent="0.25">
      <c r="A17" t="s">
        <v>20</v>
      </c>
      <c r="B17">
        <v>12.8652778201633</v>
      </c>
    </row>
    <row r="18" spans="1:2" x14ac:dyDescent="0.25">
      <c r="A18" t="s">
        <v>21</v>
      </c>
      <c r="B18">
        <v>22.7349996566772</v>
      </c>
    </row>
    <row r="19" spans="1:2" x14ac:dyDescent="0.25">
      <c r="A19" t="s">
        <v>22</v>
      </c>
      <c r="B19" t="s">
        <v>969</v>
      </c>
    </row>
    <row r="20" spans="1:2" x14ac:dyDescent="0.25">
      <c r="A20" t="s">
        <v>23</v>
      </c>
      <c r="B20">
        <v>25.382978763986099</v>
      </c>
    </row>
    <row r="21" spans="1:2" x14ac:dyDescent="0.25">
      <c r="A21" t="s">
        <v>24</v>
      </c>
      <c r="B21" t="s">
        <v>969</v>
      </c>
    </row>
    <row r="22" spans="1:2" x14ac:dyDescent="0.25">
      <c r="A22" t="s">
        <v>25</v>
      </c>
      <c r="B22">
        <v>6.7065178666795999</v>
      </c>
    </row>
    <row r="23" spans="1:2" x14ac:dyDescent="0.25">
      <c r="A23" t="s">
        <v>26</v>
      </c>
      <c r="B23">
        <v>8.8583332962460002</v>
      </c>
    </row>
    <row r="24" spans="1:2" x14ac:dyDescent="0.25">
      <c r="A24" t="s">
        <v>27</v>
      </c>
      <c r="B24">
        <v>25.094285964965799</v>
      </c>
    </row>
    <row r="25" spans="1:2" x14ac:dyDescent="0.25">
      <c r="A25" t="s">
        <v>28</v>
      </c>
      <c r="B25">
        <v>27.357749986648599</v>
      </c>
    </row>
    <row r="26" spans="1:2" x14ac:dyDescent="0.25">
      <c r="A26" t="s">
        <v>29</v>
      </c>
      <c r="B26" t="s">
        <v>969</v>
      </c>
    </row>
    <row r="27" spans="1:2" x14ac:dyDescent="0.25">
      <c r="A27" t="s">
        <v>30</v>
      </c>
      <c r="B27">
        <v>9.3609090718356107</v>
      </c>
    </row>
    <row r="28" spans="1:2" x14ac:dyDescent="0.25">
      <c r="A28" t="s">
        <v>31</v>
      </c>
      <c r="B28">
        <v>21.143087490008799</v>
      </c>
    </row>
    <row r="29" spans="1:2" x14ac:dyDescent="0.25">
      <c r="A29" t="s">
        <v>32</v>
      </c>
      <c r="B29">
        <v>8.7329166730244996</v>
      </c>
    </row>
    <row r="30" spans="1:2" x14ac:dyDescent="0.25">
      <c r="A30" t="s">
        <v>33</v>
      </c>
      <c r="B30">
        <v>21.063252458294599</v>
      </c>
    </row>
    <row r="31" spans="1:2" x14ac:dyDescent="0.25">
      <c r="A31" t="s">
        <v>714</v>
      </c>
      <c r="B31" t="s">
        <v>969</v>
      </c>
    </row>
    <row r="32" spans="1:2" x14ac:dyDescent="0.25">
      <c r="A32" t="s">
        <v>34</v>
      </c>
      <c r="B32">
        <v>24.819762669765002</v>
      </c>
    </row>
    <row r="33" spans="1:2" x14ac:dyDescent="0.25">
      <c r="A33" t="s">
        <v>797</v>
      </c>
      <c r="B33" t="s">
        <v>969</v>
      </c>
    </row>
    <row r="34" spans="1:2" x14ac:dyDescent="0.25">
      <c r="A34" t="s">
        <v>35</v>
      </c>
      <c r="B34" t="s">
        <v>969</v>
      </c>
    </row>
    <row r="35" spans="1:2" x14ac:dyDescent="0.25">
      <c r="A35" t="s">
        <v>36</v>
      </c>
      <c r="B35">
        <v>27.0200004577637</v>
      </c>
    </row>
    <row r="36" spans="1:2" x14ac:dyDescent="0.25">
      <c r="A36" t="s">
        <v>37</v>
      </c>
      <c r="B36">
        <v>10.312666681077699</v>
      </c>
    </row>
    <row r="37" spans="1:2" x14ac:dyDescent="0.25">
      <c r="A37" t="s">
        <v>38</v>
      </c>
      <c r="B37">
        <v>28.090322617561601</v>
      </c>
    </row>
    <row r="38" spans="1:2" x14ac:dyDescent="0.25">
      <c r="A38" t="s">
        <v>970</v>
      </c>
      <c r="B38">
        <v>23.531869558666099</v>
      </c>
    </row>
    <row r="39" spans="1:2" x14ac:dyDescent="0.25">
      <c r="A39" t="s">
        <v>39</v>
      </c>
      <c r="B39">
        <v>20.25</v>
      </c>
    </row>
    <row r="40" spans="1:2" x14ac:dyDescent="0.25">
      <c r="A40" t="s">
        <v>40</v>
      </c>
      <c r="B40">
        <v>26.8734921046666</v>
      </c>
    </row>
    <row r="41" spans="1:2" x14ac:dyDescent="0.25">
      <c r="A41" t="s">
        <v>41</v>
      </c>
      <c r="B41">
        <v>24.163974334032101</v>
      </c>
    </row>
    <row r="42" spans="1:2" x14ac:dyDescent="0.25">
      <c r="A42" t="s">
        <v>42</v>
      </c>
      <c r="B42">
        <v>-7.0340417842793004</v>
      </c>
    </row>
    <row r="43" spans="1:2" x14ac:dyDescent="0.25">
      <c r="A43" t="s">
        <v>43</v>
      </c>
      <c r="B43" t="s">
        <v>969</v>
      </c>
    </row>
    <row r="44" spans="1:2" x14ac:dyDescent="0.25">
      <c r="A44" t="s">
        <v>44</v>
      </c>
      <c r="B44" t="s">
        <v>969</v>
      </c>
    </row>
    <row r="45" spans="1:2" x14ac:dyDescent="0.25">
      <c r="A45" t="s">
        <v>45</v>
      </c>
      <c r="B45">
        <v>24.9457142646677</v>
      </c>
    </row>
    <row r="46" spans="1:2" x14ac:dyDescent="0.25">
      <c r="A46" t="s">
        <v>46</v>
      </c>
      <c r="B46">
        <v>26.890887817489801</v>
      </c>
    </row>
    <row r="47" spans="1:2" x14ac:dyDescent="0.25">
      <c r="A47" t="s">
        <v>47</v>
      </c>
      <c r="B47">
        <v>9.6240677792136893</v>
      </c>
    </row>
    <row r="48" spans="1:2" x14ac:dyDescent="0.25">
      <c r="A48" t="s">
        <v>48</v>
      </c>
      <c r="B48">
        <v>6.3312894732612897</v>
      </c>
    </row>
    <row r="49" spans="1:2" x14ac:dyDescent="0.25">
      <c r="A49" t="s">
        <v>650</v>
      </c>
      <c r="B49" t="s">
        <v>969</v>
      </c>
    </row>
    <row r="50" spans="1:2" x14ac:dyDescent="0.25">
      <c r="A50" t="s">
        <v>648</v>
      </c>
      <c r="B50" t="s">
        <v>969</v>
      </c>
    </row>
    <row r="51" spans="1:2" x14ac:dyDescent="0.25">
      <c r="A51" t="s">
        <v>49</v>
      </c>
      <c r="B51">
        <v>24.4766129652659</v>
      </c>
    </row>
    <row r="52" spans="1:2" x14ac:dyDescent="0.25">
      <c r="A52" t="s">
        <v>281</v>
      </c>
      <c r="B52">
        <v>22.690000534057599</v>
      </c>
    </row>
    <row r="53" spans="1:2" x14ac:dyDescent="0.25">
      <c r="A53" t="s">
        <v>50</v>
      </c>
      <c r="B53">
        <v>24.216396417703699</v>
      </c>
    </row>
    <row r="54" spans="1:2" x14ac:dyDescent="0.25">
      <c r="A54" t="s">
        <v>618</v>
      </c>
      <c r="B54" t="s">
        <v>969</v>
      </c>
    </row>
    <row r="55" spans="1:2" x14ac:dyDescent="0.25">
      <c r="A55" t="s">
        <v>51</v>
      </c>
      <c r="B55">
        <v>24.410999870300301</v>
      </c>
    </row>
    <row r="56" spans="1:2" x14ac:dyDescent="0.25">
      <c r="A56" t="s">
        <v>288</v>
      </c>
      <c r="B56">
        <v>26.4967856066568</v>
      </c>
    </row>
    <row r="57" spans="1:2" x14ac:dyDescent="0.25">
      <c r="A57" t="s">
        <v>52</v>
      </c>
      <c r="B57">
        <v>9.8867998313903804</v>
      </c>
    </row>
    <row r="58" spans="1:2" x14ac:dyDescent="0.25">
      <c r="A58" t="s">
        <v>53</v>
      </c>
      <c r="B58">
        <v>24.0272223684523</v>
      </c>
    </row>
    <row r="59" spans="1:2" x14ac:dyDescent="0.25">
      <c r="A59" t="s">
        <v>54</v>
      </c>
      <c r="B59">
        <v>17.862499713897702</v>
      </c>
    </row>
    <row r="60" spans="1:2" x14ac:dyDescent="0.25">
      <c r="A60" t="s">
        <v>55</v>
      </c>
      <c r="B60">
        <v>6.7064999818801896</v>
      </c>
    </row>
    <row r="61" spans="1:2" x14ac:dyDescent="0.25">
      <c r="A61" t="s">
        <v>57</v>
      </c>
      <c r="B61">
        <v>24.006176056279099</v>
      </c>
    </row>
    <row r="62" spans="1:2" x14ac:dyDescent="0.25">
      <c r="A62" t="s">
        <v>58</v>
      </c>
      <c r="B62">
        <v>7.7525926166110599</v>
      </c>
    </row>
    <row r="63" spans="1:2" x14ac:dyDescent="0.25">
      <c r="A63" t="s">
        <v>59</v>
      </c>
      <c r="B63">
        <v>27.740000043596499</v>
      </c>
    </row>
    <row r="64" spans="1:2" x14ac:dyDescent="0.25">
      <c r="A64" t="s">
        <v>60</v>
      </c>
      <c r="B64" t="s">
        <v>969</v>
      </c>
    </row>
    <row r="65" spans="1:2" x14ac:dyDescent="0.25">
      <c r="A65" t="s">
        <v>61</v>
      </c>
      <c r="B65">
        <v>23.4471428734916</v>
      </c>
    </row>
    <row r="66" spans="1:2" x14ac:dyDescent="0.25">
      <c r="A66" t="s">
        <v>62</v>
      </c>
      <c r="B66">
        <v>21.169397514986699</v>
      </c>
    </row>
    <row r="67" spans="1:2" x14ac:dyDescent="0.25">
      <c r="A67" t="s">
        <v>63</v>
      </c>
      <c r="B67">
        <v>22.099891038941401</v>
      </c>
    </row>
    <row r="68" spans="1:2" x14ac:dyDescent="0.25">
      <c r="A68" t="s">
        <v>64</v>
      </c>
      <c r="B68">
        <v>24.320000012715699</v>
      </c>
    </row>
    <row r="69" spans="1:2" x14ac:dyDescent="0.25">
      <c r="A69" t="s">
        <v>65</v>
      </c>
      <c r="B69">
        <v>23.821249961852999</v>
      </c>
    </row>
    <row r="70" spans="1:2" x14ac:dyDescent="0.25">
      <c r="A70" t="s">
        <v>66</v>
      </c>
      <c r="B70">
        <v>26.4268293613341</v>
      </c>
    </row>
    <row r="71" spans="1:2" x14ac:dyDescent="0.25">
      <c r="A71" t="s">
        <v>67</v>
      </c>
      <c r="B71">
        <v>5.3500000105963803</v>
      </c>
    </row>
    <row r="72" spans="1:2" x14ac:dyDescent="0.25">
      <c r="A72" t="s">
        <v>68</v>
      </c>
      <c r="B72">
        <v>22.9418716354166</v>
      </c>
    </row>
    <row r="73" spans="1:2" x14ac:dyDescent="0.25">
      <c r="A73" t="s">
        <v>971</v>
      </c>
      <c r="B73">
        <v>6.6125000715255702</v>
      </c>
    </row>
    <row r="74" spans="1:2" x14ac:dyDescent="0.25">
      <c r="A74" t="s">
        <v>310</v>
      </c>
      <c r="B74" t="s">
        <v>969</v>
      </c>
    </row>
    <row r="75" spans="1:2" x14ac:dyDescent="0.25">
      <c r="A75" t="s">
        <v>69</v>
      </c>
      <c r="B75">
        <v>24.420000076293899</v>
      </c>
    </row>
    <row r="76" spans="1:2" x14ac:dyDescent="0.25">
      <c r="A76" t="s">
        <v>70</v>
      </c>
      <c r="B76">
        <v>1.25620408318177</v>
      </c>
    </row>
    <row r="77" spans="1:2" x14ac:dyDescent="0.25">
      <c r="A77" t="s">
        <v>71</v>
      </c>
      <c r="B77">
        <v>9.6374708191430098</v>
      </c>
    </row>
    <row r="78" spans="1:2" x14ac:dyDescent="0.25">
      <c r="A78" t="s">
        <v>72</v>
      </c>
      <c r="B78">
        <v>26.388076928945701</v>
      </c>
    </row>
    <row r="79" spans="1:2" x14ac:dyDescent="0.25">
      <c r="A79" t="s">
        <v>73</v>
      </c>
      <c r="B79">
        <v>21.5200004577637</v>
      </c>
    </row>
    <row r="80" spans="1:2" x14ac:dyDescent="0.25">
      <c r="A80" t="s">
        <v>972</v>
      </c>
      <c r="B80">
        <v>3.5100001494089801</v>
      </c>
    </row>
    <row r="81" spans="1:2" x14ac:dyDescent="0.25">
      <c r="A81" t="s">
        <v>74</v>
      </c>
      <c r="B81">
        <v>24.492438967635</v>
      </c>
    </row>
    <row r="82" spans="1:2" x14ac:dyDescent="0.25">
      <c r="A82" t="s">
        <v>75</v>
      </c>
      <c r="B82">
        <v>27.704999923706101</v>
      </c>
    </row>
    <row r="83" spans="1:2" x14ac:dyDescent="0.25">
      <c r="A83" t="s">
        <v>76</v>
      </c>
      <c r="B83">
        <v>8.8936666647593192</v>
      </c>
    </row>
    <row r="84" spans="1:2" x14ac:dyDescent="0.25">
      <c r="A84" t="s">
        <v>77</v>
      </c>
      <c r="B84">
        <v>7.88287295557517</v>
      </c>
    </row>
    <row r="85" spans="1:2" x14ac:dyDescent="0.25">
      <c r="A85" t="s">
        <v>78</v>
      </c>
      <c r="B85">
        <v>27.0744736571061</v>
      </c>
    </row>
    <row r="86" spans="1:2" x14ac:dyDescent="0.25">
      <c r="A86" t="s">
        <v>322</v>
      </c>
      <c r="B86" t="s">
        <v>969</v>
      </c>
    </row>
    <row r="87" spans="1:2" x14ac:dyDescent="0.25">
      <c r="A87" t="s">
        <v>79</v>
      </c>
      <c r="B87">
        <v>13.469473671494899</v>
      </c>
    </row>
    <row r="88" spans="1:2" x14ac:dyDescent="0.25">
      <c r="A88" t="s">
        <v>325</v>
      </c>
      <c r="B88">
        <v>-20.927899807216399</v>
      </c>
    </row>
    <row r="89" spans="1:2" x14ac:dyDescent="0.25">
      <c r="A89" t="s">
        <v>80</v>
      </c>
      <c r="B89" t="s">
        <v>969</v>
      </c>
    </row>
    <row r="90" spans="1:2" x14ac:dyDescent="0.25">
      <c r="A90" t="s">
        <v>81</v>
      </c>
      <c r="B90">
        <v>23.7700004577637</v>
      </c>
    </row>
    <row r="91" spans="1:2" x14ac:dyDescent="0.25">
      <c r="A91" t="s">
        <v>82</v>
      </c>
      <c r="B91" t="s">
        <v>969</v>
      </c>
    </row>
    <row r="92" spans="1:2" x14ac:dyDescent="0.25">
      <c r="A92" t="s">
        <v>83</v>
      </c>
      <c r="B92">
        <v>23.079736809981501</v>
      </c>
    </row>
    <row r="93" spans="1:2" x14ac:dyDescent="0.25">
      <c r="A93" t="s">
        <v>766</v>
      </c>
      <c r="B93" t="s">
        <v>969</v>
      </c>
    </row>
    <row r="94" spans="1:2" x14ac:dyDescent="0.25">
      <c r="A94" t="s">
        <v>84</v>
      </c>
      <c r="B94">
        <v>25.702025232435801</v>
      </c>
    </row>
    <row r="95" spans="1:2" x14ac:dyDescent="0.25">
      <c r="A95" t="s">
        <v>85</v>
      </c>
      <c r="B95">
        <v>27.4749999046326</v>
      </c>
    </row>
    <row r="96" spans="1:2" x14ac:dyDescent="0.25">
      <c r="A96" t="s">
        <v>86</v>
      </c>
      <c r="B96">
        <v>25.9774647564955</v>
      </c>
    </row>
    <row r="97" spans="1:2" x14ac:dyDescent="0.25">
      <c r="A97" t="s">
        <v>87</v>
      </c>
      <c r="B97">
        <v>24.0376921433669</v>
      </c>
    </row>
    <row r="98" spans="1:2" x14ac:dyDescent="0.25">
      <c r="A98" t="s">
        <v>786</v>
      </c>
      <c r="B98" t="s">
        <v>969</v>
      </c>
    </row>
    <row r="99" spans="1:2" x14ac:dyDescent="0.25">
      <c r="A99" t="s">
        <v>973</v>
      </c>
      <c r="B99" t="s">
        <v>969</v>
      </c>
    </row>
    <row r="100" spans="1:2" x14ac:dyDescent="0.25">
      <c r="A100" t="s">
        <v>88</v>
      </c>
      <c r="B100">
        <v>24.057692307692299</v>
      </c>
    </row>
    <row r="101" spans="1:2" x14ac:dyDescent="0.25">
      <c r="A101" t="s">
        <v>784</v>
      </c>
      <c r="B101" t="s">
        <v>969</v>
      </c>
    </row>
    <row r="102" spans="1:2" x14ac:dyDescent="0.25">
      <c r="A102" t="s">
        <v>89</v>
      </c>
      <c r="B102">
        <v>9.9546665827433305</v>
      </c>
    </row>
    <row r="103" spans="1:2" x14ac:dyDescent="0.25">
      <c r="A103" t="s">
        <v>90</v>
      </c>
      <c r="B103">
        <v>0.92681159116867695</v>
      </c>
    </row>
    <row r="104" spans="1:2" x14ac:dyDescent="0.25">
      <c r="A104" t="s">
        <v>91</v>
      </c>
      <c r="B104">
        <v>23.863372086688901</v>
      </c>
    </row>
    <row r="105" spans="1:2" x14ac:dyDescent="0.25">
      <c r="A105" t="s">
        <v>92</v>
      </c>
      <c r="B105">
        <v>25.3768590755495</v>
      </c>
    </row>
    <row r="106" spans="1:2" x14ac:dyDescent="0.25">
      <c r="A106" t="s">
        <v>93</v>
      </c>
      <c r="B106">
        <v>17.589440890394499</v>
      </c>
    </row>
    <row r="107" spans="1:2" x14ac:dyDescent="0.25">
      <c r="A107" t="s">
        <v>95</v>
      </c>
      <c r="B107">
        <v>22.1362941517549</v>
      </c>
    </row>
    <row r="108" spans="1:2" x14ac:dyDescent="0.25">
      <c r="A108" t="s">
        <v>96</v>
      </c>
      <c r="B108">
        <v>8.7884614651019799</v>
      </c>
    </row>
    <row r="109" spans="1:2" x14ac:dyDescent="0.25">
      <c r="A109" t="s">
        <v>345</v>
      </c>
      <c r="B109" t="s">
        <v>969</v>
      </c>
    </row>
    <row r="110" spans="1:2" x14ac:dyDescent="0.25">
      <c r="A110" t="s">
        <v>97</v>
      </c>
      <c r="B110">
        <v>18.657143184116901</v>
      </c>
    </row>
    <row r="111" spans="1:2" x14ac:dyDescent="0.25">
      <c r="A111" t="s">
        <v>98</v>
      </c>
      <c r="B111">
        <v>11.160839677482601</v>
      </c>
    </row>
    <row r="112" spans="1:2" x14ac:dyDescent="0.25">
      <c r="A112" t="s">
        <v>100</v>
      </c>
      <c r="B112">
        <v>23.966666539510101</v>
      </c>
    </row>
    <row r="113" spans="1:2" x14ac:dyDescent="0.25">
      <c r="A113" t="s">
        <v>101</v>
      </c>
      <c r="B113">
        <v>10.131333354747699</v>
      </c>
    </row>
    <row r="114" spans="1:2" x14ac:dyDescent="0.25">
      <c r="A114" t="s">
        <v>804</v>
      </c>
      <c r="B114" t="s">
        <v>969</v>
      </c>
    </row>
    <row r="115" spans="1:2" x14ac:dyDescent="0.25">
      <c r="A115" t="s">
        <v>102</v>
      </c>
      <c r="B115">
        <v>18.2217647328096</v>
      </c>
    </row>
    <row r="116" spans="1:2" x14ac:dyDescent="0.25">
      <c r="A116" t="s">
        <v>103</v>
      </c>
      <c r="B116">
        <v>5.5776528349589096</v>
      </c>
    </row>
    <row r="117" spans="1:2" x14ac:dyDescent="0.25">
      <c r="A117" t="s">
        <v>104</v>
      </c>
      <c r="B117">
        <v>24.3490957402168</v>
      </c>
    </row>
    <row r="118" spans="1:2" x14ac:dyDescent="0.25">
      <c r="A118" t="s">
        <v>105</v>
      </c>
      <c r="B118">
        <v>27.4899997711182</v>
      </c>
    </row>
    <row r="119" spans="1:2" x14ac:dyDescent="0.25">
      <c r="A119" t="s">
        <v>974</v>
      </c>
      <c r="B119">
        <v>5.5536956602869498</v>
      </c>
    </row>
    <row r="120" spans="1:2" x14ac:dyDescent="0.25">
      <c r="A120" t="s">
        <v>975</v>
      </c>
      <c r="B120">
        <v>10.3332500338554</v>
      </c>
    </row>
    <row r="121" spans="1:2" x14ac:dyDescent="0.25">
      <c r="A121" t="s">
        <v>107</v>
      </c>
      <c r="B121">
        <v>25.788749694824201</v>
      </c>
    </row>
    <row r="122" spans="1:2" x14ac:dyDescent="0.25">
      <c r="A122" t="s">
        <v>108</v>
      </c>
      <c r="B122">
        <v>0.52941175892072601</v>
      </c>
    </row>
    <row r="123" spans="1:2" x14ac:dyDescent="0.25">
      <c r="A123" t="s">
        <v>109</v>
      </c>
      <c r="B123">
        <v>23.6400000173834</v>
      </c>
    </row>
    <row r="124" spans="1:2" x14ac:dyDescent="0.25">
      <c r="A124" t="s">
        <v>110</v>
      </c>
      <c r="B124">
        <v>6.0158333778381303</v>
      </c>
    </row>
    <row r="125" spans="1:2" x14ac:dyDescent="0.25">
      <c r="A125" t="s">
        <v>111</v>
      </c>
      <c r="B125">
        <v>14.5450003147125</v>
      </c>
    </row>
    <row r="126" spans="1:2" x14ac:dyDescent="0.25">
      <c r="A126" t="s">
        <v>112</v>
      </c>
      <c r="B126">
        <v>10.753000164032001</v>
      </c>
    </row>
    <row r="127" spans="1:2" x14ac:dyDescent="0.25">
      <c r="A127" t="s">
        <v>113</v>
      </c>
      <c r="B127">
        <v>25.751249909400901</v>
      </c>
    </row>
    <row r="128" spans="1:2" x14ac:dyDescent="0.25">
      <c r="A128" t="s">
        <v>976</v>
      </c>
      <c r="B128">
        <v>21.931050888966698</v>
      </c>
    </row>
    <row r="129" spans="1:2" x14ac:dyDescent="0.25">
      <c r="A129" t="s">
        <v>371</v>
      </c>
      <c r="B129" t="s">
        <v>969</v>
      </c>
    </row>
    <row r="130" spans="1:2" x14ac:dyDescent="0.25">
      <c r="A130" t="s">
        <v>115</v>
      </c>
      <c r="B130">
        <v>6.5747367959273504</v>
      </c>
    </row>
    <row r="131" spans="1:2" x14ac:dyDescent="0.25">
      <c r="A131" t="s">
        <v>116</v>
      </c>
      <c r="B131">
        <v>8.2399997711181605</v>
      </c>
    </row>
    <row r="132" spans="1:2" x14ac:dyDescent="0.25">
      <c r="A132" t="s">
        <v>846</v>
      </c>
      <c r="B132" t="s">
        <v>969</v>
      </c>
    </row>
    <row r="133" spans="1:2" x14ac:dyDescent="0.25">
      <c r="A133" t="s">
        <v>118</v>
      </c>
      <c r="B133">
        <v>22.608316827528501</v>
      </c>
    </row>
    <row r="134" spans="1:2" x14ac:dyDescent="0.25">
      <c r="A134" t="s">
        <v>119</v>
      </c>
      <c r="B134">
        <v>21.782820677145899</v>
      </c>
    </row>
    <row r="135" spans="1:2" x14ac:dyDescent="0.25">
      <c r="A135" t="s">
        <v>120</v>
      </c>
      <c r="B135">
        <v>25.7698147561815</v>
      </c>
    </row>
    <row r="136" spans="1:2" x14ac:dyDescent="0.25">
      <c r="A136" t="s">
        <v>121</v>
      </c>
      <c r="B136" t="s">
        <v>969</v>
      </c>
    </row>
    <row r="137" spans="1:2" x14ac:dyDescent="0.25">
      <c r="A137" t="s">
        <v>122</v>
      </c>
      <c r="B137">
        <v>28.111909256345601</v>
      </c>
    </row>
    <row r="138" spans="1:2" x14ac:dyDescent="0.25">
      <c r="A138" t="s">
        <v>123</v>
      </c>
      <c r="B138" t="s">
        <v>969</v>
      </c>
    </row>
    <row r="139" spans="1:2" x14ac:dyDescent="0.25">
      <c r="A139" t="s">
        <v>212</v>
      </c>
      <c r="B139" t="s">
        <v>969</v>
      </c>
    </row>
    <row r="140" spans="1:2" x14ac:dyDescent="0.25">
      <c r="A140" t="s">
        <v>124</v>
      </c>
      <c r="B140" t="s">
        <v>969</v>
      </c>
    </row>
    <row r="141" spans="1:2" x14ac:dyDescent="0.25">
      <c r="A141" t="s">
        <v>125</v>
      </c>
      <c r="B141">
        <v>27.906408826290601</v>
      </c>
    </row>
    <row r="142" spans="1:2" x14ac:dyDescent="0.25">
      <c r="A142" t="s">
        <v>126</v>
      </c>
      <c r="B142" t="s">
        <v>969</v>
      </c>
    </row>
    <row r="143" spans="1:2" x14ac:dyDescent="0.25">
      <c r="A143" t="s">
        <v>958</v>
      </c>
      <c r="B143" t="s">
        <v>969</v>
      </c>
    </row>
    <row r="144" spans="1:2" x14ac:dyDescent="0.25">
      <c r="A144" t="s">
        <v>127</v>
      </c>
      <c r="B144">
        <v>20.197625171132</v>
      </c>
    </row>
    <row r="145" spans="1:2" x14ac:dyDescent="0.25">
      <c r="A145" t="s">
        <v>977</v>
      </c>
      <c r="B145" t="s">
        <v>969</v>
      </c>
    </row>
    <row r="146" spans="1:2" x14ac:dyDescent="0.25">
      <c r="A146" t="s">
        <v>391</v>
      </c>
      <c r="B146" t="s">
        <v>969</v>
      </c>
    </row>
    <row r="147" spans="1:2" x14ac:dyDescent="0.25">
      <c r="A147" t="s">
        <v>130</v>
      </c>
      <c r="B147">
        <v>-0.64056450910916296</v>
      </c>
    </row>
    <row r="148" spans="1:2" x14ac:dyDescent="0.25">
      <c r="A148" t="s">
        <v>131</v>
      </c>
      <c r="B148">
        <v>8.2349998950958305</v>
      </c>
    </row>
    <row r="149" spans="1:2" x14ac:dyDescent="0.25">
      <c r="A149" t="s">
        <v>132</v>
      </c>
      <c r="B149" t="s">
        <v>969</v>
      </c>
    </row>
    <row r="150" spans="1:2" x14ac:dyDescent="0.25">
      <c r="A150" t="s">
        <v>133</v>
      </c>
      <c r="B150">
        <v>17.206312429904902</v>
      </c>
    </row>
    <row r="151" spans="1:2" x14ac:dyDescent="0.25">
      <c r="A151" t="s">
        <v>134</v>
      </c>
      <c r="B151">
        <v>23.560706333599999</v>
      </c>
    </row>
    <row r="152" spans="1:2" x14ac:dyDescent="0.25">
      <c r="A152" t="s">
        <v>136</v>
      </c>
      <c r="B152">
        <v>19.740692039674499</v>
      </c>
    </row>
    <row r="153" spans="1:2" x14ac:dyDescent="0.25">
      <c r="A153" t="s">
        <v>137</v>
      </c>
      <c r="B153" t="s">
        <v>969</v>
      </c>
    </row>
    <row r="154" spans="1:2" x14ac:dyDescent="0.25">
      <c r="A154" t="s">
        <v>138</v>
      </c>
      <c r="B154">
        <v>13.8999999379212</v>
      </c>
    </row>
    <row r="155" spans="1:2" x14ac:dyDescent="0.25">
      <c r="A155" t="s">
        <v>139</v>
      </c>
      <c r="B155">
        <v>8.8268750309944206</v>
      </c>
    </row>
    <row r="156" spans="1:2" x14ac:dyDescent="0.25">
      <c r="A156" t="s">
        <v>689</v>
      </c>
      <c r="B156" t="s">
        <v>969</v>
      </c>
    </row>
    <row r="157" spans="1:2" x14ac:dyDescent="0.25">
      <c r="A157" t="s">
        <v>140</v>
      </c>
      <c r="B157">
        <v>22.667500495910598</v>
      </c>
    </row>
    <row r="158" spans="1:2" x14ac:dyDescent="0.25">
      <c r="A158" t="s">
        <v>141</v>
      </c>
      <c r="B158">
        <v>9.4383478289065206</v>
      </c>
    </row>
    <row r="159" spans="1:2" x14ac:dyDescent="0.25">
      <c r="A159" t="s">
        <v>142</v>
      </c>
      <c r="B159">
        <v>25.2833333757189</v>
      </c>
    </row>
    <row r="160" spans="1:2" x14ac:dyDescent="0.25">
      <c r="A160" t="s">
        <v>143</v>
      </c>
      <c r="B160">
        <v>27.361703171927299</v>
      </c>
    </row>
    <row r="161" spans="1:2" x14ac:dyDescent="0.25">
      <c r="A161" t="s">
        <v>144</v>
      </c>
      <c r="B161">
        <v>26.613356139561901</v>
      </c>
    </row>
    <row r="162" spans="1:2" x14ac:dyDescent="0.25">
      <c r="A162" t="s">
        <v>145</v>
      </c>
      <c r="B162" t="s">
        <v>969</v>
      </c>
    </row>
    <row r="163" spans="1:2" x14ac:dyDescent="0.25">
      <c r="A163" t="s">
        <v>658</v>
      </c>
      <c r="B163" t="s">
        <v>969</v>
      </c>
    </row>
    <row r="164" spans="1:2" x14ac:dyDescent="0.25">
      <c r="A164" t="s">
        <v>408</v>
      </c>
      <c r="B164" t="s">
        <v>969</v>
      </c>
    </row>
    <row r="165" spans="1:2" x14ac:dyDescent="0.25">
      <c r="A165" t="s">
        <v>146</v>
      </c>
      <c r="B165">
        <v>1.1690222267889301</v>
      </c>
    </row>
    <row r="166" spans="1:2" x14ac:dyDescent="0.25">
      <c r="A166" t="s">
        <v>147</v>
      </c>
      <c r="B166">
        <v>27.089909120039501</v>
      </c>
    </row>
    <row r="167" spans="1:2" x14ac:dyDescent="0.25">
      <c r="A167" t="s">
        <v>148</v>
      </c>
      <c r="B167">
        <v>20.136990812621299</v>
      </c>
    </row>
    <row r="168" spans="1:2" x14ac:dyDescent="0.25">
      <c r="A168" t="s">
        <v>413</v>
      </c>
      <c r="B168" t="s">
        <v>969</v>
      </c>
    </row>
    <row r="169" spans="1:2" x14ac:dyDescent="0.25">
      <c r="A169" t="s">
        <v>620</v>
      </c>
      <c r="B169">
        <v>18.2399997711182</v>
      </c>
    </row>
    <row r="170" spans="1:2" x14ac:dyDescent="0.25">
      <c r="A170" t="s">
        <v>149</v>
      </c>
      <c r="B170">
        <v>25.0954544760964</v>
      </c>
    </row>
    <row r="171" spans="1:2" x14ac:dyDescent="0.25">
      <c r="A171" t="s">
        <v>150</v>
      </c>
      <c r="B171">
        <v>24.6413698849613</v>
      </c>
    </row>
    <row r="172" spans="1:2" x14ac:dyDescent="0.25">
      <c r="A172" t="s">
        <v>151</v>
      </c>
      <c r="B172">
        <v>24.063049627533999</v>
      </c>
    </row>
    <row r="173" spans="1:2" x14ac:dyDescent="0.25">
      <c r="A173" t="s">
        <v>152</v>
      </c>
      <c r="B173">
        <v>19.1033021326087</v>
      </c>
    </row>
    <row r="174" spans="1:2" x14ac:dyDescent="0.25">
      <c r="A174" t="s">
        <v>153</v>
      </c>
      <c r="B174">
        <v>25.810111151801198</v>
      </c>
    </row>
    <row r="175" spans="1:2" x14ac:dyDescent="0.25">
      <c r="A175" t="s">
        <v>880</v>
      </c>
      <c r="B175" t="s">
        <v>969</v>
      </c>
    </row>
    <row r="176" spans="1:2" x14ac:dyDescent="0.25">
      <c r="A176" t="s">
        <v>154</v>
      </c>
      <c r="B176">
        <v>7.7181065322379396</v>
      </c>
    </row>
    <row r="177" spans="1:2" x14ac:dyDescent="0.25">
      <c r="A177" t="s">
        <v>155</v>
      </c>
      <c r="B177">
        <v>14.2597435437716</v>
      </c>
    </row>
    <row r="178" spans="1:2" x14ac:dyDescent="0.25">
      <c r="A178" t="s">
        <v>156</v>
      </c>
      <c r="B178">
        <v>23.883333841959601</v>
      </c>
    </row>
    <row r="179" spans="1:2" x14ac:dyDescent="0.25">
      <c r="A179" t="s">
        <v>157</v>
      </c>
      <c r="B179">
        <v>27.506666819254601</v>
      </c>
    </row>
    <row r="180" spans="1:2" x14ac:dyDescent="0.25">
      <c r="A180" t="s">
        <v>622</v>
      </c>
      <c r="B180">
        <v>10.1415788248966</v>
      </c>
    </row>
    <row r="181" spans="1:2" x14ac:dyDescent="0.25">
      <c r="A181" t="s">
        <v>978</v>
      </c>
      <c r="B181" t="s">
        <v>969</v>
      </c>
    </row>
    <row r="182" spans="1:2" x14ac:dyDescent="0.25">
      <c r="A182" t="s">
        <v>158</v>
      </c>
      <c r="B182">
        <v>9.1599082334325992</v>
      </c>
    </row>
    <row r="183" spans="1:2" x14ac:dyDescent="0.25">
      <c r="A183" t="s">
        <v>893</v>
      </c>
      <c r="B183">
        <v>-6.3404928310145401</v>
      </c>
    </row>
    <row r="184" spans="1:2" x14ac:dyDescent="0.25">
      <c r="A184" t="s">
        <v>160</v>
      </c>
      <c r="B184">
        <v>18.9587497711182</v>
      </c>
    </row>
    <row r="185" spans="1:2" x14ac:dyDescent="0.25">
      <c r="A185" t="s">
        <v>979</v>
      </c>
      <c r="B185" t="s">
        <v>969</v>
      </c>
    </row>
    <row r="186" spans="1:2" x14ac:dyDescent="0.25">
      <c r="A186" t="s">
        <v>666</v>
      </c>
      <c r="B186" t="s">
        <v>969</v>
      </c>
    </row>
    <row r="187" spans="1:2" x14ac:dyDescent="0.25">
      <c r="A187" t="s">
        <v>623</v>
      </c>
      <c r="B187" t="s">
        <v>969</v>
      </c>
    </row>
    <row r="188" spans="1:2" x14ac:dyDescent="0.25">
      <c r="A188" t="s">
        <v>162</v>
      </c>
      <c r="B188" t="s">
        <v>969</v>
      </c>
    </row>
    <row r="189" spans="1:2" x14ac:dyDescent="0.25">
      <c r="A189" t="s">
        <v>980</v>
      </c>
      <c r="B189" t="s">
        <v>969</v>
      </c>
    </row>
    <row r="190" spans="1:2" x14ac:dyDescent="0.25">
      <c r="A190" t="s">
        <v>668</v>
      </c>
      <c r="B190" t="s">
        <v>969</v>
      </c>
    </row>
    <row r="191" spans="1:2" x14ac:dyDescent="0.25">
      <c r="A191" t="s">
        <v>624</v>
      </c>
      <c r="B191">
        <v>25.409999847412099</v>
      </c>
    </row>
    <row r="192" spans="1:2" x14ac:dyDescent="0.25">
      <c r="A192" t="s">
        <v>427</v>
      </c>
      <c r="B192">
        <v>26.440000534057599</v>
      </c>
    </row>
    <row r="193" spans="1:2" x14ac:dyDescent="0.25">
      <c r="A193" t="s">
        <v>429</v>
      </c>
      <c r="B193" t="s">
        <v>969</v>
      </c>
    </row>
    <row r="194" spans="1:2" x14ac:dyDescent="0.25">
      <c r="A194" t="s">
        <v>164</v>
      </c>
      <c r="B194" t="s">
        <v>969</v>
      </c>
    </row>
    <row r="195" spans="1:2" x14ac:dyDescent="0.25">
      <c r="A195" t="s">
        <v>165</v>
      </c>
      <c r="B195">
        <v>25.166786213003199</v>
      </c>
    </row>
    <row r="196" spans="1:2" x14ac:dyDescent="0.25">
      <c r="A196" t="s">
        <v>166</v>
      </c>
      <c r="B196">
        <v>28.237941209007701</v>
      </c>
    </row>
    <row r="197" spans="1:2" x14ac:dyDescent="0.25">
      <c r="A197" t="s">
        <v>167</v>
      </c>
      <c r="B197">
        <v>9.7613157222145492</v>
      </c>
    </row>
    <row r="198" spans="1:2" x14ac:dyDescent="0.25">
      <c r="A198" t="s">
        <v>168</v>
      </c>
      <c r="B198" t="s">
        <v>969</v>
      </c>
    </row>
    <row r="199" spans="1:2" x14ac:dyDescent="0.25">
      <c r="A199" t="s">
        <v>169</v>
      </c>
      <c r="B199">
        <v>26.623043723728301</v>
      </c>
    </row>
    <row r="200" spans="1:2" x14ac:dyDescent="0.25">
      <c r="A200" t="s">
        <v>170</v>
      </c>
      <c r="B200" t="s">
        <v>969</v>
      </c>
    </row>
    <row r="201" spans="1:2" x14ac:dyDescent="0.25">
      <c r="A201" t="s">
        <v>171</v>
      </c>
      <c r="B201">
        <v>7.3900000530740497</v>
      </c>
    </row>
    <row r="202" spans="1:2" x14ac:dyDescent="0.25">
      <c r="A202" t="s">
        <v>172</v>
      </c>
      <c r="B202">
        <v>7.6809999465942402</v>
      </c>
    </row>
    <row r="203" spans="1:2" x14ac:dyDescent="0.25">
      <c r="A203" t="s">
        <v>173</v>
      </c>
      <c r="B203">
        <v>25.791666348775198</v>
      </c>
    </row>
    <row r="204" spans="1:2" x14ac:dyDescent="0.25">
      <c r="A204" t="s">
        <v>174</v>
      </c>
      <c r="B204">
        <v>26.669330149746401</v>
      </c>
    </row>
    <row r="205" spans="1:2" x14ac:dyDescent="0.25">
      <c r="A205" t="s">
        <v>175</v>
      </c>
      <c r="B205">
        <v>16.800022250559898</v>
      </c>
    </row>
    <row r="206" spans="1:2" x14ac:dyDescent="0.25">
      <c r="A206" t="s">
        <v>981</v>
      </c>
      <c r="B206">
        <v>-0.353333334128062</v>
      </c>
    </row>
    <row r="207" spans="1:2" x14ac:dyDescent="0.25">
      <c r="A207" t="s">
        <v>176</v>
      </c>
      <c r="B207">
        <v>12.2403255817502</v>
      </c>
    </row>
    <row r="208" spans="1:2" x14ac:dyDescent="0.25">
      <c r="A208" t="s">
        <v>177</v>
      </c>
      <c r="B208">
        <v>26.485238029843298</v>
      </c>
    </row>
    <row r="209" spans="1:2" x14ac:dyDescent="0.25">
      <c r="A209" t="s">
        <v>178</v>
      </c>
      <c r="B209">
        <v>27.644119742387801</v>
      </c>
    </row>
    <row r="210" spans="1:2" x14ac:dyDescent="0.25">
      <c r="A210" t="s">
        <v>179</v>
      </c>
      <c r="B210">
        <v>26.681702106557001</v>
      </c>
    </row>
    <row r="211" spans="1:2" x14ac:dyDescent="0.25">
      <c r="A211" t="s">
        <v>982</v>
      </c>
      <c r="B211">
        <v>-9.1424210498207508</v>
      </c>
    </row>
    <row r="212" spans="1:2" x14ac:dyDescent="0.25">
      <c r="A212" t="s">
        <v>917</v>
      </c>
      <c r="B212">
        <v>19.641999816894501</v>
      </c>
    </row>
    <row r="213" spans="1:2" x14ac:dyDescent="0.25">
      <c r="A213" t="s">
        <v>181</v>
      </c>
      <c r="B213">
        <v>1.99032051390252</v>
      </c>
    </row>
    <row r="214" spans="1:2" x14ac:dyDescent="0.25">
      <c r="A214" t="s">
        <v>182</v>
      </c>
      <c r="B214">
        <v>4.3317646875101001</v>
      </c>
    </row>
    <row r="215" spans="1:2" x14ac:dyDescent="0.25">
      <c r="A215" t="s">
        <v>183</v>
      </c>
      <c r="B215">
        <v>17.8250684738159</v>
      </c>
    </row>
    <row r="216" spans="1:2" x14ac:dyDescent="0.25">
      <c r="A216" t="s">
        <v>934</v>
      </c>
      <c r="B216">
        <v>18.910769389225901</v>
      </c>
    </row>
    <row r="217" spans="1:2" x14ac:dyDescent="0.25">
      <c r="A217" t="s">
        <v>185</v>
      </c>
      <c r="B217">
        <v>2.9536206711661701</v>
      </c>
    </row>
    <row r="218" spans="1:2" x14ac:dyDescent="0.25">
      <c r="A218" t="s">
        <v>187</v>
      </c>
      <c r="B218">
        <v>26.5767261300768</v>
      </c>
    </row>
    <row r="219" spans="1:2" x14ac:dyDescent="0.25">
      <c r="A219" t="s">
        <v>983</v>
      </c>
      <c r="B219">
        <v>9.4689999103546096</v>
      </c>
    </row>
    <row r="220" spans="1:2" x14ac:dyDescent="0.25">
      <c r="A220" t="s">
        <v>188</v>
      </c>
      <c r="B220">
        <v>24.516666412353501</v>
      </c>
    </row>
    <row r="221" spans="1:2" x14ac:dyDescent="0.25">
      <c r="A221" t="s">
        <v>189</v>
      </c>
      <c r="B221">
        <v>26.651666747199201</v>
      </c>
    </row>
    <row r="222" spans="1:2" x14ac:dyDescent="0.25">
      <c r="A222" t="s">
        <v>190</v>
      </c>
      <c r="B222" t="s">
        <v>969</v>
      </c>
    </row>
    <row r="223" spans="1:2" x14ac:dyDescent="0.25">
      <c r="A223" t="s">
        <v>191</v>
      </c>
      <c r="B223" t="s">
        <v>969</v>
      </c>
    </row>
    <row r="224" spans="1:2" x14ac:dyDescent="0.25">
      <c r="A224" t="s">
        <v>470</v>
      </c>
      <c r="B224">
        <v>25.899999618530298</v>
      </c>
    </row>
    <row r="225" spans="1:2" x14ac:dyDescent="0.25">
      <c r="A225" t="s">
        <v>193</v>
      </c>
      <c r="B225">
        <v>18.821355900522001</v>
      </c>
    </row>
    <row r="226" spans="1:2" x14ac:dyDescent="0.25">
      <c r="A226" t="s">
        <v>194</v>
      </c>
      <c r="B226">
        <v>11.2310836012518</v>
      </c>
    </row>
    <row r="227" spans="1:2" x14ac:dyDescent="0.25">
      <c r="A227" t="s">
        <v>195</v>
      </c>
      <c r="B227">
        <v>15.937099981308</v>
      </c>
    </row>
    <row r="228" spans="1:2" x14ac:dyDescent="0.25">
      <c r="A228" t="s">
        <v>476</v>
      </c>
      <c r="B228" t="s">
        <v>969</v>
      </c>
    </row>
    <row r="229" spans="1:2" x14ac:dyDescent="0.25">
      <c r="A229" t="s">
        <v>196</v>
      </c>
      <c r="B229" t="s">
        <v>969</v>
      </c>
    </row>
    <row r="230" spans="1:2" x14ac:dyDescent="0.25">
      <c r="A230" t="s">
        <v>197</v>
      </c>
      <c r="B230">
        <v>22.615512896806798</v>
      </c>
    </row>
    <row r="231" spans="1:2" x14ac:dyDescent="0.25">
      <c r="A231" t="s">
        <v>198</v>
      </c>
      <c r="B231">
        <v>8.6105723894806392</v>
      </c>
    </row>
    <row r="232" spans="1:2" x14ac:dyDescent="0.25">
      <c r="A232" t="s">
        <v>199</v>
      </c>
      <c r="B232">
        <v>27.718636252663401</v>
      </c>
    </row>
    <row r="233" spans="1:2" x14ac:dyDescent="0.25">
      <c r="A233" t="s">
        <v>200</v>
      </c>
      <c r="B233">
        <v>8.1981203215462806</v>
      </c>
    </row>
    <row r="234" spans="1:2" x14ac:dyDescent="0.25">
      <c r="A234" t="s">
        <v>627</v>
      </c>
      <c r="B234">
        <v>22.201797404320398</v>
      </c>
    </row>
    <row r="235" spans="1:2" x14ac:dyDescent="0.25">
      <c r="A235" t="s">
        <v>483</v>
      </c>
      <c r="B235">
        <v>6.6686566086015704</v>
      </c>
    </row>
    <row r="236" spans="1:2" x14ac:dyDescent="0.25">
      <c r="A236" t="s">
        <v>984</v>
      </c>
      <c r="B236" t="s">
        <v>969</v>
      </c>
    </row>
    <row r="237" spans="1:2" x14ac:dyDescent="0.25">
      <c r="A237" t="s">
        <v>985</v>
      </c>
      <c r="B237">
        <v>26.139999389648398</v>
      </c>
    </row>
    <row r="238" spans="1:2" x14ac:dyDescent="0.25">
      <c r="A238" t="s">
        <v>202</v>
      </c>
      <c r="B238">
        <v>17.3607245182646</v>
      </c>
    </row>
    <row r="239" spans="1:2" x14ac:dyDescent="0.25">
      <c r="A239" t="s">
        <v>203</v>
      </c>
      <c r="B239">
        <v>12.7470212591455</v>
      </c>
    </row>
    <row r="240" spans="1:2" x14ac:dyDescent="0.25">
      <c r="A240" t="s">
        <v>204</v>
      </c>
      <c r="B240">
        <v>24.2066663106283</v>
      </c>
    </row>
    <row r="241" spans="1:2" x14ac:dyDescent="0.25">
      <c r="A241" t="s">
        <v>205</v>
      </c>
      <c r="B241">
        <v>25.027482799003899</v>
      </c>
    </row>
    <row r="242" spans="1:2" x14ac:dyDescent="0.25">
      <c r="A242" t="s">
        <v>206</v>
      </c>
      <c r="B242">
        <v>24.2506306622479</v>
      </c>
    </row>
    <row r="243" spans="1:2" x14ac:dyDescent="0.25">
      <c r="A243" t="s">
        <v>986</v>
      </c>
      <c r="B243" t="s">
        <v>969</v>
      </c>
    </row>
    <row r="244" spans="1:2" x14ac:dyDescent="0.25">
      <c r="A244" t="s">
        <v>208</v>
      </c>
      <c r="B244">
        <v>23.396412994550602</v>
      </c>
    </row>
    <row r="245" spans="1:2" x14ac:dyDescent="0.25">
      <c r="A245" t="s">
        <v>209</v>
      </c>
      <c r="B245">
        <v>25.0251748545186</v>
      </c>
    </row>
    <row r="246" spans="1:2" x14ac:dyDescent="0.25">
      <c r="A246" t="s">
        <v>210</v>
      </c>
      <c r="B246">
        <v>21.571660083273201</v>
      </c>
    </row>
    <row r="247" spans="1:2" x14ac:dyDescent="0.25">
      <c r="A247" t="s">
        <v>211</v>
      </c>
      <c r="B247">
        <v>20.987089626824702</v>
      </c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D2FD-C2DF-4588-ACB4-5FD7FECC5D94}">
  <dimension ref="A1:B24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677</v>
      </c>
      <c r="B1" t="s">
        <v>964</v>
      </c>
    </row>
    <row r="2" spans="1:2" x14ac:dyDescent="0.25">
      <c r="A2" t="s">
        <v>968</v>
      </c>
      <c r="B2">
        <v>8.7200002670288104</v>
      </c>
    </row>
    <row r="3" spans="1:2" x14ac:dyDescent="0.25">
      <c r="A3" t="s">
        <v>4</v>
      </c>
      <c r="B3">
        <v>20.044094483683399</v>
      </c>
    </row>
    <row r="4" spans="1:2" x14ac:dyDescent="0.25">
      <c r="A4" t="s">
        <v>6</v>
      </c>
      <c r="B4">
        <v>16.408181710676701</v>
      </c>
    </row>
    <row r="5" spans="1:2" x14ac:dyDescent="0.25">
      <c r="A5" t="s">
        <v>8</v>
      </c>
      <c r="B5">
        <v>29.873165320679298</v>
      </c>
    </row>
    <row r="6" spans="1:2" x14ac:dyDescent="0.25">
      <c r="A6" t="s">
        <v>10</v>
      </c>
      <c r="B6" t="s">
        <v>969</v>
      </c>
    </row>
    <row r="7" spans="1:2" x14ac:dyDescent="0.25">
      <c r="A7" t="s">
        <v>237</v>
      </c>
      <c r="B7" t="s">
        <v>969</v>
      </c>
    </row>
    <row r="8" spans="1:2" x14ac:dyDescent="0.25">
      <c r="A8" t="s">
        <v>12</v>
      </c>
      <c r="B8">
        <v>28.1811990303387</v>
      </c>
    </row>
    <row r="9" spans="1:2" x14ac:dyDescent="0.25">
      <c r="A9" t="s">
        <v>685</v>
      </c>
      <c r="B9" t="s">
        <v>969</v>
      </c>
    </row>
    <row r="10" spans="1:2" x14ac:dyDescent="0.25">
      <c r="A10" t="s">
        <v>642</v>
      </c>
      <c r="B10" t="s">
        <v>969</v>
      </c>
    </row>
    <row r="11" spans="1:2" x14ac:dyDescent="0.25">
      <c r="A11" t="s">
        <v>13</v>
      </c>
      <c r="B11" t="s">
        <v>969</v>
      </c>
    </row>
    <row r="12" spans="1:2" x14ac:dyDescent="0.25">
      <c r="A12" t="s">
        <v>15</v>
      </c>
      <c r="B12">
        <v>21.339485098460599</v>
      </c>
    </row>
    <row r="13" spans="1:2" x14ac:dyDescent="0.25">
      <c r="A13" t="s">
        <v>17</v>
      </c>
      <c r="B13">
        <v>13.8014285905021</v>
      </c>
    </row>
    <row r="14" spans="1:2" x14ac:dyDescent="0.25">
      <c r="A14" t="s">
        <v>243</v>
      </c>
      <c r="B14" t="s">
        <v>969</v>
      </c>
    </row>
    <row r="15" spans="1:2" x14ac:dyDescent="0.25">
      <c r="A15" t="s">
        <v>18</v>
      </c>
      <c r="B15">
        <v>28.533415862467699</v>
      </c>
    </row>
    <row r="16" spans="1:2" x14ac:dyDescent="0.25">
      <c r="A16" t="s">
        <v>19</v>
      </c>
      <c r="B16">
        <v>9.7466666759588794</v>
      </c>
    </row>
    <row r="17" spans="1:2" x14ac:dyDescent="0.25">
      <c r="A17" t="s">
        <v>20</v>
      </c>
      <c r="B17">
        <v>17.713611178928002</v>
      </c>
    </row>
    <row r="18" spans="1:2" x14ac:dyDescent="0.25">
      <c r="A18" t="s">
        <v>21</v>
      </c>
      <c r="B18">
        <v>27.180000305175799</v>
      </c>
    </row>
    <row r="19" spans="1:2" x14ac:dyDescent="0.25">
      <c r="A19" t="s">
        <v>22</v>
      </c>
      <c r="B19" t="s">
        <v>969</v>
      </c>
    </row>
    <row r="20" spans="1:2" x14ac:dyDescent="0.25">
      <c r="A20" t="s">
        <v>23</v>
      </c>
      <c r="B20">
        <v>30.0525530957161</v>
      </c>
    </row>
    <row r="21" spans="1:2" x14ac:dyDescent="0.25">
      <c r="A21" t="s">
        <v>24</v>
      </c>
      <c r="B21" t="s">
        <v>969</v>
      </c>
    </row>
    <row r="22" spans="1:2" x14ac:dyDescent="0.25">
      <c r="A22" t="s">
        <v>25</v>
      </c>
      <c r="B22">
        <v>11.2284821442195</v>
      </c>
    </row>
    <row r="23" spans="1:2" x14ac:dyDescent="0.25">
      <c r="A23" t="s">
        <v>26</v>
      </c>
      <c r="B23">
        <v>13.1888890266418</v>
      </c>
    </row>
    <row r="24" spans="1:2" x14ac:dyDescent="0.25">
      <c r="A24" t="s">
        <v>27</v>
      </c>
      <c r="B24">
        <v>29.308571406773201</v>
      </c>
    </row>
    <row r="25" spans="1:2" x14ac:dyDescent="0.25">
      <c r="A25" t="s">
        <v>28</v>
      </c>
      <c r="B25">
        <v>33.201750183105503</v>
      </c>
    </row>
    <row r="26" spans="1:2" x14ac:dyDescent="0.25">
      <c r="A26" t="s">
        <v>29</v>
      </c>
      <c r="B26" t="s">
        <v>969</v>
      </c>
    </row>
    <row r="27" spans="1:2" x14ac:dyDescent="0.25">
      <c r="A27" t="s">
        <v>30</v>
      </c>
      <c r="B27">
        <v>15.011818105524201</v>
      </c>
    </row>
    <row r="28" spans="1:2" x14ac:dyDescent="0.25">
      <c r="A28" t="s">
        <v>31</v>
      </c>
      <c r="B28">
        <v>27.5100819243759</v>
      </c>
    </row>
    <row r="29" spans="1:2" x14ac:dyDescent="0.25">
      <c r="A29" t="s">
        <v>32</v>
      </c>
      <c r="B29">
        <v>13.7566667397817</v>
      </c>
    </row>
    <row r="30" spans="1:2" x14ac:dyDescent="0.25">
      <c r="A30" t="s">
        <v>33</v>
      </c>
      <c r="B30">
        <v>29.068446538980702</v>
      </c>
    </row>
    <row r="31" spans="1:2" x14ac:dyDescent="0.25">
      <c r="A31" t="s">
        <v>714</v>
      </c>
      <c r="B31" t="s">
        <v>969</v>
      </c>
    </row>
    <row r="32" spans="1:2" x14ac:dyDescent="0.25">
      <c r="A32" t="s">
        <v>34</v>
      </c>
      <c r="B32">
        <v>30.251413354120299</v>
      </c>
    </row>
    <row r="33" spans="1:2" x14ac:dyDescent="0.25">
      <c r="A33" t="s">
        <v>797</v>
      </c>
      <c r="B33" t="s">
        <v>969</v>
      </c>
    </row>
    <row r="34" spans="1:2" x14ac:dyDescent="0.25">
      <c r="A34" t="s">
        <v>35</v>
      </c>
      <c r="B34" t="s">
        <v>969</v>
      </c>
    </row>
    <row r="35" spans="1:2" x14ac:dyDescent="0.25">
      <c r="A35" t="s">
        <v>36</v>
      </c>
      <c r="B35">
        <v>31.25</v>
      </c>
    </row>
    <row r="36" spans="1:2" x14ac:dyDescent="0.25">
      <c r="A36" t="s">
        <v>37</v>
      </c>
      <c r="B36">
        <v>15.3157778633965</v>
      </c>
    </row>
    <row r="37" spans="1:2" x14ac:dyDescent="0.25">
      <c r="A37" t="s">
        <v>38</v>
      </c>
      <c r="B37">
        <v>34.471290219214701</v>
      </c>
    </row>
    <row r="38" spans="1:2" x14ac:dyDescent="0.25">
      <c r="A38" t="s">
        <v>970</v>
      </c>
      <c r="B38">
        <v>28.991173934936501</v>
      </c>
    </row>
    <row r="39" spans="1:2" x14ac:dyDescent="0.25">
      <c r="A39" t="s">
        <v>39</v>
      </c>
      <c r="B39">
        <v>26.212999916076701</v>
      </c>
    </row>
    <row r="40" spans="1:2" x14ac:dyDescent="0.25">
      <c r="A40" t="s">
        <v>40</v>
      </c>
      <c r="B40">
        <v>31.4312697516547</v>
      </c>
    </row>
    <row r="41" spans="1:2" x14ac:dyDescent="0.25">
      <c r="A41" t="s">
        <v>41</v>
      </c>
      <c r="B41">
        <v>29.524358993921499</v>
      </c>
    </row>
    <row r="42" spans="1:2" x14ac:dyDescent="0.25">
      <c r="A42" t="s">
        <v>42</v>
      </c>
      <c r="B42">
        <v>-2.3131850238034999</v>
      </c>
    </row>
    <row r="43" spans="1:2" x14ac:dyDescent="0.25">
      <c r="A43" t="s">
        <v>43</v>
      </c>
      <c r="B43" t="s">
        <v>969</v>
      </c>
    </row>
    <row r="44" spans="1:2" x14ac:dyDescent="0.25">
      <c r="A44" t="s">
        <v>44</v>
      </c>
      <c r="B44" t="s">
        <v>969</v>
      </c>
    </row>
    <row r="45" spans="1:2" x14ac:dyDescent="0.25">
      <c r="A45" t="s">
        <v>45</v>
      </c>
      <c r="B45">
        <v>31.328768452987301</v>
      </c>
    </row>
    <row r="46" spans="1:2" x14ac:dyDescent="0.25">
      <c r="A46" t="s">
        <v>46</v>
      </c>
      <c r="B46">
        <v>34.549789700552701</v>
      </c>
    </row>
    <row r="47" spans="1:2" x14ac:dyDescent="0.25">
      <c r="A47" t="s">
        <v>47</v>
      </c>
      <c r="B47">
        <v>14.545728798235899</v>
      </c>
    </row>
    <row r="48" spans="1:2" x14ac:dyDescent="0.25">
      <c r="A48" t="s">
        <v>48</v>
      </c>
      <c r="B48">
        <v>12.5423473748305</v>
      </c>
    </row>
    <row r="49" spans="1:2" x14ac:dyDescent="0.25">
      <c r="A49" t="s">
        <v>650</v>
      </c>
      <c r="B49" t="s">
        <v>969</v>
      </c>
    </row>
    <row r="50" spans="1:2" x14ac:dyDescent="0.25">
      <c r="A50" t="s">
        <v>648</v>
      </c>
      <c r="B50" t="s">
        <v>969</v>
      </c>
    </row>
    <row r="51" spans="1:2" x14ac:dyDescent="0.25">
      <c r="A51" t="s">
        <v>49</v>
      </c>
      <c r="B51">
        <v>29.3696236251503</v>
      </c>
    </row>
    <row r="52" spans="1:2" x14ac:dyDescent="0.25">
      <c r="A52" t="s">
        <v>281</v>
      </c>
      <c r="B52">
        <v>26.2299995422363</v>
      </c>
    </row>
    <row r="53" spans="1:2" x14ac:dyDescent="0.25">
      <c r="A53" t="s">
        <v>50</v>
      </c>
      <c r="B53">
        <v>28.744684666126702</v>
      </c>
    </row>
    <row r="54" spans="1:2" x14ac:dyDescent="0.25">
      <c r="A54" t="s">
        <v>618</v>
      </c>
      <c r="B54" t="s">
        <v>969</v>
      </c>
    </row>
    <row r="55" spans="1:2" x14ac:dyDescent="0.25">
      <c r="A55" t="s">
        <v>51</v>
      </c>
      <c r="B55">
        <v>28.203000259399399</v>
      </c>
    </row>
    <row r="56" spans="1:2" x14ac:dyDescent="0.25">
      <c r="A56" t="s">
        <v>288</v>
      </c>
      <c r="B56">
        <v>31.624017851693299</v>
      </c>
    </row>
    <row r="57" spans="1:2" x14ac:dyDescent="0.25">
      <c r="A57" t="s">
        <v>52</v>
      </c>
      <c r="B57">
        <v>14.978000030517601</v>
      </c>
    </row>
    <row r="58" spans="1:2" x14ac:dyDescent="0.25">
      <c r="A58" t="s">
        <v>53</v>
      </c>
      <c r="B58">
        <v>29.2383334371779</v>
      </c>
    </row>
    <row r="59" spans="1:2" x14ac:dyDescent="0.25">
      <c r="A59" t="s">
        <v>54</v>
      </c>
      <c r="B59">
        <v>23.4575004577637</v>
      </c>
    </row>
    <row r="60" spans="1:2" x14ac:dyDescent="0.25">
      <c r="A60" t="s">
        <v>55</v>
      </c>
      <c r="B60">
        <v>11.1867499828339</v>
      </c>
    </row>
    <row r="61" spans="1:2" x14ac:dyDescent="0.25">
      <c r="A61" t="s">
        <v>57</v>
      </c>
      <c r="B61">
        <v>29.6326675440103</v>
      </c>
    </row>
    <row r="62" spans="1:2" x14ac:dyDescent="0.25">
      <c r="A62" t="s">
        <v>58</v>
      </c>
      <c r="B62">
        <v>10.9525926378038</v>
      </c>
    </row>
    <row r="63" spans="1:2" x14ac:dyDescent="0.25">
      <c r="A63" t="s">
        <v>59</v>
      </c>
      <c r="B63">
        <v>32.8385715484619</v>
      </c>
    </row>
    <row r="64" spans="1:2" x14ac:dyDescent="0.25">
      <c r="A64" t="s">
        <v>60</v>
      </c>
      <c r="B64" t="s">
        <v>969</v>
      </c>
    </row>
    <row r="65" spans="1:2" x14ac:dyDescent="0.25">
      <c r="A65" t="s">
        <v>61</v>
      </c>
      <c r="B65">
        <v>29.3178570611136</v>
      </c>
    </row>
    <row r="66" spans="1:2" x14ac:dyDescent="0.25">
      <c r="A66" t="s">
        <v>62</v>
      </c>
      <c r="B66">
        <v>27.1824095622603</v>
      </c>
    </row>
    <row r="67" spans="1:2" x14ac:dyDescent="0.25">
      <c r="A67" t="s">
        <v>63</v>
      </c>
      <c r="B67">
        <v>29.566621271076301</v>
      </c>
    </row>
    <row r="68" spans="1:2" x14ac:dyDescent="0.25">
      <c r="A68" t="s">
        <v>64</v>
      </c>
      <c r="B68">
        <v>30.653333028157601</v>
      </c>
    </row>
    <row r="69" spans="1:2" x14ac:dyDescent="0.25">
      <c r="A69" t="s">
        <v>65</v>
      </c>
      <c r="B69">
        <v>27.7125000953674</v>
      </c>
    </row>
    <row r="70" spans="1:2" x14ac:dyDescent="0.25">
      <c r="A70" t="s">
        <v>66</v>
      </c>
      <c r="B70">
        <v>32.9665850662604</v>
      </c>
    </row>
    <row r="71" spans="1:2" x14ac:dyDescent="0.25">
      <c r="A71" t="s">
        <v>67</v>
      </c>
      <c r="B71">
        <v>9.6107407675849092</v>
      </c>
    </row>
    <row r="72" spans="1:2" x14ac:dyDescent="0.25">
      <c r="A72" t="s">
        <v>68</v>
      </c>
      <c r="B72">
        <v>29.5504010195401</v>
      </c>
    </row>
    <row r="73" spans="1:2" x14ac:dyDescent="0.25">
      <c r="A73" t="s">
        <v>971</v>
      </c>
      <c r="B73">
        <v>10.0474998950958</v>
      </c>
    </row>
    <row r="74" spans="1:2" x14ac:dyDescent="0.25">
      <c r="A74" t="s">
        <v>310</v>
      </c>
      <c r="B74" t="s">
        <v>969</v>
      </c>
    </row>
    <row r="75" spans="1:2" x14ac:dyDescent="0.25">
      <c r="A75" t="s">
        <v>69</v>
      </c>
      <c r="B75">
        <v>27.937500476837201</v>
      </c>
    </row>
    <row r="76" spans="1:2" x14ac:dyDescent="0.25">
      <c r="A76" t="s">
        <v>70</v>
      </c>
      <c r="B76">
        <v>5.72763266636401</v>
      </c>
    </row>
    <row r="77" spans="1:2" x14ac:dyDescent="0.25">
      <c r="A77" t="s">
        <v>71</v>
      </c>
      <c r="B77">
        <v>14.263112841877</v>
      </c>
    </row>
    <row r="78" spans="1:2" x14ac:dyDescent="0.25">
      <c r="A78" t="s">
        <v>72</v>
      </c>
      <c r="B78">
        <v>30.7738460394052</v>
      </c>
    </row>
    <row r="79" spans="1:2" x14ac:dyDescent="0.25">
      <c r="A79" t="s">
        <v>73</v>
      </c>
      <c r="B79">
        <v>24.909999847412099</v>
      </c>
    </row>
    <row r="80" spans="1:2" x14ac:dyDescent="0.25">
      <c r="A80" t="s">
        <v>972</v>
      </c>
      <c r="B80">
        <v>6.6099999745686802</v>
      </c>
    </row>
    <row r="81" spans="1:2" x14ac:dyDescent="0.25">
      <c r="A81" t="s">
        <v>74</v>
      </c>
      <c r="B81">
        <v>28.6929268720673</v>
      </c>
    </row>
    <row r="82" spans="1:2" x14ac:dyDescent="0.25">
      <c r="A82" t="s">
        <v>75</v>
      </c>
      <c r="B82">
        <v>34.994998931884801</v>
      </c>
    </row>
    <row r="83" spans="1:2" x14ac:dyDescent="0.25">
      <c r="A83" t="s">
        <v>76</v>
      </c>
      <c r="B83">
        <v>14.0826666990916</v>
      </c>
    </row>
    <row r="84" spans="1:2" x14ac:dyDescent="0.25">
      <c r="A84" t="s">
        <v>77</v>
      </c>
      <c r="B84">
        <v>11.935027638851601</v>
      </c>
    </row>
    <row r="85" spans="1:2" x14ac:dyDescent="0.25">
      <c r="A85" t="s">
        <v>78</v>
      </c>
      <c r="B85">
        <v>32.212631702423103</v>
      </c>
    </row>
    <row r="86" spans="1:2" x14ac:dyDescent="0.25">
      <c r="A86" t="s">
        <v>322</v>
      </c>
      <c r="B86" t="s">
        <v>969</v>
      </c>
    </row>
    <row r="87" spans="1:2" x14ac:dyDescent="0.25">
      <c r="A87" t="s">
        <v>79</v>
      </c>
      <c r="B87">
        <v>18.530526244849501</v>
      </c>
    </row>
    <row r="88" spans="1:2" x14ac:dyDescent="0.25">
      <c r="A88" t="s">
        <v>325</v>
      </c>
      <c r="B88">
        <v>-17.046335262706201</v>
      </c>
    </row>
    <row r="89" spans="1:2" x14ac:dyDescent="0.25">
      <c r="A89" t="s">
        <v>80</v>
      </c>
      <c r="B89" t="s">
        <v>969</v>
      </c>
    </row>
    <row r="90" spans="1:2" x14ac:dyDescent="0.25">
      <c r="A90" t="s">
        <v>81</v>
      </c>
      <c r="B90">
        <v>27.610000610351602</v>
      </c>
    </row>
    <row r="91" spans="1:2" x14ac:dyDescent="0.25">
      <c r="A91" t="s">
        <v>82</v>
      </c>
      <c r="B91" t="s">
        <v>969</v>
      </c>
    </row>
    <row r="92" spans="1:2" x14ac:dyDescent="0.25">
      <c r="A92" t="s">
        <v>83</v>
      </c>
      <c r="B92">
        <v>28.5128946806255</v>
      </c>
    </row>
    <row r="93" spans="1:2" x14ac:dyDescent="0.25">
      <c r="A93" t="s">
        <v>766</v>
      </c>
      <c r="B93" t="s">
        <v>969</v>
      </c>
    </row>
    <row r="94" spans="1:2" x14ac:dyDescent="0.25">
      <c r="A94" t="s">
        <v>84</v>
      </c>
      <c r="B94">
        <v>31.597088632704299</v>
      </c>
    </row>
    <row r="95" spans="1:2" x14ac:dyDescent="0.25">
      <c r="A95" t="s">
        <v>85</v>
      </c>
      <c r="B95">
        <v>33.5400004386902</v>
      </c>
    </row>
    <row r="96" spans="1:2" x14ac:dyDescent="0.25">
      <c r="A96" t="s">
        <v>86</v>
      </c>
      <c r="B96">
        <v>30.505211171969599</v>
      </c>
    </row>
    <row r="97" spans="1:2" x14ac:dyDescent="0.25">
      <c r="A97" t="s">
        <v>87</v>
      </c>
      <c r="B97">
        <v>29.4384615971492</v>
      </c>
    </row>
    <row r="98" spans="1:2" x14ac:dyDescent="0.25">
      <c r="A98" t="s">
        <v>786</v>
      </c>
      <c r="B98" t="s">
        <v>969</v>
      </c>
    </row>
    <row r="99" spans="1:2" x14ac:dyDescent="0.25">
      <c r="A99" t="s">
        <v>973</v>
      </c>
      <c r="B99" t="s">
        <v>969</v>
      </c>
    </row>
    <row r="100" spans="1:2" x14ac:dyDescent="0.25">
      <c r="A100" t="s">
        <v>88</v>
      </c>
      <c r="B100">
        <v>28.836410326835399</v>
      </c>
    </row>
    <row r="101" spans="1:2" x14ac:dyDescent="0.25">
      <c r="A101" t="s">
        <v>784</v>
      </c>
      <c r="B101" t="s">
        <v>969</v>
      </c>
    </row>
    <row r="102" spans="1:2" x14ac:dyDescent="0.25">
      <c r="A102" t="s">
        <v>89</v>
      </c>
      <c r="B102">
        <v>15.0311111238268</v>
      </c>
    </row>
    <row r="103" spans="1:2" x14ac:dyDescent="0.25">
      <c r="A103" t="s">
        <v>90</v>
      </c>
      <c r="B103">
        <v>3.74231885308805</v>
      </c>
    </row>
    <row r="104" spans="1:2" x14ac:dyDescent="0.25">
      <c r="A104" t="s">
        <v>91</v>
      </c>
      <c r="B104">
        <v>29.905098397961201</v>
      </c>
    </row>
    <row r="105" spans="1:2" x14ac:dyDescent="0.25">
      <c r="A105" t="s">
        <v>92</v>
      </c>
      <c r="B105">
        <v>30.0683021674941</v>
      </c>
    </row>
    <row r="106" spans="1:2" x14ac:dyDescent="0.25">
      <c r="A106" t="s">
        <v>93</v>
      </c>
      <c r="B106">
        <v>24.739185279931501</v>
      </c>
    </row>
    <row r="107" spans="1:2" x14ac:dyDescent="0.25">
      <c r="A107" t="s">
        <v>95</v>
      </c>
      <c r="B107">
        <v>29.348235231287301</v>
      </c>
    </row>
    <row r="108" spans="1:2" x14ac:dyDescent="0.25">
      <c r="A108" t="s">
        <v>96</v>
      </c>
      <c r="B108">
        <v>12.455897404597399</v>
      </c>
    </row>
    <row r="109" spans="1:2" x14ac:dyDescent="0.25">
      <c r="A109" t="s">
        <v>345</v>
      </c>
      <c r="B109" t="s">
        <v>969</v>
      </c>
    </row>
    <row r="110" spans="1:2" x14ac:dyDescent="0.25">
      <c r="A110" t="s">
        <v>97</v>
      </c>
      <c r="B110">
        <v>25.098571504865401</v>
      </c>
    </row>
    <row r="111" spans="1:2" x14ac:dyDescent="0.25">
      <c r="A111" t="s">
        <v>98</v>
      </c>
      <c r="B111">
        <v>15.319923682977199</v>
      </c>
    </row>
    <row r="112" spans="1:2" x14ac:dyDescent="0.25">
      <c r="A112" t="s">
        <v>100</v>
      </c>
      <c r="B112">
        <v>28.4266662597656</v>
      </c>
    </row>
    <row r="113" spans="1:2" x14ac:dyDescent="0.25">
      <c r="A113" t="s">
        <v>101</v>
      </c>
      <c r="B113">
        <v>14.4623636101231</v>
      </c>
    </row>
    <row r="114" spans="1:2" x14ac:dyDescent="0.25">
      <c r="A114" t="s">
        <v>804</v>
      </c>
      <c r="B114" t="s">
        <v>969</v>
      </c>
    </row>
    <row r="115" spans="1:2" x14ac:dyDescent="0.25">
      <c r="A115" t="s">
        <v>102</v>
      </c>
      <c r="B115">
        <v>25.859117788427</v>
      </c>
    </row>
    <row r="116" spans="1:2" x14ac:dyDescent="0.25">
      <c r="A116" t="s">
        <v>103</v>
      </c>
      <c r="B116">
        <v>11.344528292394999</v>
      </c>
    </row>
    <row r="117" spans="1:2" x14ac:dyDescent="0.25">
      <c r="A117" t="s">
        <v>104</v>
      </c>
      <c r="B117">
        <v>30.2732445838604</v>
      </c>
    </row>
    <row r="118" spans="1:2" x14ac:dyDescent="0.25">
      <c r="A118" t="s">
        <v>105</v>
      </c>
      <c r="B118">
        <v>30.790000915527301</v>
      </c>
    </row>
    <row r="119" spans="1:2" x14ac:dyDescent="0.25">
      <c r="A119" t="s">
        <v>974</v>
      </c>
      <c r="B119">
        <v>10.9021738715794</v>
      </c>
    </row>
    <row r="120" spans="1:2" x14ac:dyDescent="0.25">
      <c r="A120" t="s">
        <v>975</v>
      </c>
      <c r="B120">
        <v>15.601499915123</v>
      </c>
    </row>
    <row r="121" spans="1:2" x14ac:dyDescent="0.25">
      <c r="A121" t="s">
        <v>107</v>
      </c>
      <c r="B121">
        <v>32.684999465942397</v>
      </c>
    </row>
    <row r="122" spans="1:2" x14ac:dyDescent="0.25">
      <c r="A122" t="s">
        <v>108</v>
      </c>
      <c r="B122">
        <v>6.7710588080041596</v>
      </c>
    </row>
    <row r="123" spans="1:2" x14ac:dyDescent="0.25">
      <c r="A123" t="s">
        <v>109</v>
      </c>
      <c r="B123">
        <v>28.643924061256101</v>
      </c>
    </row>
    <row r="124" spans="1:2" x14ac:dyDescent="0.25">
      <c r="A124" t="s">
        <v>110</v>
      </c>
      <c r="B124">
        <v>10.2847221957313</v>
      </c>
    </row>
    <row r="125" spans="1:2" x14ac:dyDescent="0.25">
      <c r="A125" t="s">
        <v>111</v>
      </c>
      <c r="B125">
        <v>20.164999485015901</v>
      </c>
    </row>
    <row r="126" spans="1:2" x14ac:dyDescent="0.25">
      <c r="A126" t="s">
        <v>112</v>
      </c>
      <c r="B126">
        <v>17.140000152587898</v>
      </c>
    </row>
    <row r="127" spans="1:2" x14ac:dyDescent="0.25">
      <c r="A127" t="s">
        <v>113</v>
      </c>
      <c r="B127">
        <v>30.387812554836302</v>
      </c>
    </row>
    <row r="128" spans="1:2" x14ac:dyDescent="0.25">
      <c r="A128" t="s">
        <v>976</v>
      </c>
      <c r="B128">
        <v>28.713440642922599</v>
      </c>
    </row>
    <row r="129" spans="1:2" x14ac:dyDescent="0.25">
      <c r="A129" t="s">
        <v>371</v>
      </c>
      <c r="B129" t="s">
        <v>969</v>
      </c>
    </row>
    <row r="130" spans="1:2" x14ac:dyDescent="0.25">
      <c r="A130" t="s">
        <v>115</v>
      </c>
      <c r="B130">
        <v>10.8089474376879</v>
      </c>
    </row>
    <row r="131" spans="1:2" x14ac:dyDescent="0.25">
      <c r="A131" t="s">
        <v>116</v>
      </c>
      <c r="B131">
        <v>12.6000003814697</v>
      </c>
    </row>
    <row r="132" spans="1:2" x14ac:dyDescent="0.25">
      <c r="A132" t="s">
        <v>846</v>
      </c>
      <c r="B132" t="s">
        <v>969</v>
      </c>
    </row>
    <row r="133" spans="1:2" x14ac:dyDescent="0.25">
      <c r="A133" t="s">
        <v>118</v>
      </c>
      <c r="B133">
        <v>27.3690594493753</v>
      </c>
    </row>
    <row r="134" spans="1:2" x14ac:dyDescent="0.25">
      <c r="A134" t="s">
        <v>119</v>
      </c>
      <c r="B134">
        <v>27.188717964367999</v>
      </c>
    </row>
    <row r="135" spans="1:2" x14ac:dyDescent="0.25">
      <c r="A135" t="s">
        <v>120</v>
      </c>
      <c r="B135">
        <v>30.033055517408599</v>
      </c>
    </row>
    <row r="136" spans="1:2" x14ac:dyDescent="0.25">
      <c r="A136" t="s">
        <v>121</v>
      </c>
      <c r="B136" t="s">
        <v>969</v>
      </c>
    </row>
    <row r="137" spans="1:2" x14ac:dyDescent="0.25">
      <c r="A137" t="s">
        <v>122</v>
      </c>
      <c r="B137">
        <v>35.293579948261403</v>
      </c>
    </row>
    <row r="138" spans="1:2" x14ac:dyDescent="0.25">
      <c r="A138" t="s">
        <v>123</v>
      </c>
      <c r="B138" t="s">
        <v>969</v>
      </c>
    </row>
    <row r="139" spans="1:2" x14ac:dyDescent="0.25">
      <c r="A139" t="s">
        <v>212</v>
      </c>
      <c r="B139" t="s">
        <v>969</v>
      </c>
    </row>
    <row r="140" spans="1:2" x14ac:dyDescent="0.25">
      <c r="A140" t="s">
        <v>124</v>
      </c>
      <c r="B140" t="s">
        <v>969</v>
      </c>
    </row>
    <row r="141" spans="1:2" x14ac:dyDescent="0.25">
      <c r="A141" t="s">
        <v>125</v>
      </c>
      <c r="B141">
        <v>34.621602242822803</v>
      </c>
    </row>
    <row r="142" spans="1:2" x14ac:dyDescent="0.25">
      <c r="A142" t="s">
        <v>126</v>
      </c>
      <c r="B142" t="s">
        <v>969</v>
      </c>
    </row>
    <row r="143" spans="1:2" x14ac:dyDescent="0.25">
      <c r="A143" t="s">
        <v>958</v>
      </c>
      <c r="B143" t="s">
        <v>969</v>
      </c>
    </row>
    <row r="144" spans="1:2" x14ac:dyDescent="0.25">
      <c r="A144" t="s">
        <v>127</v>
      </c>
      <c r="B144">
        <v>27.8651788217656</v>
      </c>
    </row>
    <row r="145" spans="1:2" x14ac:dyDescent="0.25">
      <c r="A145" t="s">
        <v>977</v>
      </c>
      <c r="B145" t="s">
        <v>969</v>
      </c>
    </row>
    <row r="146" spans="1:2" x14ac:dyDescent="0.25">
      <c r="A146" t="s">
        <v>391</v>
      </c>
      <c r="B146" t="s">
        <v>969</v>
      </c>
    </row>
    <row r="147" spans="1:2" x14ac:dyDescent="0.25">
      <c r="A147" t="s">
        <v>130</v>
      </c>
      <c r="B147">
        <v>6.32138441472505</v>
      </c>
    </row>
    <row r="148" spans="1:2" x14ac:dyDescent="0.25">
      <c r="A148" t="s">
        <v>131</v>
      </c>
      <c r="B148">
        <v>12.8133331934611</v>
      </c>
    </row>
    <row r="149" spans="1:2" x14ac:dyDescent="0.25">
      <c r="A149" t="s">
        <v>132</v>
      </c>
      <c r="B149" t="s">
        <v>969</v>
      </c>
    </row>
    <row r="150" spans="1:2" x14ac:dyDescent="0.25">
      <c r="A150" t="s">
        <v>133</v>
      </c>
      <c r="B150">
        <v>23.1263749837875</v>
      </c>
    </row>
    <row r="151" spans="1:2" x14ac:dyDescent="0.25">
      <c r="A151" t="s">
        <v>134</v>
      </c>
      <c r="B151">
        <v>29.0081784202264</v>
      </c>
    </row>
    <row r="152" spans="1:2" x14ac:dyDescent="0.25">
      <c r="A152" t="s">
        <v>136</v>
      </c>
      <c r="B152">
        <v>27.292871957006799</v>
      </c>
    </row>
    <row r="153" spans="1:2" x14ac:dyDescent="0.25">
      <c r="A153" t="s">
        <v>137</v>
      </c>
      <c r="B153" t="s">
        <v>969</v>
      </c>
    </row>
    <row r="154" spans="1:2" x14ac:dyDescent="0.25">
      <c r="A154" t="s">
        <v>138</v>
      </c>
      <c r="B154">
        <v>20.2790566300446</v>
      </c>
    </row>
    <row r="155" spans="1:2" x14ac:dyDescent="0.25">
      <c r="A155" t="s">
        <v>139</v>
      </c>
      <c r="B155">
        <v>12.821874916553501</v>
      </c>
    </row>
    <row r="156" spans="1:2" x14ac:dyDescent="0.25">
      <c r="A156" t="s">
        <v>689</v>
      </c>
      <c r="B156" t="s">
        <v>969</v>
      </c>
    </row>
    <row r="157" spans="1:2" x14ac:dyDescent="0.25">
      <c r="A157" t="s">
        <v>140</v>
      </c>
      <c r="B157">
        <v>25.955000400543199</v>
      </c>
    </row>
    <row r="158" spans="1:2" x14ac:dyDescent="0.25">
      <c r="A158" t="s">
        <v>141</v>
      </c>
      <c r="B158">
        <v>14.250086908755099</v>
      </c>
    </row>
    <row r="159" spans="1:2" x14ac:dyDescent="0.25">
      <c r="A159" t="s">
        <v>142</v>
      </c>
      <c r="B159">
        <v>29.625777732001399</v>
      </c>
    </row>
    <row r="160" spans="1:2" x14ac:dyDescent="0.25">
      <c r="A160" t="s">
        <v>143</v>
      </c>
      <c r="B160">
        <v>34.777639941287397</v>
      </c>
    </row>
    <row r="161" spans="1:2" x14ac:dyDescent="0.25">
      <c r="A161" t="s">
        <v>144</v>
      </c>
      <c r="B161">
        <v>32.606849304617299</v>
      </c>
    </row>
    <row r="162" spans="1:2" x14ac:dyDescent="0.25">
      <c r="A162" t="s">
        <v>145</v>
      </c>
      <c r="B162" t="s">
        <v>969</v>
      </c>
    </row>
    <row r="163" spans="1:2" x14ac:dyDescent="0.25">
      <c r="A163" t="s">
        <v>658</v>
      </c>
      <c r="B163" t="s">
        <v>969</v>
      </c>
    </row>
    <row r="164" spans="1:2" x14ac:dyDescent="0.25">
      <c r="A164" t="s">
        <v>408</v>
      </c>
      <c r="B164" t="s">
        <v>969</v>
      </c>
    </row>
    <row r="165" spans="1:2" x14ac:dyDescent="0.25">
      <c r="A165" t="s">
        <v>146</v>
      </c>
      <c r="B165">
        <v>4.6803555552164697</v>
      </c>
    </row>
    <row r="166" spans="1:2" x14ac:dyDescent="0.25">
      <c r="A166" t="s">
        <v>147</v>
      </c>
      <c r="B166">
        <v>33.203727201981998</v>
      </c>
    </row>
    <row r="167" spans="1:2" x14ac:dyDescent="0.25">
      <c r="A167" t="s">
        <v>148</v>
      </c>
      <c r="B167">
        <v>27.184711295465899</v>
      </c>
    </row>
    <row r="168" spans="1:2" x14ac:dyDescent="0.25">
      <c r="A168" t="s">
        <v>413</v>
      </c>
      <c r="B168" t="s">
        <v>969</v>
      </c>
    </row>
    <row r="169" spans="1:2" x14ac:dyDescent="0.25">
      <c r="A169" t="s">
        <v>620</v>
      </c>
      <c r="B169">
        <v>24.314999580383301</v>
      </c>
    </row>
    <row r="170" spans="1:2" x14ac:dyDescent="0.25">
      <c r="A170" t="s">
        <v>149</v>
      </c>
      <c r="B170">
        <v>28.6127273386175</v>
      </c>
    </row>
    <row r="171" spans="1:2" x14ac:dyDescent="0.25">
      <c r="A171" t="s">
        <v>150</v>
      </c>
      <c r="B171">
        <v>29.908493068120301</v>
      </c>
    </row>
    <row r="172" spans="1:2" x14ac:dyDescent="0.25">
      <c r="A172" t="s">
        <v>151</v>
      </c>
      <c r="B172">
        <v>29.870922020986601</v>
      </c>
    </row>
    <row r="173" spans="1:2" x14ac:dyDescent="0.25">
      <c r="A173" t="s">
        <v>152</v>
      </c>
      <c r="B173">
        <v>25.334519855311701</v>
      </c>
    </row>
    <row r="174" spans="1:2" x14ac:dyDescent="0.25">
      <c r="A174" t="s">
        <v>153</v>
      </c>
      <c r="B174">
        <v>30.305000008477101</v>
      </c>
    </row>
    <row r="175" spans="1:2" x14ac:dyDescent="0.25">
      <c r="A175" t="s">
        <v>880</v>
      </c>
      <c r="B175" t="s">
        <v>969</v>
      </c>
    </row>
    <row r="176" spans="1:2" x14ac:dyDescent="0.25">
      <c r="A176" t="s">
        <v>154</v>
      </c>
      <c r="B176">
        <v>11.932189354529701</v>
      </c>
    </row>
    <row r="177" spans="1:2" x14ac:dyDescent="0.25">
      <c r="A177" t="s">
        <v>155</v>
      </c>
      <c r="B177">
        <v>18.439743653321901</v>
      </c>
    </row>
    <row r="178" spans="1:2" x14ac:dyDescent="0.25">
      <c r="A178" t="s">
        <v>156</v>
      </c>
      <c r="B178">
        <v>27.469999949137399</v>
      </c>
    </row>
    <row r="179" spans="1:2" x14ac:dyDescent="0.25">
      <c r="A179" t="s">
        <v>157</v>
      </c>
      <c r="B179">
        <v>32.650000890096003</v>
      </c>
    </row>
    <row r="180" spans="1:2" x14ac:dyDescent="0.25">
      <c r="A180" t="s">
        <v>622</v>
      </c>
      <c r="B180">
        <v>14.9373684431377</v>
      </c>
    </row>
    <row r="181" spans="1:2" x14ac:dyDescent="0.25">
      <c r="A181" t="s">
        <v>978</v>
      </c>
      <c r="B181" t="s">
        <v>969</v>
      </c>
    </row>
    <row r="182" spans="1:2" x14ac:dyDescent="0.25">
      <c r="A182" t="s">
        <v>158</v>
      </c>
      <c r="B182">
        <v>14.354128408869499</v>
      </c>
    </row>
    <row r="183" spans="1:2" x14ac:dyDescent="0.25">
      <c r="A183" t="s">
        <v>893</v>
      </c>
      <c r="B183">
        <v>-1.3702730334453399</v>
      </c>
    </row>
    <row r="184" spans="1:2" x14ac:dyDescent="0.25">
      <c r="A184" t="s">
        <v>160</v>
      </c>
      <c r="B184">
        <v>25.164999961852999</v>
      </c>
    </row>
    <row r="185" spans="1:2" x14ac:dyDescent="0.25">
      <c r="A185" t="s">
        <v>979</v>
      </c>
      <c r="B185" t="s">
        <v>969</v>
      </c>
    </row>
    <row r="186" spans="1:2" x14ac:dyDescent="0.25">
      <c r="A186" t="s">
        <v>666</v>
      </c>
      <c r="B186" t="s">
        <v>969</v>
      </c>
    </row>
    <row r="187" spans="1:2" x14ac:dyDescent="0.25">
      <c r="A187" t="s">
        <v>623</v>
      </c>
      <c r="B187" t="s">
        <v>969</v>
      </c>
    </row>
    <row r="188" spans="1:2" x14ac:dyDescent="0.25">
      <c r="A188" t="s">
        <v>162</v>
      </c>
      <c r="B188" t="s">
        <v>969</v>
      </c>
    </row>
    <row r="189" spans="1:2" x14ac:dyDescent="0.25">
      <c r="A189" t="s">
        <v>980</v>
      </c>
      <c r="B189" t="s">
        <v>969</v>
      </c>
    </row>
    <row r="190" spans="1:2" x14ac:dyDescent="0.25">
      <c r="A190" t="s">
        <v>668</v>
      </c>
      <c r="B190" t="s">
        <v>969</v>
      </c>
    </row>
    <row r="191" spans="1:2" x14ac:dyDescent="0.25">
      <c r="A191" t="s">
        <v>624</v>
      </c>
      <c r="B191">
        <v>28.690000534057599</v>
      </c>
    </row>
    <row r="192" spans="1:2" x14ac:dyDescent="0.25">
      <c r="A192" t="s">
        <v>427</v>
      </c>
      <c r="B192">
        <v>29.100000381469702</v>
      </c>
    </row>
    <row r="193" spans="1:2" x14ac:dyDescent="0.25">
      <c r="A193" t="s">
        <v>429</v>
      </c>
      <c r="B193" t="s">
        <v>969</v>
      </c>
    </row>
    <row r="194" spans="1:2" x14ac:dyDescent="0.25">
      <c r="A194" t="s">
        <v>164</v>
      </c>
      <c r="B194" t="s">
        <v>969</v>
      </c>
    </row>
    <row r="195" spans="1:2" x14ac:dyDescent="0.25">
      <c r="A195" t="s">
        <v>165</v>
      </c>
      <c r="B195">
        <v>32.3053515145563</v>
      </c>
    </row>
    <row r="196" spans="1:2" x14ac:dyDescent="0.25">
      <c r="A196" t="s">
        <v>166</v>
      </c>
      <c r="B196">
        <v>35.421911884756597</v>
      </c>
    </row>
    <row r="197" spans="1:2" x14ac:dyDescent="0.25">
      <c r="A197" t="s">
        <v>167</v>
      </c>
      <c r="B197">
        <v>14.7923685124046</v>
      </c>
    </row>
    <row r="198" spans="1:2" x14ac:dyDescent="0.25">
      <c r="A198" t="s">
        <v>168</v>
      </c>
      <c r="B198" t="s">
        <v>969</v>
      </c>
    </row>
    <row r="199" spans="1:2" x14ac:dyDescent="0.25">
      <c r="A199" t="s">
        <v>169</v>
      </c>
      <c r="B199">
        <v>31.727391367373301</v>
      </c>
    </row>
    <row r="200" spans="1:2" x14ac:dyDescent="0.25">
      <c r="A200" t="s">
        <v>170</v>
      </c>
      <c r="B200" t="s">
        <v>969</v>
      </c>
    </row>
    <row r="201" spans="1:2" x14ac:dyDescent="0.25">
      <c r="A201" t="s">
        <v>171</v>
      </c>
      <c r="B201">
        <v>12.347391294396401</v>
      </c>
    </row>
    <row r="202" spans="1:2" x14ac:dyDescent="0.25">
      <c r="A202" t="s">
        <v>172</v>
      </c>
      <c r="B202">
        <v>12.466999912262001</v>
      </c>
    </row>
    <row r="203" spans="1:2" x14ac:dyDescent="0.25">
      <c r="A203" t="s">
        <v>173</v>
      </c>
      <c r="B203">
        <v>29.641666412353501</v>
      </c>
    </row>
    <row r="204" spans="1:2" x14ac:dyDescent="0.25">
      <c r="A204" t="s">
        <v>174</v>
      </c>
      <c r="B204">
        <v>32.056889985737101</v>
      </c>
    </row>
    <row r="205" spans="1:2" x14ac:dyDescent="0.25">
      <c r="A205" t="s">
        <v>175</v>
      </c>
      <c r="B205">
        <v>24.165345196203599</v>
      </c>
    </row>
    <row r="206" spans="1:2" x14ac:dyDescent="0.25">
      <c r="A206" t="s">
        <v>981</v>
      </c>
      <c r="B206">
        <v>2.7766666412353498</v>
      </c>
    </row>
    <row r="207" spans="1:2" x14ac:dyDescent="0.25">
      <c r="A207" t="s">
        <v>176</v>
      </c>
      <c r="B207">
        <v>17.552511609986801</v>
      </c>
    </row>
    <row r="208" spans="1:2" x14ac:dyDescent="0.25">
      <c r="A208" t="s">
        <v>177</v>
      </c>
      <c r="B208">
        <v>30.137618836902401</v>
      </c>
    </row>
    <row r="209" spans="1:2" x14ac:dyDescent="0.25">
      <c r="A209" t="s">
        <v>178</v>
      </c>
      <c r="B209">
        <v>35.218981999836998</v>
      </c>
    </row>
    <row r="210" spans="1:2" x14ac:dyDescent="0.25">
      <c r="A210" t="s">
        <v>179</v>
      </c>
      <c r="B210">
        <v>31.215744708446699</v>
      </c>
    </row>
    <row r="211" spans="1:2" x14ac:dyDescent="0.25">
      <c r="A211" t="s">
        <v>982</v>
      </c>
      <c r="B211">
        <v>-6.2058947287107804</v>
      </c>
    </row>
    <row r="212" spans="1:2" x14ac:dyDescent="0.25">
      <c r="A212" t="s">
        <v>917</v>
      </c>
      <c r="B212">
        <v>25.919999694824199</v>
      </c>
    </row>
    <row r="213" spans="1:2" x14ac:dyDescent="0.25">
      <c r="A213" t="s">
        <v>181</v>
      </c>
      <c r="B213">
        <v>6.3241346277451802</v>
      </c>
    </row>
    <row r="214" spans="1:2" x14ac:dyDescent="0.25">
      <c r="A214" t="s">
        <v>182</v>
      </c>
      <c r="B214">
        <v>7.8670587679919102</v>
      </c>
    </row>
    <row r="215" spans="1:2" x14ac:dyDescent="0.25">
      <c r="A215" t="s">
        <v>183</v>
      </c>
      <c r="B215">
        <v>25.057534283154599</v>
      </c>
    </row>
    <row r="216" spans="1:2" x14ac:dyDescent="0.25">
      <c r="A216" t="s">
        <v>934</v>
      </c>
      <c r="B216">
        <v>22.738461714524501</v>
      </c>
    </row>
    <row r="217" spans="1:2" x14ac:dyDescent="0.25">
      <c r="A217" t="s">
        <v>185</v>
      </c>
      <c r="B217">
        <v>9.1443103330916404</v>
      </c>
    </row>
    <row r="218" spans="1:2" x14ac:dyDescent="0.25">
      <c r="A218" t="s">
        <v>187</v>
      </c>
      <c r="B218">
        <v>31.8791665917351</v>
      </c>
    </row>
    <row r="219" spans="1:2" x14ac:dyDescent="0.25">
      <c r="A219" t="s">
        <v>983</v>
      </c>
      <c r="B219">
        <v>14.722000026702901</v>
      </c>
    </row>
    <row r="220" spans="1:2" x14ac:dyDescent="0.25">
      <c r="A220" t="s">
        <v>188</v>
      </c>
      <c r="B220">
        <v>29.543333053588899</v>
      </c>
    </row>
    <row r="221" spans="1:2" x14ac:dyDescent="0.25">
      <c r="A221" t="s">
        <v>189</v>
      </c>
      <c r="B221">
        <v>32.188888761732301</v>
      </c>
    </row>
    <row r="222" spans="1:2" x14ac:dyDescent="0.25">
      <c r="A222" t="s">
        <v>190</v>
      </c>
      <c r="B222" t="s">
        <v>969</v>
      </c>
    </row>
    <row r="223" spans="1:2" x14ac:dyDescent="0.25">
      <c r="A223" t="s">
        <v>191</v>
      </c>
      <c r="B223" t="s">
        <v>969</v>
      </c>
    </row>
    <row r="224" spans="1:2" x14ac:dyDescent="0.25">
      <c r="A224" t="s">
        <v>470</v>
      </c>
      <c r="B224">
        <v>30.279999732971199</v>
      </c>
    </row>
    <row r="225" spans="1:2" x14ac:dyDescent="0.25">
      <c r="A225" t="s">
        <v>193</v>
      </c>
      <c r="B225">
        <v>25.017288240335802</v>
      </c>
    </row>
    <row r="226" spans="1:2" x14ac:dyDescent="0.25">
      <c r="A226" t="s">
        <v>194</v>
      </c>
      <c r="B226">
        <v>17.440309604254999</v>
      </c>
    </row>
    <row r="227" spans="1:2" x14ac:dyDescent="0.25">
      <c r="A227" t="s">
        <v>195</v>
      </c>
      <c r="B227">
        <v>22.647599992752099</v>
      </c>
    </row>
    <row r="228" spans="1:2" x14ac:dyDescent="0.25">
      <c r="A228" t="s">
        <v>476</v>
      </c>
      <c r="B228" t="s">
        <v>969</v>
      </c>
    </row>
    <row r="229" spans="1:2" x14ac:dyDescent="0.25">
      <c r="A229" t="s">
        <v>196</v>
      </c>
      <c r="B229" t="s">
        <v>969</v>
      </c>
    </row>
    <row r="230" spans="1:2" x14ac:dyDescent="0.25">
      <c r="A230" t="s">
        <v>197</v>
      </c>
      <c r="B230">
        <v>28.698974340389899</v>
      </c>
    </row>
    <row r="231" spans="1:2" x14ac:dyDescent="0.25">
      <c r="A231" t="s">
        <v>198</v>
      </c>
      <c r="B231">
        <v>13.2083501655245</v>
      </c>
    </row>
    <row r="232" spans="1:2" x14ac:dyDescent="0.25">
      <c r="A232" t="s">
        <v>199</v>
      </c>
      <c r="B232">
        <v>34.207727258855599</v>
      </c>
    </row>
    <row r="233" spans="1:2" x14ac:dyDescent="0.25">
      <c r="A233" t="s">
        <v>200</v>
      </c>
      <c r="B233">
        <v>12.001202999201</v>
      </c>
    </row>
    <row r="234" spans="1:2" x14ac:dyDescent="0.25">
      <c r="A234" t="s">
        <v>627</v>
      </c>
      <c r="B234">
        <v>27.909215684030599</v>
      </c>
    </row>
    <row r="235" spans="1:2" x14ac:dyDescent="0.25">
      <c r="A235" t="s">
        <v>483</v>
      </c>
      <c r="B235">
        <v>13.0767034156043</v>
      </c>
    </row>
    <row r="236" spans="1:2" x14ac:dyDescent="0.25">
      <c r="A236" t="s">
        <v>984</v>
      </c>
      <c r="B236" t="s">
        <v>969</v>
      </c>
    </row>
    <row r="237" spans="1:2" x14ac:dyDescent="0.25">
      <c r="A237" t="s">
        <v>985</v>
      </c>
      <c r="B237">
        <v>29.399999618530298</v>
      </c>
    </row>
    <row r="238" spans="1:2" x14ac:dyDescent="0.25">
      <c r="A238" t="s">
        <v>202</v>
      </c>
      <c r="B238">
        <v>22.767246467479801</v>
      </c>
    </row>
    <row r="239" spans="1:2" x14ac:dyDescent="0.25">
      <c r="A239" t="s">
        <v>203</v>
      </c>
      <c r="B239">
        <v>19.297127652675499</v>
      </c>
    </row>
    <row r="240" spans="1:2" x14ac:dyDescent="0.25">
      <c r="A240" t="s">
        <v>204</v>
      </c>
      <c r="B240">
        <v>27.7933336893717</v>
      </c>
    </row>
    <row r="241" spans="1:2" x14ac:dyDescent="0.25">
      <c r="A241" t="s">
        <v>205</v>
      </c>
      <c r="B241">
        <v>30.137517271370701</v>
      </c>
    </row>
    <row r="242" spans="1:2" x14ac:dyDescent="0.25">
      <c r="A242" t="s">
        <v>206</v>
      </c>
      <c r="B242">
        <v>28.147027041461001</v>
      </c>
    </row>
    <row r="243" spans="1:2" x14ac:dyDescent="0.25">
      <c r="A243" t="s">
        <v>986</v>
      </c>
      <c r="B243" t="s">
        <v>969</v>
      </c>
    </row>
    <row r="244" spans="1:2" x14ac:dyDescent="0.25">
      <c r="A244" t="s">
        <v>208</v>
      </c>
      <c r="B244">
        <v>29.078804327094002</v>
      </c>
    </row>
    <row r="245" spans="1:2" x14ac:dyDescent="0.25">
      <c r="A245" t="s">
        <v>209</v>
      </c>
      <c r="B245">
        <v>31.203077049522101</v>
      </c>
    </row>
    <row r="246" spans="1:2" x14ac:dyDescent="0.25">
      <c r="A246" t="s">
        <v>210</v>
      </c>
      <c r="B246">
        <v>28.5439921292392</v>
      </c>
    </row>
    <row r="247" spans="1:2" x14ac:dyDescent="0.25">
      <c r="A247" t="s">
        <v>211</v>
      </c>
      <c r="B247">
        <v>27.768432859164601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63D-8B8E-413F-BCC0-93951FAEC6DF}">
  <dimension ref="A1:G238"/>
  <sheetViews>
    <sheetView workbookViewId="0">
      <selection activeCell="E12" sqref="E12"/>
    </sheetView>
  </sheetViews>
  <sheetFormatPr defaultRowHeight="15" x14ac:dyDescent="0.25"/>
  <cols>
    <col min="1" max="1" width="13.42578125" bestFit="1" customWidth="1"/>
    <col min="2" max="2" width="26.42578125" bestFit="1" customWidth="1"/>
    <col min="3" max="3" width="5" bestFit="1" customWidth="1"/>
    <col min="4" max="4" width="9.85546875" bestFit="1" customWidth="1"/>
    <col min="5" max="5" width="22.140625" bestFit="1" customWidth="1"/>
    <col min="6" max="6" width="19.28515625" bestFit="1" customWidth="1"/>
    <col min="7" max="7" width="21" bestFit="1" customWidth="1"/>
  </cols>
  <sheetData>
    <row r="1" spans="1:7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</row>
    <row r="2" spans="1:7" x14ac:dyDescent="0.25">
      <c r="A2" t="s">
        <v>638</v>
      </c>
      <c r="B2" t="s">
        <v>243</v>
      </c>
      <c r="C2">
        <v>2020</v>
      </c>
      <c r="D2" t="s">
        <v>639</v>
      </c>
      <c r="E2" t="s">
        <v>640</v>
      </c>
      <c r="F2">
        <v>6547.12</v>
      </c>
      <c r="G2">
        <v>0.69</v>
      </c>
    </row>
    <row r="3" spans="1:7" x14ac:dyDescent="0.25">
      <c r="A3" t="s">
        <v>638</v>
      </c>
      <c r="B3" t="s">
        <v>4</v>
      </c>
      <c r="C3">
        <v>2020</v>
      </c>
      <c r="D3" t="s">
        <v>639</v>
      </c>
      <c r="E3" t="s">
        <v>640</v>
      </c>
      <c r="F3">
        <v>49422.03</v>
      </c>
      <c r="G3">
        <v>0.68</v>
      </c>
    </row>
    <row r="4" spans="1:7" x14ac:dyDescent="0.25">
      <c r="A4" t="s">
        <v>638</v>
      </c>
      <c r="B4" t="s">
        <v>12</v>
      </c>
      <c r="C4">
        <v>2020</v>
      </c>
      <c r="D4" t="s">
        <v>639</v>
      </c>
      <c r="E4" t="s">
        <v>640</v>
      </c>
      <c r="F4">
        <v>109026.89</v>
      </c>
      <c r="G4">
        <v>1.1299999999999999</v>
      </c>
    </row>
    <row r="5" spans="1:7" x14ac:dyDescent="0.25">
      <c r="A5" t="s">
        <v>638</v>
      </c>
      <c r="B5" t="s">
        <v>641</v>
      </c>
      <c r="C5">
        <v>2020</v>
      </c>
      <c r="D5" t="s">
        <v>639</v>
      </c>
      <c r="E5" t="s">
        <v>640</v>
      </c>
      <c r="F5">
        <v>1731.82</v>
      </c>
      <c r="G5">
        <v>1.1200000000000001</v>
      </c>
    </row>
    <row r="6" spans="1:7" x14ac:dyDescent="0.25">
      <c r="A6" t="s">
        <v>638</v>
      </c>
      <c r="B6" t="s">
        <v>6</v>
      </c>
      <c r="C6">
        <v>2020</v>
      </c>
      <c r="D6" t="s">
        <v>639</v>
      </c>
      <c r="E6" t="s">
        <v>640</v>
      </c>
      <c r="F6">
        <v>87850.17</v>
      </c>
      <c r="G6">
        <v>1.03</v>
      </c>
    </row>
    <row r="7" spans="1:7" x14ac:dyDescent="0.25">
      <c r="A7" t="s">
        <v>638</v>
      </c>
      <c r="B7" t="s">
        <v>237</v>
      </c>
      <c r="C7">
        <v>2020</v>
      </c>
      <c r="D7" t="s">
        <v>639</v>
      </c>
      <c r="E7" t="s">
        <v>640</v>
      </c>
      <c r="F7">
        <v>9773.82</v>
      </c>
      <c r="G7">
        <v>0.32</v>
      </c>
    </row>
    <row r="8" spans="1:7" x14ac:dyDescent="0.25">
      <c r="A8" t="s">
        <v>638</v>
      </c>
      <c r="B8" t="s">
        <v>199</v>
      </c>
      <c r="C8">
        <v>2020</v>
      </c>
      <c r="D8" t="s">
        <v>639</v>
      </c>
      <c r="E8" t="s">
        <v>640</v>
      </c>
      <c r="F8">
        <v>1325611.49</v>
      </c>
      <c r="G8">
        <v>0.64</v>
      </c>
    </row>
    <row r="9" spans="1:7" x14ac:dyDescent="0.25">
      <c r="A9" t="s">
        <v>638</v>
      </c>
      <c r="B9" t="s">
        <v>15</v>
      </c>
      <c r="C9">
        <v>2020</v>
      </c>
      <c r="D9" t="s">
        <v>639</v>
      </c>
      <c r="E9" t="s">
        <v>640</v>
      </c>
      <c r="F9">
        <v>353948.53</v>
      </c>
      <c r="G9">
        <v>0.76</v>
      </c>
    </row>
    <row r="10" spans="1:7" x14ac:dyDescent="0.25">
      <c r="A10" t="s">
        <v>638</v>
      </c>
      <c r="B10" t="s">
        <v>17</v>
      </c>
      <c r="C10">
        <v>2020</v>
      </c>
      <c r="D10" t="s">
        <v>639</v>
      </c>
      <c r="E10" t="s">
        <v>640</v>
      </c>
      <c r="F10">
        <v>44708.08</v>
      </c>
      <c r="G10">
        <v>1.06</v>
      </c>
    </row>
    <row r="11" spans="1:7" x14ac:dyDescent="0.25">
      <c r="A11" t="s">
        <v>638</v>
      </c>
      <c r="B11" t="s">
        <v>10</v>
      </c>
      <c r="C11">
        <v>2020</v>
      </c>
      <c r="D11" t="s">
        <v>639</v>
      </c>
      <c r="E11" t="s">
        <v>640</v>
      </c>
      <c r="F11">
        <v>2467.4899999999998</v>
      </c>
      <c r="G11">
        <v>1.82</v>
      </c>
    </row>
    <row r="12" spans="1:7" x14ac:dyDescent="0.25">
      <c r="A12" t="s">
        <v>638</v>
      </c>
      <c r="B12" t="s">
        <v>642</v>
      </c>
      <c r="C12">
        <v>2020</v>
      </c>
      <c r="D12" t="s">
        <v>639</v>
      </c>
      <c r="E12" t="s">
        <v>640</v>
      </c>
      <c r="F12">
        <v>10.47</v>
      </c>
      <c r="G12">
        <v>0.02</v>
      </c>
    </row>
    <row r="13" spans="1:7" x14ac:dyDescent="0.25">
      <c r="A13" t="s">
        <v>638</v>
      </c>
      <c r="B13" t="s">
        <v>643</v>
      </c>
      <c r="C13">
        <v>2020</v>
      </c>
      <c r="D13" t="s">
        <v>639</v>
      </c>
      <c r="E13" t="s">
        <v>640</v>
      </c>
      <c r="F13">
        <v>154.9</v>
      </c>
      <c r="G13">
        <v>0.35</v>
      </c>
    </row>
    <row r="14" spans="1:7" x14ac:dyDescent="0.25">
      <c r="A14" t="s">
        <v>638</v>
      </c>
      <c r="B14" t="s">
        <v>13</v>
      </c>
      <c r="C14">
        <v>2020</v>
      </c>
      <c r="D14" t="s">
        <v>639</v>
      </c>
      <c r="E14" t="s">
        <v>640</v>
      </c>
      <c r="F14">
        <v>6638.34</v>
      </c>
      <c r="G14">
        <v>0.66</v>
      </c>
    </row>
    <row r="15" spans="1:7" x14ac:dyDescent="0.25">
      <c r="A15" t="s">
        <v>638</v>
      </c>
      <c r="B15" t="s">
        <v>18</v>
      </c>
      <c r="C15">
        <v>2020</v>
      </c>
      <c r="D15" t="s">
        <v>639</v>
      </c>
      <c r="E15" t="s">
        <v>640</v>
      </c>
      <c r="F15">
        <v>1243041.01</v>
      </c>
      <c r="G15">
        <v>0.55000000000000004</v>
      </c>
    </row>
    <row r="16" spans="1:7" x14ac:dyDescent="0.25">
      <c r="A16" t="s">
        <v>638</v>
      </c>
      <c r="B16" t="s">
        <v>19</v>
      </c>
      <c r="C16">
        <v>2020</v>
      </c>
      <c r="D16" t="s">
        <v>639</v>
      </c>
      <c r="E16" t="s">
        <v>640</v>
      </c>
      <c r="F16">
        <v>2821565.56</v>
      </c>
      <c r="G16">
        <v>1.79</v>
      </c>
    </row>
    <row r="17" spans="1:7" x14ac:dyDescent="0.25">
      <c r="A17" t="s">
        <v>638</v>
      </c>
      <c r="B17" t="s">
        <v>20</v>
      </c>
      <c r="C17">
        <v>2020</v>
      </c>
      <c r="D17" t="s">
        <v>639</v>
      </c>
      <c r="E17" t="s">
        <v>640</v>
      </c>
      <c r="F17">
        <v>183591.74</v>
      </c>
      <c r="G17">
        <v>1.63</v>
      </c>
    </row>
    <row r="18" spans="1:7" x14ac:dyDescent="0.25">
      <c r="A18" t="s">
        <v>638</v>
      </c>
      <c r="B18" t="s">
        <v>39</v>
      </c>
      <c r="C18">
        <v>2020</v>
      </c>
      <c r="D18" t="s">
        <v>639</v>
      </c>
      <c r="E18" t="s">
        <v>640</v>
      </c>
      <c r="F18">
        <v>8129.82</v>
      </c>
      <c r="G18">
        <v>1.1599999999999999</v>
      </c>
    </row>
    <row r="19" spans="1:7" x14ac:dyDescent="0.25">
      <c r="A19" t="s">
        <v>638</v>
      </c>
      <c r="B19" t="s">
        <v>26</v>
      </c>
      <c r="C19">
        <v>2020</v>
      </c>
      <c r="D19" t="s">
        <v>639</v>
      </c>
      <c r="E19" t="s">
        <v>640</v>
      </c>
      <c r="F19">
        <v>3311185.4</v>
      </c>
      <c r="G19">
        <v>0.94</v>
      </c>
    </row>
    <row r="20" spans="1:7" x14ac:dyDescent="0.25">
      <c r="A20" t="s">
        <v>638</v>
      </c>
      <c r="B20" t="s">
        <v>28</v>
      </c>
      <c r="C20">
        <v>2020</v>
      </c>
      <c r="D20" t="s">
        <v>639</v>
      </c>
      <c r="E20" t="s">
        <v>640</v>
      </c>
      <c r="F20">
        <v>59299.519999999997</v>
      </c>
      <c r="G20">
        <v>1.4</v>
      </c>
    </row>
    <row r="21" spans="1:7" x14ac:dyDescent="0.25">
      <c r="A21" t="s">
        <v>638</v>
      </c>
      <c r="B21" t="s">
        <v>644</v>
      </c>
      <c r="C21">
        <v>2020</v>
      </c>
      <c r="D21" t="s">
        <v>639</v>
      </c>
      <c r="E21" t="s">
        <v>640</v>
      </c>
      <c r="F21">
        <v>1263.93</v>
      </c>
      <c r="G21">
        <v>0.33</v>
      </c>
    </row>
    <row r="22" spans="1:7" x14ac:dyDescent="0.25">
      <c r="A22" t="s">
        <v>638</v>
      </c>
      <c r="B22" t="s">
        <v>38</v>
      </c>
      <c r="C22">
        <v>2020</v>
      </c>
      <c r="D22" t="s">
        <v>639</v>
      </c>
      <c r="E22" t="s">
        <v>640</v>
      </c>
      <c r="F22">
        <v>35826.75</v>
      </c>
      <c r="G22">
        <v>1.1299999999999999</v>
      </c>
    </row>
    <row r="23" spans="1:7" x14ac:dyDescent="0.25">
      <c r="A23" t="s">
        <v>638</v>
      </c>
      <c r="B23" t="s">
        <v>23</v>
      </c>
      <c r="C23">
        <v>2020</v>
      </c>
      <c r="D23" t="s">
        <v>639</v>
      </c>
      <c r="E23" t="s">
        <v>640</v>
      </c>
      <c r="F23">
        <v>2516889.59</v>
      </c>
      <c r="G23">
        <v>4.8</v>
      </c>
    </row>
    <row r="24" spans="1:7" x14ac:dyDescent="0.25">
      <c r="A24" t="s">
        <v>638</v>
      </c>
      <c r="B24" t="s">
        <v>37</v>
      </c>
      <c r="C24">
        <v>2020</v>
      </c>
      <c r="D24" t="s">
        <v>639</v>
      </c>
      <c r="E24" t="s">
        <v>640</v>
      </c>
      <c r="F24">
        <v>304707.15000000002</v>
      </c>
      <c r="G24">
        <v>0.92</v>
      </c>
    </row>
    <row r="25" spans="1:7" x14ac:dyDescent="0.25">
      <c r="A25" t="s">
        <v>638</v>
      </c>
      <c r="B25" t="s">
        <v>22</v>
      </c>
      <c r="C25">
        <v>2020</v>
      </c>
      <c r="D25" t="s">
        <v>639</v>
      </c>
      <c r="E25" t="s">
        <v>640</v>
      </c>
      <c r="F25">
        <v>84194.23</v>
      </c>
      <c r="G25">
        <v>0.56000000000000005</v>
      </c>
    </row>
    <row r="26" spans="1:7" x14ac:dyDescent="0.25">
      <c r="A26" t="s">
        <v>638</v>
      </c>
      <c r="B26" t="s">
        <v>248</v>
      </c>
      <c r="C26">
        <v>2020</v>
      </c>
      <c r="D26" t="s">
        <v>639</v>
      </c>
      <c r="E26" t="s">
        <v>640</v>
      </c>
      <c r="F26">
        <v>55460.2</v>
      </c>
      <c r="G26">
        <v>0.77</v>
      </c>
    </row>
    <row r="27" spans="1:7" x14ac:dyDescent="0.25">
      <c r="A27" t="s">
        <v>638</v>
      </c>
      <c r="B27" t="s">
        <v>32</v>
      </c>
      <c r="C27">
        <v>2020</v>
      </c>
      <c r="D27" t="s">
        <v>639</v>
      </c>
      <c r="E27" t="s">
        <v>640</v>
      </c>
      <c r="F27">
        <v>202244.8</v>
      </c>
      <c r="G27">
        <v>1.38</v>
      </c>
    </row>
    <row r="28" spans="1:7" x14ac:dyDescent="0.25">
      <c r="A28" t="s">
        <v>638</v>
      </c>
      <c r="B28" t="s">
        <v>645</v>
      </c>
      <c r="C28">
        <v>2020</v>
      </c>
      <c r="D28" t="s">
        <v>639</v>
      </c>
      <c r="E28" t="s">
        <v>640</v>
      </c>
      <c r="F28">
        <v>978.74</v>
      </c>
      <c r="G28">
        <v>1.9</v>
      </c>
    </row>
    <row r="29" spans="1:7" x14ac:dyDescent="0.25">
      <c r="A29" t="s">
        <v>638</v>
      </c>
      <c r="B29" t="s">
        <v>25</v>
      </c>
      <c r="C29">
        <v>2020</v>
      </c>
      <c r="D29" t="s">
        <v>639</v>
      </c>
      <c r="E29" t="s">
        <v>640</v>
      </c>
      <c r="F29">
        <v>462433.08</v>
      </c>
      <c r="G29">
        <v>1.26</v>
      </c>
    </row>
    <row r="30" spans="1:7" x14ac:dyDescent="0.25">
      <c r="A30" t="s">
        <v>638</v>
      </c>
      <c r="B30" t="s">
        <v>27</v>
      </c>
      <c r="C30">
        <v>2020</v>
      </c>
      <c r="D30" t="s">
        <v>639</v>
      </c>
      <c r="E30" t="s">
        <v>640</v>
      </c>
      <c r="F30">
        <v>8166.26</v>
      </c>
      <c r="G30">
        <v>0.77</v>
      </c>
    </row>
    <row r="31" spans="1:7" x14ac:dyDescent="0.25">
      <c r="A31" t="s">
        <v>638</v>
      </c>
      <c r="B31" t="s">
        <v>29</v>
      </c>
      <c r="C31">
        <v>2020</v>
      </c>
      <c r="D31" t="s">
        <v>639</v>
      </c>
      <c r="E31" t="s">
        <v>640</v>
      </c>
      <c r="F31">
        <v>3237.9</v>
      </c>
      <c r="G31">
        <v>0.11</v>
      </c>
    </row>
    <row r="32" spans="1:7" x14ac:dyDescent="0.25">
      <c r="A32" t="s">
        <v>638</v>
      </c>
      <c r="B32" t="s">
        <v>31</v>
      </c>
      <c r="C32">
        <v>2020</v>
      </c>
      <c r="D32" t="s">
        <v>639</v>
      </c>
      <c r="E32" t="s">
        <v>640</v>
      </c>
      <c r="F32">
        <v>48951.27</v>
      </c>
      <c r="G32">
        <v>0.87</v>
      </c>
    </row>
    <row r="33" spans="1:7" x14ac:dyDescent="0.25">
      <c r="A33" t="s">
        <v>638</v>
      </c>
      <c r="B33" t="s">
        <v>34</v>
      </c>
      <c r="C33">
        <v>2020</v>
      </c>
      <c r="D33" t="s">
        <v>639</v>
      </c>
      <c r="E33" t="s">
        <v>640</v>
      </c>
      <c r="F33">
        <v>1272095.79</v>
      </c>
      <c r="G33">
        <v>0.68</v>
      </c>
    </row>
    <row r="34" spans="1:7" x14ac:dyDescent="0.25">
      <c r="A34" t="s">
        <v>638</v>
      </c>
      <c r="B34" t="s">
        <v>24</v>
      </c>
      <c r="C34">
        <v>2020</v>
      </c>
      <c r="D34" t="s">
        <v>639</v>
      </c>
      <c r="E34" t="s">
        <v>640</v>
      </c>
      <c r="F34">
        <v>9131.9599999999991</v>
      </c>
      <c r="G34">
        <v>0.59</v>
      </c>
    </row>
    <row r="35" spans="1:7" x14ac:dyDescent="0.25">
      <c r="A35" t="s">
        <v>638</v>
      </c>
      <c r="B35" t="s">
        <v>646</v>
      </c>
      <c r="C35">
        <v>2020</v>
      </c>
      <c r="D35" t="s">
        <v>639</v>
      </c>
      <c r="E35" t="s">
        <v>640</v>
      </c>
      <c r="F35">
        <v>4099.99</v>
      </c>
      <c r="G35">
        <v>0.1</v>
      </c>
    </row>
    <row r="36" spans="1:7" x14ac:dyDescent="0.25">
      <c r="A36" t="s">
        <v>638</v>
      </c>
      <c r="B36" t="s">
        <v>30</v>
      </c>
      <c r="C36">
        <v>2020</v>
      </c>
      <c r="D36" t="s">
        <v>639</v>
      </c>
      <c r="E36" t="s">
        <v>640</v>
      </c>
      <c r="F36">
        <v>35922.53</v>
      </c>
      <c r="G36">
        <v>3.89</v>
      </c>
    </row>
    <row r="37" spans="1:7" x14ac:dyDescent="0.25">
      <c r="A37" t="s">
        <v>638</v>
      </c>
      <c r="B37" t="s">
        <v>647</v>
      </c>
      <c r="C37">
        <v>2020</v>
      </c>
      <c r="D37" t="s">
        <v>639</v>
      </c>
      <c r="E37" t="s">
        <v>640</v>
      </c>
      <c r="F37">
        <v>1262.72</v>
      </c>
      <c r="G37">
        <v>0</v>
      </c>
    </row>
    <row r="38" spans="1:7" x14ac:dyDescent="0.25">
      <c r="A38" t="s">
        <v>638</v>
      </c>
      <c r="B38" t="s">
        <v>33</v>
      </c>
      <c r="C38">
        <v>2020</v>
      </c>
      <c r="D38" t="s">
        <v>639</v>
      </c>
      <c r="E38" t="s">
        <v>640</v>
      </c>
      <c r="F38">
        <v>39231.379999999997</v>
      </c>
      <c r="G38">
        <v>0.64</v>
      </c>
    </row>
    <row r="39" spans="1:7" x14ac:dyDescent="0.25">
      <c r="A39" t="s">
        <v>638</v>
      </c>
      <c r="B39" t="s">
        <v>45</v>
      </c>
      <c r="C39">
        <v>2020</v>
      </c>
      <c r="D39" t="s">
        <v>639</v>
      </c>
      <c r="E39" t="s">
        <v>640</v>
      </c>
      <c r="F39">
        <v>9976.1299999999992</v>
      </c>
      <c r="G39">
        <v>2.3199999999999998</v>
      </c>
    </row>
    <row r="40" spans="1:7" x14ac:dyDescent="0.25">
      <c r="A40" t="s">
        <v>638</v>
      </c>
      <c r="B40" t="s">
        <v>42</v>
      </c>
      <c r="C40">
        <v>2020</v>
      </c>
      <c r="D40" t="s">
        <v>639</v>
      </c>
      <c r="E40" t="s">
        <v>640</v>
      </c>
      <c r="F40">
        <v>3046649.13</v>
      </c>
      <c r="G40">
        <v>0.69</v>
      </c>
    </row>
    <row r="41" spans="1:7" x14ac:dyDescent="0.25">
      <c r="A41" t="s">
        <v>638</v>
      </c>
      <c r="B41" t="s">
        <v>648</v>
      </c>
      <c r="C41">
        <v>2020</v>
      </c>
      <c r="D41" t="s">
        <v>639</v>
      </c>
      <c r="E41" t="s">
        <v>640</v>
      </c>
      <c r="F41">
        <v>108.38</v>
      </c>
      <c r="G41">
        <v>1.54</v>
      </c>
    </row>
    <row r="42" spans="1:7" x14ac:dyDescent="0.25">
      <c r="A42" t="s">
        <v>638</v>
      </c>
      <c r="B42" t="s">
        <v>182</v>
      </c>
      <c r="C42">
        <v>2020</v>
      </c>
      <c r="D42" t="s">
        <v>639</v>
      </c>
      <c r="E42" t="s">
        <v>640</v>
      </c>
      <c r="F42">
        <v>2525657.86</v>
      </c>
      <c r="G42">
        <v>0.56999999999999995</v>
      </c>
    </row>
    <row r="43" spans="1:7" x14ac:dyDescent="0.25">
      <c r="A43" t="s">
        <v>638</v>
      </c>
      <c r="B43" t="s">
        <v>47</v>
      </c>
      <c r="C43">
        <v>2020</v>
      </c>
      <c r="D43" t="s">
        <v>639</v>
      </c>
      <c r="E43" t="s">
        <v>640</v>
      </c>
      <c r="F43">
        <v>472446.52</v>
      </c>
      <c r="G43">
        <v>0.72</v>
      </c>
    </row>
    <row r="44" spans="1:7" x14ac:dyDescent="0.25">
      <c r="A44" t="s">
        <v>638</v>
      </c>
      <c r="B44" t="s">
        <v>48</v>
      </c>
      <c r="C44">
        <v>2020</v>
      </c>
      <c r="D44" t="s">
        <v>639</v>
      </c>
      <c r="E44" t="s">
        <v>640</v>
      </c>
      <c r="F44">
        <v>47705428.189999998</v>
      </c>
      <c r="G44">
        <v>2.46</v>
      </c>
    </row>
    <row r="45" spans="1:7" x14ac:dyDescent="0.25">
      <c r="A45" t="s">
        <v>638</v>
      </c>
      <c r="B45" t="s">
        <v>288</v>
      </c>
      <c r="C45">
        <v>2020</v>
      </c>
      <c r="D45" t="s">
        <v>639</v>
      </c>
      <c r="E45" t="s">
        <v>640</v>
      </c>
      <c r="F45">
        <v>87667.1</v>
      </c>
      <c r="G45">
        <v>0.66</v>
      </c>
    </row>
    <row r="46" spans="1:7" x14ac:dyDescent="0.25">
      <c r="A46" t="s">
        <v>638</v>
      </c>
      <c r="B46" t="s">
        <v>41</v>
      </c>
      <c r="C46">
        <v>2020</v>
      </c>
      <c r="D46" t="s">
        <v>639</v>
      </c>
      <c r="E46" t="s">
        <v>640</v>
      </c>
      <c r="F46">
        <v>202565.2</v>
      </c>
      <c r="G46">
        <v>2.39</v>
      </c>
    </row>
    <row r="47" spans="1:7" x14ac:dyDescent="0.25">
      <c r="A47" t="s">
        <v>638</v>
      </c>
      <c r="B47" t="s">
        <v>285</v>
      </c>
      <c r="C47">
        <v>2020</v>
      </c>
      <c r="D47" t="s">
        <v>639</v>
      </c>
      <c r="E47" t="s">
        <v>640</v>
      </c>
      <c r="F47">
        <v>45355.12</v>
      </c>
      <c r="G47">
        <v>1.49</v>
      </c>
    </row>
    <row r="48" spans="1:7" x14ac:dyDescent="0.25">
      <c r="A48" t="s">
        <v>638</v>
      </c>
      <c r="B48" t="s">
        <v>618</v>
      </c>
      <c r="C48">
        <v>2020</v>
      </c>
      <c r="D48" t="s">
        <v>639</v>
      </c>
      <c r="E48" t="s">
        <v>640</v>
      </c>
      <c r="F48">
        <v>2552.81</v>
      </c>
      <c r="G48">
        <v>2.4500000000000002</v>
      </c>
    </row>
    <row r="49" spans="1:7" x14ac:dyDescent="0.25">
      <c r="A49" t="s">
        <v>638</v>
      </c>
      <c r="B49" t="s">
        <v>49</v>
      </c>
      <c r="C49">
        <v>2020</v>
      </c>
      <c r="D49" t="s">
        <v>639</v>
      </c>
      <c r="E49" t="s">
        <v>640</v>
      </c>
      <c r="F49">
        <v>365839.88</v>
      </c>
      <c r="G49">
        <v>0.78</v>
      </c>
    </row>
    <row r="50" spans="1:7" x14ac:dyDescent="0.25">
      <c r="A50" t="s">
        <v>638</v>
      </c>
      <c r="B50" t="s">
        <v>281</v>
      </c>
      <c r="C50">
        <v>2020</v>
      </c>
      <c r="D50" t="s">
        <v>639</v>
      </c>
      <c r="E50" t="s">
        <v>640</v>
      </c>
      <c r="F50">
        <v>2871.79</v>
      </c>
      <c r="G50">
        <v>0.81</v>
      </c>
    </row>
    <row r="51" spans="1:7" x14ac:dyDescent="0.25">
      <c r="A51" t="s">
        <v>638</v>
      </c>
      <c r="B51" t="s">
        <v>43</v>
      </c>
      <c r="C51">
        <v>2020</v>
      </c>
      <c r="D51" t="s">
        <v>639</v>
      </c>
      <c r="E51" t="s">
        <v>640</v>
      </c>
      <c r="F51">
        <v>10518.04</v>
      </c>
      <c r="G51">
        <v>0.75</v>
      </c>
    </row>
    <row r="52" spans="1:7" x14ac:dyDescent="0.25">
      <c r="A52" t="s">
        <v>638</v>
      </c>
      <c r="B52" t="s">
        <v>51</v>
      </c>
      <c r="C52">
        <v>2020</v>
      </c>
      <c r="D52" t="s">
        <v>639</v>
      </c>
      <c r="E52" t="s">
        <v>640</v>
      </c>
      <c r="F52">
        <v>131009.1</v>
      </c>
      <c r="G52">
        <v>0.9</v>
      </c>
    </row>
    <row r="53" spans="1:7" x14ac:dyDescent="0.25">
      <c r="A53" t="s">
        <v>638</v>
      </c>
      <c r="B53" t="s">
        <v>53</v>
      </c>
      <c r="C53">
        <v>2020</v>
      </c>
      <c r="D53" t="s">
        <v>639</v>
      </c>
      <c r="E53" t="s">
        <v>640</v>
      </c>
      <c r="F53">
        <v>43356.15</v>
      </c>
      <c r="G53">
        <v>0.77</v>
      </c>
    </row>
    <row r="54" spans="1:7" x14ac:dyDescent="0.25">
      <c r="A54" t="s">
        <v>638</v>
      </c>
      <c r="B54" t="s">
        <v>649</v>
      </c>
      <c r="C54">
        <v>2020</v>
      </c>
      <c r="D54" t="s">
        <v>639</v>
      </c>
      <c r="E54" t="s">
        <v>640</v>
      </c>
      <c r="F54">
        <v>6151.29</v>
      </c>
      <c r="G54">
        <v>0.47</v>
      </c>
    </row>
    <row r="55" spans="1:7" x14ac:dyDescent="0.25">
      <c r="A55" t="s">
        <v>638</v>
      </c>
      <c r="B55" t="s">
        <v>650</v>
      </c>
      <c r="C55">
        <v>2020</v>
      </c>
      <c r="D55" t="s">
        <v>639</v>
      </c>
      <c r="E55" t="s">
        <v>640</v>
      </c>
      <c r="F55">
        <v>602.70000000000005</v>
      </c>
      <c r="G55">
        <v>2.4500000000000002</v>
      </c>
    </row>
    <row r="56" spans="1:7" x14ac:dyDescent="0.25">
      <c r="A56" t="s">
        <v>638</v>
      </c>
      <c r="B56" t="s">
        <v>44</v>
      </c>
      <c r="C56">
        <v>2020</v>
      </c>
      <c r="D56" t="s">
        <v>639</v>
      </c>
      <c r="E56" t="s">
        <v>640</v>
      </c>
      <c r="F56">
        <v>9854.1</v>
      </c>
      <c r="G56">
        <v>0.15</v>
      </c>
    </row>
    <row r="57" spans="1:7" x14ac:dyDescent="0.25">
      <c r="A57" t="s">
        <v>638</v>
      </c>
      <c r="B57" t="s">
        <v>54</v>
      </c>
      <c r="C57">
        <v>2020</v>
      </c>
      <c r="D57" t="s">
        <v>639</v>
      </c>
      <c r="E57" t="s">
        <v>640</v>
      </c>
      <c r="F57">
        <v>53835.13</v>
      </c>
      <c r="G57">
        <v>0.51</v>
      </c>
    </row>
    <row r="58" spans="1:7" x14ac:dyDescent="0.25">
      <c r="A58" t="s">
        <v>638</v>
      </c>
      <c r="B58" t="s">
        <v>55</v>
      </c>
      <c r="C58">
        <v>2020</v>
      </c>
      <c r="D58" t="s">
        <v>639</v>
      </c>
      <c r="E58" t="s">
        <v>640</v>
      </c>
      <c r="F58">
        <v>1154742.3999999999</v>
      </c>
      <c r="G58">
        <v>0.76</v>
      </c>
    </row>
    <row r="59" spans="1:7" x14ac:dyDescent="0.25">
      <c r="A59" t="s">
        <v>638</v>
      </c>
      <c r="B59" t="s">
        <v>77</v>
      </c>
      <c r="C59">
        <v>2020</v>
      </c>
      <c r="D59" t="s">
        <v>639</v>
      </c>
      <c r="E59" t="s">
        <v>640</v>
      </c>
      <c r="F59">
        <v>11609846.9</v>
      </c>
      <c r="G59">
        <v>1.07</v>
      </c>
    </row>
    <row r="60" spans="1:7" x14ac:dyDescent="0.25">
      <c r="A60" t="s">
        <v>638</v>
      </c>
      <c r="B60" t="s">
        <v>59</v>
      </c>
      <c r="C60">
        <v>2020</v>
      </c>
      <c r="D60" t="s">
        <v>639</v>
      </c>
      <c r="E60" t="s">
        <v>640</v>
      </c>
      <c r="F60">
        <v>38116.22</v>
      </c>
      <c r="G60">
        <v>0.67</v>
      </c>
    </row>
    <row r="61" spans="1:7" x14ac:dyDescent="0.25">
      <c r="A61" t="s">
        <v>638</v>
      </c>
      <c r="B61" t="s">
        <v>60</v>
      </c>
      <c r="C61">
        <v>2020</v>
      </c>
      <c r="D61" t="s">
        <v>639</v>
      </c>
      <c r="E61" t="s">
        <v>640</v>
      </c>
      <c r="F61">
        <v>2967.22</v>
      </c>
      <c r="G61">
        <v>1.1200000000000001</v>
      </c>
    </row>
    <row r="62" spans="1:7" x14ac:dyDescent="0.25">
      <c r="A62" t="s">
        <v>638</v>
      </c>
      <c r="B62" t="s">
        <v>58</v>
      </c>
      <c r="C62">
        <v>2020</v>
      </c>
      <c r="D62" t="s">
        <v>639</v>
      </c>
      <c r="E62" t="s">
        <v>640</v>
      </c>
      <c r="F62">
        <v>2195536.94</v>
      </c>
      <c r="G62">
        <v>2.34</v>
      </c>
    </row>
    <row r="63" spans="1:7" x14ac:dyDescent="0.25">
      <c r="A63" t="s">
        <v>638</v>
      </c>
      <c r="B63" t="s">
        <v>61</v>
      </c>
      <c r="C63">
        <v>2020</v>
      </c>
      <c r="D63" t="s">
        <v>639</v>
      </c>
      <c r="E63" t="s">
        <v>640</v>
      </c>
      <c r="F63">
        <v>170518.5</v>
      </c>
      <c r="G63">
        <v>0.94</v>
      </c>
    </row>
    <row r="64" spans="1:7" x14ac:dyDescent="0.25">
      <c r="A64" t="s">
        <v>638</v>
      </c>
      <c r="B64" t="s">
        <v>8</v>
      </c>
      <c r="C64">
        <v>2020</v>
      </c>
      <c r="D64" t="s">
        <v>639</v>
      </c>
      <c r="E64" t="s">
        <v>640</v>
      </c>
      <c r="F64">
        <v>792430.4</v>
      </c>
      <c r="G64">
        <v>1.61</v>
      </c>
    </row>
    <row r="65" spans="1:7" x14ac:dyDescent="0.25">
      <c r="A65" t="s">
        <v>638</v>
      </c>
      <c r="B65" t="s">
        <v>62</v>
      </c>
      <c r="C65">
        <v>2020</v>
      </c>
      <c r="D65" t="s">
        <v>639</v>
      </c>
      <c r="E65" t="s">
        <v>640</v>
      </c>
      <c r="F65">
        <v>191188</v>
      </c>
      <c r="G65">
        <v>1.07</v>
      </c>
    </row>
    <row r="66" spans="1:7" x14ac:dyDescent="0.25">
      <c r="A66" t="s">
        <v>638</v>
      </c>
      <c r="B66" t="s">
        <v>302</v>
      </c>
      <c r="C66">
        <v>2020</v>
      </c>
      <c r="D66" t="s">
        <v>639</v>
      </c>
      <c r="E66" t="s">
        <v>640</v>
      </c>
      <c r="F66">
        <v>2222771.61</v>
      </c>
      <c r="G66">
        <v>2.4500000000000002</v>
      </c>
    </row>
    <row r="67" spans="1:7" x14ac:dyDescent="0.25">
      <c r="A67" t="s">
        <v>638</v>
      </c>
      <c r="B67" t="s">
        <v>66</v>
      </c>
      <c r="C67">
        <v>2020</v>
      </c>
      <c r="D67" t="s">
        <v>639</v>
      </c>
      <c r="E67" t="s">
        <v>640</v>
      </c>
      <c r="F67">
        <v>1204.17</v>
      </c>
      <c r="G67">
        <v>0.28000000000000003</v>
      </c>
    </row>
    <row r="68" spans="1:7" x14ac:dyDescent="0.25">
      <c r="A68" t="s">
        <v>638</v>
      </c>
      <c r="B68" t="s">
        <v>208</v>
      </c>
      <c r="C68">
        <v>2020</v>
      </c>
      <c r="D68" t="s">
        <v>639</v>
      </c>
      <c r="E68" t="s">
        <v>640</v>
      </c>
      <c r="F68">
        <v>52.42</v>
      </c>
      <c r="G68">
        <v>0.56999999999999995</v>
      </c>
    </row>
    <row r="69" spans="1:7" x14ac:dyDescent="0.25">
      <c r="A69" t="s">
        <v>638</v>
      </c>
      <c r="B69" t="s">
        <v>176</v>
      </c>
      <c r="C69">
        <v>2020</v>
      </c>
      <c r="D69" t="s">
        <v>639</v>
      </c>
      <c r="E69" t="s">
        <v>640</v>
      </c>
      <c r="F69">
        <v>3244723.36</v>
      </c>
      <c r="G69">
        <v>1.1000000000000001</v>
      </c>
    </row>
    <row r="70" spans="1:7" x14ac:dyDescent="0.25">
      <c r="A70" t="s">
        <v>638</v>
      </c>
      <c r="B70" t="s">
        <v>67</v>
      </c>
      <c r="C70">
        <v>2020</v>
      </c>
      <c r="D70" t="s">
        <v>639</v>
      </c>
      <c r="E70" t="s">
        <v>640</v>
      </c>
      <c r="F70">
        <v>811477.82</v>
      </c>
      <c r="G70">
        <v>4.1900000000000004</v>
      </c>
    </row>
    <row r="71" spans="1:7" x14ac:dyDescent="0.25">
      <c r="A71" t="s">
        <v>638</v>
      </c>
      <c r="B71" t="s">
        <v>651</v>
      </c>
      <c r="C71">
        <v>2020</v>
      </c>
      <c r="D71" t="s">
        <v>639</v>
      </c>
      <c r="E71" t="s">
        <v>640</v>
      </c>
      <c r="F71">
        <v>67362.820000000007</v>
      </c>
      <c r="G71">
        <v>0.66</v>
      </c>
    </row>
    <row r="72" spans="1:7" x14ac:dyDescent="0.25">
      <c r="A72" t="s">
        <v>638</v>
      </c>
      <c r="B72" t="s">
        <v>70</v>
      </c>
      <c r="C72">
        <v>2020</v>
      </c>
      <c r="D72" t="s">
        <v>639</v>
      </c>
      <c r="E72" t="s">
        <v>640</v>
      </c>
      <c r="F72">
        <v>1283383.07</v>
      </c>
      <c r="G72">
        <v>1.97</v>
      </c>
    </row>
    <row r="73" spans="1:7" x14ac:dyDescent="0.25">
      <c r="A73" t="s">
        <v>638</v>
      </c>
      <c r="B73" t="s">
        <v>69</v>
      </c>
      <c r="C73">
        <v>2020</v>
      </c>
      <c r="D73" t="s">
        <v>639</v>
      </c>
      <c r="E73" t="s">
        <v>640</v>
      </c>
      <c r="F73">
        <v>4841.6499999999996</v>
      </c>
      <c r="G73">
        <v>0.32</v>
      </c>
    </row>
    <row r="74" spans="1:7" x14ac:dyDescent="0.25">
      <c r="A74" t="s">
        <v>638</v>
      </c>
      <c r="B74" t="s">
        <v>652</v>
      </c>
      <c r="C74">
        <v>2020</v>
      </c>
      <c r="D74" t="s">
        <v>639</v>
      </c>
      <c r="E74" t="s">
        <v>640</v>
      </c>
      <c r="F74">
        <v>1191.3699999999999</v>
      </c>
      <c r="G74">
        <v>0.76</v>
      </c>
    </row>
    <row r="75" spans="1:7" x14ac:dyDescent="0.25">
      <c r="A75" t="s">
        <v>638</v>
      </c>
      <c r="B75" t="s">
        <v>71</v>
      </c>
      <c r="C75">
        <v>2020</v>
      </c>
      <c r="D75" t="s">
        <v>639</v>
      </c>
      <c r="E75" t="s">
        <v>640</v>
      </c>
      <c r="F75">
        <v>5775374.04</v>
      </c>
      <c r="G75">
        <v>1.05</v>
      </c>
    </row>
    <row r="76" spans="1:7" x14ac:dyDescent="0.25">
      <c r="A76" t="s">
        <v>638</v>
      </c>
      <c r="B76" t="s">
        <v>653</v>
      </c>
      <c r="C76">
        <v>2020</v>
      </c>
      <c r="D76" t="s">
        <v>639</v>
      </c>
      <c r="E76" t="s">
        <v>640</v>
      </c>
      <c r="F76">
        <v>543465.23</v>
      </c>
      <c r="G76">
        <v>19</v>
      </c>
    </row>
    <row r="77" spans="1:7" x14ac:dyDescent="0.25">
      <c r="A77" t="s">
        <v>638</v>
      </c>
      <c r="B77" t="s">
        <v>654</v>
      </c>
      <c r="C77">
        <v>2020</v>
      </c>
      <c r="D77" t="s">
        <v>639</v>
      </c>
      <c r="E77" t="s">
        <v>640</v>
      </c>
      <c r="F77">
        <v>30359.61</v>
      </c>
      <c r="G77">
        <v>1.44</v>
      </c>
    </row>
    <row r="78" spans="1:7" x14ac:dyDescent="0.25">
      <c r="A78" t="s">
        <v>638</v>
      </c>
      <c r="B78" t="s">
        <v>387</v>
      </c>
      <c r="C78">
        <v>2020</v>
      </c>
      <c r="D78" t="s">
        <v>639</v>
      </c>
      <c r="E78" t="s">
        <v>640</v>
      </c>
      <c r="F78">
        <v>2251.31</v>
      </c>
      <c r="G78">
        <v>1.56</v>
      </c>
    </row>
    <row r="79" spans="1:7" x14ac:dyDescent="0.25">
      <c r="A79" t="s">
        <v>638</v>
      </c>
      <c r="B79" t="s">
        <v>74</v>
      </c>
      <c r="C79">
        <v>2020</v>
      </c>
      <c r="D79" t="s">
        <v>639</v>
      </c>
      <c r="E79" t="s">
        <v>640</v>
      </c>
      <c r="F79">
        <v>38187.879999999997</v>
      </c>
      <c r="G79">
        <v>1.25</v>
      </c>
    </row>
    <row r="80" spans="1:7" x14ac:dyDescent="0.25">
      <c r="A80" t="s">
        <v>638</v>
      </c>
      <c r="B80" t="s">
        <v>200</v>
      </c>
      <c r="C80">
        <v>2020</v>
      </c>
      <c r="D80" t="s">
        <v>639</v>
      </c>
      <c r="E80" t="s">
        <v>640</v>
      </c>
      <c r="F80">
        <v>11208798.960000001</v>
      </c>
      <c r="G80">
        <v>1.26</v>
      </c>
    </row>
    <row r="81" spans="1:7" x14ac:dyDescent="0.25">
      <c r="A81" t="s">
        <v>638</v>
      </c>
      <c r="B81" t="s">
        <v>76</v>
      </c>
      <c r="C81">
        <v>2020</v>
      </c>
      <c r="D81" t="s">
        <v>639</v>
      </c>
      <c r="E81" t="s">
        <v>640</v>
      </c>
      <c r="F81">
        <v>102967.95</v>
      </c>
      <c r="G81">
        <v>1.01</v>
      </c>
    </row>
    <row r="82" spans="1:7" x14ac:dyDescent="0.25">
      <c r="A82" t="s">
        <v>638</v>
      </c>
      <c r="B82" t="s">
        <v>78</v>
      </c>
      <c r="C82">
        <v>2020</v>
      </c>
      <c r="D82" t="s">
        <v>639</v>
      </c>
      <c r="E82" t="s">
        <v>640</v>
      </c>
      <c r="F82">
        <v>297267.90000000002</v>
      </c>
      <c r="G82">
        <v>1.55</v>
      </c>
    </row>
    <row r="83" spans="1:7" x14ac:dyDescent="0.25">
      <c r="A83" t="s">
        <v>638</v>
      </c>
      <c r="B83" t="s">
        <v>322</v>
      </c>
      <c r="C83">
        <v>2020</v>
      </c>
      <c r="D83" t="s">
        <v>639</v>
      </c>
      <c r="E83" t="s">
        <v>640</v>
      </c>
      <c r="F83">
        <v>2570.29</v>
      </c>
      <c r="G83">
        <v>0.02</v>
      </c>
    </row>
    <row r="84" spans="1:7" x14ac:dyDescent="0.25">
      <c r="A84" t="s">
        <v>638</v>
      </c>
      <c r="B84" t="s">
        <v>84</v>
      </c>
      <c r="C84">
        <v>2020</v>
      </c>
      <c r="D84" t="s">
        <v>639</v>
      </c>
      <c r="E84" t="s">
        <v>640</v>
      </c>
      <c r="F84">
        <v>75706.98</v>
      </c>
      <c r="G84">
        <v>1.31</v>
      </c>
    </row>
    <row r="85" spans="1:7" x14ac:dyDescent="0.25">
      <c r="A85" t="s">
        <v>638</v>
      </c>
      <c r="B85" t="s">
        <v>317</v>
      </c>
      <c r="C85">
        <v>2020</v>
      </c>
      <c r="D85" t="s">
        <v>639</v>
      </c>
      <c r="E85" t="s">
        <v>640</v>
      </c>
      <c r="F85">
        <v>15104.44</v>
      </c>
      <c r="G85">
        <v>0.93</v>
      </c>
    </row>
    <row r="86" spans="1:7" x14ac:dyDescent="0.25">
      <c r="A86" t="s">
        <v>638</v>
      </c>
      <c r="B86" t="s">
        <v>85</v>
      </c>
      <c r="C86">
        <v>2020</v>
      </c>
      <c r="D86" t="s">
        <v>639</v>
      </c>
      <c r="E86" t="s">
        <v>640</v>
      </c>
      <c r="F86">
        <v>3731.87</v>
      </c>
      <c r="G86">
        <v>0.81</v>
      </c>
    </row>
    <row r="87" spans="1:7" x14ac:dyDescent="0.25">
      <c r="A87" t="s">
        <v>638</v>
      </c>
      <c r="B87" t="s">
        <v>65</v>
      </c>
      <c r="C87">
        <v>2020</v>
      </c>
      <c r="D87" t="s">
        <v>639</v>
      </c>
      <c r="E87" t="s">
        <v>640</v>
      </c>
      <c r="F87">
        <v>11940.32</v>
      </c>
      <c r="G87">
        <v>0.76</v>
      </c>
    </row>
    <row r="88" spans="1:7" x14ac:dyDescent="0.25">
      <c r="A88" t="s">
        <v>638</v>
      </c>
      <c r="B88" t="s">
        <v>79</v>
      </c>
      <c r="C88">
        <v>2020</v>
      </c>
      <c r="D88" t="s">
        <v>639</v>
      </c>
      <c r="E88" t="s">
        <v>640</v>
      </c>
      <c r="F88">
        <v>462457.84</v>
      </c>
      <c r="G88">
        <v>0.86</v>
      </c>
    </row>
    <row r="89" spans="1:7" x14ac:dyDescent="0.25">
      <c r="A89" t="s">
        <v>638</v>
      </c>
      <c r="B89" t="s">
        <v>80</v>
      </c>
      <c r="C89">
        <v>2020</v>
      </c>
      <c r="D89" t="s">
        <v>639</v>
      </c>
      <c r="E89" t="s">
        <v>640</v>
      </c>
      <c r="F89">
        <v>4009.29</v>
      </c>
      <c r="G89">
        <v>1.18</v>
      </c>
    </row>
    <row r="90" spans="1:7" x14ac:dyDescent="0.25">
      <c r="A90" t="s">
        <v>638</v>
      </c>
      <c r="B90" t="s">
        <v>325</v>
      </c>
      <c r="C90">
        <v>2020</v>
      </c>
      <c r="D90" t="s">
        <v>639</v>
      </c>
      <c r="E90" t="s">
        <v>640</v>
      </c>
      <c r="F90">
        <v>6632.36</v>
      </c>
      <c r="G90">
        <v>0.43</v>
      </c>
    </row>
    <row r="91" spans="1:7" x14ac:dyDescent="0.25">
      <c r="A91" t="s">
        <v>638</v>
      </c>
      <c r="B91" t="s">
        <v>83</v>
      </c>
      <c r="C91">
        <v>2020</v>
      </c>
      <c r="D91" t="s">
        <v>639</v>
      </c>
      <c r="E91" t="s">
        <v>640</v>
      </c>
      <c r="F91">
        <v>283833.90999999997</v>
      </c>
      <c r="G91">
        <v>1.68</v>
      </c>
    </row>
    <row r="92" spans="1:7" x14ac:dyDescent="0.25">
      <c r="A92" t="s">
        <v>638</v>
      </c>
      <c r="B92" t="s">
        <v>82</v>
      </c>
      <c r="C92">
        <v>2020</v>
      </c>
      <c r="D92" t="s">
        <v>639</v>
      </c>
      <c r="E92" t="s">
        <v>640</v>
      </c>
      <c r="F92">
        <v>8526.89</v>
      </c>
      <c r="G92">
        <v>1.33</v>
      </c>
    </row>
    <row r="93" spans="1:7" x14ac:dyDescent="0.25">
      <c r="A93" t="s">
        <v>638</v>
      </c>
      <c r="B93" t="s">
        <v>86</v>
      </c>
      <c r="C93">
        <v>2020</v>
      </c>
      <c r="D93" t="s">
        <v>639</v>
      </c>
      <c r="E93" t="s">
        <v>640</v>
      </c>
      <c r="F93">
        <v>1777.48</v>
      </c>
      <c r="G93">
        <v>7.0000000000000007E-2</v>
      </c>
    </row>
    <row r="94" spans="1:7" x14ac:dyDescent="0.25">
      <c r="A94" t="s">
        <v>638</v>
      </c>
      <c r="B94" t="s">
        <v>655</v>
      </c>
      <c r="C94">
        <v>2020</v>
      </c>
      <c r="D94" t="s">
        <v>639</v>
      </c>
      <c r="E94" t="s">
        <v>640</v>
      </c>
      <c r="F94">
        <v>1796292.3</v>
      </c>
      <c r="G94">
        <v>0.28999999999999998</v>
      </c>
    </row>
    <row r="95" spans="1:7" x14ac:dyDescent="0.25">
      <c r="A95" t="s">
        <v>638</v>
      </c>
      <c r="B95" t="s">
        <v>88</v>
      </c>
      <c r="C95">
        <v>2020</v>
      </c>
      <c r="D95" t="s">
        <v>639</v>
      </c>
      <c r="E95" t="s">
        <v>640</v>
      </c>
      <c r="F95">
        <v>149652.75</v>
      </c>
      <c r="G95">
        <v>1.43</v>
      </c>
    </row>
    <row r="96" spans="1:7" x14ac:dyDescent="0.25">
      <c r="A96" t="s">
        <v>638</v>
      </c>
      <c r="B96" t="s">
        <v>52</v>
      </c>
      <c r="C96">
        <v>2020</v>
      </c>
      <c r="D96" t="s">
        <v>639</v>
      </c>
      <c r="E96" t="s">
        <v>640</v>
      </c>
      <c r="F96">
        <v>272850.68</v>
      </c>
      <c r="G96">
        <v>1.03</v>
      </c>
    </row>
    <row r="97" spans="1:7" x14ac:dyDescent="0.25">
      <c r="A97" t="s">
        <v>638</v>
      </c>
      <c r="B97" t="s">
        <v>87</v>
      </c>
      <c r="C97">
        <v>2020</v>
      </c>
      <c r="D97" t="s">
        <v>639</v>
      </c>
      <c r="E97" t="s">
        <v>640</v>
      </c>
      <c r="F97">
        <v>75431.679999999993</v>
      </c>
      <c r="G97">
        <v>1.7</v>
      </c>
    </row>
    <row r="98" spans="1:7" x14ac:dyDescent="0.25">
      <c r="A98" t="s">
        <v>638</v>
      </c>
      <c r="B98" t="s">
        <v>89</v>
      </c>
      <c r="C98">
        <v>2020</v>
      </c>
      <c r="D98" t="s">
        <v>639</v>
      </c>
      <c r="E98" t="s">
        <v>640</v>
      </c>
      <c r="F98">
        <v>810029.88</v>
      </c>
      <c r="G98">
        <v>0.75</v>
      </c>
    </row>
    <row r="99" spans="1:7" x14ac:dyDescent="0.25">
      <c r="A99" t="s">
        <v>638</v>
      </c>
      <c r="B99" t="s">
        <v>92</v>
      </c>
      <c r="C99">
        <v>2020</v>
      </c>
      <c r="D99" t="s">
        <v>639</v>
      </c>
      <c r="E99" t="s">
        <v>640</v>
      </c>
      <c r="F99">
        <v>3327555.6</v>
      </c>
      <c r="G99">
        <v>2.2799999999999998</v>
      </c>
    </row>
    <row r="100" spans="1:7" x14ac:dyDescent="0.25">
      <c r="A100" t="s">
        <v>638</v>
      </c>
      <c r="B100" t="s">
        <v>91</v>
      </c>
      <c r="C100">
        <v>2020</v>
      </c>
      <c r="D100" t="s">
        <v>639</v>
      </c>
      <c r="E100" t="s">
        <v>640</v>
      </c>
      <c r="F100">
        <v>4768830.7</v>
      </c>
      <c r="G100">
        <v>1.46</v>
      </c>
    </row>
    <row r="101" spans="1:7" x14ac:dyDescent="0.25">
      <c r="A101" t="s">
        <v>638</v>
      </c>
      <c r="B101" t="s">
        <v>656</v>
      </c>
      <c r="C101">
        <v>2020</v>
      </c>
      <c r="D101" t="s">
        <v>639</v>
      </c>
      <c r="E101" t="s">
        <v>640</v>
      </c>
      <c r="F101">
        <v>7773.16</v>
      </c>
      <c r="G101">
        <v>17.2</v>
      </c>
    </row>
    <row r="102" spans="1:7" x14ac:dyDescent="0.25">
      <c r="A102" t="s">
        <v>638</v>
      </c>
      <c r="B102" t="s">
        <v>96</v>
      </c>
      <c r="C102">
        <v>2020</v>
      </c>
      <c r="D102" t="s">
        <v>639</v>
      </c>
      <c r="E102" t="s">
        <v>640</v>
      </c>
      <c r="F102">
        <v>631927.67000000004</v>
      </c>
      <c r="G102">
        <v>0.77</v>
      </c>
    </row>
    <row r="103" spans="1:7" x14ac:dyDescent="0.25">
      <c r="A103" t="s">
        <v>638</v>
      </c>
      <c r="B103" t="s">
        <v>341</v>
      </c>
      <c r="C103">
        <v>2020</v>
      </c>
      <c r="D103" t="s">
        <v>639</v>
      </c>
      <c r="E103" t="s">
        <v>640</v>
      </c>
      <c r="F103">
        <v>718473.02</v>
      </c>
      <c r="G103">
        <v>2.29</v>
      </c>
    </row>
    <row r="104" spans="1:7" x14ac:dyDescent="0.25">
      <c r="A104" t="s">
        <v>638</v>
      </c>
      <c r="B104" t="s">
        <v>95</v>
      </c>
      <c r="C104">
        <v>2020</v>
      </c>
      <c r="D104" t="s">
        <v>639</v>
      </c>
      <c r="E104" t="s">
        <v>640</v>
      </c>
      <c r="F104">
        <v>288493.48</v>
      </c>
      <c r="G104">
        <v>0.56999999999999995</v>
      </c>
    </row>
    <row r="105" spans="1:7" x14ac:dyDescent="0.25">
      <c r="A105" t="s">
        <v>638</v>
      </c>
      <c r="B105" t="s">
        <v>90</v>
      </c>
      <c r="C105">
        <v>2020</v>
      </c>
      <c r="D105" t="s">
        <v>639</v>
      </c>
      <c r="E105" t="s">
        <v>640</v>
      </c>
      <c r="F105">
        <v>74426.53</v>
      </c>
      <c r="G105">
        <v>0.93</v>
      </c>
    </row>
    <row r="106" spans="1:7" x14ac:dyDescent="0.25">
      <c r="A106" t="s">
        <v>638</v>
      </c>
      <c r="B106" t="s">
        <v>97</v>
      </c>
      <c r="C106">
        <v>2020</v>
      </c>
      <c r="D106" t="s">
        <v>639</v>
      </c>
      <c r="E106" t="s">
        <v>640</v>
      </c>
      <c r="F106">
        <v>834678.36</v>
      </c>
      <c r="G106">
        <v>0.94</v>
      </c>
    </row>
    <row r="107" spans="1:7" x14ac:dyDescent="0.25">
      <c r="A107" t="s">
        <v>638</v>
      </c>
      <c r="B107" t="s">
        <v>98</v>
      </c>
      <c r="C107">
        <v>2020</v>
      </c>
      <c r="D107" t="s">
        <v>639</v>
      </c>
      <c r="E107" t="s">
        <v>640</v>
      </c>
      <c r="F107">
        <v>6145913.4500000002</v>
      </c>
      <c r="G107">
        <v>1.51</v>
      </c>
    </row>
    <row r="108" spans="1:7" x14ac:dyDescent="0.25">
      <c r="A108" t="s">
        <v>638</v>
      </c>
      <c r="B108" t="s">
        <v>100</v>
      </c>
      <c r="C108">
        <v>2020</v>
      </c>
      <c r="D108" t="s">
        <v>639</v>
      </c>
      <c r="E108" t="s">
        <v>640</v>
      </c>
      <c r="F108">
        <v>52292.81</v>
      </c>
      <c r="G108">
        <v>1.0900000000000001</v>
      </c>
    </row>
    <row r="109" spans="1:7" x14ac:dyDescent="0.25">
      <c r="A109" t="s">
        <v>638</v>
      </c>
      <c r="B109" t="s">
        <v>102</v>
      </c>
      <c r="C109">
        <v>2020</v>
      </c>
      <c r="D109" t="s">
        <v>639</v>
      </c>
      <c r="E109" t="s">
        <v>640</v>
      </c>
      <c r="F109">
        <v>238793.52</v>
      </c>
      <c r="G109">
        <v>1.19</v>
      </c>
    </row>
    <row r="110" spans="1:7" x14ac:dyDescent="0.25">
      <c r="A110" t="s">
        <v>638</v>
      </c>
      <c r="B110" t="s">
        <v>101</v>
      </c>
      <c r="C110">
        <v>2020</v>
      </c>
      <c r="D110" t="s">
        <v>639</v>
      </c>
      <c r="E110" t="s">
        <v>640</v>
      </c>
      <c r="F110">
        <v>9137661.5899999999</v>
      </c>
      <c r="G110">
        <v>1.52</v>
      </c>
    </row>
    <row r="111" spans="1:7" x14ac:dyDescent="0.25">
      <c r="A111" t="s">
        <v>638</v>
      </c>
      <c r="B111" t="s">
        <v>103</v>
      </c>
      <c r="C111">
        <v>2020</v>
      </c>
      <c r="D111" t="s">
        <v>639</v>
      </c>
      <c r="E111" t="s">
        <v>640</v>
      </c>
      <c r="F111">
        <v>231620.18</v>
      </c>
      <c r="G111">
        <v>0.49</v>
      </c>
    </row>
    <row r="112" spans="1:7" x14ac:dyDescent="0.25">
      <c r="A112" t="s">
        <v>638</v>
      </c>
      <c r="B112" t="s">
        <v>104</v>
      </c>
      <c r="C112">
        <v>2020</v>
      </c>
      <c r="D112" t="s">
        <v>639</v>
      </c>
      <c r="E112" t="s">
        <v>640</v>
      </c>
      <c r="F112">
        <v>283095.13</v>
      </c>
      <c r="G112">
        <v>1.42</v>
      </c>
    </row>
    <row r="113" spans="1:7" x14ac:dyDescent="0.25">
      <c r="A113" t="s">
        <v>638</v>
      </c>
      <c r="B113" t="s">
        <v>362</v>
      </c>
      <c r="C113">
        <v>2020</v>
      </c>
      <c r="D113" t="s">
        <v>639</v>
      </c>
      <c r="E113" t="s">
        <v>640</v>
      </c>
      <c r="F113">
        <v>103419.28</v>
      </c>
      <c r="G113">
        <v>1.34</v>
      </c>
    </row>
    <row r="114" spans="1:7" x14ac:dyDescent="0.25">
      <c r="A114" t="s">
        <v>638</v>
      </c>
      <c r="B114" t="s">
        <v>40</v>
      </c>
      <c r="C114">
        <v>2020</v>
      </c>
      <c r="D114" t="s">
        <v>639</v>
      </c>
      <c r="E114" t="s">
        <v>640</v>
      </c>
      <c r="F114">
        <v>520854.53</v>
      </c>
      <c r="G114">
        <v>1.97</v>
      </c>
    </row>
    <row r="115" spans="1:7" x14ac:dyDescent="0.25">
      <c r="A115" t="s">
        <v>638</v>
      </c>
      <c r="B115" t="s">
        <v>105</v>
      </c>
      <c r="C115">
        <v>2020</v>
      </c>
      <c r="D115" t="s">
        <v>639</v>
      </c>
      <c r="E115" t="s">
        <v>640</v>
      </c>
      <c r="F115">
        <v>2598.14</v>
      </c>
      <c r="G115">
        <v>1.78</v>
      </c>
    </row>
    <row r="116" spans="1:7" x14ac:dyDescent="0.25">
      <c r="A116" t="s">
        <v>638</v>
      </c>
      <c r="B116" t="s">
        <v>450</v>
      </c>
      <c r="C116">
        <v>2020</v>
      </c>
      <c r="D116" t="s">
        <v>639</v>
      </c>
      <c r="E116" t="s">
        <v>640</v>
      </c>
      <c r="F116">
        <v>4911.71</v>
      </c>
      <c r="G116">
        <v>1.57</v>
      </c>
    </row>
    <row r="117" spans="1:7" x14ac:dyDescent="0.25">
      <c r="A117" t="s">
        <v>638</v>
      </c>
      <c r="B117" t="s">
        <v>357</v>
      </c>
      <c r="C117">
        <v>2020</v>
      </c>
      <c r="D117" t="s">
        <v>639</v>
      </c>
      <c r="E117" t="s">
        <v>640</v>
      </c>
      <c r="F117">
        <v>4363470.51</v>
      </c>
      <c r="G117">
        <v>0.93</v>
      </c>
    </row>
    <row r="118" spans="1:7" x14ac:dyDescent="0.25">
      <c r="A118" t="s">
        <v>638</v>
      </c>
      <c r="B118" t="s">
        <v>107</v>
      </c>
      <c r="C118">
        <v>2020</v>
      </c>
      <c r="D118" t="s">
        <v>639</v>
      </c>
      <c r="E118" t="s">
        <v>640</v>
      </c>
      <c r="F118">
        <v>177488.39</v>
      </c>
      <c r="G118">
        <v>0.52</v>
      </c>
    </row>
    <row r="119" spans="1:7" x14ac:dyDescent="0.25">
      <c r="A119" t="s">
        <v>638</v>
      </c>
      <c r="B119" t="s">
        <v>364</v>
      </c>
      <c r="C119">
        <v>2020</v>
      </c>
      <c r="D119" t="s">
        <v>639</v>
      </c>
      <c r="E119" t="s">
        <v>640</v>
      </c>
      <c r="F119">
        <v>81056.679999999993</v>
      </c>
      <c r="G119">
        <v>1.32</v>
      </c>
    </row>
    <row r="120" spans="1:7" x14ac:dyDescent="0.25">
      <c r="A120" t="s">
        <v>638</v>
      </c>
      <c r="B120" t="s">
        <v>111</v>
      </c>
      <c r="C120">
        <v>2020</v>
      </c>
      <c r="D120" t="s">
        <v>639</v>
      </c>
      <c r="E120" t="s">
        <v>640</v>
      </c>
      <c r="F120">
        <v>156230.51</v>
      </c>
      <c r="G120">
        <v>0.97</v>
      </c>
    </row>
    <row r="121" spans="1:7" x14ac:dyDescent="0.25">
      <c r="A121" t="s">
        <v>638</v>
      </c>
      <c r="B121" t="s">
        <v>113</v>
      </c>
      <c r="C121">
        <v>2020</v>
      </c>
      <c r="D121" t="s">
        <v>639</v>
      </c>
      <c r="E121" t="s">
        <v>640</v>
      </c>
      <c r="F121">
        <v>17080.04</v>
      </c>
      <c r="G121">
        <v>0.13</v>
      </c>
    </row>
    <row r="122" spans="1:7" x14ac:dyDescent="0.25">
      <c r="A122" t="s">
        <v>638</v>
      </c>
      <c r="B122" t="s">
        <v>114</v>
      </c>
      <c r="C122">
        <v>2020</v>
      </c>
      <c r="D122" t="s">
        <v>639</v>
      </c>
      <c r="E122" t="s">
        <v>640</v>
      </c>
      <c r="F122">
        <v>85470.38</v>
      </c>
      <c r="G122">
        <v>0.53</v>
      </c>
    </row>
    <row r="123" spans="1:7" x14ac:dyDescent="0.25">
      <c r="A123" t="s">
        <v>638</v>
      </c>
      <c r="B123" t="s">
        <v>452</v>
      </c>
      <c r="C123">
        <v>2020</v>
      </c>
      <c r="D123" t="s">
        <v>639</v>
      </c>
      <c r="E123" t="s">
        <v>640</v>
      </c>
      <c r="F123">
        <v>48448.4</v>
      </c>
      <c r="G123">
        <v>1.53</v>
      </c>
    </row>
    <row r="124" spans="1:7" x14ac:dyDescent="0.25">
      <c r="A124" t="s">
        <v>638</v>
      </c>
      <c r="B124" t="s">
        <v>177</v>
      </c>
      <c r="C124">
        <v>2020</v>
      </c>
      <c r="D124" t="s">
        <v>639</v>
      </c>
      <c r="E124" t="s">
        <v>640</v>
      </c>
      <c r="F124">
        <v>154294.84</v>
      </c>
      <c r="G124">
        <v>0.98</v>
      </c>
    </row>
    <row r="125" spans="1:7" x14ac:dyDescent="0.25">
      <c r="A125" t="s">
        <v>638</v>
      </c>
      <c r="B125" t="s">
        <v>112</v>
      </c>
      <c r="C125">
        <v>2020</v>
      </c>
      <c r="D125" t="s">
        <v>639</v>
      </c>
      <c r="E125" t="s">
        <v>640</v>
      </c>
      <c r="F125">
        <v>14061.69</v>
      </c>
      <c r="G125">
        <v>1.1200000000000001</v>
      </c>
    </row>
    <row r="126" spans="1:7" x14ac:dyDescent="0.25">
      <c r="A126" t="s">
        <v>638</v>
      </c>
      <c r="B126" t="s">
        <v>115</v>
      </c>
      <c r="C126">
        <v>2020</v>
      </c>
      <c r="D126" t="s">
        <v>639</v>
      </c>
      <c r="E126" t="s">
        <v>640</v>
      </c>
      <c r="F126">
        <v>744929.35</v>
      </c>
      <c r="G126">
        <v>2.46</v>
      </c>
    </row>
    <row r="127" spans="1:7" x14ac:dyDescent="0.25">
      <c r="A127" t="s">
        <v>638</v>
      </c>
      <c r="B127" t="s">
        <v>116</v>
      </c>
      <c r="C127">
        <v>2020</v>
      </c>
      <c r="D127" t="s">
        <v>639</v>
      </c>
      <c r="E127" t="s">
        <v>640</v>
      </c>
      <c r="F127">
        <v>284042.61</v>
      </c>
      <c r="G127">
        <v>1.22</v>
      </c>
    </row>
    <row r="128" spans="1:7" x14ac:dyDescent="0.25">
      <c r="A128" t="s">
        <v>638</v>
      </c>
      <c r="B128" t="s">
        <v>110</v>
      </c>
      <c r="C128">
        <v>2020</v>
      </c>
      <c r="D128" t="s">
        <v>639</v>
      </c>
      <c r="E128" t="s">
        <v>640</v>
      </c>
      <c r="F128">
        <v>694875.28</v>
      </c>
      <c r="G128">
        <v>3.44</v>
      </c>
    </row>
    <row r="129" spans="1:7" x14ac:dyDescent="0.25">
      <c r="A129" t="s">
        <v>638</v>
      </c>
      <c r="B129" t="s">
        <v>657</v>
      </c>
      <c r="C129">
        <v>2020</v>
      </c>
      <c r="D129" t="s">
        <v>639</v>
      </c>
      <c r="E129" t="s">
        <v>640</v>
      </c>
      <c r="F129">
        <v>55235.13</v>
      </c>
      <c r="G129">
        <v>0.54</v>
      </c>
    </row>
    <row r="130" spans="1:7" x14ac:dyDescent="0.25">
      <c r="A130" t="s">
        <v>638</v>
      </c>
      <c r="B130" t="s">
        <v>133</v>
      </c>
      <c r="C130">
        <v>2020</v>
      </c>
      <c r="D130" t="s">
        <v>639</v>
      </c>
      <c r="E130" t="s">
        <v>640</v>
      </c>
      <c r="F130">
        <v>1039179.98</v>
      </c>
      <c r="G130">
        <v>1.69</v>
      </c>
    </row>
    <row r="131" spans="1:7" x14ac:dyDescent="0.25">
      <c r="A131" t="s">
        <v>638</v>
      </c>
      <c r="B131" t="s">
        <v>389</v>
      </c>
      <c r="C131">
        <v>2020</v>
      </c>
      <c r="D131" t="s">
        <v>639</v>
      </c>
      <c r="E131" t="s">
        <v>640</v>
      </c>
      <c r="F131">
        <v>118262.7</v>
      </c>
      <c r="G131">
        <v>1.39</v>
      </c>
    </row>
    <row r="132" spans="1:7" x14ac:dyDescent="0.25">
      <c r="A132" t="s">
        <v>638</v>
      </c>
      <c r="B132" t="s">
        <v>118</v>
      </c>
      <c r="C132">
        <v>2020</v>
      </c>
      <c r="D132" t="s">
        <v>639</v>
      </c>
      <c r="E132" t="s">
        <v>640</v>
      </c>
      <c r="F132">
        <v>39383.440000000002</v>
      </c>
      <c r="G132">
        <v>1.1399999999999999</v>
      </c>
    </row>
    <row r="133" spans="1:7" x14ac:dyDescent="0.25">
      <c r="A133" t="s">
        <v>638</v>
      </c>
      <c r="B133" t="s">
        <v>121</v>
      </c>
      <c r="C133">
        <v>2020</v>
      </c>
      <c r="D133" t="s">
        <v>639</v>
      </c>
      <c r="E133" t="s">
        <v>640</v>
      </c>
      <c r="F133">
        <v>25754.78</v>
      </c>
      <c r="G133">
        <v>1.63</v>
      </c>
    </row>
    <row r="134" spans="1:7" x14ac:dyDescent="0.25">
      <c r="A134" t="s">
        <v>638</v>
      </c>
      <c r="B134" t="s">
        <v>127</v>
      </c>
      <c r="C134">
        <v>2020</v>
      </c>
      <c r="D134" t="s">
        <v>639</v>
      </c>
      <c r="E134" t="s">
        <v>640</v>
      </c>
      <c r="F134">
        <v>3395729.3</v>
      </c>
      <c r="G134">
        <v>0.89</v>
      </c>
    </row>
    <row r="135" spans="1:7" x14ac:dyDescent="0.25">
      <c r="A135" t="s">
        <v>638</v>
      </c>
      <c r="B135" t="s">
        <v>212</v>
      </c>
      <c r="C135">
        <v>2020</v>
      </c>
      <c r="D135" t="s">
        <v>639</v>
      </c>
      <c r="E135" t="s">
        <v>640</v>
      </c>
      <c r="F135">
        <v>2332.08</v>
      </c>
      <c r="G135">
        <v>0.01</v>
      </c>
    </row>
    <row r="136" spans="1:7" x14ac:dyDescent="0.25">
      <c r="A136" t="s">
        <v>638</v>
      </c>
      <c r="B136" t="s">
        <v>117</v>
      </c>
      <c r="C136">
        <v>2020</v>
      </c>
      <c r="D136" t="s">
        <v>639</v>
      </c>
      <c r="E136" t="s">
        <v>640</v>
      </c>
      <c r="F136">
        <v>90375.6</v>
      </c>
      <c r="G136">
        <v>0.73</v>
      </c>
    </row>
    <row r="137" spans="1:7" x14ac:dyDescent="0.25">
      <c r="A137" t="s">
        <v>638</v>
      </c>
      <c r="B137" t="s">
        <v>122</v>
      </c>
      <c r="C137">
        <v>2020</v>
      </c>
      <c r="D137" t="s">
        <v>639</v>
      </c>
      <c r="E137" t="s">
        <v>640</v>
      </c>
      <c r="F137">
        <v>49237.57</v>
      </c>
      <c r="G137">
        <v>0.94</v>
      </c>
    </row>
    <row r="138" spans="1:7" x14ac:dyDescent="0.25">
      <c r="A138" t="s">
        <v>638</v>
      </c>
      <c r="B138" t="s">
        <v>123</v>
      </c>
      <c r="C138">
        <v>2020</v>
      </c>
      <c r="D138" t="s">
        <v>639</v>
      </c>
      <c r="E138" t="s">
        <v>640</v>
      </c>
      <c r="F138">
        <v>30627.3</v>
      </c>
      <c r="G138">
        <v>0.21</v>
      </c>
    </row>
    <row r="139" spans="1:7" x14ac:dyDescent="0.25">
      <c r="A139" t="s">
        <v>638</v>
      </c>
      <c r="B139" t="s">
        <v>135</v>
      </c>
      <c r="C139">
        <v>2020</v>
      </c>
      <c r="D139" t="s">
        <v>639</v>
      </c>
      <c r="E139" t="s">
        <v>640</v>
      </c>
      <c r="F139">
        <v>151707.54999999999</v>
      </c>
      <c r="G139">
        <v>0.56999999999999995</v>
      </c>
    </row>
    <row r="140" spans="1:7" x14ac:dyDescent="0.25">
      <c r="A140" t="s">
        <v>638</v>
      </c>
      <c r="B140" t="s">
        <v>130</v>
      </c>
      <c r="C140">
        <v>2020</v>
      </c>
      <c r="D140" t="s">
        <v>639</v>
      </c>
      <c r="E140" t="s">
        <v>640</v>
      </c>
      <c r="F140">
        <v>8311.76</v>
      </c>
      <c r="G140">
        <v>0.16</v>
      </c>
    </row>
    <row r="141" spans="1:7" x14ac:dyDescent="0.25">
      <c r="A141" t="s">
        <v>638</v>
      </c>
      <c r="B141" t="s">
        <v>408</v>
      </c>
      <c r="C141">
        <v>2020</v>
      </c>
      <c r="D141" t="s">
        <v>639</v>
      </c>
      <c r="E141" t="s">
        <v>640</v>
      </c>
      <c r="F141">
        <v>129.51</v>
      </c>
      <c r="G141">
        <v>0.11</v>
      </c>
    </row>
    <row r="142" spans="1:7" x14ac:dyDescent="0.25">
      <c r="A142" t="s">
        <v>638</v>
      </c>
      <c r="B142" t="s">
        <v>131</v>
      </c>
      <c r="C142">
        <v>2020</v>
      </c>
      <c r="D142" t="s">
        <v>639</v>
      </c>
      <c r="E142" t="s">
        <v>640</v>
      </c>
      <c r="F142">
        <v>23002.87</v>
      </c>
      <c r="G142">
        <v>0.65</v>
      </c>
    </row>
    <row r="143" spans="1:7" x14ac:dyDescent="0.25">
      <c r="A143" t="s">
        <v>638</v>
      </c>
      <c r="B143" t="s">
        <v>134</v>
      </c>
      <c r="C143">
        <v>2020</v>
      </c>
      <c r="D143" t="s">
        <v>639</v>
      </c>
      <c r="E143" t="s">
        <v>640</v>
      </c>
      <c r="F143">
        <v>131304.81</v>
      </c>
      <c r="G143">
        <v>1.1200000000000001</v>
      </c>
    </row>
    <row r="144" spans="1:7" x14ac:dyDescent="0.25">
      <c r="A144" t="s">
        <v>638</v>
      </c>
      <c r="B144" t="s">
        <v>125</v>
      </c>
      <c r="C144">
        <v>2020</v>
      </c>
      <c r="D144" t="s">
        <v>639</v>
      </c>
      <c r="E144" t="s">
        <v>640</v>
      </c>
      <c r="F144">
        <v>22687.9</v>
      </c>
      <c r="G144">
        <v>0.62</v>
      </c>
    </row>
    <row r="145" spans="1:7" x14ac:dyDescent="0.25">
      <c r="A145" t="s">
        <v>638</v>
      </c>
      <c r="B145" t="s">
        <v>132</v>
      </c>
      <c r="C145">
        <v>2020</v>
      </c>
      <c r="D145" t="s">
        <v>639</v>
      </c>
      <c r="E145" t="s">
        <v>640</v>
      </c>
      <c r="F145">
        <v>239.06</v>
      </c>
      <c r="G145">
        <v>1.1599999999999999</v>
      </c>
    </row>
    <row r="146" spans="1:7" x14ac:dyDescent="0.25">
      <c r="A146" t="s">
        <v>638</v>
      </c>
      <c r="B146" t="s">
        <v>126</v>
      </c>
      <c r="C146">
        <v>2020</v>
      </c>
      <c r="D146" t="s">
        <v>639</v>
      </c>
      <c r="E146" t="s">
        <v>640</v>
      </c>
      <c r="F146">
        <v>79468.179999999993</v>
      </c>
      <c r="G146">
        <v>1.82</v>
      </c>
    </row>
    <row r="147" spans="1:7" x14ac:dyDescent="0.25">
      <c r="A147" t="s">
        <v>638</v>
      </c>
      <c r="B147" t="s">
        <v>119</v>
      </c>
      <c r="C147">
        <v>2020</v>
      </c>
      <c r="D147" t="s">
        <v>639</v>
      </c>
      <c r="E147" t="s">
        <v>640</v>
      </c>
      <c r="F147">
        <v>33014.35</v>
      </c>
      <c r="G147">
        <v>2.19</v>
      </c>
    </row>
    <row r="148" spans="1:7" x14ac:dyDescent="0.25">
      <c r="A148" t="s">
        <v>638</v>
      </c>
      <c r="B148" t="s">
        <v>120</v>
      </c>
      <c r="C148">
        <v>2020</v>
      </c>
      <c r="D148" t="s">
        <v>639</v>
      </c>
      <c r="E148" t="s">
        <v>640</v>
      </c>
      <c r="F148">
        <v>2037401.07</v>
      </c>
      <c r="G148">
        <v>0.97</v>
      </c>
    </row>
    <row r="149" spans="1:7" x14ac:dyDescent="0.25">
      <c r="A149" t="s">
        <v>638</v>
      </c>
      <c r="B149" t="s">
        <v>136</v>
      </c>
      <c r="C149">
        <v>2020</v>
      </c>
      <c r="D149" t="s">
        <v>639</v>
      </c>
      <c r="E149" t="s">
        <v>640</v>
      </c>
      <c r="F149">
        <v>34706.81</v>
      </c>
      <c r="G149">
        <v>0.77</v>
      </c>
    </row>
    <row r="150" spans="1:7" x14ac:dyDescent="0.25">
      <c r="A150" t="s">
        <v>638</v>
      </c>
      <c r="B150" t="s">
        <v>140</v>
      </c>
      <c r="C150">
        <v>2020</v>
      </c>
      <c r="D150" t="s">
        <v>639</v>
      </c>
      <c r="E150" t="s">
        <v>640</v>
      </c>
      <c r="F150">
        <v>11897.68</v>
      </c>
      <c r="G150">
        <v>0.36</v>
      </c>
    </row>
    <row r="151" spans="1:7" x14ac:dyDescent="0.25">
      <c r="A151" t="s">
        <v>638</v>
      </c>
      <c r="B151" t="s">
        <v>143</v>
      </c>
      <c r="C151">
        <v>2020</v>
      </c>
      <c r="D151" t="s">
        <v>639</v>
      </c>
      <c r="E151" t="s">
        <v>640</v>
      </c>
      <c r="F151">
        <v>28049.61</v>
      </c>
      <c r="G151">
        <v>1.52</v>
      </c>
    </row>
    <row r="152" spans="1:7" x14ac:dyDescent="0.25">
      <c r="A152" t="s">
        <v>638</v>
      </c>
      <c r="B152" t="s">
        <v>658</v>
      </c>
      <c r="C152">
        <v>2020</v>
      </c>
      <c r="D152" t="s">
        <v>639</v>
      </c>
      <c r="E152" t="s">
        <v>640</v>
      </c>
      <c r="F152">
        <v>329.19</v>
      </c>
      <c r="G152">
        <v>0.67</v>
      </c>
    </row>
    <row r="153" spans="1:7" x14ac:dyDescent="0.25">
      <c r="A153" t="s">
        <v>638</v>
      </c>
      <c r="B153" t="s">
        <v>144</v>
      </c>
      <c r="C153">
        <v>2020</v>
      </c>
      <c r="D153" t="s">
        <v>639</v>
      </c>
      <c r="E153" t="s">
        <v>640</v>
      </c>
      <c r="F153">
        <v>300638.83</v>
      </c>
      <c r="G153">
        <v>0.56999999999999995</v>
      </c>
    </row>
    <row r="154" spans="1:7" x14ac:dyDescent="0.25">
      <c r="A154" t="s">
        <v>638</v>
      </c>
      <c r="B154" t="s">
        <v>142</v>
      </c>
      <c r="C154">
        <v>2020</v>
      </c>
      <c r="D154" t="s">
        <v>639</v>
      </c>
      <c r="E154" t="s">
        <v>640</v>
      </c>
      <c r="F154">
        <v>64528.73</v>
      </c>
      <c r="G154">
        <v>1.18</v>
      </c>
    </row>
    <row r="155" spans="1:7" x14ac:dyDescent="0.25">
      <c r="A155" t="s">
        <v>638</v>
      </c>
      <c r="B155" t="s">
        <v>145</v>
      </c>
      <c r="C155">
        <v>2020</v>
      </c>
      <c r="D155" t="s">
        <v>639</v>
      </c>
      <c r="E155" t="s">
        <v>640</v>
      </c>
      <c r="F155">
        <v>276.27999999999997</v>
      </c>
      <c r="G155">
        <v>1.1599999999999999</v>
      </c>
    </row>
    <row r="156" spans="1:7" x14ac:dyDescent="0.25">
      <c r="A156" t="s">
        <v>638</v>
      </c>
      <c r="B156" t="s">
        <v>139</v>
      </c>
      <c r="C156">
        <v>2020</v>
      </c>
      <c r="D156" t="s">
        <v>639</v>
      </c>
      <c r="E156" t="s">
        <v>640</v>
      </c>
      <c r="F156">
        <v>7123590.96</v>
      </c>
      <c r="G156">
        <v>1.31</v>
      </c>
    </row>
    <row r="157" spans="1:7" x14ac:dyDescent="0.25">
      <c r="A157" t="s">
        <v>638</v>
      </c>
      <c r="B157" t="s">
        <v>146</v>
      </c>
      <c r="C157">
        <v>2020</v>
      </c>
      <c r="D157" t="s">
        <v>639</v>
      </c>
      <c r="E157" t="s">
        <v>640</v>
      </c>
      <c r="F157">
        <v>1579795.37</v>
      </c>
      <c r="G157">
        <v>1.21</v>
      </c>
    </row>
    <row r="158" spans="1:7" x14ac:dyDescent="0.25">
      <c r="A158" t="s">
        <v>638</v>
      </c>
      <c r="B158" t="s">
        <v>138</v>
      </c>
      <c r="C158">
        <v>2020</v>
      </c>
      <c r="D158" t="s">
        <v>639</v>
      </c>
      <c r="E158" t="s">
        <v>640</v>
      </c>
      <c r="F158">
        <v>85522.15</v>
      </c>
      <c r="G158">
        <v>1.02</v>
      </c>
    </row>
    <row r="159" spans="1:7" x14ac:dyDescent="0.25">
      <c r="A159" t="s">
        <v>638</v>
      </c>
      <c r="B159" t="s">
        <v>137</v>
      </c>
      <c r="C159">
        <v>2020</v>
      </c>
      <c r="D159" t="s">
        <v>639</v>
      </c>
      <c r="E159" t="s">
        <v>640</v>
      </c>
      <c r="F159">
        <v>375.26</v>
      </c>
      <c r="G159">
        <v>0.32</v>
      </c>
    </row>
    <row r="160" spans="1:7" x14ac:dyDescent="0.25">
      <c r="A160" t="s">
        <v>638</v>
      </c>
      <c r="B160" t="s">
        <v>141</v>
      </c>
      <c r="C160">
        <v>2020</v>
      </c>
      <c r="D160" t="s">
        <v>639</v>
      </c>
      <c r="E160" t="s">
        <v>640</v>
      </c>
      <c r="F160">
        <v>231825.21</v>
      </c>
      <c r="G160">
        <v>0.61</v>
      </c>
    </row>
    <row r="161" spans="1:7" x14ac:dyDescent="0.25">
      <c r="A161" t="s">
        <v>638</v>
      </c>
      <c r="B161" t="s">
        <v>659</v>
      </c>
      <c r="C161">
        <v>2020</v>
      </c>
      <c r="D161" t="s">
        <v>639</v>
      </c>
      <c r="E161" t="s">
        <v>640</v>
      </c>
      <c r="F161">
        <v>1946272.2</v>
      </c>
      <c r="G161">
        <v>0.68</v>
      </c>
    </row>
    <row r="162" spans="1:7" x14ac:dyDescent="0.25">
      <c r="A162" t="s">
        <v>638</v>
      </c>
      <c r="B162" t="s">
        <v>147</v>
      </c>
      <c r="C162">
        <v>2020</v>
      </c>
      <c r="D162" t="s">
        <v>639</v>
      </c>
      <c r="E162" t="s">
        <v>640</v>
      </c>
      <c r="F162">
        <v>153302.54</v>
      </c>
      <c r="G162">
        <v>0.49</v>
      </c>
    </row>
    <row r="163" spans="1:7" x14ac:dyDescent="0.25">
      <c r="A163" t="s">
        <v>638</v>
      </c>
      <c r="B163" t="s">
        <v>148</v>
      </c>
      <c r="C163">
        <v>2020</v>
      </c>
      <c r="D163" t="s">
        <v>639</v>
      </c>
      <c r="E163" t="s">
        <v>640</v>
      </c>
      <c r="F163">
        <v>2883306.87</v>
      </c>
      <c r="G163">
        <v>5.86</v>
      </c>
    </row>
    <row r="164" spans="1:7" x14ac:dyDescent="0.25">
      <c r="A164" t="s">
        <v>638</v>
      </c>
      <c r="B164" t="s">
        <v>149</v>
      </c>
      <c r="C164">
        <v>2020</v>
      </c>
      <c r="D164" t="s">
        <v>639</v>
      </c>
      <c r="E164" t="s">
        <v>640</v>
      </c>
      <c r="F164">
        <v>31831.81</v>
      </c>
      <c r="G164">
        <v>0.09</v>
      </c>
    </row>
    <row r="165" spans="1:7" x14ac:dyDescent="0.25">
      <c r="A165" t="s">
        <v>638</v>
      </c>
      <c r="B165" t="s">
        <v>660</v>
      </c>
      <c r="C165">
        <v>2020</v>
      </c>
      <c r="D165" t="s">
        <v>639</v>
      </c>
      <c r="E165" t="s">
        <v>640</v>
      </c>
      <c r="F165">
        <v>111.66</v>
      </c>
      <c r="G165">
        <v>3.22</v>
      </c>
    </row>
    <row r="166" spans="1:7" x14ac:dyDescent="0.25">
      <c r="A166" t="s">
        <v>638</v>
      </c>
      <c r="B166" t="s">
        <v>152</v>
      </c>
      <c r="C166">
        <v>2020</v>
      </c>
      <c r="D166" t="s">
        <v>639</v>
      </c>
      <c r="E166" t="s">
        <v>640</v>
      </c>
      <c r="F166">
        <v>372097.34</v>
      </c>
      <c r="G166">
        <v>1.02</v>
      </c>
    </row>
    <row r="167" spans="1:7" x14ac:dyDescent="0.25">
      <c r="A167" t="s">
        <v>638</v>
      </c>
      <c r="B167" t="s">
        <v>153</v>
      </c>
      <c r="C167">
        <v>2020</v>
      </c>
      <c r="D167" t="s">
        <v>639</v>
      </c>
      <c r="E167" t="s">
        <v>640</v>
      </c>
      <c r="F167">
        <v>615025.73</v>
      </c>
      <c r="G167">
        <v>0.5</v>
      </c>
    </row>
    <row r="168" spans="1:7" x14ac:dyDescent="0.25">
      <c r="A168" t="s">
        <v>638</v>
      </c>
      <c r="B168" t="s">
        <v>413</v>
      </c>
      <c r="C168">
        <v>2020</v>
      </c>
      <c r="D168" t="s">
        <v>639</v>
      </c>
      <c r="E168" t="s">
        <v>640</v>
      </c>
      <c r="F168">
        <v>1095.22</v>
      </c>
      <c r="G168">
        <v>1.05</v>
      </c>
    </row>
    <row r="169" spans="1:7" x14ac:dyDescent="0.25">
      <c r="A169" t="s">
        <v>638</v>
      </c>
      <c r="B169" t="s">
        <v>150</v>
      </c>
      <c r="C169">
        <v>2020</v>
      </c>
      <c r="D169" t="s">
        <v>639</v>
      </c>
      <c r="E169" t="s">
        <v>640</v>
      </c>
      <c r="F169">
        <v>26951.57</v>
      </c>
      <c r="G169">
        <v>0.65</v>
      </c>
    </row>
    <row r="170" spans="1:7" x14ac:dyDescent="0.25">
      <c r="A170" t="s">
        <v>638</v>
      </c>
      <c r="B170" t="s">
        <v>154</v>
      </c>
      <c r="C170">
        <v>2020</v>
      </c>
      <c r="D170" t="s">
        <v>639</v>
      </c>
      <c r="E170" t="s">
        <v>640</v>
      </c>
      <c r="F170">
        <v>3120562.09</v>
      </c>
      <c r="G170">
        <v>1.18</v>
      </c>
    </row>
    <row r="171" spans="1:7" x14ac:dyDescent="0.25">
      <c r="A171" t="s">
        <v>638</v>
      </c>
      <c r="B171" t="s">
        <v>661</v>
      </c>
      <c r="C171">
        <v>2020</v>
      </c>
      <c r="D171" t="s">
        <v>639</v>
      </c>
      <c r="E171" t="s">
        <v>640</v>
      </c>
      <c r="F171">
        <v>14324.49</v>
      </c>
      <c r="G171">
        <v>2.5499999999999998</v>
      </c>
    </row>
    <row r="172" spans="1:7" x14ac:dyDescent="0.25">
      <c r="A172" t="s">
        <v>638</v>
      </c>
      <c r="B172" t="s">
        <v>155</v>
      </c>
      <c r="C172">
        <v>2020</v>
      </c>
      <c r="D172" t="s">
        <v>639</v>
      </c>
      <c r="E172" t="s">
        <v>640</v>
      </c>
      <c r="F172">
        <v>945602.05</v>
      </c>
      <c r="G172">
        <v>1.29</v>
      </c>
    </row>
    <row r="173" spans="1:7" x14ac:dyDescent="0.25">
      <c r="A173" t="s">
        <v>638</v>
      </c>
      <c r="B173" t="s">
        <v>151</v>
      </c>
      <c r="C173">
        <v>2020</v>
      </c>
      <c r="D173" t="s">
        <v>639</v>
      </c>
      <c r="E173" t="s">
        <v>640</v>
      </c>
      <c r="F173">
        <v>89421.19</v>
      </c>
      <c r="G173">
        <v>1.07</v>
      </c>
    </row>
    <row r="174" spans="1:7" x14ac:dyDescent="0.25">
      <c r="A174" t="s">
        <v>638</v>
      </c>
      <c r="B174" t="s">
        <v>662</v>
      </c>
      <c r="C174">
        <v>2020</v>
      </c>
      <c r="D174" t="s">
        <v>639</v>
      </c>
      <c r="E174" t="s">
        <v>640</v>
      </c>
      <c r="F174">
        <v>5462.27</v>
      </c>
      <c r="G174">
        <v>0.44</v>
      </c>
    </row>
    <row r="175" spans="1:7" x14ac:dyDescent="0.25">
      <c r="A175" t="s">
        <v>638</v>
      </c>
      <c r="B175" t="s">
        <v>73</v>
      </c>
      <c r="C175">
        <v>2020</v>
      </c>
      <c r="D175" t="s">
        <v>639</v>
      </c>
      <c r="E175" t="s">
        <v>640</v>
      </c>
      <c r="F175">
        <v>13631.19</v>
      </c>
      <c r="G175">
        <v>0.63</v>
      </c>
    </row>
    <row r="176" spans="1:7" x14ac:dyDescent="0.25">
      <c r="A176" t="s">
        <v>638</v>
      </c>
      <c r="B176" t="s">
        <v>157</v>
      </c>
      <c r="C176">
        <v>2020</v>
      </c>
      <c r="D176" t="s">
        <v>639</v>
      </c>
      <c r="E176" t="s">
        <v>640</v>
      </c>
      <c r="F176">
        <v>158269.64000000001</v>
      </c>
      <c r="G176">
        <v>0.44</v>
      </c>
    </row>
    <row r="177" spans="1:7" x14ac:dyDescent="0.25">
      <c r="A177" t="s">
        <v>638</v>
      </c>
      <c r="B177" t="s">
        <v>158</v>
      </c>
      <c r="C177">
        <v>2020</v>
      </c>
      <c r="D177" t="s">
        <v>639</v>
      </c>
      <c r="E177" t="s">
        <v>640</v>
      </c>
      <c r="F177">
        <v>921324.77</v>
      </c>
      <c r="G177">
        <v>1.05</v>
      </c>
    </row>
    <row r="178" spans="1:7" x14ac:dyDescent="0.25">
      <c r="A178" t="s">
        <v>638</v>
      </c>
      <c r="B178" t="s">
        <v>159</v>
      </c>
      <c r="C178">
        <v>2020</v>
      </c>
      <c r="D178" t="s">
        <v>639</v>
      </c>
      <c r="E178" t="s">
        <v>640</v>
      </c>
      <c r="F178">
        <v>3152813.46</v>
      </c>
      <c r="G178">
        <v>1.04</v>
      </c>
    </row>
    <row r="179" spans="1:7" x14ac:dyDescent="0.25">
      <c r="A179" t="s">
        <v>638</v>
      </c>
      <c r="B179" t="s">
        <v>160</v>
      </c>
      <c r="C179">
        <v>2020</v>
      </c>
      <c r="D179" t="s">
        <v>639</v>
      </c>
      <c r="E179" t="s">
        <v>640</v>
      </c>
      <c r="F179">
        <v>20202.73</v>
      </c>
      <c r="G179">
        <v>1.1000000000000001</v>
      </c>
    </row>
    <row r="180" spans="1:7" x14ac:dyDescent="0.25">
      <c r="A180" t="s">
        <v>638</v>
      </c>
      <c r="B180" t="s">
        <v>165</v>
      </c>
      <c r="C180">
        <v>2020</v>
      </c>
      <c r="D180" t="s">
        <v>639</v>
      </c>
      <c r="E180" t="s">
        <v>640</v>
      </c>
      <c r="F180">
        <v>1287395.83</v>
      </c>
      <c r="G180">
        <v>0.82</v>
      </c>
    </row>
    <row r="181" spans="1:7" x14ac:dyDescent="0.25">
      <c r="A181" t="s">
        <v>638</v>
      </c>
      <c r="B181" t="s">
        <v>663</v>
      </c>
      <c r="C181">
        <v>2020</v>
      </c>
      <c r="D181" t="s">
        <v>639</v>
      </c>
      <c r="E181" t="s">
        <v>640</v>
      </c>
      <c r="F181">
        <v>38.799999999999997</v>
      </c>
      <c r="G181">
        <v>0.05</v>
      </c>
    </row>
    <row r="182" spans="1:7" x14ac:dyDescent="0.25">
      <c r="A182" t="s">
        <v>638</v>
      </c>
      <c r="B182" t="s">
        <v>166</v>
      </c>
      <c r="C182">
        <v>2020</v>
      </c>
      <c r="D182" t="s">
        <v>639</v>
      </c>
      <c r="E182" t="s">
        <v>640</v>
      </c>
      <c r="F182">
        <v>144672.24</v>
      </c>
      <c r="G182">
        <v>1.08</v>
      </c>
    </row>
    <row r="183" spans="1:7" x14ac:dyDescent="0.25">
      <c r="A183" t="s">
        <v>638</v>
      </c>
      <c r="B183" t="s">
        <v>664</v>
      </c>
      <c r="C183">
        <v>2020</v>
      </c>
      <c r="D183" t="s">
        <v>639</v>
      </c>
      <c r="E183" t="s">
        <v>640</v>
      </c>
      <c r="F183">
        <v>441209.95</v>
      </c>
      <c r="G183">
        <v>1.04</v>
      </c>
    </row>
    <row r="184" spans="1:7" x14ac:dyDescent="0.25">
      <c r="A184" t="s">
        <v>638</v>
      </c>
      <c r="B184" t="s">
        <v>170</v>
      </c>
      <c r="C184">
        <v>2020</v>
      </c>
      <c r="D184" t="s">
        <v>639</v>
      </c>
      <c r="E184" t="s">
        <v>640</v>
      </c>
      <c r="F184">
        <v>582222.01</v>
      </c>
      <c r="G184">
        <v>0.19</v>
      </c>
    </row>
    <row r="185" spans="1:7" x14ac:dyDescent="0.25">
      <c r="A185" t="s">
        <v>638</v>
      </c>
      <c r="B185" t="s">
        <v>665</v>
      </c>
      <c r="C185">
        <v>2020</v>
      </c>
      <c r="D185" t="s">
        <v>639</v>
      </c>
      <c r="E185" t="s">
        <v>640</v>
      </c>
      <c r="F185">
        <v>8.52</v>
      </c>
      <c r="G185">
        <v>1.1200000000000001</v>
      </c>
    </row>
    <row r="186" spans="1:7" x14ac:dyDescent="0.25">
      <c r="A186" t="s">
        <v>638</v>
      </c>
      <c r="B186" t="s">
        <v>666</v>
      </c>
      <c r="C186">
        <v>2020</v>
      </c>
      <c r="D186" t="s">
        <v>639</v>
      </c>
      <c r="E186" t="s">
        <v>640</v>
      </c>
      <c r="F186">
        <v>307.04000000000002</v>
      </c>
      <c r="G186">
        <v>0.49</v>
      </c>
    </row>
    <row r="187" spans="1:7" x14ac:dyDescent="0.25">
      <c r="A187" t="s">
        <v>638</v>
      </c>
      <c r="B187" t="s">
        <v>173</v>
      </c>
      <c r="C187">
        <v>2020</v>
      </c>
      <c r="D187" t="s">
        <v>639</v>
      </c>
      <c r="E187" t="s">
        <v>640</v>
      </c>
      <c r="F187">
        <v>2316.2600000000002</v>
      </c>
      <c r="G187">
        <v>0.63</v>
      </c>
    </row>
    <row r="188" spans="1:7" x14ac:dyDescent="0.25">
      <c r="A188" t="s">
        <v>638</v>
      </c>
      <c r="B188" t="s">
        <v>169</v>
      </c>
      <c r="C188">
        <v>2020</v>
      </c>
      <c r="D188" t="s">
        <v>639</v>
      </c>
      <c r="E188" t="s">
        <v>640</v>
      </c>
      <c r="F188">
        <v>13396.01</v>
      </c>
      <c r="G188">
        <v>0.96</v>
      </c>
    </row>
    <row r="189" spans="1:7" x14ac:dyDescent="0.25">
      <c r="A189" t="s">
        <v>638</v>
      </c>
      <c r="B189" t="s">
        <v>64</v>
      </c>
      <c r="C189">
        <v>2020</v>
      </c>
      <c r="D189" t="s">
        <v>639</v>
      </c>
      <c r="E189" t="s">
        <v>640</v>
      </c>
      <c r="F189">
        <v>208038.43</v>
      </c>
      <c r="G189">
        <v>2.29</v>
      </c>
    </row>
    <row r="190" spans="1:7" x14ac:dyDescent="0.25">
      <c r="A190" t="s">
        <v>638</v>
      </c>
      <c r="B190" t="s">
        <v>429</v>
      </c>
      <c r="C190">
        <v>2020</v>
      </c>
      <c r="D190" t="s">
        <v>639</v>
      </c>
      <c r="E190" t="s">
        <v>640</v>
      </c>
      <c r="F190">
        <v>5894.81</v>
      </c>
      <c r="G190">
        <v>1.08</v>
      </c>
    </row>
    <row r="191" spans="1:7" x14ac:dyDescent="0.25">
      <c r="A191" t="s">
        <v>638</v>
      </c>
      <c r="B191" t="s">
        <v>174</v>
      </c>
      <c r="C191">
        <v>2020</v>
      </c>
      <c r="D191" t="s">
        <v>639</v>
      </c>
      <c r="E191" t="s">
        <v>640</v>
      </c>
      <c r="F191">
        <v>75099.03</v>
      </c>
      <c r="G191">
        <v>1.63</v>
      </c>
    </row>
    <row r="192" spans="1:7" x14ac:dyDescent="0.25">
      <c r="A192" t="s">
        <v>638</v>
      </c>
      <c r="B192" t="s">
        <v>667</v>
      </c>
      <c r="C192">
        <v>2020</v>
      </c>
      <c r="D192" t="s">
        <v>639</v>
      </c>
      <c r="E192" t="s">
        <v>640</v>
      </c>
      <c r="F192">
        <v>404976.06</v>
      </c>
      <c r="G192">
        <v>0.59</v>
      </c>
    </row>
    <row r="193" spans="1:7" x14ac:dyDescent="0.25">
      <c r="A193" t="s">
        <v>638</v>
      </c>
      <c r="B193" t="s">
        <v>668</v>
      </c>
      <c r="C193">
        <v>2020</v>
      </c>
      <c r="D193" t="s">
        <v>639</v>
      </c>
      <c r="E193" t="s">
        <v>640</v>
      </c>
      <c r="F193">
        <v>246.03</v>
      </c>
      <c r="G193">
        <v>0.18</v>
      </c>
    </row>
    <row r="194" spans="1:7" x14ac:dyDescent="0.25">
      <c r="A194" t="s">
        <v>638</v>
      </c>
      <c r="B194" t="s">
        <v>446</v>
      </c>
      <c r="C194">
        <v>2020</v>
      </c>
      <c r="D194" t="s">
        <v>639</v>
      </c>
      <c r="E194" t="s">
        <v>640</v>
      </c>
      <c r="F194">
        <v>5358.29</v>
      </c>
      <c r="G194">
        <v>0.46</v>
      </c>
    </row>
    <row r="195" spans="1:7" x14ac:dyDescent="0.25">
      <c r="A195" t="s">
        <v>638</v>
      </c>
      <c r="B195" t="s">
        <v>164</v>
      </c>
      <c r="C195">
        <v>2020</v>
      </c>
      <c r="D195" t="s">
        <v>639</v>
      </c>
      <c r="E195" t="s">
        <v>640</v>
      </c>
      <c r="F195">
        <v>3844.71</v>
      </c>
      <c r="G195">
        <v>2.1</v>
      </c>
    </row>
    <row r="196" spans="1:7" x14ac:dyDescent="0.25">
      <c r="A196" t="s">
        <v>638</v>
      </c>
      <c r="B196" t="s">
        <v>178</v>
      </c>
      <c r="C196">
        <v>2020</v>
      </c>
      <c r="D196" t="s">
        <v>639</v>
      </c>
      <c r="E196" t="s">
        <v>640</v>
      </c>
      <c r="F196">
        <v>66181.919999999998</v>
      </c>
      <c r="G196">
        <v>0.69</v>
      </c>
    </row>
    <row r="197" spans="1:7" x14ac:dyDescent="0.25">
      <c r="A197" t="s">
        <v>638</v>
      </c>
      <c r="B197" t="s">
        <v>179</v>
      </c>
      <c r="C197">
        <v>2020</v>
      </c>
      <c r="D197" t="s">
        <v>639</v>
      </c>
      <c r="E197" t="s">
        <v>640</v>
      </c>
      <c r="F197">
        <v>3063.83</v>
      </c>
      <c r="G197">
        <v>0.2</v>
      </c>
    </row>
    <row r="198" spans="1:7" x14ac:dyDescent="0.25">
      <c r="A198" t="s">
        <v>638</v>
      </c>
      <c r="B198" t="s">
        <v>440</v>
      </c>
      <c r="C198">
        <v>2020</v>
      </c>
      <c r="D198" t="s">
        <v>639</v>
      </c>
      <c r="E198" t="s">
        <v>640</v>
      </c>
      <c r="F198">
        <v>649807.26</v>
      </c>
      <c r="G198">
        <v>0.87</v>
      </c>
    </row>
    <row r="199" spans="1:7" x14ac:dyDescent="0.25">
      <c r="A199" t="s">
        <v>638</v>
      </c>
      <c r="B199" t="s">
        <v>172</v>
      </c>
      <c r="C199">
        <v>2020</v>
      </c>
      <c r="D199" t="s">
        <v>639</v>
      </c>
      <c r="E199" t="s">
        <v>640</v>
      </c>
      <c r="F199">
        <v>745314.51</v>
      </c>
      <c r="G199">
        <v>1.85</v>
      </c>
    </row>
    <row r="200" spans="1:7" x14ac:dyDescent="0.25">
      <c r="A200" t="s">
        <v>638</v>
      </c>
      <c r="B200" t="s">
        <v>181</v>
      </c>
      <c r="C200">
        <v>2020</v>
      </c>
      <c r="D200" t="s">
        <v>639</v>
      </c>
      <c r="E200" t="s">
        <v>640</v>
      </c>
      <c r="F200">
        <v>1649226.32</v>
      </c>
      <c r="G200">
        <v>1.21</v>
      </c>
    </row>
    <row r="201" spans="1:7" x14ac:dyDescent="0.25">
      <c r="A201" t="s">
        <v>638</v>
      </c>
      <c r="B201" t="s">
        <v>180</v>
      </c>
      <c r="C201">
        <v>2020</v>
      </c>
      <c r="D201" t="s">
        <v>639</v>
      </c>
      <c r="E201" t="s">
        <v>640</v>
      </c>
      <c r="F201">
        <v>22337.8</v>
      </c>
      <c r="G201">
        <v>1.58</v>
      </c>
    </row>
    <row r="202" spans="1:7" x14ac:dyDescent="0.25">
      <c r="A202" t="s">
        <v>638</v>
      </c>
      <c r="B202" t="s">
        <v>669</v>
      </c>
      <c r="C202">
        <v>2020</v>
      </c>
      <c r="D202" t="s">
        <v>639</v>
      </c>
      <c r="E202" t="s">
        <v>640</v>
      </c>
      <c r="F202">
        <v>5945.06</v>
      </c>
      <c r="G202">
        <v>1</v>
      </c>
    </row>
    <row r="203" spans="1:7" x14ac:dyDescent="0.25">
      <c r="A203" t="s">
        <v>638</v>
      </c>
      <c r="B203" t="s">
        <v>168</v>
      </c>
      <c r="C203">
        <v>2020</v>
      </c>
      <c r="D203" t="s">
        <v>639</v>
      </c>
      <c r="E203" t="s">
        <v>640</v>
      </c>
      <c r="F203">
        <v>7695.46</v>
      </c>
      <c r="G203">
        <v>0.71</v>
      </c>
    </row>
    <row r="204" spans="1:7" x14ac:dyDescent="0.25">
      <c r="A204" t="s">
        <v>638</v>
      </c>
      <c r="B204" t="s">
        <v>183</v>
      </c>
      <c r="C204">
        <v>2020</v>
      </c>
      <c r="D204" t="s">
        <v>639</v>
      </c>
      <c r="E204" t="s">
        <v>640</v>
      </c>
      <c r="F204">
        <v>64827.37</v>
      </c>
      <c r="G204">
        <v>1.25</v>
      </c>
    </row>
    <row r="205" spans="1:7" x14ac:dyDescent="0.25">
      <c r="A205" t="s">
        <v>638</v>
      </c>
      <c r="B205" t="s">
        <v>670</v>
      </c>
      <c r="C205">
        <v>2020</v>
      </c>
      <c r="D205" t="s">
        <v>639</v>
      </c>
      <c r="E205" t="s">
        <v>640</v>
      </c>
      <c r="F205">
        <v>4779.92</v>
      </c>
      <c r="G205">
        <v>1.52</v>
      </c>
    </row>
    <row r="206" spans="1:7" x14ac:dyDescent="0.25">
      <c r="A206" t="s">
        <v>638</v>
      </c>
      <c r="B206" t="s">
        <v>46</v>
      </c>
      <c r="C206">
        <v>2020</v>
      </c>
      <c r="D206" t="s">
        <v>639</v>
      </c>
      <c r="E206" t="s">
        <v>640</v>
      </c>
      <c r="F206">
        <v>14653.82</v>
      </c>
      <c r="G206">
        <v>1.1599999999999999</v>
      </c>
    </row>
    <row r="207" spans="1:7" x14ac:dyDescent="0.25">
      <c r="A207" t="s">
        <v>638</v>
      </c>
      <c r="B207" t="s">
        <v>189</v>
      </c>
      <c r="C207">
        <v>2020</v>
      </c>
      <c r="D207" t="s">
        <v>639</v>
      </c>
      <c r="E207" t="s">
        <v>640</v>
      </c>
      <c r="F207">
        <v>120151.26</v>
      </c>
      <c r="G207">
        <v>0.97</v>
      </c>
    </row>
    <row r="208" spans="1:7" x14ac:dyDescent="0.25">
      <c r="A208" t="s">
        <v>638</v>
      </c>
      <c r="B208" t="s">
        <v>187</v>
      </c>
      <c r="C208">
        <v>2020</v>
      </c>
      <c r="D208" t="s">
        <v>639</v>
      </c>
      <c r="E208" t="s">
        <v>640</v>
      </c>
      <c r="F208">
        <v>1989603.27</v>
      </c>
      <c r="G208">
        <v>1.01</v>
      </c>
    </row>
    <row r="209" spans="1:7" x14ac:dyDescent="0.25">
      <c r="A209" t="s">
        <v>638</v>
      </c>
      <c r="B209" t="s">
        <v>185</v>
      </c>
      <c r="C209">
        <v>2020</v>
      </c>
      <c r="D209" t="s">
        <v>639</v>
      </c>
      <c r="E209" t="s">
        <v>640</v>
      </c>
      <c r="F209">
        <v>52179.85</v>
      </c>
      <c r="G209">
        <v>1.4</v>
      </c>
    </row>
    <row r="210" spans="1:7" x14ac:dyDescent="0.25">
      <c r="A210" t="s">
        <v>638</v>
      </c>
      <c r="B210" t="s">
        <v>190</v>
      </c>
      <c r="C210">
        <v>2020</v>
      </c>
      <c r="D210" t="s">
        <v>639</v>
      </c>
      <c r="E210" t="s">
        <v>640</v>
      </c>
      <c r="F210">
        <v>333.35</v>
      </c>
      <c r="G210">
        <v>2.41</v>
      </c>
    </row>
    <row r="211" spans="1:7" x14ac:dyDescent="0.25">
      <c r="A211" t="s">
        <v>638</v>
      </c>
      <c r="B211" t="s">
        <v>195</v>
      </c>
      <c r="C211">
        <v>2020</v>
      </c>
      <c r="D211" t="s">
        <v>639</v>
      </c>
      <c r="E211" t="s">
        <v>640</v>
      </c>
      <c r="F211">
        <v>40659.589999999997</v>
      </c>
      <c r="G211">
        <v>1.07</v>
      </c>
    </row>
    <row r="212" spans="1:7" x14ac:dyDescent="0.25">
      <c r="A212" t="s">
        <v>638</v>
      </c>
      <c r="B212" t="s">
        <v>671</v>
      </c>
      <c r="C212">
        <v>2020</v>
      </c>
      <c r="D212" t="s">
        <v>639</v>
      </c>
      <c r="E212" t="s">
        <v>640</v>
      </c>
      <c r="F212">
        <v>5135.22</v>
      </c>
      <c r="G212">
        <v>0.82</v>
      </c>
    </row>
    <row r="213" spans="1:7" x14ac:dyDescent="0.25">
      <c r="A213" t="s">
        <v>638</v>
      </c>
      <c r="B213" t="s">
        <v>191</v>
      </c>
      <c r="C213">
        <v>2020</v>
      </c>
      <c r="D213" t="s">
        <v>639</v>
      </c>
      <c r="E213" t="s">
        <v>640</v>
      </c>
      <c r="F213">
        <v>4569.82</v>
      </c>
      <c r="G213">
        <v>2.38</v>
      </c>
    </row>
    <row r="214" spans="1:7" x14ac:dyDescent="0.25">
      <c r="A214" t="s">
        <v>638</v>
      </c>
      <c r="B214" t="s">
        <v>470</v>
      </c>
      <c r="C214">
        <v>2020</v>
      </c>
      <c r="D214" t="s">
        <v>639</v>
      </c>
      <c r="E214" t="s">
        <v>640</v>
      </c>
      <c r="F214">
        <v>39221.760000000002</v>
      </c>
      <c r="G214">
        <v>0.67</v>
      </c>
    </row>
    <row r="215" spans="1:7" x14ac:dyDescent="0.25">
      <c r="A215" t="s">
        <v>638</v>
      </c>
      <c r="B215" t="s">
        <v>193</v>
      </c>
      <c r="C215">
        <v>2020</v>
      </c>
      <c r="D215" t="s">
        <v>639</v>
      </c>
      <c r="E215" t="s">
        <v>640</v>
      </c>
      <c r="F215">
        <v>377714.11</v>
      </c>
      <c r="G215">
        <v>1.42</v>
      </c>
    </row>
    <row r="216" spans="1:7" x14ac:dyDescent="0.25">
      <c r="A216" t="s">
        <v>638</v>
      </c>
      <c r="B216" t="s">
        <v>194</v>
      </c>
      <c r="C216">
        <v>2020</v>
      </c>
      <c r="D216" t="s">
        <v>639</v>
      </c>
      <c r="E216" t="s">
        <v>640</v>
      </c>
      <c r="F216">
        <v>5061632.58</v>
      </c>
      <c r="G216">
        <v>1.89</v>
      </c>
    </row>
    <row r="217" spans="1:7" x14ac:dyDescent="0.25">
      <c r="A217" t="s">
        <v>638</v>
      </c>
      <c r="B217" t="s">
        <v>196</v>
      </c>
      <c r="C217">
        <v>2020</v>
      </c>
      <c r="D217" t="s">
        <v>639</v>
      </c>
      <c r="E217" t="s">
        <v>640</v>
      </c>
      <c r="F217">
        <v>640.29</v>
      </c>
      <c r="G217">
        <v>0.57999999999999996</v>
      </c>
    </row>
    <row r="218" spans="1:7" x14ac:dyDescent="0.25">
      <c r="A218" t="s">
        <v>638</v>
      </c>
      <c r="B218" t="s">
        <v>464</v>
      </c>
      <c r="C218">
        <v>2020</v>
      </c>
      <c r="D218" t="s">
        <v>639</v>
      </c>
      <c r="E218" t="s">
        <v>640</v>
      </c>
      <c r="F218">
        <v>143934.62</v>
      </c>
      <c r="G218">
        <v>1.08</v>
      </c>
    </row>
    <row r="219" spans="1:7" x14ac:dyDescent="0.25">
      <c r="A219" t="s">
        <v>638</v>
      </c>
      <c r="B219" t="s">
        <v>197</v>
      </c>
      <c r="C219">
        <v>2020</v>
      </c>
      <c r="D219" t="s">
        <v>639</v>
      </c>
      <c r="E219" t="s">
        <v>640</v>
      </c>
      <c r="F219">
        <v>69008.87</v>
      </c>
      <c r="G219">
        <v>1.31</v>
      </c>
    </row>
    <row r="220" spans="1:7" x14ac:dyDescent="0.25">
      <c r="A220" t="s">
        <v>638</v>
      </c>
      <c r="B220" t="s">
        <v>198</v>
      </c>
      <c r="C220">
        <v>2020</v>
      </c>
      <c r="D220" t="s">
        <v>639</v>
      </c>
      <c r="E220" t="s">
        <v>640</v>
      </c>
      <c r="F220">
        <v>898550.25</v>
      </c>
      <c r="G220">
        <v>1.1499999999999999</v>
      </c>
    </row>
    <row r="221" spans="1:7" x14ac:dyDescent="0.25">
      <c r="A221" t="s">
        <v>638</v>
      </c>
      <c r="B221" t="s">
        <v>672</v>
      </c>
      <c r="C221">
        <v>2020</v>
      </c>
      <c r="D221" t="s">
        <v>639</v>
      </c>
      <c r="E221" t="s">
        <v>640</v>
      </c>
      <c r="F221">
        <v>2768.41</v>
      </c>
      <c r="G221">
        <v>0.18</v>
      </c>
    </row>
    <row r="222" spans="1:7" x14ac:dyDescent="0.25">
      <c r="A222" t="s">
        <v>638</v>
      </c>
      <c r="B222" t="s">
        <v>673</v>
      </c>
      <c r="C222">
        <v>2020</v>
      </c>
      <c r="D222" t="s">
        <v>639</v>
      </c>
      <c r="E222" t="s">
        <v>640</v>
      </c>
      <c r="F222">
        <v>135357.35</v>
      </c>
      <c r="G222">
        <v>0.03</v>
      </c>
    </row>
    <row r="223" spans="1:7" x14ac:dyDescent="0.25">
      <c r="A223" t="s">
        <v>638</v>
      </c>
      <c r="B223" t="s">
        <v>202</v>
      </c>
      <c r="C223">
        <v>2020</v>
      </c>
      <c r="D223" t="s">
        <v>639</v>
      </c>
      <c r="E223" t="s">
        <v>640</v>
      </c>
      <c r="F223">
        <v>90260.73</v>
      </c>
      <c r="G223">
        <v>0.88</v>
      </c>
    </row>
    <row r="224" spans="1:7" x14ac:dyDescent="0.25">
      <c r="A224" t="s">
        <v>638</v>
      </c>
      <c r="B224" t="s">
        <v>483</v>
      </c>
      <c r="C224">
        <v>2020</v>
      </c>
      <c r="D224" t="s">
        <v>639</v>
      </c>
      <c r="E224" t="s">
        <v>640</v>
      </c>
      <c r="F224">
        <v>22294050.91</v>
      </c>
      <c r="G224">
        <v>0.83</v>
      </c>
    </row>
    <row r="225" spans="1:7" x14ac:dyDescent="0.25">
      <c r="A225" t="s">
        <v>638</v>
      </c>
      <c r="B225" t="s">
        <v>203</v>
      </c>
      <c r="C225">
        <v>2020</v>
      </c>
      <c r="D225" t="s">
        <v>639</v>
      </c>
      <c r="E225" t="s">
        <v>640</v>
      </c>
      <c r="F225">
        <v>408820.71</v>
      </c>
      <c r="G225">
        <v>1.85</v>
      </c>
    </row>
    <row r="226" spans="1:7" x14ac:dyDescent="0.25">
      <c r="A226" t="s">
        <v>638</v>
      </c>
      <c r="B226" t="s">
        <v>674</v>
      </c>
      <c r="C226">
        <v>2020</v>
      </c>
      <c r="D226" t="s">
        <v>639</v>
      </c>
      <c r="E226" t="s">
        <v>640</v>
      </c>
      <c r="F226">
        <v>511.83</v>
      </c>
      <c r="G226">
        <v>0.6</v>
      </c>
    </row>
    <row r="227" spans="1:7" x14ac:dyDescent="0.25">
      <c r="A227" t="s">
        <v>638</v>
      </c>
      <c r="B227" t="s">
        <v>456</v>
      </c>
      <c r="C227">
        <v>2020</v>
      </c>
      <c r="D227" t="s">
        <v>639</v>
      </c>
      <c r="E227" t="s">
        <v>640</v>
      </c>
      <c r="F227">
        <v>4000.33</v>
      </c>
      <c r="G227">
        <v>1.38</v>
      </c>
    </row>
    <row r="228" spans="1:7" x14ac:dyDescent="0.25">
      <c r="A228" t="s">
        <v>638</v>
      </c>
      <c r="B228" t="s">
        <v>205</v>
      </c>
      <c r="C228">
        <v>2020</v>
      </c>
      <c r="D228" t="s">
        <v>639</v>
      </c>
      <c r="E228" t="s">
        <v>640</v>
      </c>
      <c r="F228">
        <v>32333.919999999998</v>
      </c>
      <c r="G228">
        <v>0.44</v>
      </c>
    </row>
    <row r="229" spans="1:7" x14ac:dyDescent="0.25">
      <c r="A229" t="s">
        <v>638</v>
      </c>
      <c r="B229" t="s">
        <v>35</v>
      </c>
      <c r="C229">
        <v>2020</v>
      </c>
      <c r="D229" t="s">
        <v>639</v>
      </c>
      <c r="E229" t="s">
        <v>640</v>
      </c>
      <c r="F229">
        <v>7872.01</v>
      </c>
      <c r="G229">
        <v>0.46</v>
      </c>
    </row>
    <row r="230" spans="1:7" x14ac:dyDescent="0.25">
      <c r="A230" t="s">
        <v>638</v>
      </c>
      <c r="B230" t="s">
        <v>490</v>
      </c>
      <c r="C230">
        <v>2020</v>
      </c>
      <c r="D230" t="s">
        <v>639</v>
      </c>
      <c r="E230" t="s">
        <v>640</v>
      </c>
      <c r="F230">
        <v>5774177.0700000003</v>
      </c>
      <c r="G230">
        <v>1.97</v>
      </c>
    </row>
    <row r="231" spans="1:7" x14ac:dyDescent="0.25">
      <c r="A231" t="s">
        <v>638</v>
      </c>
      <c r="B231" t="s">
        <v>204</v>
      </c>
      <c r="C231">
        <v>2020</v>
      </c>
      <c r="D231" t="s">
        <v>639</v>
      </c>
      <c r="E231" t="s">
        <v>640</v>
      </c>
      <c r="F231">
        <v>4606.9799999999996</v>
      </c>
      <c r="G231">
        <v>1.72</v>
      </c>
    </row>
    <row r="232" spans="1:7" x14ac:dyDescent="0.25">
      <c r="A232" t="s">
        <v>638</v>
      </c>
      <c r="B232" t="s">
        <v>675</v>
      </c>
      <c r="C232">
        <v>2020</v>
      </c>
      <c r="D232" t="s">
        <v>639</v>
      </c>
      <c r="E232" t="s">
        <v>640</v>
      </c>
      <c r="F232">
        <v>471.37</v>
      </c>
      <c r="G232">
        <v>0.79</v>
      </c>
    </row>
    <row r="233" spans="1:7" x14ac:dyDescent="0.25">
      <c r="A233" t="s">
        <v>638</v>
      </c>
      <c r="B233" t="s">
        <v>427</v>
      </c>
      <c r="C233">
        <v>2020</v>
      </c>
      <c r="D233" t="s">
        <v>639</v>
      </c>
      <c r="E233" t="s">
        <v>640</v>
      </c>
      <c r="F233">
        <v>7989.99</v>
      </c>
      <c r="G233">
        <v>2.17</v>
      </c>
    </row>
    <row r="234" spans="1:7" x14ac:dyDescent="0.25">
      <c r="A234" t="s">
        <v>638</v>
      </c>
      <c r="B234" t="s">
        <v>209</v>
      </c>
      <c r="C234">
        <v>2020</v>
      </c>
      <c r="D234" t="s">
        <v>639</v>
      </c>
      <c r="E234" t="s">
        <v>640</v>
      </c>
      <c r="F234">
        <v>168229.54</v>
      </c>
      <c r="G234">
        <v>1.42</v>
      </c>
    </row>
    <row r="235" spans="1:7" x14ac:dyDescent="0.25">
      <c r="A235" t="s">
        <v>638</v>
      </c>
      <c r="B235" t="s">
        <v>175</v>
      </c>
      <c r="C235">
        <v>2020</v>
      </c>
      <c r="D235" t="s">
        <v>639</v>
      </c>
      <c r="E235" t="s">
        <v>640</v>
      </c>
      <c r="F235">
        <v>754962.92</v>
      </c>
      <c r="G235">
        <v>0.85</v>
      </c>
    </row>
    <row r="236" spans="1:7" x14ac:dyDescent="0.25">
      <c r="A236" t="s">
        <v>638</v>
      </c>
      <c r="B236" t="s">
        <v>283</v>
      </c>
      <c r="C236">
        <v>2020</v>
      </c>
      <c r="D236" t="s">
        <v>639</v>
      </c>
      <c r="E236" t="s">
        <v>640</v>
      </c>
      <c r="F236">
        <v>69244.12</v>
      </c>
      <c r="G236">
        <v>0.87</v>
      </c>
    </row>
    <row r="237" spans="1:7" x14ac:dyDescent="0.25">
      <c r="A237" t="s">
        <v>638</v>
      </c>
      <c r="B237" t="s">
        <v>210</v>
      </c>
      <c r="C237">
        <v>2020</v>
      </c>
      <c r="D237" t="s">
        <v>639</v>
      </c>
      <c r="E237" t="s">
        <v>640</v>
      </c>
      <c r="F237">
        <v>42066.16</v>
      </c>
      <c r="G237">
        <v>0.76</v>
      </c>
    </row>
    <row r="238" spans="1:7" x14ac:dyDescent="0.25">
      <c r="A238" t="s">
        <v>638</v>
      </c>
      <c r="B238" t="s">
        <v>211</v>
      </c>
      <c r="C238">
        <v>2020</v>
      </c>
      <c r="D238" t="s">
        <v>639</v>
      </c>
      <c r="E238" t="s">
        <v>640</v>
      </c>
      <c r="F238">
        <v>21350.639999999999</v>
      </c>
      <c r="G238">
        <v>0.52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8F8E-DA59-40F5-9889-7C87A19EC7ED}">
  <dimension ref="A1:B196"/>
  <sheetViews>
    <sheetView workbookViewId="0">
      <selection activeCell="A52" sqref="A52"/>
    </sheetView>
  </sheetViews>
  <sheetFormatPr defaultRowHeight="15" x14ac:dyDescent="0.25"/>
  <cols>
    <col min="1" max="1" width="49.42578125" bestFit="1" customWidth="1"/>
  </cols>
  <sheetData>
    <row r="1" spans="1:2" x14ac:dyDescent="0.25">
      <c r="A1" t="s">
        <v>611</v>
      </c>
      <c r="B1" t="s">
        <v>612</v>
      </c>
    </row>
    <row r="2" spans="1:2" x14ac:dyDescent="0.25">
      <c r="A2" t="s">
        <v>4</v>
      </c>
      <c r="B2">
        <v>797273</v>
      </c>
    </row>
    <row r="3" spans="1:2" x14ac:dyDescent="0.25">
      <c r="A3" t="s">
        <v>6</v>
      </c>
      <c r="B3">
        <v>159097</v>
      </c>
    </row>
    <row r="4" spans="1:2" x14ac:dyDescent="0.25">
      <c r="A4" t="s">
        <v>8</v>
      </c>
      <c r="B4">
        <v>787504</v>
      </c>
    </row>
    <row r="5" spans="1:2" x14ac:dyDescent="0.25">
      <c r="A5" t="s">
        <v>12</v>
      </c>
      <c r="B5">
        <v>136737</v>
      </c>
    </row>
    <row r="6" spans="1:2" x14ac:dyDescent="0.25">
      <c r="A6" t="s">
        <v>13</v>
      </c>
      <c r="B6">
        <v>12598</v>
      </c>
    </row>
    <row r="7" spans="1:2" x14ac:dyDescent="0.25">
      <c r="A7" t="s">
        <v>15</v>
      </c>
      <c r="B7">
        <v>92539371</v>
      </c>
    </row>
    <row r="8" spans="1:2" x14ac:dyDescent="0.25">
      <c r="A8" t="s">
        <v>17</v>
      </c>
      <c r="B8">
        <v>123423</v>
      </c>
    </row>
    <row r="9" spans="1:2" x14ac:dyDescent="0.25">
      <c r="A9" t="s">
        <v>18</v>
      </c>
      <c r="B9">
        <v>25058849</v>
      </c>
    </row>
    <row r="10" spans="1:2" x14ac:dyDescent="0.25">
      <c r="A10" t="s">
        <v>19</v>
      </c>
      <c r="B10">
        <v>4624750</v>
      </c>
    </row>
    <row r="11" spans="1:2" x14ac:dyDescent="0.25">
      <c r="A11" t="s">
        <v>20</v>
      </c>
      <c r="B11">
        <v>815662</v>
      </c>
    </row>
    <row r="12" spans="1:2" x14ac:dyDescent="0.25">
      <c r="A12" t="s">
        <v>21</v>
      </c>
      <c r="B12">
        <v>200</v>
      </c>
    </row>
    <row r="13" spans="1:2" x14ac:dyDescent="0.25">
      <c r="A13" t="s">
        <v>22</v>
      </c>
      <c r="B13">
        <v>65572</v>
      </c>
    </row>
    <row r="14" spans="1:2" x14ac:dyDescent="0.25">
      <c r="A14" t="s">
        <v>23</v>
      </c>
      <c r="B14">
        <v>526231</v>
      </c>
    </row>
    <row r="15" spans="1:2" x14ac:dyDescent="0.25">
      <c r="A15" t="s">
        <v>24</v>
      </c>
      <c r="B15">
        <v>14085</v>
      </c>
    </row>
    <row r="16" spans="1:2" x14ac:dyDescent="0.25">
      <c r="A16" t="s">
        <v>25</v>
      </c>
      <c r="B16">
        <v>2733629</v>
      </c>
    </row>
    <row r="17" spans="1:2" x14ac:dyDescent="0.25">
      <c r="A17" t="s">
        <v>26</v>
      </c>
      <c r="B17">
        <v>23304509</v>
      </c>
    </row>
    <row r="18" spans="1:2" x14ac:dyDescent="0.25">
      <c r="A18" t="s">
        <v>27</v>
      </c>
      <c r="B18">
        <v>711207</v>
      </c>
    </row>
    <row r="19" spans="1:2" x14ac:dyDescent="0.25">
      <c r="A19" t="s">
        <v>28</v>
      </c>
      <c r="B19">
        <v>801799</v>
      </c>
    </row>
    <row r="20" spans="1:2" x14ac:dyDescent="0.25">
      <c r="A20" t="s">
        <v>30</v>
      </c>
      <c r="B20">
        <v>32646</v>
      </c>
    </row>
    <row r="21" spans="1:2" x14ac:dyDescent="0.25">
      <c r="A21" t="s">
        <v>613</v>
      </c>
      <c r="B21">
        <v>2604595</v>
      </c>
    </row>
    <row r="22" spans="1:2" x14ac:dyDescent="0.25">
      <c r="A22" t="s">
        <v>32</v>
      </c>
      <c r="B22">
        <v>296447</v>
      </c>
    </row>
    <row r="23" spans="1:2" x14ac:dyDescent="0.25">
      <c r="A23" t="s">
        <v>33</v>
      </c>
      <c r="B23">
        <v>74282</v>
      </c>
    </row>
    <row r="24" spans="1:2" x14ac:dyDescent="0.25">
      <c r="A24" t="s">
        <v>34</v>
      </c>
      <c r="B24">
        <v>179502933</v>
      </c>
    </row>
    <row r="25" spans="1:2" x14ac:dyDescent="0.25">
      <c r="A25" t="s">
        <v>36</v>
      </c>
      <c r="B25">
        <v>695</v>
      </c>
    </row>
    <row r="26" spans="1:2" x14ac:dyDescent="0.25">
      <c r="A26" t="s">
        <v>37</v>
      </c>
      <c r="B26">
        <v>9546361</v>
      </c>
    </row>
    <row r="27" spans="1:2" x14ac:dyDescent="0.25">
      <c r="A27" t="s">
        <v>38</v>
      </c>
      <c r="B27">
        <v>743957</v>
      </c>
    </row>
    <row r="28" spans="1:2" x14ac:dyDescent="0.25">
      <c r="A28" t="s">
        <v>39</v>
      </c>
      <c r="B28">
        <v>62116</v>
      </c>
    </row>
    <row r="29" spans="1:2" x14ac:dyDescent="0.25">
      <c r="A29" t="s">
        <v>268</v>
      </c>
      <c r="B29">
        <v>253</v>
      </c>
    </row>
    <row r="30" spans="1:2" x14ac:dyDescent="0.25">
      <c r="A30" t="s">
        <v>40</v>
      </c>
      <c r="B30">
        <v>2968048</v>
      </c>
    </row>
    <row r="31" spans="1:2" x14ac:dyDescent="0.25">
      <c r="A31" t="s">
        <v>41</v>
      </c>
      <c r="B31">
        <v>657622</v>
      </c>
    </row>
    <row r="32" spans="1:2" x14ac:dyDescent="0.25">
      <c r="A32" t="s">
        <v>42</v>
      </c>
      <c r="B32">
        <v>73139361</v>
      </c>
    </row>
    <row r="33" spans="1:2" x14ac:dyDescent="0.25">
      <c r="A33" t="s">
        <v>45</v>
      </c>
      <c r="B33">
        <v>1197</v>
      </c>
    </row>
    <row r="34" spans="1:2" x14ac:dyDescent="0.25">
      <c r="A34" t="s">
        <v>46</v>
      </c>
      <c r="B34">
        <v>60620</v>
      </c>
    </row>
    <row r="35" spans="1:2" x14ac:dyDescent="0.25">
      <c r="A35" t="s">
        <v>47</v>
      </c>
      <c r="B35">
        <v>3782541</v>
      </c>
    </row>
    <row r="36" spans="1:2" x14ac:dyDescent="0.25">
      <c r="A36" t="s">
        <v>48</v>
      </c>
      <c r="B36">
        <v>34627521</v>
      </c>
    </row>
    <row r="37" spans="1:2" x14ac:dyDescent="0.25">
      <c r="A37" t="s">
        <v>614</v>
      </c>
      <c r="B37">
        <v>1350455</v>
      </c>
    </row>
    <row r="38" spans="1:2" x14ac:dyDescent="0.25">
      <c r="A38" t="s">
        <v>615</v>
      </c>
      <c r="B38">
        <v>345</v>
      </c>
    </row>
    <row r="39" spans="1:2" x14ac:dyDescent="0.25">
      <c r="A39" t="s">
        <v>616</v>
      </c>
      <c r="B39">
        <v>32071872</v>
      </c>
    </row>
    <row r="40" spans="1:2" x14ac:dyDescent="0.25">
      <c r="A40" t="s">
        <v>617</v>
      </c>
      <c r="B40">
        <v>1204850</v>
      </c>
    </row>
    <row r="41" spans="1:2" x14ac:dyDescent="0.25">
      <c r="A41" t="s">
        <v>49</v>
      </c>
      <c r="B41">
        <v>4968922</v>
      </c>
    </row>
    <row r="42" spans="1:2" x14ac:dyDescent="0.25">
      <c r="A42" t="s">
        <v>281</v>
      </c>
      <c r="B42">
        <v>2029</v>
      </c>
    </row>
    <row r="43" spans="1:2" x14ac:dyDescent="0.25">
      <c r="A43" t="s">
        <v>50</v>
      </c>
      <c r="B43">
        <v>30302</v>
      </c>
    </row>
    <row r="44" spans="1:2" x14ac:dyDescent="0.25">
      <c r="A44" t="s">
        <v>618</v>
      </c>
      <c r="B44">
        <v>390</v>
      </c>
    </row>
    <row r="45" spans="1:2" x14ac:dyDescent="0.25">
      <c r="A45" t="s">
        <v>51</v>
      </c>
      <c r="B45">
        <v>6348504</v>
      </c>
    </row>
    <row r="46" spans="1:2" x14ac:dyDescent="0.25">
      <c r="A46" t="s">
        <v>619</v>
      </c>
      <c r="B46">
        <v>4838474</v>
      </c>
    </row>
    <row r="47" spans="1:2" x14ac:dyDescent="0.25">
      <c r="A47" t="s">
        <v>52</v>
      </c>
      <c r="B47">
        <v>3010554</v>
      </c>
    </row>
    <row r="48" spans="1:2" x14ac:dyDescent="0.25">
      <c r="A48" t="s">
        <v>53</v>
      </c>
      <c r="B48">
        <v>635590</v>
      </c>
    </row>
    <row r="49" spans="1:2" x14ac:dyDescent="0.25">
      <c r="A49" t="s">
        <v>54</v>
      </c>
      <c r="B49">
        <v>154319</v>
      </c>
    </row>
    <row r="50" spans="1:2" x14ac:dyDescent="0.25">
      <c r="A50" t="s">
        <v>295</v>
      </c>
      <c r="B50">
        <v>6513308</v>
      </c>
    </row>
    <row r="51" spans="1:2" x14ac:dyDescent="0.25">
      <c r="A51" t="s">
        <v>56</v>
      </c>
      <c r="B51">
        <v>31327</v>
      </c>
    </row>
    <row r="52" spans="1:2" x14ac:dyDescent="0.25">
      <c r="A52" t="s">
        <v>57</v>
      </c>
      <c r="B52">
        <v>161032</v>
      </c>
    </row>
    <row r="53" spans="1:2" x14ac:dyDescent="0.25">
      <c r="A53" t="s">
        <v>58</v>
      </c>
      <c r="B53">
        <v>4069413</v>
      </c>
    </row>
    <row r="54" spans="1:2" x14ac:dyDescent="0.25">
      <c r="A54" t="s">
        <v>59</v>
      </c>
      <c r="B54">
        <v>306649</v>
      </c>
    </row>
    <row r="55" spans="1:2" x14ac:dyDescent="0.25">
      <c r="A55" t="s">
        <v>60</v>
      </c>
      <c r="B55">
        <v>1829</v>
      </c>
    </row>
    <row r="56" spans="1:2" x14ac:dyDescent="0.25">
      <c r="A56" t="s">
        <v>61</v>
      </c>
      <c r="B56">
        <v>1252409</v>
      </c>
    </row>
    <row r="57" spans="1:2" x14ac:dyDescent="0.25">
      <c r="A57" t="s">
        <v>62</v>
      </c>
      <c r="B57">
        <v>8495389</v>
      </c>
    </row>
    <row r="58" spans="1:2" x14ac:dyDescent="0.25">
      <c r="A58" t="s">
        <v>63</v>
      </c>
      <c r="B58">
        <v>6932722</v>
      </c>
    </row>
    <row r="59" spans="1:2" x14ac:dyDescent="0.25">
      <c r="A59" t="s">
        <v>64</v>
      </c>
      <c r="B59">
        <v>1256392</v>
      </c>
    </row>
    <row r="60" spans="1:2" x14ac:dyDescent="0.25">
      <c r="A60" t="s">
        <v>65</v>
      </c>
      <c r="B60">
        <v>478</v>
      </c>
    </row>
    <row r="61" spans="1:2" x14ac:dyDescent="0.25">
      <c r="A61" t="s">
        <v>66</v>
      </c>
      <c r="B61">
        <v>186</v>
      </c>
    </row>
    <row r="62" spans="1:2" x14ac:dyDescent="0.25">
      <c r="A62" t="s">
        <v>67</v>
      </c>
      <c r="B62">
        <v>1566283</v>
      </c>
    </row>
    <row r="63" spans="1:2" x14ac:dyDescent="0.25">
      <c r="A63" t="s">
        <v>180</v>
      </c>
      <c r="B63">
        <v>869638</v>
      </c>
    </row>
    <row r="64" spans="1:2" x14ac:dyDescent="0.25">
      <c r="A64" t="s">
        <v>68</v>
      </c>
      <c r="B64">
        <v>931882</v>
      </c>
    </row>
    <row r="65" spans="1:2" x14ac:dyDescent="0.25">
      <c r="A65" t="s">
        <v>310</v>
      </c>
      <c r="B65">
        <v>19496</v>
      </c>
    </row>
    <row r="66" spans="1:2" x14ac:dyDescent="0.25">
      <c r="A66" t="s">
        <v>69</v>
      </c>
      <c r="B66">
        <v>272132</v>
      </c>
    </row>
    <row r="67" spans="1:2" x14ac:dyDescent="0.25">
      <c r="A67" t="s">
        <v>70</v>
      </c>
      <c r="B67">
        <v>998645</v>
      </c>
    </row>
    <row r="68" spans="1:2" x14ac:dyDescent="0.25">
      <c r="A68" t="s">
        <v>71</v>
      </c>
      <c r="B68">
        <v>49813437</v>
      </c>
    </row>
    <row r="69" spans="1:2" x14ac:dyDescent="0.25">
      <c r="A69" t="s">
        <v>73</v>
      </c>
      <c r="B69">
        <v>9595</v>
      </c>
    </row>
    <row r="70" spans="1:2" x14ac:dyDescent="0.25">
      <c r="A70" t="s">
        <v>74</v>
      </c>
      <c r="B70">
        <v>65172</v>
      </c>
    </row>
    <row r="71" spans="1:2" x14ac:dyDescent="0.25">
      <c r="A71" t="s">
        <v>75</v>
      </c>
      <c r="B71">
        <v>13289</v>
      </c>
    </row>
    <row r="72" spans="1:2" x14ac:dyDescent="0.25">
      <c r="A72" t="s">
        <v>76</v>
      </c>
      <c r="B72">
        <v>205119</v>
      </c>
    </row>
    <row r="73" spans="1:2" x14ac:dyDescent="0.25">
      <c r="A73" t="s">
        <v>77</v>
      </c>
      <c r="B73">
        <v>36614935</v>
      </c>
    </row>
    <row r="74" spans="1:2" x14ac:dyDescent="0.25">
      <c r="A74" t="s">
        <v>78</v>
      </c>
      <c r="B74">
        <v>1659362</v>
      </c>
    </row>
    <row r="75" spans="1:2" x14ac:dyDescent="0.25">
      <c r="A75" t="s">
        <v>79</v>
      </c>
      <c r="B75">
        <v>4477680</v>
      </c>
    </row>
    <row r="76" spans="1:2" x14ac:dyDescent="0.25">
      <c r="A76" t="s">
        <v>80</v>
      </c>
      <c r="B76">
        <v>9911</v>
      </c>
    </row>
    <row r="77" spans="1:2" x14ac:dyDescent="0.25">
      <c r="A77" t="s">
        <v>83</v>
      </c>
      <c r="B77">
        <v>7961772</v>
      </c>
    </row>
    <row r="78" spans="1:2" x14ac:dyDescent="0.25">
      <c r="A78" t="s">
        <v>84</v>
      </c>
      <c r="B78">
        <v>148391</v>
      </c>
    </row>
    <row r="79" spans="1:2" x14ac:dyDescent="0.25">
      <c r="A79" t="s">
        <v>85</v>
      </c>
      <c r="B79">
        <v>102765</v>
      </c>
    </row>
    <row r="80" spans="1:2" x14ac:dyDescent="0.25">
      <c r="A80" t="s">
        <v>86</v>
      </c>
      <c r="B80">
        <v>1271335</v>
      </c>
    </row>
    <row r="81" spans="1:2" x14ac:dyDescent="0.25">
      <c r="A81" t="s">
        <v>87</v>
      </c>
      <c r="B81">
        <v>17565</v>
      </c>
    </row>
    <row r="82" spans="1:2" x14ac:dyDescent="0.25">
      <c r="A82" t="s">
        <v>88</v>
      </c>
      <c r="B82">
        <v>2530157</v>
      </c>
    </row>
    <row r="83" spans="1:2" x14ac:dyDescent="0.25">
      <c r="A83" t="s">
        <v>89</v>
      </c>
      <c r="B83">
        <v>12936451</v>
      </c>
    </row>
    <row r="84" spans="1:2" x14ac:dyDescent="0.25">
      <c r="A84" t="s">
        <v>90</v>
      </c>
      <c r="B84">
        <v>4445</v>
      </c>
    </row>
    <row r="85" spans="1:2" x14ac:dyDescent="0.25">
      <c r="A85" t="s">
        <v>91</v>
      </c>
      <c r="B85">
        <v>52427857</v>
      </c>
    </row>
    <row r="86" spans="1:2" x14ac:dyDescent="0.25">
      <c r="A86" t="s">
        <v>92</v>
      </c>
      <c r="B86">
        <v>40833745</v>
      </c>
    </row>
    <row r="87" spans="1:2" x14ac:dyDescent="0.25">
      <c r="A87" t="s">
        <v>93</v>
      </c>
      <c r="B87">
        <v>3385119</v>
      </c>
    </row>
    <row r="88" spans="1:2" x14ac:dyDescent="0.25">
      <c r="A88" t="s">
        <v>95</v>
      </c>
      <c r="B88">
        <v>249143</v>
      </c>
    </row>
    <row r="89" spans="1:2" x14ac:dyDescent="0.25">
      <c r="A89" t="s">
        <v>96</v>
      </c>
      <c r="B89">
        <v>1625746</v>
      </c>
    </row>
    <row r="90" spans="1:2" x14ac:dyDescent="0.25">
      <c r="A90" t="s">
        <v>97</v>
      </c>
      <c r="B90">
        <v>1034849</v>
      </c>
    </row>
    <row r="91" spans="1:2" x14ac:dyDescent="0.25">
      <c r="A91" t="s">
        <v>98</v>
      </c>
      <c r="B91">
        <v>14373331</v>
      </c>
    </row>
    <row r="92" spans="1:2" x14ac:dyDescent="0.25">
      <c r="A92" t="s">
        <v>100</v>
      </c>
      <c r="B92">
        <v>52202</v>
      </c>
    </row>
    <row r="93" spans="1:2" x14ac:dyDescent="0.25">
      <c r="A93" t="s">
        <v>101</v>
      </c>
      <c r="B93">
        <v>655171</v>
      </c>
    </row>
    <row r="94" spans="1:2" x14ac:dyDescent="0.25">
      <c r="A94" t="s">
        <v>102</v>
      </c>
      <c r="B94">
        <v>720704</v>
      </c>
    </row>
    <row r="95" spans="1:2" x14ac:dyDescent="0.25">
      <c r="A95" t="s">
        <v>103</v>
      </c>
      <c r="B95">
        <v>10739093</v>
      </c>
    </row>
    <row r="96" spans="1:2" x14ac:dyDescent="0.25">
      <c r="A96" t="s">
        <v>104</v>
      </c>
      <c r="B96">
        <v>1535589</v>
      </c>
    </row>
    <row r="97" spans="1:2" x14ac:dyDescent="0.25">
      <c r="A97" t="s">
        <v>105</v>
      </c>
      <c r="B97">
        <v>2379</v>
      </c>
    </row>
    <row r="98" spans="1:2" x14ac:dyDescent="0.25">
      <c r="A98" t="s">
        <v>107</v>
      </c>
      <c r="B98">
        <v>157681</v>
      </c>
    </row>
    <row r="99" spans="1:2" x14ac:dyDescent="0.25">
      <c r="A99" t="s">
        <v>108</v>
      </c>
      <c r="B99">
        <v>321745</v>
      </c>
    </row>
    <row r="100" spans="1:2" x14ac:dyDescent="0.25">
      <c r="A100" t="s">
        <v>109</v>
      </c>
      <c r="B100">
        <v>2475736</v>
      </c>
    </row>
    <row r="101" spans="1:2" x14ac:dyDescent="0.25">
      <c r="A101" t="s">
        <v>110</v>
      </c>
      <c r="B101">
        <v>4967116</v>
      </c>
    </row>
    <row r="102" spans="1:2" x14ac:dyDescent="0.25">
      <c r="A102" t="s">
        <v>111</v>
      </c>
      <c r="B102">
        <v>571122</v>
      </c>
    </row>
    <row r="103" spans="1:2" x14ac:dyDescent="0.25">
      <c r="A103" t="s">
        <v>112</v>
      </c>
      <c r="B103">
        <v>74632</v>
      </c>
    </row>
    <row r="104" spans="1:2" x14ac:dyDescent="0.25">
      <c r="A104" t="s">
        <v>113</v>
      </c>
      <c r="B104">
        <v>116183</v>
      </c>
    </row>
    <row r="105" spans="1:2" x14ac:dyDescent="0.25">
      <c r="A105" t="s">
        <v>114</v>
      </c>
      <c r="B105">
        <v>8955</v>
      </c>
    </row>
    <row r="106" spans="1:2" x14ac:dyDescent="0.25">
      <c r="A106" t="s">
        <v>115</v>
      </c>
      <c r="B106">
        <v>7384485</v>
      </c>
    </row>
    <row r="107" spans="1:2" x14ac:dyDescent="0.25">
      <c r="A107" t="s">
        <v>116</v>
      </c>
      <c r="B107">
        <v>344555</v>
      </c>
    </row>
    <row r="108" spans="1:2" x14ac:dyDescent="0.25">
      <c r="A108" t="s">
        <v>118</v>
      </c>
      <c r="B108">
        <v>180513</v>
      </c>
    </row>
    <row r="109" spans="1:2" x14ac:dyDescent="0.25">
      <c r="A109" t="s">
        <v>119</v>
      </c>
      <c r="B109">
        <v>385020</v>
      </c>
    </row>
    <row r="110" spans="1:2" x14ac:dyDescent="0.25">
      <c r="A110" t="s">
        <v>120</v>
      </c>
      <c r="B110">
        <v>22146904</v>
      </c>
    </row>
    <row r="111" spans="1:2" x14ac:dyDescent="0.25">
      <c r="A111" t="s">
        <v>121</v>
      </c>
      <c r="B111">
        <v>1125</v>
      </c>
    </row>
    <row r="112" spans="1:2" x14ac:dyDescent="0.25">
      <c r="A112" t="s">
        <v>122</v>
      </c>
      <c r="B112">
        <v>377990</v>
      </c>
    </row>
    <row r="113" spans="1:2" x14ac:dyDescent="0.25">
      <c r="A113" t="s">
        <v>123</v>
      </c>
      <c r="B113">
        <v>32500</v>
      </c>
    </row>
    <row r="114" spans="1:2" x14ac:dyDescent="0.25">
      <c r="A114" t="s">
        <v>125</v>
      </c>
      <c r="B114">
        <v>1786</v>
      </c>
    </row>
    <row r="115" spans="1:2" x14ac:dyDescent="0.25">
      <c r="A115" t="s">
        <v>126</v>
      </c>
      <c r="B115">
        <v>404832</v>
      </c>
    </row>
    <row r="116" spans="1:2" x14ac:dyDescent="0.25">
      <c r="A116" t="s">
        <v>127</v>
      </c>
      <c r="B116">
        <v>16181063</v>
      </c>
    </row>
    <row r="117" spans="1:2" x14ac:dyDescent="0.25">
      <c r="A117" t="s">
        <v>130</v>
      </c>
      <c r="B117">
        <v>51916</v>
      </c>
    </row>
    <row r="118" spans="1:2" x14ac:dyDescent="0.25">
      <c r="A118" t="s">
        <v>131</v>
      </c>
      <c r="B118">
        <v>10992</v>
      </c>
    </row>
    <row r="119" spans="1:2" x14ac:dyDescent="0.25">
      <c r="A119" t="s">
        <v>133</v>
      </c>
      <c r="B119">
        <v>3207843</v>
      </c>
    </row>
    <row r="120" spans="1:2" x14ac:dyDescent="0.25">
      <c r="A120" t="s">
        <v>134</v>
      </c>
      <c r="B120">
        <v>739902</v>
      </c>
    </row>
    <row r="121" spans="1:2" x14ac:dyDescent="0.25">
      <c r="A121" t="s">
        <v>135</v>
      </c>
      <c r="B121">
        <v>7661938</v>
      </c>
    </row>
    <row r="122" spans="1:2" x14ac:dyDescent="0.25">
      <c r="A122" t="s">
        <v>136</v>
      </c>
      <c r="B122">
        <v>76944</v>
      </c>
    </row>
    <row r="123" spans="1:2" x14ac:dyDescent="0.25">
      <c r="A123" t="s">
        <v>137</v>
      </c>
      <c r="B123">
        <v>16</v>
      </c>
    </row>
    <row r="124" spans="1:2" x14ac:dyDescent="0.25">
      <c r="A124" t="s">
        <v>138</v>
      </c>
      <c r="B124">
        <v>342290</v>
      </c>
    </row>
    <row r="125" spans="1:2" x14ac:dyDescent="0.25">
      <c r="A125" t="s">
        <v>139</v>
      </c>
      <c r="B125">
        <v>38178532</v>
      </c>
    </row>
    <row r="126" spans="1:2" x14ac:dyDescent="0.25">
      <c r="A126" t="s">
        <v>140</v>
      </c>
      <c r="B126">
        <v>3018</v>
      </c>
    </row>
    <row r="127" spans="1:2" x14ac:dyDescent="0.25">
      <c r="A127" t="s">
        <v>141</v>
      </c>
      <c r="B127">
        <v>2045782</v>
      </c>
    </row>
    <row r="128" spans="1:2" x14ac:dyDescent="0.25">
      <c r="A128" t="s">
        <v>142</v>
      </c>
      <c r="B128">
        <v>1413227</v>
      </c>
    </row>
    <row r="129" spans="1:2" x14ac:dyDescent="0.25">
      <c r="A129" t="s">
        <v>143</v>
      </c>
      <c r="B129">
        <v>217204</v>
      </c>
    </row>
    <row r="130" spans="1:2" x14ac:dyDescent="0.25">
      <c r="A130" t="s">
        <v>144</v>
      </c>
      <c r="B130">
        <v>1142213</v>
      </c>
    </row>
    <row r="131" spans="1:2" x14ac:dyDescent="0.25">
      <c r="A131" t="s">
        <v>145</v>
      </c>
      <c r="B131">
        <v>31</v>
      </c>
    </row>
    <row r="132" spans="1:2" x14ac:dyDescent="0.25">
      <c r="A132" t="s">
        <v>117</v>
      </c>
      <c r="B132">
        <v>378745</v>
      </c>
    </row>
    <row r="133" spans="1:2" x14ac:dyDescent="0.25">
      <c r="A133" t="s">
        <v>146</v>
      </c>
      <c r="B133">
        <v>375832</v>
      </c>
    </row>
    <row r="134" spans="1:2" x14ac:dyDescent="0.25">
      <c r="A134" t="s">
        <v>147</v>
      </c>
      <c r="B134">
        <v>392926</v>
      </c>
    </row>
    <row r="135" spans="1:2" x14ac:dyDescent="0.25">
      <c r="A135" t="s">
        <v>148</v>
      </c>
      <c r="B135">
        <v>10708676</v>
      </c>
    </row>
    <row r="136" spans="1:2" x14ac:dyDescent="0.25">
      <c r="A136" t="s">
        <v>620</v>
      </c>
      <c r="B136">
        <v>32121</v>
      </c>
    </row>
    <row r="137" spans="1:2" x14ac:dyDescent="0.25">
      <c r="A137" t="s">
        <v>149</v>
      </c>
      <c r="B137">
        <v>832330</v>
      </c>
    </row>
    <row r="138" spans="1:2" x14ac:dyDescent="0.25">
      <c r="A138" t="s">
        <v>150</v>
      </c>
      <c r="B138">
        <v>990570</v>
      </c>
    </row>
    <row r="139" spans="1:2" x14ac:dyDescent="0.25">
      <c r="A139" t="s">
        <v>151</v>
      </c>
      <c r="B139">
        <v>13944406</v>
      </c>
    </row>
    <row r="140" spans="1:2" x14ac:dyDescent="0.25">
      <c r="A140" t="s">
        <v>152</v>
      </c>
      <c r="B140">
        <v>3743309</v>
      </c>
    </row>
    <row r="141" spans="1:2" x14ac:dyDescent="0.25">
      <c r="A141" t="s">
        <v>153</v>
      </c>
      <c r="B141">
        <v>4521003</v>
      </c>
    </row>
    <row r="142" spans="1:2" x14ac:dyDescent="0.25">
      <c r="A142" t="s">
        <v>154</v>
      </c>
      <c r="B142">
        <v>18269511</v>
      </c>
    </row>
    <row r="143" spans="1:2" x14ac:dyDescent="0.25">
      <c r="A143" t="s">
        <v>155</v>
      </c>
      <c r="B143">
        <v>3183687</v>
      </c>
    </row>
    <row r="144" spans="1:2" x14ac:dyDescent="0.25">
      <c r="A144" t="s">
        <v>157</v>
      </c>
      <c r="B144">
        <v>1584</v>
      </c>
    </row>
    <row r="145" spans="1:2" x14ac:dyDescent="0.25">
      <c r="A145" t="s">
        <v>621</v>
      </c>
      <c r="B145">
        <v>1625716</v>
      </c>
    </row>
    <row r="146" spans="1:2" x14ac:dyDescent="0.25">
      <c r="A146" t="s">
        <v>622</v>
      </c>
      <c r="B146">
        <v>1783270</v>
      </c>
    </row>
    <row r="147" spans="1:2" x14ac:dyDescent="0.25">
      <c r="A147" t="s">
        <v>158</v>
      </c>
      <c r="B147">
        <v>15105056</v>
      </c>
    </row>
    <row r="148" spans="1:2" x14ac:dyDescent="0.25">
      <c r="A148" t="s">
        <v>159</v>
      </c>
      <c r="B148">
        <v>64231308</v>
      </c>
    </row>
    <row r="149" spans="1:2" x14ac:dyDescent="0.25">
      <c r="A149" t="s">
        <v>160</v>
      </c>
      <c r="B149">
        <v>309591</v>
      </c>
    </row>
    <row r="150" spans="1:2" x14ac:dyDescent="0.25">
      <c r="A150" t="s">
        <v>623</v>
      </c>
      <c r="B150">
        <v>111</v>
      </c>
    </row>
    <row r="151" spans="1:2" x14ac:dyDescent="0.25">
      <c r="A151" t="s">
        <v>162</v>
      </c>
      <c r="B151">
        <v>7472</v>
      </c>
    </row>
    <row r="152" spans="1:2" x14ac:dyDescent="0.25">
      <c r="A152" t="s">
        <v>624</v>
      </c>
      <c r="B152">
        <v>30997</v>
      </c>
    </row>
    <row r="153" spans="1:2" x14ac:dyDescent="0.25">
      <c r="A153" t="s">
        <v>427</v>
      </c>
      <c r="B153">
        <v>4245</v>
      </c>
    </row>
    <row r="154" spans="1:2" x14ac:dyDescent="0.25">
      <c r="A154" t="s">
        <v>164</v>
      </c>
      <c r="B154">
        <v>8078</v>
      </c>
    </row>
    <row r="155" spans="1:2" x14ac:dyDescent="0.25">
      <c r="A155" t="s">
        <v>165</v>
      </c>
      <c r="B155">
        <v>1512810</v>
      </c>
    </row>
    <row r="156" spans="1:2" x14ac:dyDescent="0.25">
      <c r="A156" t="s">
        <v>166</v>
      </c>
      <c r="B156">
        <v>675088</v>
      </c>
    </row>
    <row r="157" spans="1:2" x14ac:dyDescent="0.25">
      <c r="A157" t="s">
        <v>167</v>
      </c>
      <c r="B157">
        <v>6604425</v>
      </c>
    </row>
    <row r="158" spans="1:2" x14ac:dyDescent="0.25">
      <c r="A158" t="s">
        <v>168</v>
      </c>
      <c r="B158">
        <v>32</v>
      </c>
    </row>
    <row r="159" spans="1:2" x14ac:dyDescent="0.25">
      <c r="A159" t="s">
        <v>169</v>
      </c>
      <c r="B159">
        <v>41079</v>
      </c>
    </row>
    <row r="160" spans="1:2" x14ac:dyDescent="0.25">
      <c r="A160" t="s">
        <v>170</v>
      </c>
      <c r="B160">
        <v>1425479</v>
      </c>
    </row>
    <row r="161" spans="1:2" x14ac:dyDescent="0.25">
      <c r="A161" t="s">
        <v>171</v>
      </c>
      <c r="B161">
        <v>4000335</v>
      </c>
    </row>
    <row r="162" spans="1:2" x14ac:dyDescent="0.25">
      <c r="A162" t="s">
        <v>172</v>
      </c>
      <c r="B162">
        <v>2386502</v>
      </c>
    </row>
    <row r="163" spans="1:2" x14ac:dyDescent="0.25">
      <c r="A163" t="s">
        <v>173</v>
      </c>
      <c r="B163">
        <v>61801</v>
      </c>
    </row>
    <row r="164" spans="1:2" x14ac:dyDescent="0.25">
      <c r="A164" t="s">
        <v>174</v>
      </c>
      <c r="B164">
        <v>31902</v>
      </c>
    </row>
    <row r="165" spans="1:2" x14ac:dyDescent="0.25">
      <c r="A165" t="s">
        <v>175</v>
      </c>
      <c r="B165">
        <v>10479929</v>
      </c>
    </row>
    <row r="166" spans="1:2" x14ac:dyDescent="0.25">
      <c r="A166" t="s">
        <v>446</v>
      </c>
      <c r="B166">
        <v>102487</v>
      </c>
    </row>
    <row r="167" spans="1:2" x14ac:dyDescent="0.25">
      <c r="A167" t="s">
        <v>176</v>
      </c>
      <c r="B167">
        <v>25549983</v>
      </c>
    </row>
    <row r="168" spans="1:2" x14ac:dyDescent="0.25">
      <c r="A168" t="s">
        <v>177</v>
      </c>
      <c r="B168">
        <v>1331374</v>
      </c>
    </row>
    <row r="169" spans="1:2" x14ac:dyDescent="0.25">
      <c r="A169" t="s">
        <v>178</v>
      </c>
      <c r="B169">
        <v>1463811</v>
      </c>
    </row>
    <row r="170" spans="1:2" x14ac:dyDescent="0.25">
      <c r="A170" t="s">
        <v>179</v>
      </c>
      <c r="B170">
        <v>173701</v>
      </c>
    </row>
    <row r="171" spans="1:2" x14ac:dyDescent="0.25">
      <c r="A171" t="s">
        <v>181</v>
      </c>
      <c r="B171">
        <v>2899194</v>
      </c>
    </row>
    <row r="172" spans="1:2" x14ac:dyDescent="0.25">
      <c r="A172" t="s">
        <v>182</v>
      </c>
      <c r="B172">
        <v>411623</v>
      </c>
    </row>
    <row r="173" spans="1:2" x14ac:dyDescent="0.25">
      <c r="A173" t="s">
        <v>183</v>
      </c>
      <c r="B173">
        <v>1058860</v>
      </c>
    </row>
    <row r="174" spans="1:2" x14ac:dyDescent="0.25">
      <c r="A174" t="s">
        <v>185</v>
      </c>
      <c r="B174">
        <v>234526</v>
      </c>
    </row>
    <row r="175" spans="1:2" x14ac:dyDescent="0.25">
      <c r="A175" t="s">
        <v>187</v>
      </c>
      <c r="B175">
        <v>32327224</v>
      </c>
    </row>
    <row r="176" spans="1:2" x14ac:dyDescent="0.25">
      <c r="A176" t="s">
        <v>188</v>
      </c>
      <c r="B176">
        <v>6996</v>
      </c>
    </row>
    <row r="177" spans="1:2" x14ac:dyDescent="0.25">
      <c r="A177" t="s">
        <v>189</v>
      </c>
      <c r="B177">
        <v>456408</v>
      </c>
    </row>
    <row r="178" spans="1:2" x14ac:dyDescent="0.25">
      <c r="A178" t="s">
        <v>191</v>
      </c>
      <c r="B178">
        <v>5030</v>
      </c>
    </row>
    <row r="179" spans="1:2" x14ac:dyDescent="0.25">
      <c r="A179" t="s">
        <v>470</v>
      </c>
      <c r="B179">
        <v>30488</v>
      </c>
    </row>
    <row r="180" spans="1:2" x14ac:dyDescent="0.25">
      <c r="A180" t="s">
        <v>193</v>
      </c>
      <c r="B180">
        <v>665625</v>
      </c>
    </row>
    <row r="181" spans="1:2" x14ac:dyDescent="0.25">
      <c r="A181" t="s">
        <v>625</v>
      </c>
      <c r="B181">
        <v>15388986</v>
      </c>
    </row>
    <row r="182" spans="1:2" x14ac:dyDescent="0.25">
      <c r="A182" t="s">
        <v>195</v>
      </c>
      <c r="B182">
        <v>102132</v>
      </c>
    </row>
    <row r="183" spans="1:2" x14ac:dyDescent="0.25">
      <c r="A183" t="s">
        <v>197</v>
      </c>
      <c r="B183">
        <v>1568500</v>
      </c>
    </row>
    <row r="184" spans="1:2" x14ac:dyDescent="0.25">
      <c r="A184" t="s">
        <v>198</v>
      </c>
      <c r="B184">
        <v>71711779</v>
      </c>
    </row>
    <row r="185" spans="1:2" x14ac:dyDescent="0.25">
      <c r="A185" t="s">
        <v>199</v>
      </c>
      <c r="B185">
        <v>5627729</v>
      </c>
    </row>
    <row r="186" spans="1:2" x14ac:dyDescent="0.25">
      <c r="A186" t="s">
        <v>626</v>
      </c>
      <c r="B186">
        <v>6767915</v>
      </c>
    </row>
    <row r="187" spans="1:2" x14ac:dyDescent="0.25">
      <c r="A187" t="s">
        <v>627</v>
      </c>
      <c r="B187">
        <v>2202106</v>
      </c>
    </row>
    <row r="188" spans="1:2" x14ac:dyDescent="0.25">
      <c r="A188" t="s">
        <v>201</v>
      </c>
      <c r="B188">
        <v>197512418</v>
      </c>
    </row>
    <row r="189" spans="1:2" x14ac:dyDescent="0.25">
      <c r="A189" t="s">
        <v>202</v>
      </c>
      <c r="B189">
        <v>5262978</v>
      </c>
    </row>
    <row r="190" spans="1:2" x14ac:dyDescent="0.25">
      <c r="A190" t="s">
        <v>203</v>
      </c>
      <c r="B190">
        <v>2471188</v>
      </c>
    </row>
    <row r="191" spans="1:2" x14ac:dyDescent="0.25">
      <c r="A191" t="s">
        <v>204</v>
      </c>
      <c r="B191">
        <v>14882</v>
      </c>
    </row>
    <row r="192" spans="1:2" x14ac:dyDescent="0.25">
      <c r="A192" t="s">
        <v>628</v>
      </c>
      <c r="B192">
        <v>63002</v>
      </c>
    </row>
    <row r="193" spans="1:2" x14ac:dyDescent="0.25">
      <c r="A193" t="s">
        <v>206</v>
      </c>
      <c r="B193">
        <v>20080888</v>
      </c>
    </row>
    <row r="194" spans="1:2" x14ac:dyDescent="0.25">
      <c r="A194" t="s">
        <v>209</v>
      </c>
      <c r="B194">
        <v>350641</v>
      </c>
    </row>
    <row r="195" spans="1:2" x14ac:dyDescent="0.25">
      <c r="A195" t="s">
        <v>210</v>
      </c>
      <c r="B195">
        <v>670157</v>
      </c>
    </row>
    <row r="196" spans="1:2" x14ac:dyDescent="0.25">
      <c r="A196" t="s">
        <v>211</v>
      </c>
      <c r="B196">
        <v>299884</v>
      </c>
    </row>
  </sheetData>
  <autoFilter ref="A1:B196" xr:uid="{B04A8F8E-DA59-40F5-9889-7C87A19EC7E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BB06-3915-4F12-9638-B4A790E56689}">
  <dimension ref="A1:B196"/>
  <sheetViews>
    <sheetView workbookViewId="0">
      <selection activeCell="B152" sqref="B152"/>
    </sheetView>
  </sheetViews>
  <sheetFormatPr defaultRowHeight="15" x14ac:dyDescent="0.25"/>
  <sheetData>
    <row r="1" spans="1:2" x14ac:dyDescent="0.25">
      <c r="A1" t="s">
        <v>611</v>
      </c>
      <c r="B1" t="s">
        <v>612</v>
      </c>
    </row>
    <row r="2" spans="1:2" x14ac:dyDescent="0.25">
      <c r="A2" t="s">
        <v>4</v>
      </c>
      <c r="B2">
        <v>646145</v>
      </c>
    </row>
    <row r="3" spans="1:2" x14ac:dyDescent="0.25">
      <c r="A3" t="s">
        <v>6</v>
      </c>
      <c r="B3">
        <v>114928</v>
      </c>
    </row>
    <row r="4" spans="1:2" x14ac:dyDescent="0.25">
      <c r="A4" t="s">
        <v>8</v>
      </c>
      <c r="B4">
        <v>459308</v>
      </c>
    </row>
    <row r="5" spans="1:2" x14ac:dyDescent="0.25">
      <c r="A5" t="s">
        <v>12</v>
      </c>
      <c r="B5">
        <v>41905</v>
      </c>
    </row>
    <row r="6" spans="1:2" x14ac:dyDescent="0.25">
      <c r="A6" t="s">
        <v>13</v>
      </c>
      <c r="B6">
        <v>5160</v>
      </c>
    </row>
    <row r="7" spans="1:2" x14ac:dyDescent="0.25">
      <c r="A7" t="s">
        <v>15</v>
      </c>
      <c r="B7">
        <v>27609300</v>
      </c>
    </row>
    <row r="8" spans="1:2" x14ac:dyDescent="0.25">
      <c r="A8" t="s">
        <v>17</v>
      </c>
      <c r="B8">
        <v>144249</v>
      </c>
    </row>
    <row r="9" spans="1:2" x14ac:dyDescent="0.25">
      <c r="A9" t="s">
        <v>18</v>
      </c>
      <c r="B9">
        <v>11008710</v>
      </c>
    </row>
    <row r="10" spans="1:2" x14ac:dyDescent="0.25">
      <c r="A10" t="s">
        <v>19</v>
      </c>
      <c r="B10">
        <v>5254746</v>
      </c>
    </row>
    <row r="11" spans="1:2" x14ac:dyDescent="0.25">
      <c r="A11" t="s">
        <v>20</v>
      </c>
      <c r="B11">
        <v>775630</v>
      </c>
    </row>
    <row r="12" spans="1:2" x14ac:dyDescent="0.25">
      <c r="A12" t="s">
        <v>21</v>
      </c>
      <c r="B12">
        <v>415</v>
      </c>
    </row>
    <row r="13" spans="1:2" x14ac:dyDescent="0.25">
      <c r="A13" t="s">
        <v>22</v>
      </c>
      <c r="B13">
        <v>194121</v>
      </c>
    </row>
    <row r="14" spans="1:2" x14ac:dyDescent="0.25">
      <c r="A14" t="s">
        <v>23</v>
      </c>
      <c r="B14">
        <v>439352</v>
      </c>
    </row>
    <row r="15" spans="1:2" x14ac:dyDescent="0.25">
      <c r="A15" t="s">
        <v>24</v>
      </c>
      <c r="B15">
        <v>20982</v>
      </c>
    </row>
    <row r="16" spans="1:2" x14ac:dyDescent="0.25">
      <c r="A16" t="s">
        <v>25</v>
      </c>
      <c r="B16">
        <v>1401496</v>
      </c>
    </row>
    <row r="17" spans="1:2" x14ac:dyDescent="0.25">
      <c r="A17" t="s">
        <v>26</v>
      </c>
      <c r="B17">
        <v>22238448</v>
      </c>
    </row>
    <row r="18" spans="1:2" x14ac:dyDescent="0.25">
      <c r="A18" t="s">
        <v>27</v>
      </c>
      <c r="B18">
        <v>153153</v>
      </c>
    </row>
    <row r="19" spans="1:2" x14ac:dyDescent="0.25">
      <c r="A19" t="s">
        <v>28</v>
      </c>
      <c r="B19">
        <v>632896</v>
      </c>
    </row>
    <row r="20" spans="1:2" x14ac:dyDescent="0.25">
      <c r="A20" t="s">
        <v>30</v>
      </c>
      <c r="B20">
        <v>15836</v>
      </c>
    </row>
    <row r="21" spans="1:2" x14ac:dyDescent="0.25">
      <c r="A21" t="s">
        <v>613</v>
      </c>
      <c r="B21">
        <v>1285095</v>
      </c>
    </row>
    <row r="22" spans="1:2" x14ac:dyDescent="0.25">
      <c r="A22" t="s">
        <v>32</v>
      </c>
      <c r="B22">
        <v>259649</v>
      </c>
    </row>
    <row r="23" spans="1:2" x14ac:dyDescent="0.25">
      <c r="A23" t="s">
        <v>33</v>
      </c>
      <c r="B23">
        <v>19699</v>
      </c>
    </row>
    <row r="24" spans="1:2" x14ac:dyDescent="0.25">
      <c r="A24" t="s">
        <v>34</v>
      </c>
      <c r="B24">
        <v>65218208</v>
      </c>
    </row>
    <row r="25" spans="1:2" x14ac:dyDescent="0.25">
      <c r="A25" t="s">
        <v>36</v>
      </c>
      <c r="B25">
        <v>1940</v>
      </c>
    </row>
    <row r="26" spans="1:2" x14ac:dyDescent="0.25">
      <c r="A26" t="s">
        <v>37</v>
      </c>
      <c r="B26">
        <v>3912203</v>
      </c>
    </row>
    <row r="27" spans="1:2" x14ac:dyDescent="0.25">
      <c r="A27" t="s">
        <v>38</v>
      </c>
      <c r="B27">
        <v>557451</v>
      </c>
    </row>
    <row r="28" spans="1:2" x14ac:dyDescent="0.25">
      <c r="A28" t="s">
        <v>39</v>
      </c>
      <c r="B28">
        <v>64597</v>
      </c>
    </row>
    <row r="29" spans="1:2" x14ac:dyDescent="0.25">
      <c r="A29" t="s">
        <v>268</v>
      </c>
      <c r="B29">
        <v>456</v>
      </c>
    </row>
    <row r="30" spans="1:2" x14ac:dyDescent="0.25">
      <c r="A30" t="s">
        <v>40</v>
      </c>
      <c r="B30">
        <v>1981450</v>
      </c>
    </row>
    <row r="31" spans="1:2" x14ac:dyDescent="0.25">
      <c r="A31" t="s">
        <v>41</v>
      </c>
      <c r="B31">
        <v>1052043</v>
      </c>
    </row>
    <row r="32" spans="1:2" x14ac:dyDescent="0.25">
      <c r="A32" t="s">
        <v>42</v>
      </c>
      <c r="B32">
        <v>35547847</v>
      </c>
    </row>
    <row r="33" spans="1:2" x14ac:dyDescent="0.25">
      <c r="A33" t="s">
        <v>45</v>
      </c>
      <c r="B33">
        <v>2222</v>
      </c>
    </row>
    <row r="34" spans="1:2" x14ac:dyDescent="0.25">
      <c r="A34" t="s">
        <v>46</v>
      </c>
      <c r="B34">
        <v>72944</v>
      </c>
    </row>
    <row r="35" spans="1:2" x14ac:dyDescent="0.25">
      <c r="A35" t="s">
        <v>47</v>
      </c>
      <c r="B35">
        <v>6280808</v>
      </c>
    </row>
    <row r="36" spans="1:2" x14ac:dyDescent="0.25">
      <c r="A36" t="s">
        <v>48</v>
      </c>
      <c r="B36">
        <v>45064469</v>
      </c>
    </row>
    <row r="37" spans="1:2" x14ac:dyDescent="0.25">
      <c r="A37" t="s">
        <v>614</v>
      </c>
      <c r="B37">
        <v>3493375</v>
      </c>
    </row>
    <row r="38" spans="1:2" x14ac:dyDescent="0.25">
      <c r="A38" t="s">
        <v>615</v>
      </c>
      <c r="B38">
        <v>3511</v>
      </c>
    </row>
    <row r="39" spans="1:2" x14ac:dyDescent="0.25">
      <c r="A39" t="s">
        <v>616</v>
      </c>
      <c r="B39">
        <v>39339629</v>
      </c>
    </row>
    <row r="40" spans="1:2" x14ac:dyDescent="0.25">
      <c r="A40" t="s">
        <v>617</v>
      </c>
      <c r="B40">
        <v>2227954</v>
      </c>
    </row>
    <row r="41" spans="1:2" x14ac:dyDescent="0.25">
      <c r="A41" t="s">
        <v>49</v>
      </c>
      <c r="B41">
        <v>5495839</v>
      </c>
    </row>
    <row r="42" spans="1:2" x14ac:dyDescent="0.25">
      <c r="A42" t="s">
        <v>281</v>
      </c>
      <c r="B42">
        <v>17471</v>
      </c>
    </row>
    <row r="43" spans="1:2" x14ac:dyDescent="0.25">
      <c r="A43" t="s">
        <v>50</v>
      </c>
      <c r="B43">
        <v>8386</v>
      </c>
    </row>
    <row r="44" spans="1:2" x14ac:dyDescent="0.25">
      <c r="A44" t="s">
        <v>618</v>
      </c>
      <c r="B44">
        <v>1214</v>
      </c>
    </row>
    <row r="45" spans="1:2" x14ac:dyDescent="0.25">
      <c r="A45" t="s">
        <v>51</v>
      </c>
      <c r="B45">
        <v>4049817</v>
      </c>
    </row>
    <row r="46" spans="1:2" x14ac:dyDescent="0.25">
      <c r="A46" t="s">
        <v>619</v>
      </c>
      <c r="B46">
        <v>7517864</v>
      </c>
    </row>
    <row r="47" spans="1:2" x14ac:dyDescent="0.25">
      <c r="A47" t="s">
        <v>52</v>
      </c>
      <c r="B47">
        <v>1294804</v>
      </c>
    </row>
    <row r="48" spans="1:2" x14ac:dyDescent="0.25">
      <c r="A48" t="s">
        <v>53</v>
      </c>
      <c r="B48">
        <v>212573</v>
      </c>
    </row>
    <row r="49" spans="1:2" x14ac:dyDescent="0.25">
      <c r="A49" t="s">
        <v>54</v>
      </c>
      <c r="B49">
        <v>120706</v>
      </c>
    </row>
    <row r="50" spans="1:2" x14ac:dyDescent="0.25">
      <c r="A50" t="s">
        <v>295</v>
      </c>
      <c r="B50">
        <v>4013557</v>
      </c>
    </row>
    <row r="51" spans="1:2" x14ac:dyDescent="0.25">
      <c r="A51" t="s">
        <v>56</v>
      </c>
      <c r="B51">
        <v>52251</v>
      </c>
    </row>
    <row r="52" spans="1:2" x14ac:dyDescent="0.25">
      <c r="A52" t="s">
        <v>57</v>
      </c>
      <c r="B52">
        <v>121644</v>
      </c>
    </row>
    <row r="53" spans="1:2" x14ac:dyDescent="0.25">
      <c r="A53" t="s">
        <v>58</v>
      </c>
      <c r="B53">
        <v>4370428</v>
      </c>
    </row>
    <row r="54" spans="1:2" x14ac:dyDescent="0.25">
      <c r="A54" t="s">
        <v>59</v>
      </c>
      <c r="B54">
        <v>130501</v>
      </c>
    </row>
    <row r="55" spans="1:2" x14ac:dyDescent="0.25">
      <c r="A55" t="s">
        <v>60</v>
      </c>
      <c r="B55">
        <v>2893</v>
      </c>
    </row>
    <row r="56" spans="1:2" x14ac:dyDescent="0.25">
      <c r="A56" t="s">
        <v>61</v>
      </c>
      <c r="B56">
        <v>1059539</v>
      </c>
    </row>
    <row r="57" spans="1:2" x14ac:dyDescent="0.25">
      <c r="A57" t="s">
        <v>62</v>
      </c>
      <c r="B57">
        <v>5656036</v>
      </c>
    </row>
    <row r="58" spans="1:2" x14ac:dyDescent="0.25">
      <c r="A58" t="s">
        <v>63</v>
      </c>
      <c r="B58">
        <v>4221470</v>
      </c>
    </row>
    <row r="59" spans="1:2" x14ac:dyDescent="0.25">
      <c r="A59" t="s">
        <v>64</v>
      </c>
      <c r="B59">
        <v>699918</v>
      </c>
    </row>
    <row r="60" spans="1:2" x14ac:dyDescent="0.25">
      <c r="A60" t="s">
        <v>65</v>
      </c>
      <c r="B60">
        <v>987</v>
      </c>
    </row>
    <row r="61" spans="1:2" x14ac:dyDescent="0.25">
      <c r="A61" t="s">
        <v>66</v>
      </c>
      <c r="B61">
        <v>528</v>
      </c>
    </row>
    <row r="62" spans="1:2" x14ac:dyDescent="0.25">
      <c r="A62" t="s">
        <v>67</v>
      </c>
      <c r="B62">
        <v>730843</v>
      </c>
    </row>
    <row r="63" spans="1:2" x14ac:dyDescent="0.25">
      <c r="A63" t="s">
        <v>180</v>
      </c>
      <c r="B63">
        <v>470830</v>
      </c>
    </row>
    <row r="64" spans="1:2" x14ac:dyDescent="0.25">
      <c r="A64" t="s">
        <v>68</v>
      </c>
      <c r="B64">
        <v>1391700</v>
      </c>
    </row>
    <row r="65" spans="1:2" x14ac:dyDescent="0.25">
      <c r="A65" t="s">
        <v>310</v>
      </c>
      <c r="B65">
        <v>29829</v>
      </c>
    </row>
    <row r="66" spans="1:2" x14ac:dyDescent="0.25">
      <c r="A66" t="s">
        <v>69</v>
      </c>
      <c r="B66">
        <v>146600</v>
      </c>
    </row>
    <row r="67" spans="1:2" x14ac:dyDescent="0.25">
      <c r="A67" t="s">
        <v>70</v>
      </c>
      <c r="B67">
        <v>518393</v>
      </c>
    </row>
    <row r="68" spans="1:2" x14ac:dyDescent="0.25">
      <c r="A68" t="s">
        <v>71</v>
      </c>
      <c r="B68">
        <v>28258424</v>
      </c>
    </row>
    <row r="69" spans="1:2" x14ac:dyDescent="0.25">
      <c r="A69" t="s">
        <v>73</v>
      </c>
      <c r="B69">
        <v>13754</v>
      </c>
    </row>
    <row r="70" spans="1:2" x14ac:dyDescent="0.25">
      <c r="A70" t="s">
        <v>74</v>
      </c>
      <c r="B70">
        <v>53306</v>
      </c>
    </row>
    <row r="71" spans="1:2" x14ac:dyDescent="0.25">
      <c r="A71" t="s">
        <v>75</v>
      </c>
      <c r="B71">
        <v>4339</v>
      </c>
    </row>
    <row r="72" spans="1:2" x14ac:dyDescent="0.25">
      <c r="A72" t="s">
        <v>76</v>
      </c>
      <c r="B72">
        <v>251170</v>
      </c>
    </row>
    <row r="73" spans="1:2" x14ac:dyDescent="0.25">
      <c r="A73" t="s">
        <v>77</v>
      </c>
      <c r="B73">
        <v>32201106</v>
      </c>
    </row>
    <row r="74" spans="1:2" x14ac:dyDescent="0.25">
      <c r="A74" t="s">
        <v>78</v>
      </c>
      <c r="B74">
        <v>2663243</v>
      </c>
    </row>
    <row r="75" spans="1:2" x14ac:dyDescent="0.25">
      <c r="A75" t="s">
        <v>79</v>
      </c>
      <c r="B75">
        <v>4910677</v>
      </c>
    </row>
    <row r="76" spans="1:2" x14ac:dyDescent="0.25">
      <c r="A76" t="s">
        <v>80</v>
      </c>
      <c r="B76">
        <v>12862</v>
      </c>
    </row>
    <row r="77" spans="1:2" x14ac:dyDescent="0.25">
      <c r="A77" t="s">
        <v>83</v>
      </c>
      <c r="B77">
        <v>5449794</v>
      </c>
    </row>
    <row r="78" spans="1:2" x14ac:dyDescent="0.25">
      <c r="A78" t="s">
        <v>84</v>
      </c>
      <c r="B78">
        <v>135823</v>
      </c>
    </row>
    <row r="79" spans="1:2" x14ac:dyDescent="0.25">
      <c r="A79" t="s">
        <v>85</v>
      </c>
      <c r="B79">
        <v>119245</v>
      </c>
    </row>
    <row r="80" spans="1:2" x14ac:dyDescent="0.25">
      <c r="A80" t="s">
        <v>86</v>
      </c>
      <c r="B80">
        <v>553413</v>
      </c>
    </row>
    <row r="81" spans="1:2" x14ac:dyDescent="0.25">
      <c r="A81" t="s">
        <v>87</v>
      </c>
      <c r="B81">
        <v>52747</v>
      </c>
    </row>
    <row r="82" spans="1:2" x14ac:dyDescent="0.25">
      <c r="A82" t="s">
        <v>88</v>
      </c>
      <c r="B82">
        <v>2255106</v>
      </c>
    </row>
    <row r="83" spans="1:2" x14ac:dyDescent="0.25">
      <c r="A83" t="s">
        <v>89</v>
      </c>
      <c r="B83">
        <v>5698963</v>
      </c>
    </row>
    <row r="84" spans="1:2" x14ac:dyDescent="0.25">
      <c r="A84" t="s">
        <v>90</v>
      </c>
      <c r="B84">
        <v>12074</v>
      </c>
    </row>
    <row r="85" spans="1:2" x14ac:dyDescent="0.25">
      <c r="A85" t="s">
        <v>91</v>
      </c>
      <c r="B85">
        <v>33873892</v>
      </c>
    </row>
    <row r="86" spans="1:2" x14ac:dyDescent="0.25">
      <c r="A86" t="s">
        <v>92</v>
      </c>
      <c r="B86">
        <v>29610813</v>
      </c>
    </row>
    <row r="87" spans="1:2" x14ac:dyDescent="0.25">
      <c r="A87" t="s">
        <v>93</v>
      </c>
      <c r="B87">
        <v>2303434</v>
      </c>
    </row>
    <row r="88" spans="1:2" x14ac:dyDescent="0.25">
      <c r="A88" t="s">
        <v>95</v>
      </c>
      <c r="B88">
        <v>98885</v>
      </c>
    </row>
    <row r="89" spans="1:2" x14ac:dyDescent="0.25">
      <c r="A89" t="s">
        <v>96</v>
      </c>
      <c r="B89">
        <v>2674831</v>
      </c>
    </row>
    <row r="90" spans="1:2" x14ac:dyDescent="0.25">
      <c r="A90" t="s">
        <v>97</v>
      </c>
      <c r="B90">
        <v>1598233</v>
      </c>
    </row>
    <row r="91" spans="1:2" x14ac:dyDescent="0.25">
      <c r="A91" t="s">
        <v>98</v>
      </c>
      <c r="B91">
        <v>23084759</v>
      </c>
    </row>
    <row r="92" spans="1:2" x14ac:dyDescent="0.25">
      <c r="A92" t="s">
        <v>100</v>
      </c>
      <c r="B92">
        <v>140496</v>
      </c>
    </row>
    <row r="93" spans="1:2" x14ac:dyDescent="0.25">
      <c r="A93" t="s">
        <v>101</v>
      </c>
      <c r="B93">
        <v>3346720</v>
      </c>
    </row>
    <row r="94" spans="1:2" x14ac:dyDescent="0.25">
      <c r="A94" t="s">
        <v>102</v>
      </c>
      <c r="B94">
        <v>663916</v>
      </c>
    </row>
    <row r="95" spans="1:2" x14ac:dyDescent="0.25">
      <c r="A95" t="s">
        <v>103</v>
      </c>
      <c r="B95">
        <v>2882438</v>
      </c>
    </row>
    <row r="96" spans="1:2" x14ac:dyDescent="0.25">
      <c r="A96" t="s">
        <v>104</v>
      </c>
      <c r="B96">
        <v>2387202</v>
      </c>
    </row>
    <row r="97" spans="1:2" x14ac:dyDescent="0.25">
      <c r="A97" t="s">
        <v>105</v>
      </c>
      <c r="B97">
        <v>1317</v>
      </c>
    </row>
    <row r="98" spans="1:2" x14ac:dyDescent="0.25">
      <c r="A98" t="s">
        <v>107</v>
      </c>
      <c r="B98">
        <v>161228</v>
      </c>
    </row>
    <row r="99" spans="1:2" x14ac:dyDescent="0.25">
      <c r="A99" t="s">
        <v>108</v>
      </c>
      <c r="B99">
        <v>171954</v>
      </c>
    </row>
    <row r="100" spans="1:2" x14ac:dyDescent="0.25">
      <c r="A100" t="s">
        <v>109</v>
      </c>
      <c r="B100">
        <v>1033998</v>
      </c>
    </row>
    <row r="101" spans="1:2" x14ac:dyDescent="0.25">
      <c r="A101" t="s">
        <v>110</v>
      </c>
      <c r="B101">
        <v>1652591</v>
      </c>
    </row>
    <row r="102" spans="1:2" x14ac:dyDescent="0.25">
      <c r="A102" t="s">
        <v>111</v>
      </c>
      <c r="B102">
        <v>501201</v>
      </c>
    </row>
    <row r="103" spans="1:2" x14ac:dyDescent="0.25">
      <c r="A103" t="s">
        <v>112</v>
      </c>
      <c r="B103">
        <v>30635</v>
      </c>
    </row>
    <row r="104" spans="1:2" x14ac:dyDescent="0.25">
      <c r="A104" t="s">
        <v>113</v>
      </c>
      <c r="B104">
        <v>150480</v>
      </c>
    </row>
    <row r="105" spans="1:2" x14ac:dyDescent="0.25">
      <c r="A105" t="s">
        <v>114</v>
      </c>
      <c r="B105">
        <v>7938</v>
      </c>
    </row>
    <row r="106" spans="1:2" x14ac:dyDescent="0.25">
      <c r="A106" t="s">
        <v>115</v>
      </c>
      <c r="B106">
        <v>2833060</v>
      </c>
    </row>
    <row r="107" spans="1:2" x14ac:dyDescent="0.25">
      <c r="A107" t="s">
        <v>116</v>
      </c>
      <c r="B107">
        <v>572950</v>
      </c>
    </row>
    <row r="108" spans="1:2" x14ac:dyDescent="0.25">
      <c r="A108" t="s">
        <v>118</v>
      </c>
      <c r="B108">
        <v>797829</v>
      </c>
    </row>
    <row r="109" spans="1:2" x14ac:dyDescent="0.25">
      <c r="A109" t="s">
        <v>119</v>
      </c>
      <c r="B109">
        <v>285476</v>
      </c>
    </row>
    <row r="110" spans="1:2" x14ac:dyDescent="0.25">
      <c r="A110" t="s">
        <v>120</v>
      </c>
      <c r="B110">
        <v>16694041</v>
      </c>
    </row>
    <row r="111" spans="1:2" x14ac:dyDescent="0.25">
      <c r="A111" t="s">
        <v>121</v>
      </c>
      <c r="B111">
        <v>715</v>
      </c>
    </row>
    <row r="112" spans="1:2" x14ac:dyDescent="0.25">
      <c r="A112" t="s">
        <v>122</v>
      </c>
      <c r="B112">
        <v>583431</v>
      </c>
    </row>
    <row r="113" spans="1:2" x14ac:dyDescent="0.25">
      <c r="A113" t="s">
        <v>123</v>
      </c>
      <c r="B113">
        <v>100385</v>
      </c>
    </row>
    <row r="114" spans="1:2" x14ac:dyDescent="0.25">
      <c r="A114" t="s">
        <v>125</v>
      </c>
      <c r="B114">
        <v>447</v>
      </c>
    </row>
    <row r="115" spans="1:2" x14ac:dyDescent="0.25">
      <c r="A115" t="s">
        <v>126</v>
      </c>
      <c r="B115">
        <v>222028</v>
      </c>
    </row>
    <row r="116" spans="1:2" x14ac:dyDescent="0.25">
      <c r="A116" t="s">
        <v>127</v>
      </c>
      <c r="B116">
        <v>20825209</v>
      </c>
    </row>
    <row r="117" spans="1:2" x14ac:dyDescent="0.25">
      <c r="A117" t="s">
        <v>130</v>
      </c>
      <c r="B117">
        <v>16678</v>
      </c>
    </row>
    <row r="118" spans="1:2" x14ac:dyDescent="0.25">
      <c r="A118" t="s">
        <v>131</v>
      </c>
      <c r="B118">
        <v>10693</v>
      </c>
    </row>
    <row r="119" spans="1:2" x14ac:dyDescent="0.25">
      <c r="A119" t="s">
        <v>133</v>
      </c>
      <c r="B119">
        <v>3490790</v>
      </c>
    </row>
    <row r="120" spans="1:2" x14ac:dyDescent="0.25">
      <c r="A120" t="s">
        <v>134</v>
      </c>
      <c r="B120">
        <v>343978</v>
      </c>
    </row>
    <row r="121" spans="1:2" x14ac:dyDescent="0.25">
      <c r="A121" t="s">
        <v>135</v>
      </c>
      <c r="B121">
        <v>4567569</v>
      </c>
    </row>
    <row r="122" spans="1:2" x14ac:dyDescent="0.25">
      <c r="A122" t="s">
        <v>136</v>
      </c>
      <c r="B122">
        <v>86312</v>
      </c>
    </row>
    <row r="123" spans="1:2" x14ac:dyDescent="0.25">
      <c r="A123" t="s">
        <v>137</v>
      </c>
      <c r="B123">
        <v>60</v>
      </c>
    </row>
    <row r="124" spans="1:2" x14ac:dyDescent="0.25">
      <c r="A124" t="s">
        <v>138</v>
      </c>
      <c r="B124">
        <v>380719</v>
      </c>
    </row>
    <row r="125" spans="1:2" x14ac:dyDescent="0.25">
      <c r="A125" t="s">
        <v>139</v>
      </c>
      <c r="B125">
        <v>45709592</v>
      </c>
    </row>
    <row r="126" spans="1:2" x14ac:dyDescent="0.25">
      <c r="A126" t="s">
        <v>140</v>
      </c>
      <c r="B126">
        <v>8338</v>
      </c>
    </row>
    <row r="127" spans="1:2" x14ac:dyDescent="0.25">
      <c r="A127" t="s">
        <v>141</v>
      </c>
      <c r="B127">
        <v>4498894</v>
      </c>
    </row>
    <row r="128" spans="1:2" x14ac:dyDescent="0.25">
      <c r="A128" t="s">
        <v>142</v>
      </c>
      <c r="B128">
        <v>1048503</v>
      </c>
    </row>
    <row r="129" spans="1:2" x14ac:dyDescent="0.25">
      <c r="A129" t="s">
        <v>143</v>
      </c>
      <c r="B129">
        <v>178223</v>
      </c>
    </row>
    <row r="130" spans="1:2" x14ac:dyDescent="0.25">
      <c r="A130" t="s">
        <v>144</v>
      </c>
      <c r="B130">
        <v>1352596</v>
      </c>
    </row>
    <row r="131" spans="1:2" x14ac:dyDescent="0.25">
      <c r="A131" t="s">
        <v>145</v>
      </c>
      <c r="B131">
        <v>78</v>
      </c>
    </row>
    <row r="132" spans="1:2" x14ac:dyDescent="0.25">
      <c r="A132" t="s">
        <v>117</v>
      </c>
      <c r="B132">
        <v>281797</v>
      </c>
    </row>
    <row r="133" spans="1:2" x14ac:dyDescent="0.25">
      <c r="A133" t="s">
        <v>146</v>
      </c>
      <c r="B133">
        <v>486970</v>
      </c>
    </row>
    <row r="134" spans="1:2" x14ac:dyDescent="0.25">
      <c r="A134" t="s">
        <v>147</v>
      </c>
      <c r="B134">
        <v>354841</v>
      </c>
    </row>
    <row r="135" spans="1:2" x14ac:dyDescent="0.25">
      <c r="A135" t="s">
        <v>148</v>
      </c>
      <c r="B135">
        <v>5401748</v>
      </c>
    </row>
    <row r="136" spans="1:2" x14ac:dyDescent="0.25">
      <c r="A136" t="s">
        <v>620</v>
      </c>
      <c r="B136">
        <v>93726</v>
      </c>
    </row>
    <row r="137" spans="1:2" x14ac:dyDescent="0.25">
      <c r="A137" t="s">
        <v>149</v>
      </c>
      <c r="B137">
        <v>285310</v>
      </c>
    </row>
    <row r="138" spans="1:2" x14ac:dyDescent="0.25">
      <c r="A138" t="s">
        <v>150</v>
      </c>
      <c r="B138">
        <v>778554</v>
      </c>
    </row>
    <row r="139" spans="1:2" x14ac:dyDescent="0.25">
      <c r="A139" t="s">
        <v>151</v>
      </c>
      <c r="B139">
        <v>4579262</v>
      </c>
    </row>
    <row r="140" spans="1:2" x14ac:dyDescent="0.25">
      <c r="A140" t="s">
        <v>152</v>
      </c>
      <c r="B140">
        <v>6863464</v>
      </c>
    </row>
    <row r="141" spans="1:2" x14ac:dyDescent="0.25">
      <c r="A141" t="s">
        <v>153</v>
      </c>
      <c r="B141">
        <v>4409391</v>
      </c>
    </row>
    <row r="142" spans="1:2" x14ac:dyDescent="0.25">
      <c r="A142" t="s">
        <v>154</v>
      </c>
      <c r="B142">
        <v>12747695</v>
      </c>
    </row>
    <row r="143" spans="1:2" x14ac:dyDescent="0.25">
      <c r="A143" t="s">
        <v>155</v>
      </c>
      <c r="B143">
        <v>3538834</v>
      </c>
    </row>
    <row r="144" spans="1:2" x14ac:dyDescent="0.25">
      <c r="A144" t="s">
        <v>157</v>
      </c>
      <c r="B144">
        <v>2287</v>
      </c>
    </row>
    <row r="145" spans="1:2" x14ac:dyDescent="0.25">
      <c r="A145" t="s">
        <v>621</v>
      </c>
      <c r="B145">
        <v>4009034</v>
      </c>
    </row>
    <row r="146" spans="1:2" x14ac:dyDescent="0.25">
      <c r="A146" t="s">
        <v>622</v>
      </c>
      <c r="B146">
        <v>790835</v>
      </c>
    </row>
    <row r="147" spans="1:2" x14ac:dyDescent="0.25">
      <c r="A147" t="s">
        <v>158</v>
      </c>
      <c r="B147">
        <v>4754489</v>
      </c>
    </row>
    <row r="148" spans="1:2" x14ac:dyDescent="0.25">
      <c r="A148" t="s">
        <v>159</v>
      </c>
      <c r="B148">
        <v>18901604</v>
      </c>
    </row>
    <row r="149" spans="1:2" x14ac:dyDescent="0.25">
      <c r="A149" t="s">
        <v>160</v>
      </c>
      <c r="B149">
        <v>271299</v>
      </c>
    </row>
    <row r="150" spans="1:2" x14ac:dyDescent="0.25">
      <c r="A150" t="s">
        <v>623</v>
      </c>
      <c r="B150">
        <v>263</v>
      </c>
    </row>
    <row r="151" spans="1:2" x14ac:dyDescent="0.25">
      <c r="A151" t="s">
        <v>162</v>
      </c>
      <c r="B151">
        <v>6015</v>
      </c>
    </row>
    <row r="152" spans="1:2" x14ac:dyDescent="0.25">
      <c r="A152" t="s">
        <v>624</v>
      </c>
      <c r="B152">
        <v>18316</v>
      </c>
    </row>
    <row r="153" spans="1:2" x14ac:dyDescent="0.25">
      <c r="A153" t="s">
        <v>427</v>
      </c>
      <c r="B153">
        <v>8107</v>
      </c>
    </row>
    <row r="154" spans="1:2" x14ac:dyDescent="0.25">
      <c r="A154" t="s">
        <v>164</v>
      </c>
      <c r="B154">
        <v>10861</v>
      </c>
    </row>
    <row r="155" spans="1:2" x14ac:dyDescent="0.25">
      <c r="A155" t="s">
        <v>165</v>
      </c>
      <c r="B155">
        <v>1471400</v>
      </c>
    </row>
    <row r="156" spans="1:2" x14ac:dyDescent="0.25">
      <c r="A156" t="s">
        <v>166</v>
      </c>
      <c r="B156">
        <v>611479</v>
      </c>
    </row>
    <row r="157" spans="1:2" x14ac:dyDescent="0.25">
      <c r="A157" t="s">
        <v>167</v>
      </c>
      <c r="B157">
        <v>2746888</v>
      </c>
    </row>
    <row r="158" spans="1:2" x14ac:dyDescent="0.25">
      <c r="A158" t="s">
        <v>168</v>
      </c>
      <c r="B158">
        <v>534</v>
      </c>
    </row>
    <row r="159" spans="1:2" x14ac:dyDescent="0.25">
      <c r="A159" t="s">
        <v>169</v>
      </c>
      <c r="B159">
        <v>61197</v>
      </c>
    </row>
    <row r="160" spans="1:2" x14ac:dyDescent="0.25">
      <c r="A160" t="s">
        <v>170</v>
      </c>
      <c r="B160">
        <v>8199111</v>
      </c>
    </row>
    <row r="161" spans="1:2" x14ac:dyDescent="0.25">
      <c r="A161" t="s">
        <v>171</v>
      </c>
      <c r="B161">
        <v>2064652</v>
      </c>
    </row>
    <row r="162" spans="1:2" x14ac:dyDescent="0.25">
      <c r="A162" t="s">
        <v>172</v>
      </c>
      <c r="B162">
        <v>1361143</v>
      </c>
    </row>
    <row r="163" spans="1:2" x14ac:dyDescent="0.25">
      <c r="A163" t="s">
        <v>173</v>
      </c>
      <c r="B163">
        <v>45382</v>
      </c>
    </row>
    <row r="164" spans="1:2" x14ac:dyDescent="0.25">
      <c r="A164" t="s">
        <v>174</v>
      </c>
      <c r="B164">
        <v>30902</v>
      </c>
    </row>
    <row r="165" spans="1:2" x14ac:dyDescent="0.25">
      <c r="A165" t="s">
        <v>175</v>
      </c>
      <c r="B165">
        <v>7076216</v>
      </c>
    </row>
    <row r="166" spans="1:2" x14ac:dyDescent="0.25">
      <c r="A166" t="s">
        <v>446</v>
      </c>
      <c r="B166">
        <v>23909</v>
      </c>
    </row>
    <row r="167" spans="1:2" x14ac:dyDescent="0.25">
      <c r="A167" t="s">
        <v>176</v>
      </c>
      <c r="B167">
        <v>32837683</v>
      </c>
    </row>
    <row r="168" spans="1:2" x14ac:dyDescent="0.25">
      <c r="A168" t="s">
        <v>177</v>
      </c>
      <c r="B168">
        <v>2700301</v>
      </c>
    </row>
    <row r="169" spans="1:2" x14ac:dyDescent="0.25">
      <c r="A169" t="s">
        <v>178</v>
      </c>
      <c r="B169">
        <v>1194516</v>
      </c>
    </row>
    <row r="170" spans="1:2" x14ac:dyDescent="0.25">
      <c r="A170" t="s">
        <v>179</v>
      </c>
      <c r="B170">
        <v>114965</v>
      </c>
    </row>
    <row r="171" spans="1:2" x14ac:dyDescent="0.25">
      <c r="A171" t="s">
        <v>181</v>
      </c>
      <c r="B171">
        <v>2683947</v>
      </c>
    </row>
    <row r="172" spans="1:2" x14ac:dyDescent="0.25">
      <c r="A172" t="s">
        <v>182</v>
      </c>
      <c r="B172">
        <v>4556492</v>
      </c>
    </row>
    <row r="173" spans="1:2" x14ac:dyDescent="0.25">
      <c r="A173" t="s">
        <v>183</v>
      </c>
      <c r="B173">
        <v>565266</v>
      </c>
    </row>
    <row r="174" spans="1:2" x14ac:dyDescent="0.25">
      <c r="A174" t="s">
        <v>185</v>
      </c>
      <c r="B174">
        <v>156551</v>
      </c>
    </row>
    <row r="175" spans="1:2" x14ac:dyDescent="0.25">
      <c r="A175" t="s">
        <v>187</v>
      </c>
      <c r="B175">
        <v>25783996</v>
      </c>
    </row>
    <row r="176" spans="1:2" x14ac:dyDescent="0.25">
      <c r="A176" t="s">
        <v>188</v>
      </c>
      <c r="B176">
        <v>14038</v>
      </c>
    </row>
    <row r="177" spans="1:2" x14ac:dyDescent="0.25">
      <c r="A177" t="s">
        <v>189</v>
      </c>
      <c r="B177">
        <v>222837</v>
      </c>
    </row>
    <row r="178" spans="1:2" x14ac:dyDescent="0.25">
      <c r="A178" t="s">
        <v>191</v>
      </c>
      <c r="B178">
        <v>3757</v>
      </c>
    </row>
    <row r="179" spans="1:2" x14ac:dyDescent="0.25">
      <c r="A179" t="s">
        <v>470</v>
      </c>
      <c r="B179">
        <v>77019</v>
      </c>
    </row>
    <row r="180" spans="1:2" x14ac:dyDescent="0.25">
      <c r="A180" t="s">
        <v>193</v>
      </c>
      <c r="B180">
        <v>1268989</v>
      </c>
    </row>
    <row r="181" spans="1:2" x14ac:dyDescent="0.25">
      <c r="A181" t="s">
        <v>625</v>
      </c>
      <c r="B181">
        <v>14089836</v>
      </c>
    </row>
    <row r="182" spans="1:2" x14ac:dyDescent="0.25">
      <c r="A182" t="s">
        <v>195</v>
      </c>
      <c r="B182">
        <v>68439</v>
      </c>
    </row>
    <row r="183" spans="1:2" x14ac:dyDescent="0.25">
      <c r="A183" t="s">
        <v>197</v>
      </c>
      <c r="B183">
        <v>1243117</v>
      </c>
    </row>
    <row r="184" spans="1:2" x14ac:dyDescent="0.25">
      <c r="A184" t="s">
        <v>198</v>
      </c>
      <c r="B184">
        <v>19661363</v>
      </c>
    </row>
    <row r="185" spans="1:2" x14ac:dyDescent="0.25">
      <c r="A185" t="s">
        <v>199</v>
      </c>
      <c r="B185">
        <v>5596176</v>
      </c>
    </row>
    <row r="186" spans="1:2" x14ac:dyDescent="0.25">
      <c r="A186" t="s">
        <v>626</v>
      </c>
      <c r="B186">
        <v>9150664</v>
      </c>
    </row>
    <row r="187" spans="1:2" x14ac:dyDescent="0.25">
      <c r="A187" t="s">
        <v>627</v>
      </c>
      <c r="B187">
        <v>1465497</v>
      </c>
    </row>
    <row r="188" spans="1:2" x14ac:dyDescent="0.25">
      <c r="A188" t="s">
        <v>201</v>
      </c>
      <c r="B188">
        <v>101912460</v>
      </c>
    </row>
    <row r="189" spans="1:2" x14ac:dyDescent="0.25">
      <c r="A189" t="s">
        <v>202</v>
      </c>
      <c r="B189">
        <v>2200956</v>
      </c>
    </row>
    <row r="190" spans="1:2" x14ac:dyDescent="0.25">
      <c r="A190" t="s">
        <v>203</v>
      </c>
      <c r="B190">
        <v>1418145</v>
      </c>
    </row>
    <row r="191" spans="1:2" x14ac:dyDescent="0.25">
      <c r="A191" t="s">
        <v>204</v>
      </c>
      <c r="B191">
        <v>9975</v>
      </c>
    </row>
    <row r="192" spans="1:2" x14ac:dyDescent="0.25">
      <c r="A192" t="s">
        <v>628</v>
      </c>
      <c r="B192">
        <v>72776</v>
      </c>
    </row>
    <row r="193" spans="1:2" x14ac:dyDescent="0.25">
      <c r="A193" t="s">
        <v>206</v>
      </c>
      <c r="B193">
        <v>19304355</v>
      </c>
    </row>
    <row r="194" spans="1:2" x14ac:dyDescent="0.25">
      <c r="A194" t="s">
        <v>209</v>
      </c>
      <c r="B194">
        <v>159098</v>
      </c>
    </row>
    <row r="195" spans="1:2" x14ac:dyDescent="0.25">
      <c r="A195" t="s">
        <v>210</v>
      </c>
      <c r="B195">
        <v>303640</v>
      </c>
    </row>
    <row r="196" spans="1:2" x14ac:dyDescent="0.25">
      <c r="A196" t="s">
        <v>211</v>
      </c>
      <c r="B196">
        <v>186830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4A6C-049F-4122-8F09-7A6D2F3D4DE1}">
  <dimension ref="A1:E171"/>
  <sheetViews>
    <sheetView workbookViewId="0">
      <selection activeCell="E23" sqref="E23"/>
    </sheetView>
  </sheetViews>
  <sheetFormatPr defaultRowHeight="15" x14ac:dyDescent="0.25"/>
  <cols>
    <col min="1" max="1" width="49.42578125" bestFit="1" customWidth="1"/>
    <col min="2" max="2" width="23" bestFit="1" customWidth="1"/>
    <col min="3" max="3" width="13.7109375" bestFit="1" customWidth="1"/>
    <col min="4" max="4" width="36.85546875" bestFit="1" customWidth="1"/>
  </cols>
  <sheetData>
    <row r="1" spans="1:5" x14ac:dyDescent="0.25">
      <c r="A1" t="s">
        <v>611</v>
      </c>
      <c r="B1" t="s">
        <v>1013</v>
      </c>
      <c r="C1" t="s">
        <v>1014</v>
      </c>
      <c r="D1" t="s">
        <v>1015</v>
      </c>
      <c r="E1" t="s">
        <v>0</v>
      </c>
    </row>
    <row r="2" spans="1:5" x14ac:dyDescent="0.25">
      <c r="A2" s="4" t="s">
        <v>6</v>
      </c>
      <c r="B2">
        <v>0.9</v>
      </c>
      <c r="C2">
        <v>0.21400000000000002</v>
      </c>
      <c r="D2">
        <v>0.29199999999999998</v>
      </c>
      <c r="E2" t="str">
        <f>INDEX(areatocountry!B:B,MATCH(A2, areatocountry!A:A,0))</f>
        <v>Albania</v>
      </c>
    </row>
    <row r="3" spans="1:5" x14ac:dyDescent="0.25">
      <c r="A3" s="4" t="s">
        <v>8</v>
      </c>
      <c r="B3">
        <v>0.66799999999999993</v>
      </c>
      <c r="C3">
        <v>0.13400000000000001</v>
      </c>
      <c r="D3">
        <v>0.378</v>
      </c>
      <c r="E3" t="str">
        <f>INDEX(areatocountry!B:B,MATCH(A3, areatocountry!A:A,0))</f>
        <v>Algeria</v>
      </c>
    </row>
    <row r="4" spans="1:5" x14ac:dyDescent="0.25">
      <c r="A4" s="4" t="s">
        <v>12</v>
      </c>
      <c r="B4">
        <v>0.01</v>
      </c>
      <c r="C4">
        <v>0</v>
      </c>
      <c r="D4">
        <v>0.01</v>
      </c>
      <c r="E4" t="str">
        <f>INDEX(areatocountry!B:B,MATCH(A4, areatocountry!A:A,0))</f>
        <v>Angola</v>
      </c>
    </row>
    <row r="5" spans="1:5" x14ac:dyDescent="0.25">
      <c r="A5" s="4" t="s">
        <v>13</v>
      </c>
      <c r="B5">
        <v>4.9080000000000004</v>
      </c>
      <c r="C5">
        <v>0.25200000000000006</v>
      </c>
      <c r="D5">
        <v>2.84</v>
      </c>
      <c r="E5" t="str">
        <f>INDEX(areatocountry!B:B,MATCH(A5, areatocountry!A:A,0))</f>
        <v>Antigua and Barbuda</v>
      </c>
    </row>
    <row r="6" spans="1:5" x14ac:dyDescent="0.25">
      <c r="A6" s="4" t="s">
        <v>15</v>
      </c>
      <c r="B6">
        <v>5.8920000000000003</v>
      </c>
      <c r="D6">
        <v>2.7779999999999996</v>
      </c>
      <c r="E6" t="str">
        <f>INDEX(areatocountry!B:B,MATCH(A6, areatocountry!A:A,0))</f>
        <v>Argentina</v>
      </c>
    </row>
    <row r="7" spans="1:5" x14ac:dyDescent="0.25">
      <c r="A7" s="4" t="s">
        <v>17</v>
      </c>
      <c r="B7">
        <v>1.1440000000000001</v>
      </c>
      <c r="C7">
        <v>0.19600000000000001</v>
      </c>
      <c r="D7">
        <v>0.35199999999999998</v>
      </c>
      <c r="E7" t="str">
        <f>INDEX(areatocountry!B:B,MATCH(A7, areatocountry!A:A,0))</f>
        <v>Armenia</v>
      </c>
    </row>
    <row r="8" spans="1:5" x14ac:dyDescent="0.25">
      <c r="A8" s="4" t="s">
        <v>18</v>
      </c>
      <c r="B8">
        <v>2.032</v>
      </c>
      <c r="C8">
        <v>2.524</v>
      </c>
      <c r="D8">
        <v>1.5620000000000001</v>
      </c>
      <c r="E8" t="str">
        <f>INDEX(areatocountry!B:B,MATCH(A8, areatocountry!A:A,0))</f>
        <v>Australia</v>
      </c>
    </row>
    <row r="9" spans="1:5" x14ac:dyDescent="0.25">
      <c r="A9" s="4" t="s">
        <v>19</v>
      </c>
      <c r="B9">
        <v>3.464</v>
      </c>
      <c r="C9">
        <v>0.54399999999999993</v>
      </c>
      <c r="D9">
        <v>0.76999999999999991</v>
      </c>
      <c r="E9" t="str">
        <f>INDEX(areatocountry!B:B,MATCH(A9, areatocountry!A:A,0))</f>
        <v>Austria</v>
      </c>
    </row>
    <row r="10" spans="1:5" x14ac:dyDescent="0.25">
      <c r="A10" s="4" t="s">
        <v>20</v>
      </c>
      <c r="B10">
        <v>0.23199999999999998</v>
      </c>
      <c r="C10">
        <v>5.3999999999999992E-2</v>
      </c>
      <c r="D10">
        <v>0.10799999999999998</v>
      </c>
      <c r="E10" t="str">
        <f>INDEX(areatocountry!B:B,MATCH(A10, areatocountry!A:A,0))</f>
        <v>Azerbaijan</v>
      </c>
    </row>
    <row r="11" spans="1:5" x14ac:dyDescent="0.25">
      <c r="A11" s="4" t="s">
        <v>21</v>
      </c>
      <c r="C11">
        <v>0.46200000000000002</v>
      </c>
      <c r="E11" t="str">
        <f>INDEX(areatocountry!B:B,MATCH(A11, areatocountry!A:A,0))</f>
        <v>Bahamas</v>
      </c>
    </row>
    <row r="12" spans="1:5" x14ac:dyDescent="0.25">
      <c r="A12" s="4" t="s">
        <v>22</v>
      </c>
      <c r="B12">
        <v>1.9899999999999998</v>
      </c>
      <c r="C12">
        <v>0.01</v>
      </c>
      <c r="D12">
        <v>0.05</v>
      </c>
      <c r="E12" t="str">
        <f>INDEX(areatocountry!B:B,MATCH(A12, areatocountry!A:A,0))</f>
        <v>Bahrain</v>
      </c>
    </row>
    <row r="13" spans="1:5" x14ac:dyDescent="0.25">
      <c r="A13" s="4" t="s">
        <v>23</v>
      </c>
      <c r="B13">
        <v>1.6600000000000001</v>
      </c>
      <c r="C13">
        <v>0.09</v>
      </c>
      <c r="D13">
        <v>0.40199999999999997</v>
      </c>
      <c r="E13" t="str">
        <f>INDEX(areatocountry!B:B,MATCH(A13, areatocountry!A:A,0))</f>
        <v>Bangladesh</v>
      </c>
    </row>
    <row r="14" spans="1:5" x14ac:dyDescent="0.25">
      <c r="A14" s="4" t="s">
        <v>24</v>
      </c>
      <c r="C14">
        <v>0.59</v>
      </c>
      <c r="E14" t="str">
        <f>INDEX(areatocountry!B:B,MATCH(A14, areatocountry!A:A,0))</f>
        <v>Barbados</v>
      </c>
    </row>
    <row r="15" spans="1:5" x14ac:dyDescent="0.25">
      <c r="A15" s="4" t="s">
        <v>25</v>
      </c>
      <c r="B15">
        <v>0.66799999999999993</v>
      </c>
      <c r="C15">
        <v>0.41</v>
      </c>
      <c r="D15">
        <v>0.33799999999999997</v>
      </c>
      <c r="E15" t="str">
        <f>INDEX(areatocountry!B:B,MATCH(A15, areatocountry!A:A,0))</f>
        <v>Belarus</v>
      </c>
    </row>
    <row r="16" spans="1:5" x14ac:dyDescent="0.25">
      <c r="A16" s="4" t="s">
        <v>26</v>
      </c>
      <c r="B16">
        <v>7.2700000000000005</v>
      </c>
      <c r="C16">
        <v>0.55400000000000005</v>
      </c>
      <c r="D16">
        <v>0.69000000000000006</v>
      </c>
      <c r="E16" t="str">
        <f>INDEX(areatocountry!B:B,MATCH(A16, areatocountry!A:A,0))</f>
        <v>Belgium</v>
      </c>
    </row>
    <row r="17" spans="1:5" x14ac:dyDescent="0.25">
      <c r="A17" s="4" t="s">
        <v>27</v>
      </c>
      <c r="B17">
        <v>10.294</v>
      </c>
      <c r="D17">
        <v>5.0880000000000001</v>
      </c>
      <c r="E17" t="str">
        <f>INDEX(areatocountry!B:B,MATCH(A17, areatocountry!A:A,0))</f>
        <v>Belize</v>
      </c>
    </row>
    <row r="18" spans="1:5" x14ac:dyDescent="0.25">
      <c r="A18" s="4" t="s">
        <v>29</v>
      </c>
      <c r="C18">
        <v>1.1599999999999999</v>
      </c>
      <c r="E18" t="s">
        <v>29</v>
      </c>
    </row>
    <row r="19" spans="1:5" x14ac:dyDescent="0.25">
      <c r="A19" s="4" t="s">
        <v>30</v>
      </c>
      <c r="B19">
        <v>0.32</v>
      </c>
      <c r="C19">
        <v>4.2000000000000003E-2</v>
      </c>
      <c r="D19">
        <v>0.11200000000000002</v>
      </c>
      <c r="E19" t="str">
        <f>INDEX(areatocountry!B:B,MATCH(A19, areatocountry!A:A,0))</f>
        <v>Bhutan</v>
      </c>
    </row>
    <row r="20" spans="1:5" x14ac:dyDescent="0.25">
      <c r="A20" s="4" t="s">
        <v>613</v>
      </c>
      <c r="B20">
        <v>4.1400000000000006</v>
      </c>
      <c r="C20">
        <v>1.7100000000000002</v>
      </c>
      <c r="D20">
        <v>2.8359999999999999</v>
      </c>
      <c r="E20" t="str">
        <f>INDEX(areatocountry!B:B,MATCH(A20, areatocountry!A:A,0))</f>
        <v>Bolivia</v>
      </c>
    </row>
    <row r="21" spans="1:5" x14ac:dyDescent="0.25">
      <c r="A21" s="4" t="s">
        <v>32</v>
      </c>
      <c r="B21">
        <v>2.2560000000000002</v>
      </c>
      <c r="C21">
        <v>0.76999999999999991</v>
      </c>
      <c r="D21">
        <v>1.6879999999999999</v>
      </c>
      <c r="E21" t="str">
        <f>INDEX(areatocountry!B:B,MATCH(A21, areatocountry!A:A,0))</f>
        <v>Bosnia and Herzegovina</v>
      </c>
    </row>
    <row r="22" spans="1:5" x14ac:dyDescent="0.25">
      <c r="A22" s="4" t="s">
        <v>33</v>
      </c>
      <c r="B22">
        <v>0.06</v>
      </c>
      <c r="C22">
        <v>0.01</v>
      </c>
      <c r="D22">
        <v>0.04</v>
      </c>
      <c r="E22" t="str">
        <f>INDEX(areatocountry!B:B,MATCH(A22, areatocountry!A:A,0))</f>
        <v>Botswana</v>
      </c>
    </row>
    <row r="23" spans="1:5" x14ac:dyDescent="0.25">
      <c r="A23" s="4" t="s">
        <v>34</v>
      </c>
      <c r="B23">
        <v>5.9440000000000008</v>
      </c>
      <c r="C23">
        <v>1.8</v>
      </c>
      <c r="D23">
        <v>1.5720000000000001</v>
      </c>
      <c r="E23" t="str">
        <f>INDEX(areatocountry!B:B,MATCH(A23, areatocountry!A:A,0))</f>
        <v>Brazil</v>
      </c>
    </row>
    <row r="24" spans="1:5" x14ac:dyDescent="0.25">
      <c r="A24" s="4" t="s">
        <v>36</v>
      </c>
      <c r="B24">
        <v>2.0499999999999998</v>
      </c>
      <c r="C24">
        <v>0.05</v>
      </c>
      <c r="D24">
        <v>0.314</v>
      </c>
      <c r="E24" t="str">
        <f>INDEX(areatocountry!B:B,MATCH(A24, areatocountry!A:A,0))</f>
        <v>Brunei Darussalam</v>
      </c>
    </row>
    <row r="25" spans="1:5" x14ac:dyDescent="0.25">
      <c r="A25" s="4" t="s">
        <v>37</v>
      </c>
      <c r="B25">
        <v>1.272</v>
      </c>
      <c r="C25">
        <v>0.65799999999999992</v>
      </c>
      <c r="D25">
        <v>0.89399999999999991</v>
      </c>
      <c r="E25" t="str">
        <f>INDEX(areatocountry!B:B,MATCH(A25, areatocountry!A:A,0))</f>
        <v>Bulgaria</v>
      </c>
    </row>
    <row r="26" spans="1:5" x14ac:dyDescent="0.25">
      <c r="A26" s="4" t="s">
        <v>38</v>
      </c>
      <c r="B26">
        <v>0.14000000000000001</v>
      </c>
      <c r="C26">
        <v>4.2000000000000003E-2</v>
      </c>
      <c r="D26">
        <v>0.2</v>
      </c>
      <c r="E26" t="str">
        <f>INDEX(areatocountry!B:B,MATCH(A26, areatocountry!A:A,0))</f>
        <v>Burkina Faso</v>
      </c>
    </row>
    <row r="27" spans="1:5" x14ac:dyDescent="0.25">
      <c r="A27" s="4" t="s">
        <v>39</v>
      </c>
      <c r="B27">
        <v>0.03</v>
      </c>
      <c r="C27">
        <v>0</v>
      </c>
      <c r="D27">
        <v>2.4E-2</v>
      </c>
      <c r="E27" t="str">
        <f>INDEX(areatocountry!B:B,MATCH(A27, areatocountry!A:A,0))</f>
        <v>Burundi</v>
      </c>
    </row>
    <row r="28" spans="1:5" x14ac:dyDescent="0.25">
      <c r="A28" s="4" t="s">
        <v>268</v>
      </c>
      <c r="B28">
        <v>0.09</v>
      </c>
      <c r="C28">
        <v>0.01</v>
      </c>
      <c r="D28">
        <v>9.8000000000000004E-2</v>
      </c>
      <c r="E28" t="str">
        <f>INDEX(areatocountry!B:B,MATCH(A28, areatocountry!A:A,0))</f>
        <v>Cape Verde</v>
      </c>
    </row>
    <row r="29" spans="1:5" x14ac:dyDescent="0.25">
      <c r="A29" s="4" t="s">
        <v>41</v>
      </c>
      <c r="B29">
        <v>0.86999999999999988</v>
      </c>
      <c r="C29">
        <v>0.26800000000000002</v>
      </c>
      <c r="D29">
        <v>0.70799999999999996</v>
      </c>
      <c r="E29" t="str">
        <f>INDEX(areatocountry!B:B,MATCH(A29, areatocountry!A:A,0))</f>
        <v>Cameroon</v>
      </c>
    </row>
    <row r="30" spans="1:5" x14ac:dyDescent="0.25">
      <c r="A30" s="4" t="s">
        <v>42</v>
      </c>
      <c r="B30">
        <v>2.246</v>
      </c>
      <c r="C30">
        <v>2.3479999999999999</v>
      </c>
      <c r="D30">
        <v>1.7399999999999998</v>
      </c>
      <c r="E30" t="str">
        <f>INDEX(areatocountry!B:B,MATCH(A30, areatocountry!A:A,0))</f>
        <v>Canada</v>
      </c>
    </row>
    <row r="31" spans="1:5" x14ac:dyDescent="0.25">
      <c r="A31" s="4" t="s">
        <v>45</v>
      </c>
      <c r="B31">
        <v>0.01</v>
      </c>
      <c r="C31">
        <v>2E-3</v>
      </c>
      <c r="D31">
        <v>0.02</v>
      </c>
      <c r="E31" t="str">
        <f>INDEX(areatocountry!B:B,MATCH(A31, areatocountry!A:A,0))</f>
        <v>Central African Republic</v>
      </c>
    </row>
    <row r="32" spans="1:5" x14ac:dyDescent="0.25">
      <c r="A32" s="4" t="s">
        <v>46</v>
      </c>
      <c r="B32">
        <v>0.01</v>
      </c>
      <c r="C32">
        <v>0</v>
      </c>
      <c r="D32">
        <v>0.01</v>
      </c>
      <c r="E32" t="str">
        <f>INDEX(areatocountry!B:B,MATCH(A32, areatocountry!A:A,0))</f>
        <v>Chad</v>
      </c>
    </row>
    <row r="33" spans="1:5" x14ac:dyDescent="0.25">
      <c r="A33" s="4" t="s">
        <v>47</v>
      </c>
      <c r="B33">
        <v>5.7840000000000007</v>
      </c>
      <c r="C33">
        <v>0.52400000000000002</v>
      </c>
      <c r="D33">
        <v>0.78400000000000003</v>
      </c>
      <c r="E33" t="str">
        <f>INDEX(areatocountry!B:B,MATCH(A33, areatocountry!A:A,0))</f>
        <v>Chile</v>
      </c>
    </row>
    <row r="34" spans="1:5" x14ac:dyDescent="0.25">
      <c r="A34" s="4" t="s">
        <v>48</v>
      </c>
      <c r="B34">
        <v>2.2120000000000002</v>
      </c>
      <c r="C34">
        <v>0.20600000000000002</v>
      </c>
      <c r="D34">
        <v>0.33400000000000002</v>
      </c>
      <c r="E34" t="str">
        <f>INDEX(areatocountry!B:B,MATCH(A34, areatocountry!A:A,0))</f>
        <v>China</v>
      </c>
    </row>
    <row r="35" spans="1:5" x14ac:dyDescent="0.25">
      <c r="A35" s="4" t="s">
        <v>614</v>
      </c>
      <c r="B35">
        <v>15.895999999999997</v>
      </c>
      <c r="C35">
        <v>0.01</v>
      </c>
      <c r="D35">
        <v>0.50600000000000001</v>
      </c>
      <c r="E35" t="e">
        <f>INDEX(areatocountry!B:B,MATCH(A35, areatocountry!A:A,0))</f>
        <v>#N/A</v>
      </c>
    </row>
    <row r="36" spans="1:5" x14ac:dyDescent="0.25">
      <c r="A36" s="4" t="s">
        <v>615</v>
      </c>
      <c r="C36">
        <v>0.11399999999999999</v>
      </c>
      <c r="E36" t="e">
        <f>INDEX(areatocountry!B:B,MATCH(A36, areatocountry!A:A,0))</f>
        <v>#N/A</v>
      </c>
    </row>
    <row r="37" spans="1:5" x14ac:dyDescent="0.25">
      <c r="A37" s="4" t="s">
        <v>616</v>
      </c>
      <c r="B37">
        <v>2.1519999999999997</v>
      </c>
      <c r="C37">
        <v>0.20200000000000001</v>
      </c>
      <c r="D37">
        <v>0.32600000000000001</v>
      </c>
      <c r="E37" t="e">
        <f>INDEX(areatocountry!B:B,MATCH(A37, areatocountry!A:A,0))</f>
        <v>#N/A</v>
      </c>
    </row>
    <row r="38" spans="1:5" x14ac:dyDescent="0.25">
      <c r="A38" s="4" t="s">
        <v>617</v>
      </c>
      <c r="B38">
        <v>13.062000000000001</v>
      </c>
      <c r="C38">
        <v>0.434</v>
      </c>
      <c r="D38">
        <v>1.462</v>
      </c>
      <c r="E38" t="str">
        <f>INDEX(areatocountry!B:B,MATCH(A38, areatocountry!A:A,0))</f>
        <v>Taiwan (Province of China)</v>
      </c>
    </row>
    <row r="39" spans="1:5" x14ac:dyDescent="0.25">
      <c r="A39" s="4" t="s">
        <v>49</v>
      </c>
      <c r="C39">
        <v>0.86199999999999988</v>
      </c>
      <c r="D39">
        <v>1.8140000000000001</v>
      </c>
      <c r="E39" t="str">
        <f>INDEX(areatocountry!B:B,MATCH(A39, areatocountry!A:A,0))</f>
        <v>Colombia</v>
      </c>
    </row>
    <row r="40" spans="1:5" x14ac:dyDescent="0.25">
      <c r="A40" s="4" t="s">
        <v>281</v>
      </c>
      <c r="B40">
        <v>0</v>
      </c>
      <c r="C40">
        <v>0</v>
      </c>
      <c r="D40">
        <v>0</v>
      </c>
      <c r="E40" t="e">
        <f>INDEX(areatocountry!B:B,MATCH(A40, areatocountry!A:A,0))</f>
        <v>#N/A</v>
      </c>
    </row>
    <row r="41" spans="1:5" x14ac:dyDescent="0.25">
      <c r="A41" s="4" t="s">
        <v>50</v>
      </c>
      <c r="B41">
        <v>0</v>
      </c>
      <c r="C41">
        <v>0</v>
      </c>
      <c r="D41">
        <v>0</v>
      </c>
      <c r="E41" t="str">
        <f>INDEX(areatocountry!B:B,MATCH(A41, areatocountry!A:A,0))</f>
        <v>Congo</v>
      </c>
    </row>
    <row r="42" spans="1:5" x14ac:dyDescent="0.25">
      <c r="A42" s="4" t="s">
        <v>618</v>
      </c>
      <c r="B42">
        <v>2.2200000000000002</v>
      </c>
      <c r="C42">
        <v>0.19</v>
      </c>
      <c r="D42">
        <v>1.3240000000000001</v>
      </c>
      <c r="E42" t="e">
        <f>INDEX(areatocountry!B:B,MATCH(A42, areatocountry!A:A,0))</f>
        <v>#N/A</v>
      </c>
    </row>
    <row r="43" spans="1:5" x14ac:dyDescent="0.25">
      <c r="A43" s="4" t="s">
        <v>51</v>
      </c>
      <c r="D43">
        <v>2.5980000000000003</v>
      </c>
      <c r="E43" t="str">
        <f>INDEX(areatocountry!B:B,MATCH(A43, areatocountry!A:A,0))</f>
        <v>Costa Rica</v>
      </c>
    </row>
    <row r="44" spans="1:5" x14ac:dyDescent="0.25">
      <c r="A44" s="4" t="s">
        <v>619</v>
      </c>
      <c r="B44">
        <v>6.0000000000000001E-3</v>
      </c>
      <c r="C44">
        <v>0</v>
      </c>
      <c r="D44">
        <v>6.0000000000000001E-3</v>
      </c>
      <c r="E44" t="str">
        <f>INDEX(areatocountry!B:B,MATCH(A44, areatocountry!A:A,0))</f>
        <v>Ivory Coast</v>
      </c>
    </row>
    <row r="45" spans="1:5" x14ac:dyDescent="0.25">
      <c r="A45" s="4" t="s">
        <v>52</v>
      </c>
      <c r="B45">
        <v>1.8160000000000001</v>
      </c>
      <c r="C45">
        <v>0.4</v>
      </c>
      <c r="D45">
        <v>0.70199999999999996</v>
      </c>
      <c r="E45" t="str">
        <f>INDEX(areatocountry!B:B,MATCH(A45, areatocountry!A:A,0))</f>
        <v>Croatia</v>
      </c>
    </row>
    <row r="46" spans="1:5" x14ac:dyDescent="0.25">
      <c r="A46" s="4" t="s">
        <v>54</v>
      </c>
      <c r="B46">
        <v>9.8720000000000017</v>
      </c>
      <c r="C46">
        <v>1.018</v>
      </c>
      <c r="D46">
        <v>2.5100000000000002</v>
      </c>
      <c r="E46" t="str">
        <f>INDEX(areatocountry!B:B,MATCH(A46, areatocountry!A:A,0))</f>
        <v>Cyprus</v>
      </c>
    </row>
    <row r="47" spans="1:5" x14ac:dyDescent="0.25">
      <c r="A47" s="4" t="s">
        <v>295</v>
      </c>
      <c r="B47">
        <v>1.6080000000000001</v>
      </c>
      <c r="C47">
        <v>0.38400000000000001</v>
      </c>
      <c r="D47">
        <v>0.72799999999999998</v>
      </c>
      <c r="E47" t="str">
        <f>INDEX(areatocountry!B:B,MATCH(A47, areatocountry!A:A,0))</f>
        <v>Czech Republic</v>
      </c>
    </row>
    <row r="48" spans="1:5" x14ac:dyDescent="0.25">
      <c r="A48" s="4" t="s">
        <v>58</v>
      </c>
      <c r="B48">
        <v>1.1420000000000001</v>
      </c>
      <c r="C48">
        <v>0.47799999999999992</v>
      </c>
      <c r="D48">
        <v>0.29000000000000004</v>
      </c>
      <c r="E48" t="str">
        <f>INDEX(areatocountry!B:B,MATCH(A48, areatocountry!A:A,0))</f>
        <v>Denmark</v>
      </c>
    </row>
    <row r="49" spans="1:5" x14ac:dyDescent="0.25">
      <c r="A49" s="4" t="s">
        <v>61</v>
      </c>
      <c r="B49">
        <v>5.5040000000000004</v>
      </c>
      <c r="C49">
        <v>0.63800000000000001</v>
      </c>
      <c r="D49">
        <v>1.31</v>
      </c>
      <c r="E49" t="str">
        <f>INDEX(areatocountry!B:B,MATCH(A49, areatocountry!A:A,0))</f>
        <v>Dominican Republic</v>
      </c>
    </row>
    <row r="50" spans="1:5" x14ac:dyDescent="0.25">
      <c r="A50" s="4" t="s">
        <v>62</v>
      </c>
      <c r="B50">
        <v>15.05</v>
      </c>
      <c r="C50">
        <v>2.1420000000000003</v>
      </c>
      <c r="D50">
        <v>4.4159999999999995</v>
      </c>
      <c r="E50" t="str">
        <f>INDEX(areatocountry!B:B,MATCH(A50, areatocountry!A:A,0))</f>
        <v>Ecuador</v>
      </c>
    </row>
    <row r="51" spans="1:5" x14ac:dyDescent="0.25">
      <c r="A51" s="4" t="s">
        <v>63</v>
      </c>
      <c r="B51">
        <v>2.7079999999999997</v>
      </c>
      <c r="C51">
        <v>0.10600000000000001</v>
      </c>
      <c r="D51">
        <v>0.30800000000000005</v>
      </c>
      <c r="E51" t="str">
        <f>INDEX(areatocountry!B:B,MATCH(A51, areatocountry!A:A,0))</f>
        <v>Egypt</v>
      </c>
    </row>
    <row r="52" spans="1:5" x14ac:dyDescent="0.25">
      <c r="A52" s="4" t="s">
        <v>64</v>
      </c>
      <c r="B52">
        <v>2.9619999999999997</v>
      </c>
      <c r="C52">
        <v>0.40599999999999997</v>
      </c>
      <c r="D52">
        <v>1.6239999999999999</v>
      </c>
      <c r="E52" t="str">
        <f>INDEX(areatocountry!B:B,MATCH(A52, areatocountry!A:A,0))</f>
        <v>El Salvador</v>
      </c>
    </row>
    <row r="53" spans="1:5" x14ac:dyDescent="0.25">
      <c r="A53" s="4" t="s">
        <v>66</v>
      </c>
      <c r="B53">
        <v>0.04</v>
      </c>
      <c r="C53">
        <v>0.01</v>
      </c>
      <c r="D53">
        <v>7.0000000000000007E-2</v>
      </c>
      <c r="E53" t="str">
        <f>INDEX(areatocountry!B:B,MATCH(A53, areatocountry!A:A,0))</f>
        <v>Eritrea</v>
      </c>
    </row>
    <row r="54" spans="1:5" x14ac:dyDescent="0.25">
      <c r="A54" s="4" t="s">
        <v>67</v>
      </c>
      <c r="B54">
        <v>0.98000000000000009</v>
      </c>
      <c r="C54">
        <v>0.51600000000000001</v>
      </c>
      <c r="D54">
        <v>0.72999999999999987</v>
      </c>
      <c r="E54" t="str">
        <f>INDEX(areatocountry!B:B,MATCH(A54, areatocountry!A:A,0))</f>
        <v>Estonia</v>
      </c>
    </row>
    <row r="55" spans="1:5" x14ac:dyDescent="0.25">
      <c r="A55" s="4" t="s">
        <v>68</v>
      </c>
      <c r="B55">
        <v>0.23199999999999998</v>
      </c>
      <c r="C55">
        <v>0.04</v>
      </c>
      <c r="D55">
        <v>0.21800000000000003</v>
      </c>
      <c r="E55" t="str">
        <f>INDEX(areatocountry!B:B,MATCH(A55, areatocountry!A:A,0))</f>
        <v>Ethiopia</v>
      </c>
    </row>
    <row r="56" spans="1:5" x14ac:dyDescent="0.25">
      <c r="A56" s="4" t="s">
        <v>310</v>
      </c>
      <c r="C56">
        <v>0.45800000000000002</v>
      </c>
      <c r="D56">
        <v>6.7480000000000002</v>
      </c>
      <c r="E56" t="e">
        <f>INDEX(areatocountry!B:B,MATCH(A56, areatocountry!A:A,0))</f>
        <v>#N/A</v>
      </c>
    </row>
    <row r="57" spans="1:5" x14ac:dyDescent="0.25">
      <c r="A57" s="4" t="s">
        <v>69</v>
      </c>
      <c r="B57">
        <v>7.4619999999999989</v>
      </c>
      <c r="C57">
        <v>1.18</v>
      </c>
      <c r="D57">
        <v>4.33</v>
      </c>
      <c r="E57" t="str">
        <f>INDEX(areatocountry!B:B,MATCH(A57, areatocountry!A:A,0))</f>
        <v>Fiji</v>
      </c>
    </row>
    <row r="58" spans="1:5" x14ac:dyDescent="0.25">
      <c r="A58" s="4" t="s">
        <v>70</v>
      </c>
      <c r="B58">
        <v>1.988</v>
      </c>
      <c r="C58">
        <v>0.80999999999999994</v>
      </c>
      <c r="D58">
        <v>1.4319999999999999</v>
      </c>
      <c r="E58" t="str">
        <f>INDEX(areatocountry!B:B,MATCH(A58, areatocountry!A:A,0))</f>
        <v>Finland</v>
      </c>
    </row>
    <row r="59" spans="1:5" x14ac:dyDescent="0.25">
      <c r="A59" s="4" t="s">
        <v>71</v>
      </c>
      <c r="B59">
        <v>3.6179999999999999</v>
      </c>
      <c r="C59">
        <v>1.0680000000000001</v>
      </c>
      <c r="D59">
        <v>1.194</v>
      </c>
      <c r="E59" t="str">
        <f>INDEX(areatocountry!B:B,MATCH(A59, areatocountry!A:A,0))</f>
        <v>France</v>
      </c>
    </row>
    <row r="60" spans="1:5" x14ac:dyDescent="0.25">
      <c r="A60" s="4" t="s">
        <v>73</v>
      </c>
      <c r="B60">
        <v>1.012</v>
      </c>
      <c r="C60">
        <v>9.8000000000000004E-2</v>
      </c>
      <c r="D60">
        <v>0.78</v>
      </c>
      <c r="E60" t="str">
        <f>INDEX(areatocountry!B:B,MATCH(A60, areatocountry!A:A,0))</f>
        <v>French Polynesia</v>
      </c>
    </row>
    <row r="61" spans="1:5" x14ac:dyDescent="0.25">
      <c r="A61" s="4" t="s">
        <v>75</v>
      </c>
      <c r="B61">
        <v>1.32</v>
      </c>
      <c r="C61">
        <v>0.25800000000000001</v>
      </c>
      <c r="E61" t="str">
        <f>INDEX(areatocountry!B:B,MATCH(A61, areatocountry!A:A,0))</f>
        <v>Gambia</v>
      </c>
    </row>
    <row r="62" spans="1:5" x14ac:dyDescent="0.25">
      <c r="A62" s="4" t="s">
        <v>76</v>
      </c>
      <c r="B62">
        <v>4.9580000000000002</v>
      </c>
      <c r="C62">
        <v>0.54399999999999993</v>
      </c>
      <c r="D62">
        <v>1.83</v>
      </c>
      <c r="E62" t="str">
        <f>INDEX(areatocountry!B:B,MATCH(A62, areatocountry!A:A,0))</f>
        <v>Georgia</v>
      </c>
    </row>
    <row r="63" spans="1:5" x14ac:dyDescent="0.25">
      <c r="A63" s="4" t="s">
        <v>77</v>
      </c>
      <c r="B63">
        <v>3.9160000000000004</v>
      </c>
      <c r="C63">
        <v>0.55999999999999994</v>
      </c>
      <c r="D63">
        <v>0.92200000000000004</v>
      </c>
      <c r="E63" t="str">
        <f>INDEX(areatocountry!B:B,MATCH(A63, areatocountry!A:A,0))</f>
        <v>Germany</v>
      </c>
    </row>
    <row r="64" spans="1:5" x14ac:dyDescent="0.25">
      <c r="A64" s="4" t="s">
        <v>78</v>
      </c>
      <c r="B64">
        <v>1.8400000000000003</v>
      </c>
      <c r="C64">
        <v>0.32400000000000001</v>
      </c>
      <c r="D64">
        <v>0.76200000000000001</v>
      </c>
      <c r="E64" t="str">
        <f>INDEX(areatocountry!B:B,MATCH(A64, areatocountry!A:A,0))</f>
        <v>Ghana</v>
      </c>
    </row>
    <row r="65" spans="1:5" x14ac:dyDescent="0.25">
      <c r="A65" s="4" t="s">
        <v>79</v>
      </c>
      <c r="B65">
        <v>3.1240000000000001</v>
      </c>
      <c r="C65">
        <v>0.95600000000000007</v>
      </c>
      <c r="D65">
        <v>0.90799999999999981</v>
      </c>
      <c r="E65" t="str">
        <f>INDEX(areatocountry!B:B,MATCH(A65, areatocountry!A:A,0))</f>
        <v>Greece</v>
      </c>
    </row>
    <row r="66" spans="1:5" x14ac:dyDescent="0.25">
      <c r="A66" s="4" t="s">
        <v>83</v>
      </c>
      <c r="B66">
        <v>5.6999999999999993</v>
      </c>
      <c r="C66">
        <v>0.67599999999999993</v>
      </c>
      <c r="D66">
        <v>1.3240000000000001</v>
      </c>
      <c r="E66" t="str">
        <f>INDEX(areatocountry!B:B,MATCH(A66, areatocountry!A:A,0))</f>
        <v>Guatemala</v>
      </c>
    </row>
    <row r="67" spans="1:5" x14ac:dyDescent="0.25">
      <c r="A67" s="4" t="s">
        <v>84</v>
      </c>
      <c r="B67">
        <v>3.5999999999999997E-2</v>
      </c>
      <c r="C67">
        <v>1.2E-2</v>
      </c>
      <c r="D67">
        <v>0.03</v>
      </c>
      <c r="E67" t="str">
        <f>INDEX(areatocountry!B:B,MATCH(A67, areatocountry!A:A,0))</f>
        <v>Guinea</v>
      </c>
    </row>
    <row r="68" spans="1:5" x14ac:dyDescent="0.25">
      <c r="A68" s="4" t="s">
        <v>85</v>
      </c>
      <c r="B68">
        <v>0.15</v>
      </c>
      <c r="C68">
        <v>4.2000000000000003E-2</v>
      </c>
      <c r="D68">
        <v>0.17799999999999999</v>
      </c>
      <c r="E68" t="str">
        <f>INDEX(areatocountry!B:B,MATCH(A68, areatocountry!A:A,0))</f>
        <v>Guinea-Bissau</v>
      </c>
    </row>
    <row r="69" spans="1:5" x14ac:dyDescent="0.25">
      <c r="A69" s="4" t="s">
        <v>86</v>
      </c>
      <c r="B69">
        <v>0.81799999999999995</v>
      </c>
      <c r="C69">
        <v>0.48599999999999993</v>
      </c>
      <c r="D69">
        <v>0.52600000000000002</v>
      </c>
      <c r="E69" t="str">
        <f>INDEX(areatocountry!B:B,MATCH(A69, areatocountry!A:A,0))</f>
        <v>Guyana</v>
      </c>
    </row>
    <row r="70" spans="1:5" x14ac:dyDescent="0.25">
      <c r="A70" s="4" t="s">
        <v>87</v>
      </c>
      <c r="B70">
        <v>0.02</v>
      </c>
      <c r="C70">
        <v>0</v>
      </c>
      <c r="D70">
        <v>1.8000000000000002E-2</v>
      </c>
      <c r="E70" t="str">
        <f>INDEX(areatocountry!B:B,MATCH(A70, areatocountry!A:A,0))</f>
        <v>Haiti</v>
      </c>
    </row>
    <row r="71" spans="1:5" x14ac:dyDescent="0.25">
      <c r="A71" s="4" t="s">
        <v>88</v>
      </c>
      <c r="B71">
        <v>5.1519999999999992</v>
      </c>
      <c r="C71">
        <v>0.85199999999999998</v>
      </c>
      <c r="D71">
        <v>2.4</v>
      </c>
      <c r="E71" t="str">
        <f>INDEX(areatocountry!B:B,MATCH(A71, areatocountry!A:A,0))</f>
        <v>Honduras</v>
      </c>
    </row>
    <row r="72" spans="1:5" x14ac:dyDescent="0.25">
      <c r="A72" s="4" t="s">
        <v>89</v>
      </c>
      <c r="B72">
        <v>2.012</v>
      </c>
      <c r="C72">
        <v>0.91799999999999993</v>
      </c>
      <c r="D72">
        <v>0.95600000000000007</v>
      </c>
      <c r="E72" t="str">
        <f>INDEX(areatocountry!B:B,MATCH(A72, areatocountry!A:A,0))</f>
        <v>Hungary</v>
      </c>
    </row>
    <row r="73" spans="1:5" x14ac:dyDescent="0.25">
      <c r="A73" s="4" t="s">
        <v>90</v>
      </c>
      <c r="B73">
        <v>1.5999999999999997E-2</v>
      </c>
      <c r="C73">
        <v>6.0000000000000001E-3</v>
      </c>
      <c r="D73">
        <v>0.01</v>
      </c>
      <c r="E73" t="str">
        <f>INDEX(areatocountry!B:B,MATCH(A73, areatocountry!A:A,0))</f>
        <v>Iceland</v>
      </c>
    </row>
    <row r="74" spans="1:5" x14ac:dyDescent="0.25">
      <c r="A74" s="4" t="s">
        <v>91</v>
      </c>
      <c r="B74">
        <v>0.36400000000000005</v>
      </c>
      <c r="C74">
        <v>4.3999999999999997E-2</v>
      </c>
      <c r="D74">
        <v>0.14600000000000002</v>
      </c>
      <c r="E74" t="str">
        <f>INDEX(areatocountry!B:B,MATCH(A74, areatocountry!A:A,0))</f>
        <v>India</v>
      </c>
    </row>
    <row r="75" spans="1:5" x14ac:dyDescent="0.25">
      <c r="A75" s="4" t="s">
        <v>92</v>
      </c>
      <c r="B75">
        <v>0.03</v>
      </c>
      <c r="C75">
        <v>0.01</v>
      </c>
      <c r="D75">
        <v>0.02</v>
      </c>
      <c r="E75" t="str">
        <f>INDEX(areatocountry!B:B,MATCH(A75, areatocountry!A:A,0))</f>
        <v>Indonesia</v>
      </c>
    </row>
    <row r="76" spans="1:5" x14ac:dyDescent="0.25">
      <c r="A76" s="4" t="s">
        <v>93</v>
      </c>
      <c r="B76">
        <v>0.35399999999999998</v>
      </c>
      <c r="C76">
        <v>7.5999999999999998E-2</v>
      </c>
      <c r="D76">
        <v>0.154</v>
      </c>
      <c r="E76" t="str">
        <f>INDEX(areatocountry!B:B,MATCH(A76, areatocountry!A:A,0))</f>
        <v>Iran (Islamic Republic of)</v>
      </c>
    </row>
    <row r="77" spans="1:5" x14ac:dyDescent="0.25">
      <c r="A77" s="4" t="s">
        <v>95</v>
      </c>
      <c r="B77">
        <v>4.4000000000000004E-2</v>
      </c>
      <c r="C77">
        <v>8.0000000000000002E-3</v>
      </c>
      <c r="D77">
        <v>6.6000000000000003E-2</v>
      </c>
      <c r="E77" t="str">
        <f>INDEX(areatocountry!B:B,MATCH(A77, areatocountry!A:A,0))</f>
        <v>Iraq</v>
      </c>
    </row>
    <row r="78" spans="1:5" x14ac:dyDescent="0.25">
      <c r="A78" s="4" t="s">
        <v>96</v>
      </c>
      <c r="B78">
        <v>6.1980000000000004</v>
      </c>
      <c r="C78">
        <v>0.58200000000000007</v>
      </c>
      <c r="D78">
        <v>0.35399999999999998</v>
      </c>
      <c r="E78" t="str">
        <f>INDEX(areatocountry!B:B,MATCH(A78, areatocountry!A:A,0))</f>
        <v>Ireland</v>
      </c>
    </row>
    <row r="79" spans="1:5" x14ac:dyDescent="0.25">
      <c r="A79" s="4" t="s">
        <v>97</v>
      </c>
      <c r="B79">
        <v>14.809999999999999</v>
      </c>
      <c r="C79">
        <v>0.81600000000000006</v>
      </c>
      <c r="D79">
        <v>1.5939999999999999</v>
      </c>
      <c r="E79" t="str">
        <f>INDEX(areatocountry!B:B,MATCH(A79, areatocountry!A:A,0))</f>
        <v>Israel</v>
      </c>
    </row>
    <row r="80" spans="1:5" x14ac:dyDescent="0.25">
      <c r="A80" s="4" t="s">
        <v>98</v>
      </c>
      <c r="B80">
        <v>5.992</v>
      </c>
      <c r="C80">
        <v>0.91000000000000014</v>
      </c>
      <c r="D80">
        <v>1.4140000000000001</v>
      </c>
      <c r="E80" t="str">
        <f>INDEX(areatocountry!B:B,MATCH(A80, areatocountry!A:A,0))</f>
        <v>Italy</v>
      </c>
    </row>
    <row r="81" spans="1:5" x14ac:dyDescent="0.25">
      <c r="A81" s="4" t="s">
        <v>100</v>
      </c>
      <c r="B81">
        <v>7.516</v>
      </c>
      <c r="C81">
        <v>0.54800000000000004</v>
      </c>
      <c r="D81">
        <v>1.9460000000000002</v>
      </c>
      <c r="E81" t="str">
        <f>INDEX(areatocountry!B:B,MATCH(A81, areatocountry!A:A,0))</f>
        <v>Jamaica</v>
      </c>
    </row>
    <row r="82" spans="1:5" x14ac:dyDescent="0.25">
      <c r="A82" s="4" t="s">
        <v>101</v>
      </c>
      <c r="B82">
        <v>11.744000000000002</v>
      </c>
      <c r="C82">
        <v>0.40800000000000003</v>
      </c>
      <c r="D82">
        <v>1.94</v>
      </c>
      <c r="E82" t="str">
        <f>INDEX(areatocountry!B:B,MATCH(A82, areatocountry!A:A,0))</f>
        <v>Japan</v>
      </c>
    </row>
    <row r="83" spans="1:5" x14ac:dyDescent="0.25">
      <c r="A83" s="4" t="s">
        <v>102</v>
      </c>
      <c r="B83">
        <v>3.0179999999999998</v>
      </c>
      <c r="C83">
        <v>0.09</v>
      </c>
      <c r="D83">
        <v>0.42800000000000005</v>
      </c>
      <c r="E83" t="str">
        <f>INDEX(areatocountry!B:B,MATCH(A83, areatocountry!A:A,0))</f>
        <v>Jordan</v>
      </c>
    </row>
    <row r="84" spans="1:5" x14ac:dyDescent="0.25">
      <c r="A84" s="4" t="s">
        <v>103</v>
      </c>
      <c r="B84">
        <v>0.43599999999999994</v>
      </c>
      <c r="C84">
        <v>0.70599999999999996</v>
      </c>
      <c r="D84">
        <v>0.78599999999999992</v>
      </c>
      <c r="E84" t="str">
        <f>INDEX(areatocountry!B:B,MATCH(A84, areatocountry!A:A,0))</f>
        <v>Kazakhstan</v>
      </c>
    </row>
    <row r="85" spans="1:5" x14ac:dyDescent="0.25">
      <c r="A85" s="4" t="s">
        <v>104</v>
      </c>
      <c r="B85">
        <v>0.25</v>
      </c>
      <c r="C85">
        <v>0.03</v>
      </c>
      <c r="D85">
        <v>0.13400000000000001</v>
      </c>
      <c r="E85" t="str">
        <f>INDEX(areatocountry!B:B,MATCH(A85, areatocountry!A:A,0))</f>
        <v>Kenya</v>
      </c>
    </row>
    <row r="86" spans="1:5" x14ac:dyDescent="0.25">
      <c r="A86" s="4" t="s">
        <v>107</v>
      </c>
      <c r="B86">
        <v>2.2479999999999998</v>
      </c>
      <c r="C86">
        <v>0.01</v>
      </c>
      <c r="D86">
        <v>4.8000000000000008E-2</v>
      </c>
      <c r="E86" t="str">
        <f>INDEX(areatocountry!B:B,MATCH(A86, areatocountry!A:A,0))</f>
        <v>Kuwait</v>
      </c>
    </row>
    <row r="87" spans="1:5" x14ac:dyDescent="0.25">
      <c r="A87" s="4" t="s">
        <v>108</v>
      </c>
      <c r="B87">
        <v>0.45199999999999996</v>
      </c>
      <c r="C87">
        <v>0.1</v>
      </c>
      <c r="D87">
        <v>0.182</v>
      </c>
      <c r="E87" t="str">
        <f>INDEX(areatocountry!B:B,MATCH(A87, areatocountry!A:A,0))</f>
        <v>Kyrgyzstan</v>
      </c>
    </row>
    <row r="88" spans="1:5" x14ac:dyDescent="0.25">
      <c r="A88" s="4" t="s">
        <v>109</v>
      </c>
      <c r="B88">
        <v>0.11800000000000002</v>
      </c>
      <c r="C88">
        <v>2.8000000000000004E-2</v>
      </c>
      <c r="D88">
        <v>3.6000000000000004E-2</v>
      </c>
      <c r="E88" t="str">
        <f>INDEX(areatocountry!B:B,MATCH(A88, areatocountry!A:A,0))</f>
        <v>Lao People's Democratic Republic</v>
      </c>
    </row>
    <row r="89" spans="1:5" x14ac:dyDescent="0.25">
      <c r="A89" s="4" t="s">
        <v>110</v>
      </c>
      <c r="B89">
        <v>1.27</v>
      </c>
      <c r="C89">
        <v>0.86599999999999999</v>
      </c>
      <c r="D89">
        <v>0.99399999999999999</v>
      </c>
      <c r="E89" t="str">
        <f>INDEX(areatocountry!B:B,MATCH(A89, areatocountry!A:A,0))</f>
        <v>Latvia</v>
      </c>
    </row>
    <row r="90" spans="1:5" x14ac:dyDescent="0.25">
      <c r="A90" s="4" t="s">
        <v>111</v>
      </c>
      <c r="B90">
        <v>6.6980000000000004</v>
      </c>
      <c r="C90">
        <v>0.26600000000000001</v>
      </c>
      <c r="D90">
        <v>0.93599999999999994</v>
      </c>
      <c r="E90" t="str">
        <f>INDEX(areatocountry!B:B,MATCH(A90, areatocountry!A:A,0))</f>
        <v>Lebanon</v>
      </c>
    </row>
    <row r="91" spans="1:5" x14ac:dyDescent="0.25">
      <c r="A91" s="4" t="s">
        <v>112</v>
      </c>
      <c r="B91">
        <v>0.22800000000000004</v>
      </c>
      <c r="C91">
        <v>3.2000000000000008E-2</v>
      </c>
      <c r="D91">
        <v>0.34400000000000003</v>
      </c>
      <c r="E91" t="str">
        <f>INDEX(areatocountry!B:B,MATCH(A91, areatocountry!A:A,0))</f>
        <v>Lesotho</v>
      </c>
    </row>
    <row r="92" spans="1:5" x14ac:dyDescent="0.25">
      <c r="A92" s="4" t="s">
        <v>114</v>
      </c>
      <c r="B92">
        <v>0.372</v>
      </c>
      <c r="C92">
        <v>0.11599999999999999</v>
      </c>
      <c r="D92">
        <v>0.41799999999999998</v>
      </c>
      <c r="E92" t="str">
        <f>INDEX(areatocountry!B:B,MATCH(A92, areatocountry!A:A,0))</f>
        <v>Libya</v>
      </c>
    </row>
    <row r="93" spans="1:5" x14ac:dyDescent="0.25">
      <c r="A93" s="4" t="s">
        <v>115</v>
      </c>
      <c r="B93">
        <v>1.206</v>
      </c>
      <c r="C93">
        <v>0.94199999999999995</v>
      </c>
      <c r="D93">
        <v>0.83000000000000007</v>
      </c>
      <c r="E93" t="str">
        <f>INDEX(areatocountry!B:B,MATCH(A93, areatocountry!A:A,0))</f>
        <v>Lithuania</v>
      </c>
    </row>
    <row r="94" spans="1:5" x14ac:dyDescent="0.25">
      <c r="A94" s="4" t="s">
        <v>116</v>
      </c>
      <c r="B94">
        <v>2.29</v>
      </c>
      <c r="C94">
        <v>0.24</v>
      </c>
      <c r="D94">
        <v>0.49800000000000005</v>
      </c>
      <c r="E94" t="str">
        <f>INDEX(areatocountry!B:B,MATCH(A94, areatocountry!A:A,0))</f>
        <v>Luxembourg</v>
      </c>
    </row>
    <row r="95" spans="1:5" x14ac:dyDescent="0.25">
      <c r="A95" s="4" t="s">
        <v>118</v>
      </c>
      <c r="B95">
        <v>0.188</v>
      </c>
      <c r="C95">
        <v>2.8000000000000004E-2</v>
      </c>
      <c r="D95">
        <v>0.15200000000000002</v>
      </c>
      <c r="E95" t="str">
        <f>INDEX(areatocountry!B:B,MATCH(A95, areatocountry!A:A,0))</f>
        <v>Madagascar</v>
      </c>
    </row>
    <row r="96" spans="1:5" x14ac:dyDescent="0.25">
      <c r="A96" s="4" t="s">
        <v>119</v>
      </c>
      <c r="B96">
        <v>0.62</v>
      </c>
      <c r="C96">
        <v>0.13</v>
      </c>
      <c r="D96">
        <v>0.30199999999999999</v>
      </c>
      <c r="E96" t="str">
        <f>INDEX(areatocountry!B:B,MATCH(A96, areatocountry!A:A,0))</f>
        <v>Malawi</v>
      </c>
    </row>
    <row r="97" spans="1:5" x14ac:dyDescent="0.25">
      <c r="A97" s="4" t="s">
        <v>120</v>
      </c>
      <c r="B97">
        <v>5.9359999999999999</v>
      </c>
      <c r="C97">
        <v>1.5660000000000001</v>
      </c>
      <c r="D97">
        <v>2.8279999999999998</v>
      </c>
      <c r="E97" t="str">
        <f>INDEX(areatocountry!B:B,MATCH(A97, areatocountry!A:A,0))</f>
        <v>Malaysia</v>
      </c>
    </row>
    <row r="98" spans="1:5" x14ac:dyDescent="0.25">
      <c r="A98" s="4" t="s">
        <v>121</v>
      </c>
      <c r="B98">
        <v>18.591999999999999</v>
      </c>
      <c r="C98">
        <v>0.19800000000000001</v>
      </c>
      <c r="E98" t="str">
        <f>INDEX(areatocountry!B:B,MATCH(A98, areatocountry!A:A,0))</f>
        <v>Maldives</v>
      </c>
    </row>
    <row r="99" spans="1:5" x14ac:dyDescent="0.25">
      <c r="A99" s="4" t="s">
        <v>122</v>
      </c>
      <c r="B99">
        <v>0</v>
      </c>
      <c r="C99">
        <v>0</v>
      </c>
      <c r="D99">
        <v>0</v>
      </c>
      <c r="E99" t="str">
        <f>INDEX(areatocountry!B:B,MATCH(A99, areatocountry!A:A,0))</f>
        <v>Mali</v>
      </c>
    </row>
    <row r="100" spans="1:5" x14ac:dyDescent="0.25">
      <c r="A100" s="4" t="s">
        <v>123</v>
      </c>
      <c r="C100">
        <v>0.22599999999999998</v>
      </c>
      <c r="D100">
        <v>1.224</v>
      </c>
      <c r="E100" t="str">
        <f>INDEX(areatocountry!B:B,MATCH(A100, areatocountry!A:A,0))</f>
        <v>Malta</v>
      </c>
    </row>
    <row r="101" spans="1:5" x14ac:dyDescent="0.25">
      <c r="A101" s="4" t="s">
        <v>125</v>
      </c>
      <c r="B101">
        <v>0.06</v>
      </c>
      <c r="C101">
        <v>0.01</v>
      </c>
      <c r="D101">
        <v>0.03</v>
      </c>
      <c r="E101" t="str">
        <f>INDEX(areatocountry!B:B,MATCH(A101, areatocountry!A:A,0))</f>
        <v>Mauritania</v>
      </c>
    </row>
    <row r="102" spans="1:5" x14ac:dyDescent="0.25">
      <c r="A102" s="4" t="s">
        <v>126</v>
      </c>
      <c r="B102">
        <v>7.4539999999999988</v>
      </c>
      <c r="C102">
        <v>0.46599999999999991</v>
      </c>
      <c r="D102">
        <v>1.9240000000000002</v>
      </c>
      <c r="E102" t="str">
        <f>INDEX(areatocountry!B:B,MATCH(A102, areatocountry!A:A,0))</f>
        <v>Mauritius</v>
      </c>
    </row>
    <row r="103" spans="1:5" x14ac:dyDescent="0.25">
      <c r="A103" s="4" t="s">
        <v>127</v>
      </c>
      <c r="B103">
        <v>2.1100000000000003</v>
      </c>
      <c r="C103">
        <v>0.38200000000000001</v>
      </c>
      <c r="D103">
        <v>0.77600000000000002</v>
      </c>
      <c r="E103" t="str">
        <f>INDEX(areatocountry!B:B,MATCH(A103, areatocountry!A:A,0))</f>
        <v>Mexico</v>
      </c>
    </row>
    <row r="104" spans="1:5" x14ac:dyDescent="0.25">
      <c r="A104" s="4" t="s">
        <v>130</v>
      </c>
      <c r="B104">
        <v>0.09</v>
      </c>
      <c r="C104">
        <v>0.04</v>
      </c>
      <c r="D104">
        <v>4.2000000000000003E-2</v>
      </c>
      <c r="E104" t="str">
        <f>INDEX(areatocountry!B:B,MATCH(A104, areatocountry!A:A,0))</f>
        <v>Mongolia</v>
      </c>
    </row>
    <row r="105" spans="1:5" x14ac:dyDescent="0.25">
      <c r="A105" s="4" t="s">
        <v>131</v>
      </c>
      <c r="B105">
        <v>6.1980000000000004</v>
      </c>
      <c r="C105">
        <v>0.14200000000000002</v>
      </c>
      <c r="D105">
        <v>0.54600000000000004</v>
      </c>
      <c r="E105" t="str">
        <f>INDEX(areatocountry!B:B,MATCH(A105, areatocountry!A:A,0))</f>
        <v>Montenegro</v>
      </c>
    </row>
    <row r="106" spans="1:5" x14ac:dyDescent="0.25">
      <c r="A106" s="4" t="s">
        <v>133</v>
      </c>
      <c r="B106">
        <v>1.448</v>
      </c>
      <c r="C106">
        <v>0.38</v>
      </c>
      <c r="D106">
        <v>0.90800000000000003</v>
      </c>
      <c r="E106" t="str">
        <f>INDEX(areatocountry!B:B,MATCH(A106, areatocountry!A:A,0))</f>
        <v>Morocco</v>
      </c>
    </row>
    <row r="107" spans="1:5" x14ac:dyDescent="0.25">
      <c r="A107" s="4" t="s">
        <v>134</v>
      </c>
      <c r="B107">
        <v>9.1999999999999998E-2</v>
      </c>
      <c r="C107">
        <v>0.02</v>
      </c>
      <c r="D107">
        <v>0.128</v>
      </c>
      <c r="E107" t="str">
        <f>INDEX(areatocountry!B:B,MATCH(A107, areatocountry!A:A,0))</f>
        <v>Mozambique</v>
      </c>
    </row>
    <row r="108" spans="1:5" x14ac:dyDescent="0.25">
      <c r="A108" s="4" t="s">
        <v>135</v>
      </c>
      <c r="B108">
        <v>1.1779999999999997</v>
      </c>
      <c r="C108">
        <v>0.27600000000000002</v>
      </c>
      <c r="D108">
        <v>0.47599999999999998</v>
      </c>
      <c r="E108" t="str">
        <f>INDEX(areatocountry!B:B,MATCH(A108, areatocountry!A:A,0))</f>
        <v>Myanmar</v>
      </c>
    </row>
    <row r="109" spans="1:5" x14ac:dyDescent="0.25">
      <c r="A109" s="4" t="s">
        <v>136</v>
      </c>
      <c r="B109">
        <v>7.0000000000000007E-2</v>
      </c>
      <c r="C109">
        <v>0.02</v>
      </c>
      <c r="D109">
        <v>0.10800000000000001</v>
      </c>
      <c r="E109" t="str">
        <f>INDEX(areatocountry!B:B,MATCH(A109, areatocountry!A:A,0))</f>
        <v>Namibia</v>
      </c>
    </row>
    <row r="110" spans="1:5" x14ac:dyDescent="0.25">
      <c r="A110" s="4" t="s">
        <v>138</v>
      </c>
      <c r="B110">
        <v>0.30600000000000005</v>
      </c>
      <c r="C110">
        <v>2.6000000000000002E-2</v>
      </c>
      <c r="D110">
        <v>7.400000000000001E-2</v>
      </c>
      <c r="E110" t="str">
        <f>INDEX(areatocountry!B:B,MATCH(A110, areatocountry!A:A,0))</f>
        <v>Nepal</v>
      </c>
    </row>
    <row r="111" spans="1:5" x14ac:dyDescent="0.25">
      <c r="A111" s="4" t="s">
        <v>139</v>
      </c>
      <c r="B111">
        <v>10.763999999999999</v>
      </c>
      <c r="C111">
        <v>0.66800000000000004</v>
      </c>
      <c r="D111">
        <v>0.626</v>
      </c>
      <c r="E111" t="str">
        <f>INDEX(areatocountry!B:B,MATCH(A111, areatocountry!A:A,0))</f>
        <v>Netherlands</v>
      </c>
    </row>
    <row r="112" spans="1:5" x14ac:dyDescent="0.25">
      <c r="A112" s="4" t="s">
        <v>140</v>
      </c>
      <c r="B112">
        <v>2.0479999999999996</v>
      </c>
      <c r="C112">
        <v>7.1999999999999995E-2</v>
      </c>
      <c r="D112">
        <v>0.52400000000000013</v>
      </c>
      <c r="E112" t="str">
        <f>INDEX(areatocountry!B:B,MATCH(A112, areatocountry!A:A,0))</f>
        <v>New Caledonia</v>
      </c>
    </row>
    <row r="113" spans="1:5" x14ac:dyDescent="0.25">
      <c r="A113" s="4" t="s">
        <v>141</v>
      </c>
      <c r="B113">
        <v>8.8880000000000017</v>
      </c>
      <c r="C113">
        <v>1.1120000000000001</v>
      </c>
      <c r="D113">
        <v>0.30399999999999999</v>
      </c>
      <c r="E113" t="str">
        <f>INDEX(areatocountry!B:B,MATCH(A113, areatocountry!A:A,0))</f>
        <v>New Zealand</v>
      </c>
    </row>
    <row r="114" spans="1:5" x14ac:dyDescent="0.25">
      <c r="A114" s="4" t="s">
        <v>142</v>
      </c>
      <c r="B114">
        <v>4.266</v>
      </c>
      <c r="C114">
        <v>1.1819999999999999</v>
      </c>
      <c r="D114">
        <v>2.5980000000000003</v>
      </c>
      <c r="E114" t="str">
        <f>INDEX(areatocountry!B:B,MATCH(A114, areatocountry!A:A,0))</f>
        <v>Nicaragua</v>
      </c>
    </row>
    <row r="115" spans="1:5" x14ac:dyDescent="0.25">
      <c r="A115" s="4" t="s">
        <v>143</v>
      </c>
      <c r="B115">
        <v>0</v>
      </c>
      <c r="C115">
        <v>0</v>
      </c>
      <c r="D115">
        <v>4.0000000000000001E-3</v>
      </c>
      <c r="E115" t="str">
        <f>INDEX(areatocountry!B:B,MATCH(A115, areatocountry!A:A,0))</f>
        <v>Niger</v>
      </c>
    </row>
    <row r="116" spans="1:5" x14ac:dyDescent="0.25">
      <c r="A116" s="4" t="s">
        <v>117</v>
      </c>
      <c r="B116">
        <v>0.21000000000000002</v>
      </c>
      <c r="C116">
        <v>0.05</v>
      </c>
      <c r="D116">
        <v>0.08</v>
      </c>
      <c r="E116" t="str">
        <f>INDEX(areatocountry!B:B,MATCH(A116, areatocountry!A:A,0))</f>
        <v>North Macedonia</v>
      </c>
    </row>
    <row r="117" spans="1:5" x14ac:dyDescent="0.25">
      <c r="A117" s="4" t="s">
        <v>146</v>
      </c>
      <c r="B117">
        <v>0.80599999999999983</v>
      </c>
      <c r="C117">
        <v>0.124</v>
      </c>
      <c r="D117">
        <v>0.29799999999999999</v>
      </c>
      <c r="E117" t="str">
        <f>INDEX(areatocountry!B:B,MATCH(A117, areatocountry!A:A,0))</f>
        <v>Norway</v>
      </c>
    </row>
    <row r="118" spans="1:5" x14ac:dyDescent="0.25">
      <c r="A118" s="4" t="s">
        <v>147</v>
      </c>
      <c r="B118">
        <v>5.4459999999999997</v>
      </c>
      <c r="C118">
        <v>0.11400000000000002</v>
      </c>
      <c r="D118">
        <v>0.49400000000000005</v>
      </c>
      <c r="E118" t="str">
        <f>INDEX(areatocountry!B:B,MATCH(A118, areatocountry!A:A,0))</f>
        <v>Oman</v>
      </c>
    </row>
    <row r="119" spans="1:5" x14ac:dyDescent="0.25">
      <c r="A119" s="4" t="s">
        <v>148</v>
      </c>
      <c r="B119">
        <v>0.372</v>
      </c>
      <c r="C119">
        <v>5.5999999999999994E-2</v>
      </c>
      <c r="D119">
        <v>0.16800000000000001</v>
      </c>
      <c r="E119" t="str">
        <f>INDEX(areatocountry!B:B,MATCH(A119, areatocountry!A:A,0))</f>
        <v>Pakistan</v>
      </c>
    </row>
    <row r="120" spans="1:5" x14ac:dyDescent="0.25">
      <c r="A120" s="4" t="s">
        <v>620</v>
      </c>
      <c r="B120">
        <v>8.1440000000000019</v>
      </c>
      <c r="C120">
        <v>0.27600000000000002</v>
      </c>
      <c r="D120">
        <v>1.92</v>
      </c>
      <c r="E120" t="e">
        <f>INDEX(areatocountry!B:B,MATCH(A120, areatocountry!A:A,0))</f>
        <v>#N/A</v>
      </c>
    </row>
    <row r="121" spans="1:5" x14ac:dyDescent="0.25">
      <c r="A121" s="4" t="s">
        <v>149</v>
      </c>
      <c r="B121">
        <v>3.2800000000000002</v>
      </c>
      <c r="C121">
        <v>0.53999999999999992</v>
      </c>
      <c r="D121">
        <v>1.47</v>
      </c>
      <c r="E121" t="str">
        <f>INDEX(areatocountry!B:B,MATCH(A121, areatocountry!A:A,0))</f>
        <v>Panama</v>
      </c>
    </row>
    <row r="122" spans="1:5" x14ac:dyDescent="0.25">
      <c r="A122" s="4" t="s">
        <v>150</v>
      </c>
      <c r="B122">
        <v>0.11000000000000001</v>
      </c>
      <c r="C122">
        <v>0.01</v>
      </c>
      <c r="D122">
        <v>0.03</v>
      </c>
      <c r="E122" t="str">
        <f>INDEX(areatocountry!B:B,MATCH(A122, areatocountry!A:A,0))</f>
        <v>Papua New Guinea</v>
      </c>
    </row>
    <row r="123" spans="1:5" x14ac:dyDescent="0.25">
      <c r="A123" s="4" t="s">
        <v>151</v>
      </c>
      <c r="B123">
        <v>4.26</v>
      </c>
      <c r="D123">
        <v>2.1019999999999999</v>
      </c>
      <c r="E123" t="str">
        <f>INDEX(areatocountry!B:B,MATCH(A123, areatocountry!A:A,0))</f>
        <v>Paraguay</v>
      </c>
    </row>
    <row r="124" spans="1:5" x14ac:dyDescent="0.25">
      <c r="A124" s="4" t="s">
        <v>152</v>
      </c>
      <c r="B124">
        <v>1.7280000000000002</v>
      </c>
      <c r="C124">
        <v>0.31</v>
      </c>
      <c r="D124">
        <v>0.60599999999999998</v>
      </c>
      <c r="E124" t="str">
        <f>INDEX(areatocountry!B:B,MATCH(A124, areatocountry!A:A,0))</f>
        <v>Peru</v>
      </c>
    </row>
    <row r="125" spans="1:5" x14ac:dyDescent="0.25">
      <c r="A125" s="4" t="s">
        <v>153</v>
      </c>
      <c r="B125">
        <v>2.056</v>
      </c>
      <c r="C125">
        <v>0.21400000000000002</v>
      </c>
      <c r="D125">
        <v>0.73199999999999998</v>
      </c>
      <c r="E125" t="str">
        <f>INDEX(areatocountry!B:B,MATCH(A125, areatocountry!A:A,0))</f>
        <v>Philippines</v>
      </c>
    </row>
    <row r="126" spans="1:5" x14ac:dyDescent="0.25">
      <c r="A126" s="4" t="s">
        <v>154</v>
      </c>
      <c r="B126">
        <v>2.1420000000000003</v>
      </c>
      <c r="C126">
        <v>0.63800000000000012</v>
      </c>
      <c r="D126">
        <v>0.75800000000000001</v>
      </c>
      <c r="E126" t="str">
        <f>INDEX(areatocountry!B:B,MATCH(A126, areatocountry!A:A,0))</f>
        <v>Poland</v>
      </c>
    </row>
    <row r="127" spans="1:5" x14ac:dyDescent="0.25">
      <c r="A127" s="4" t="s">
        <v>155</v>
      </c>
      <c r="B127">
        <v>4.7679999999999998</v>
      </c>
      <c r="C127">
        <v>0.82800000000000007</v>
      </c>
      <c r="D127">
        <v>1.288</v>
      </c>
      <c r="E127" t="str">
        <f>INDEX(areatocountry!B:B,MATCH(A127, areatocountry!A:A,0))</f>
        <v>Portugal</v>
      </c>
    </row>
    <row r="128" spans="1:5" x14ac:dyDescent="0.25">
      <c r="A128" s="4" t="s">
        <v>157</v>
      </c>
      <c r="B128">
        <v>2.964</v>
      </c>
      <c r="C128">
        <v>2.2000000000000002E-2</v>
      </c>
      <c r="D128">
        <v>0.50800000000000001</v>
      </c>
      <c r="E128" t="str">
        <f>INDEX(areatocountry!B:B,MATCH(A128, areatocountry!A:A,0))</f>
        <v>Qatar</v>
      </c>
    </row>
    <row r="129" spans="1:5" x14ac:dyDescent="0.25">
      <c r="A129" s="4" t="s">
        <v>621</v>
      </c>
      <c r="B129">
        <v>11.426</v>
      </c>
      <c r="C129">
        <v>0.36</v>
      </c>
      <c r="D129">
        <v>1.2100000000000002</v>
      </c>
      <c r="E129" t="str">
        <f>INDEX(areatocountry!B:B,MATCH(A129, areatocountry!A:A,0))</f>
        <v>Korea (the Republic of)</v>
      </c>
    </row>
    <row r="130" spans="1:5" x14ac:dyDescent="0.25">
      <c r="A130" s="4" t="s">
        <v>622</v>
      </c>
      <c r="B130">
        <v>1.6679999999999999</v>
      </c>
      <c r="C130">
        <v>0.8</v>
      </c>
      <c r="D130">
        <v>1.202</v>
      </c>
      <c r="E130" t="str">
        <f>INDEX(areatocountry!B:B,MATCH(A130, areatocountry!A:A,0))</f>
        <v>Moldova (the Republic of)</v>
      </c>
    </row>
    <row r="131" spans="1:5" x14ac:dyDescent="0.25">
      <c r="A131" s="4" t="s">
        <v>158</v>
      </c>
      <c r="B131">
        <v>0.63800000000000001</v>
      </c>
      <c r="C131">
        <v>0.30000000000000004</v>
      </c>
      <c r="D131">
        <v>0.37200000000000005</v>
      </c>
      <c r="E131" t="str">
        <f>INDEX(areatocountry!B:B,MATCH(A131, areatocountry!A:A,0))</f>
        <v>Romania</v>
      </c>
    </row>
    <row r="132" spans="1:5" x14ac:dyDescent="0.25">
      <c r="A132" s="4" t="s">
        <v>159</v>
      </c>
      <c r="B132">
        <v>0.6359999999999999</v>
      </c>
      <c r="C132">
        <v>0.54</v>
      </c>
      <c r="D132">
        <v>0.82200000000000006</v>
      </c>
      <c r="E132" t="str">
        <f>INDEX(areatocountry!B:B,MATCH(A132, areatocountry!A:A,0))</f>
        <v>Russian Federation</v>
      </c>
    </row>
    <row r="133" spans="1:5" x14ac:dyDescent="0.25">
      <c r="A133" s="4" t="s">
        <v>160</v>
      </c>
      <c r="B133">
        <v>1.45</v>
      </c>
      <c r="C133">
        <v>0.16400000000000001</v>
      </c>
      <c r="D133">
        <v>0.69600000000000006</v>
      </c>
      <c r="E133" t="str">
        <f>INDEX(areatocountry!B:B,MATCH(A133, areatocountry!A:A,0))</f>
        <v>Rwanda</v>
      </c>
    </row>
    <row r="134" spans="1:5" x14ac:dyDescent="0.25">
      <c r="A134" s="4" t="s">
        <v>623</v>
      </c>
      <c r="B134">
        <v>1.7619999999999998</v>
      </c>
      <c r="C134">
        <v>0.17</v>
      </c>
      <c r="D134">
        <v>3.16</v>
      </c>
      <c r="E134" t="str">
        <f>INDEX(areatocountry!B:B,MATCH(A134, areatocountry!A:A,0))</f>
        <v>Saint Kitts And Nevis</v>
      </c>
    </row>
    <row r="135" spans="1:5" x14ac:dyDescent="0.25">
      <c r="A135" s="4" t="s">
        <v>162</v>
      </c>
      <c r="B135">
        <v>20.48</v>
      </c>
      <c r="C135">
        <v>1.0780000000000001</v>
      </c>
      <c r="E135" t="str">
        <f>INDEX(areatocountry!B:B,MATCH(A135, areatocountry!A:A,0))</f>
        <v>Saint Lucia</v>
      </c>
    </row>
    <row r="136" spans="1:5" x14ac:dyDescent="0.25">
      <c r="A136" s="4" t="s">
        <v>427</v>
      </c>
      <c r="B136">
        <v>2.9339999999999997</v>
      </c>
      <c r="C136">
        <v>0.70600000000000007</v>
      </c>
      <c r="D136">
        <v>1.9319999999999999</v>
      </c>
      <c r="E136" t="e">
        <f>INDEX(areatocountry!B:B,MATCH(A136, areatocountry!A:A,0))</f>
        <v>#N/A</v>
      </c>
    </row>
    <row r="137" spans="1:5" x14ac:dyDescent="0.25">
      <c r="A137" s="4" t="s">
        <v>165</v>
      </c>
      <c r="B137">
        <v>2.452</v>
      </c>
      <c r="C137">
        <v>0.26600000000000001</v>
      </c>
      <c r="D137">
        <v>1.4159999999999999</v>
      </c>
      <c r="E137" t="str">
        <f>INDEX(areatocountry!B:B,MATCH(A137, areatocountry!A:A,0))</f>
        <v>Saudi Arabia</v>
      </c>
    </row>
    <row r="138" spans="1:5" x14ac:dyDescent="0.25">
      <c r="A138" s="4" t="s">
        <v>166</v>
      </c>
      <c r="B138">
        <v>0.156</v>
      </c>
      <c r="C138">
        <v>3.2000000000000001E-2</v>
      </c>
      <c r="D138">
        <v>0.14399999999999999</v>
      </c>
      <c r="E138" t="str">
        <f>INDEX(areatocountry!B:B,MATCH(A138, areatocountry!A:A,0))</f>
        <v>Senegal</v>
      </c>
    </row>
    <row r="139" spans="1:5" x14ac:dyDescent="0.25">
      <c r="A139" s="4" t="s">
        <v>168</v>
      </c>
      <c r="B139">
        <v>12.1</v>
      </c>
      <c r="C139">
        <v>0.192</v>
      </c>
      <c r="D139">
        <v>2.9340000000000002</v>
      </c>
      <c r="E139" t="str">
        <f>INDEX(areatocountry!B:B,MATCH(A139, areatocountry!A:A,0))</f>
        <v>Seychelles</v>
      </c>
    </row>
    <row r="140" spans="1:5" x14ac:dyDescent="0.25">
      <c r="A140" s="4" t="s">
        <v>171</v>
      </c>
      <c r="B140">
        <v>1.276</v>
      </c>
      <c r="C140">
        <v>0.32000000000000006</v>
      </c>
      <c r="D140">
        <v>0.79</v>
      </c>
      <c r="E140" t="str">
        <f>INDEX(areatocountry!B:B,MATCH(A140, areatocountry!A:A,0))</f>
        <v>Slovakia</v>
      </c>
    </row>
    <row r="141" spans="1:5" x14ac:dyDescent="0.25">
      <c r="A141" s="4" t="s">
        <v>172</v>
      </c>
      <c r="B141">
        <v>4.524</v>
      </c>
      <c r="C141">
        <v>0.51400000000000001</v>
      </c>
      <c r="D141">
        <v>1.0939999999999999</v>
      </c>
      <c r="E141" t="str">
        <f>INDEX(areatocountry!B:B,MATCH(A141, areatocountry!A:A,0))</f>
        <v>Slovenia</v>
      </c>
    </row>
    <row r="142" spans="1:5" x14ac:dyDescent="0.25">
      <c r="A142" s="4" t="s">
        <v>175</v>
      </c>
      <c r="B142">
        <v>2.16</v>
      </c>
      <c r="C142">
        <v>0.46399999999999997</v>
      </c>
      <c r="D142">
        <v>1.22</v>
      </c>
      <c r="E142" t="str">
        <f>INDEX(areatocountry!B:B,MATCH(A142, areatocountry!A:A,0))</f>
        <v>South Africa</v>
      </c>
    </row>
    <row r="143" spans="1:5" x14ac:dyDescent="0.25">
      <c r="A143" s="4" t="s">
        <v>176</v>
      </c>
      <c r="B143">
        <v>3.1399999999999997</v>
      </c>
      <c r="C143">
        <v>1.1359999999999999</v>
      </c>
      <c r="D143">
        <v>0.98399999999999999</v>
      </c>
      <c r="E143" t="str">
        <f>INDEX(areatocountry!B:B,MATCH(A143, areatocountry!A:A,0))</f>
        <v>Spain</v>
      </c>
    </row>
    <row r="144" spans="1:5" x14ac:dyDescent="0.25">
      <c r="A144" s="4" t="s">
        <v>177</v>
      </c>
      <c r="B144">
        <v>0.81000000000000016</v>
      </c>
      <c r="C144">
        <v>0.09</v>
      </c>
      <c r="D144">
        <v>0.374</v>
      </c>
      <c r="E144" t="str">
        <f>INDEX(areatocountry!B:B,MATCH(A144, areatocountry!A:A,0))</f>
        <v>Sri Lanka</v>
      </c>
    </row>
    <row r="145" spans="1:5" x14ac:dyDescent="0.25">
      <c r="A145" s="4" t="s">
        <v>178</v>
      </c>
      <c r="B145">
        <v>0.182</v>
      </c>
      <c r="C145">
        <v>9.1999999999999998E-2</v>
      </c>
      <c r="D145">
        <v>0.252</v>
      </c>
      <c r="E145" t="str">
        <f>INDEX(areatocountry!B:B,MATCH(A145, areatocountry!A:A,0))</f>
        <v>Sudan</v>
      </c>
    </row>
    <row r="146" spans="1:5" x14ac:dyDescent="0.25">
      <c r="A146" s="4" t="s">
        <v>179</v>
      </c>
      <c r="B146">
        <v>8.6859999999999999</v>
      </c>
      <c r="C146">
        <v>1.0299999999999998</v>
      </c>
      <c r="D146">
        <v>2.8860000000000001</v>
      </c>
      <c r="E146" t="str">
        <f>INDEX(areatocountry!B:B,MATCH(A146, areatocountry!A:A,0))</f>
        <v>Suriname</v>
      </c>
    </row>
    <row r="147" spans="1:5" x14ac:dyDescent="0.25">
      <c r="A147" s="4" t="s">
        <v>181</v>
      </c>
      <c r="B147">
        <v>0.60599999999999998</v>
      </c>
      <c r="C147">
        <v>0.156</v>
      </c>
      <c r="D147">
        <v>0.34</v>
      </c>
      <c r="E147" t="str">
        <f>INDEX(areatocountry!B:B,MATCH(A147, areatocountry!A:A,0))</f>
        <v>Sweden</v>
      </c>
    </row>
    <row r="148" spans="1:5" x14ac:dyDescent="0.25">
      <c r="A148" s="4" t="s">
        <v>182</v>
      </c>
      <c r="B148">
        <v>4.7759999999999998</v>
      </c>
      <c r="C148">
        <v>0.23799999999999999</v>
      </c>
      <c r="D148">
        <v>0.52200000000000002</v>
      </c>
      <c r="E148" t="str">
        <f>INDEX(areatocountry!B:B,MATCH(A148, areatocountry!A:A,0))</f>
        <v>Switzerland</v>
      </c>
    </row>
    <row r="149" spans="1:5" x14ac:dyDescent="0.25">
      <c r="A149" s="4" t="s">
        <v>183</v>
      </c>
      <c r="B149">
        <v>0.25</v>
      </c>
      <c r="C149">
        <v>0.08</v>
      </c>
      <c r="D149">
        <v>0.192</v>
      </c>
      <c r="E149" t="str">
        <f>INDEX(areatocountry!B:B,MATCH(A149, areatocountry!A:A,0))</f>
        <v>Syrian Arab Republic</v>
      </c>
    </row>
    <row r="150" spans="1:5" x14ac:dyDescent="0.25">
      <c r="A150" s="4" t="s">
        <v>185</v>
      </c>
      <c r="B150">
        <v>0.25600000000000001</v>
      </c>
      <c r="C150">
        <v>0.03</v>
      </c>
      <c r="D150">
        <v>6.6000000000000003E-2</v>
      </c>
      <c r="E150" t="str">
        <f>INDEX(areatocountry!B:B,MATCH(A150, areatocountry!A:A,0))</f>
        <v>Tajikistan</v>
      </c>
    </row>
    <row r="151" spans="1:5" x14ac:dyDescent="0.25">
      <c r="A151" s="4" t="s">
        <v>187</v>
      </c>
      <c r="B151">
        <v>1.3320000000000003</v>
      </c>
      <c r="C151">
        <v>0.42000000000000004</v>
      </c>
      <c r="D151">
        <v>0.63200000000000001</v>
      </c>
      <c r="E151" t="str">
        <f>INDEX(areatocountry!B:B,MATCH(A151, areatocountry!A:A,0))</f>
        <v>Thailand</v>
      </c>
    </row>
    <row r="152" spans="1:5" x14ac:dyDescent="0.25">
      <c r="A152" s="4" t="s">
        <v>188</v>
      </c>
      <c r="B152">
        <v>0.01</v>
      </c>
      <c r="C152">
        <v>0</v>
      </c>
      <c r="D152">
        <v>0.01</v>
      </c>
      <c r="E152" t="str">
        <f>INDEX(areatocountry!B:B,MATCH(A152, areatocountry!A:A,0))</f>
        <v>Timor-Leste</v>
      </c>
    </row>
    <row r="153" spans="1:5" x14ac:dyDescent="0.25">
      <c r="A153" s="4" t="s">
        <v>189</v>
      </c>
      <c r="B153">
        <v>0.47800000000000004</v>
      </c>
      <c r="C153">
        <v>0.16999999999999998</v>
      </c>
      <c r="D153">
        <v>0.92799999999999994</v>
      </c>
      <c r="E153" t="str">
        <f>INDEX(areatocountry!B:B,MATCH(A153, areatocountry!A:A,0))</f>
        <v>Togo</v>
      </c>
    </row>
    <row r="154" spans="1:5" x14ac:dyDescent="0.25">
      <c r="A154" s="4" t="s">
        <v>191</v>
      </c>
      <c r="B154">
        <v>0.63800000000000001</v>
      </c>
      <c r="C154">
        <v>0.19199999999999998</v>
      </c>
      <c r="D154">
        <v>0.626</v>
      </c>
      <c r="E154" t="str">
        <f>INDEX(areatocountry!B:B,MATCH(A154, areatocountry!A:A,0))</f>
        <v>Tonga</v>
      </c>
    </row>
    <row r="155" spans="1:5" x14ac:dyDescent="0.25">
      <c r="A155" s="4" t="s">
        <v>470</v>
      </c>
      <c r="C155">
        <v>0.84399999999999997</v>
      </c>
      <c r="D155">
        <v>6.3579999999999988</v>
      </c>
      <c r="E155" t="str">
        <f>INDEX(areatocountry!B:B,MATCH(A155, areatocountry!A:A,0))</f>
        <v>Trinidad And Tobago</v>
      </c>
    </row>
    <row r="156" spans="1:5" x14ac:dyDescent="0.25">
      <c r="A156" s="4" t="s">
        <v>193</v>
      </c>
      <c r="B156">
        <v>0.64399999999999991</v>
      </c>
      <c r="C156">
        <v>0.27800000000000002</v>
      </c>
      <c r="D156">
        <v>0.48599999999999993</v>
      </c>
      <c r="E156" t="str">
        <f>INDEX(areatocountry!B:B,MATCH(A156, areatocountry!A:A,0))</f>
        <v>Tunisia</v>
      </c>
    </row>
    <row r="157" spans="1:5" x14ac:dyDescent="0.25">
      <c r="A157" s="4" t="s">
        <v>625</v>
      </c>
      <c r="B157">
        <v>2.3120000000000003</v>
      </c>
      <c r="C157">
        <v>0.65600000000000003</v>
      </c>
      <c r="D157">
        <v>0.81200000000000006</v>
      </c>
      <c r="E157" t="str">
        <f>INDEX(areatocountry!B:B,MATCH(A157, areatocountry!A:A,0))</f>
        <v>Turkey</v>
      </c>
    </row>
    <row r="158" spans="1:5" x14ac:dyDescent="0.25">
      <c r="A158" s="4" t="s">
        <v>195</v>
      </c>
      <c r="B158">
        <v>4.8600000000000003</v>
      </c>
      <c r="C158">
        <v>1.6620000000000001</v>
      </c>
      <c r="D158">
        <v>2.4180000000000001</v>
      </c>
      <c r="E158" t="str">
        <f>INDEX(areatocountry!B:B,MATCH(A158, areatocountry!A:A,0))</f>
        <v>Turkmenistan</v>
      </c>
    </row>
    <row r="159" spans="1:5" x14ac:dyDescent="0.25">
      <c r="A159" s="4" t="s">
        <v>197</v>
      </c>
      <c r="B159">
        <v>0.01</v>
      </c>
      <c r="C159">
        <v>0</v>
      </c>
      <c r="D159">
        <v>0.01</v>
      </c>
      <c r="E159" t="str">
        <f>INDEX(areatocountry!B:B,MATCH(A159, areatocountry!A:A,0))</f>
        <v>Uganda</v>
      </c>
    </row>
    <row r="160" spans="1:5" x14ac:dyDescent="0.25">
      <c r="A160" s="4" t="s">
        <v>198</v>
      </c>
      <c r="B160">
        <v>0.97800000000000009</v>
      </c>
      <c r="C160">
        <v>0.74199999999999988</v>
      </c>
      <c r="D160">
        <v>0.71199999999999997</v>
      </c>
      <c r="E160" t="str">
        <f>INDEX(areatocountry!B:B,MATCH(A160, areatocountry!A:A,0))</f>
        <v>Ukraine</v>
      </c>
    </row>
    <row r="161" spans="1:5" x14ac:dyDescent="0.25">
      <c r="A161" s="4" t="s">
        <v>626</v>
      </c>
      <c r="B161">
        <v>3.0220000000000002</v>
      </c>
      <c r="C161">
        <v>0.27599999999999997</v>
      </c>
      <c r="D161">
        <v>0.65999999999999992</v>
      </c>
      <c r="E161" t="str">
        <f>INDEX(areatocountry!B:B,MATCH(A161, areatocountry!A:A,0))</f>
        <v>United Kingdom</v>
      </c>
    </row>
    <row r="162" spans="1:5" x14ac:dyDescent="0.25">
      <c r="A162" s="4" t="s">
        <v>627</v>
      </c>
      <c r="B162">
        <v>0</v>
      </c>
      <c r="C162">
        <v>0</v>
      </c>
      <c r="D162">
        <v>0</v>
      </c>
      <c r="E162" t="str">
        <f>INDEX(areatocountry!B:B,MATCH(A162, areatocountry!A:A,0))</f>
        <v>Tanzania, the United Republic of</v>
      </c>
    </row>
    <row r="163" spans="1:5" x14ac:dyDescent="0.25">
      <c r="A163" s="4" t="s">
        <v>201</v>
      </c>
      <c r="B163">
        <v>2.5420000000000003</v>
      </c>
      <c r="C163">
        <v>1.246</v>
      </c>
      <c r="D163">
        <v>1.0920000000000001</v>
      </c>
      <c r="E163" t="str">
        <f>INDEX(areatocountry!B:B,MATCH(A163, areatocountry!A:A,0))</f>
        <v>United States of America</v>
      </c>
    </row>
    <row r="164" spans="1:5" x14ac:dyDescent="0.25">
      <c r="A164" s="4" t="s">
        <v>202</v>
      </c>
      <c r="B164">
        <v>7.1639999999999997</v>
      </c>
      <c r="D164">
        <v>2.5960000000000001</v>
      </c>
      <c r="E164" t="str">
        <f>INDEX(areatocountry!B:B,MATCH(A164, areatocountry!A:A,0))</f>
        <v>Uruguay</v>
      </c>
    </row>
    <row r="165" spans="1:5" x14ac:dyDescent="0.25">
      <c r="A165" s="4" t="s">
        <v>204</v>
      </c>
      <c r="B165">
        <v>0.9</v>
      </c>
      <c r="C165">
        <v>0.45</v>
      </c>
      <c r="D165">
        <v>1.3579999999999999</v>
      </c>
      <c r="E165" t="str">
        <f>INDEX(areatocountry!B:B,MATCH(A165, areatocountry!A:A,0))</f>
        <v>Vanuatu</v>
      </c>
    </row>
    <row r="166" spans="1:5" x14ac:dyDescent="0.25">
      <c r="A166" s="4" t="s">
        <v>628</v>
      </c>
      <c r="B166">
        <v>1.19</v>
      </c>
      <c r="C166">
        <v>0.13600000000000001</v>
      </c>
      <c r="D166">
        <v>0.53800000000000003</v>
      </c>
      <c r="E166" t="str">
        <f>INDEX(areatocountry!B:B,MATCH(A166, areatocountry!A:A,0))</f>
        <v>Venezuela</v>
      </c>
    </row>
    <row r="167" spans="1:5" x14ac:dyDescent="0.25">
      <c r="A167" s="4" t="s">
        <v>206</v>
      </c>
      <c r="B167">
        <v>1.65</v>
      </c>
      <c r="C167">
        <v>0.2</v>
      </c>
      <c r="D167">
        <v>0.39</v>
      </c>
      <c r="E167" t="str">
        <f>INDEX(areatocountry!B:B,MATCH(A167, areatocountry!A:A,0))</f>
        <v>Viet Nam</v>
      </c>
    </row>
    <row r="168" spans="1:5" x14ac:dyDescent="0.25">
      <c r="A168" s="4" t="s">
        <v>209</v>
      </c>
      <c r="B168">
        <v>0.08</v>
      </c>
      <c r="C168">
        <v>0</v>
      </c>
      <c r="D168">
        <v>0.04</v>
      </c>
      <c r="E168" t="str">
        <f>INDEX(areatocountry!B:B,MATCH(A168, areatocountry!A:A,0))</f>
        <v>Yemen</v>
      </c>
    </row>
    <row r="169" spans="1:5" x14ac:dyDescent="0.25">
      <c r="A169" s="4" t="s">
        <v>210</v>
      </c>
      <c r="B169">
        <v>1.1000000000000001</v>
      </c>
      <c r="C169">
        <v>0.24399999999999999</v>
      </c>
      <c r="D169">
        <v>1.25</v>
      </c>
      <c r="E169" t="str">
        <f>INDEX(areatocountry!B:B,MATCH(A169, areatocountry!A:A,0))</f>
        <v>Zambia</v>
      </c>
    </row>
    <row r="170" spans="1:5" x14ac:dyDescent="0.25">
      <c r="A170" s="4" t="s">
        <v>211</v>
      </c>
      <c r="B170">
        <v>0.53</v>
      </c>
      <c r="C170">
        <v>0.152</v>
      </c>
      <c r="D170">
        <v>1.026</v>
      </c>
      <c r="E170" t="str">
        <f>INDEX(areatocountry!B:B,MATCH(A170, areatocountry!A:A,0))</f>
        <v>Zimbabwe</v>
      </c>
    </row>
    <row r="171" spans="1:5" x14ac:dyDescent="0.25">
      <c r="A171" s="4" t="s">
        <v>1016</v>
      </c>
      <c r="B171">
        <v>2.9437375000000032</v>
      </c>
      <c r="C171">
        <v>0.40373170731707264</v>
      </c>
      <c r="D171">
        <v>0.95165432098765368</v>
      </c>
      <c r="E171" t="e">
        <f>INDEX(areatocountry!B:B,MATCH(A171, areatocountry!A:A,0))</f>
        <v>#N/A</v>
      </c>
    </row>
  </sheetData>
  <autoFilter ref="A1:E1" xr:uid="{C1914A6C-049F-4122-8F09-7A6D2F3D4DE1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2C78-8FFF-4F6F-AC35-CA59FAC62D19}">
  <dimension ref="A1:B197"/>
  <sheetViews>
    <sheetView workbookViewId="0">
      <selection activeCell="B29" sqref="B29"/>
    </sheetView>
  </sheetViews>
  <sheetFormatPr defaultRowHeight="15" x14ac:dyDescent="0.25"/>
  <cols>
    <col min="1" max="1" width="49.42578125" bestFit="1" customWidth="1"/>
  </cols>
  <sheetData>
    <row r="1" spans="1:2" x14ac:dyDescent="0.25">
      <c r="A1" t="s">
        <v>611</v>
      </c>
      <c r="B1" t="s">
        <v>0</v>
      </c>
    </row>
    <row r="2" spans="1:2" x14ac:dyDescent="0.25">
      <c r="A2" t="s">
        <v>4</v>
      </c>
      <c r="B2" t="str">
        <f>INDEX([1]Sheet3!A:A,MATCH(areatocountry!A2, [1]Sheet3!A:A,0))</f>
        <v>Afghanistan</v>
      </c>
    </row>
    <row r="3" spans="1:2" x14ac:dyDescent="0.25">
      <c r="A3" t="s">
        <v>6</v>
      </c>
      <c r="B3" t="str">
        <f>INDEX([1]Sheet3!A:A,MATCH(areatocountry!A3, [1]Sheet3!A:A,0))</f>
        <v>Albania</v>
      </c>
    </row>
    <row r="4" spans="1:2" x14ac:dyDescent="0.25">
      <c r="A4" t="s">
        <v>8</v>
      </c>
      <c r="B4" t="str">
        <f>INDEX([1]Sheet3!A:A,MATCH(areatocountry!A4, [1]Sheet3!A:A,0))</f>
        <v>Algeria</v>
      </c>
    </row>
    <row r="5" spans="1:2" x14ac:dyDescent="0.25">
      <c r="A5" t="s">
        <v>12</v>
      </c>
      <c r="B5" t="str">
        <f>INDEX([1]Sheet3!A:A,MATCH(areatocountry!A5, [1]Sheet3!A:A,0))</f>
        <v>Angola</v>
      </c>
    </row>
    <row r="6" spans="1:2" x14ac:dyDescent="0.25">
      <c r="A6" t="s">
        <v>13</v>
      </c>
      <c r="B6" t="str">
        <f>INDEX([1]Sheet3!A:A,MATCH(areatocountry!A6, [1]Sheet3!A:A,0))</f>
        <v>Antigua and Barbuda</v>
      </c>
    </row>
    <row r="7" spans="1:2" x14ac:dyDescent="0.25">
      <c r="A7" t="s">
        <v>15</v>
      </c>
      <c r="B7" t="str">
        <f>INDEX([1]Sheet3!A:A,MATCH(areatocountry!A7, [1]Sheet3!A:A,0))</f>
        <v>Argentina</v>
      </c>
    </row>
    <row r="8" spans="1:2" x14ac:dyDescent="0.25">
      <c r="A8" t="s">
        <v>17</v>
      </c>
      <c r="B8" t="str">
        <f>INDEX([1]Sheet3!A:A,MATCH(areatocountry!A8, [1]Sheet3!A:A,0))</f>
        <v>Armenia</v>
      </c>
    </row>
    <row r="9" spans="1:2" x14ac:dyDescent="0.25">
      <c r="A9" t="s">
        <v>18</v>
      </c>
      <c r="B9" t="str">
        <f>INDEX([1]Sheet3!A:A,MATCH(areatocountry!A9, [1]Sheet3!A:A,0))</f>
        <v>Australia</v>
      </c>
    </row>
    <row r="10" spans="1:2" x14ac:dyDescent="0.25">
      <c r="A10" t="s">
        <v>19</v>
      </c>
      <c r="B10" t="str">
        <f>INDEX([1]Sheet3!A:A,MATCH(areatocountry!A10, [1]Sheet3!A:A,0))</f>
        <v>Austria</v>
      </c>
    </row>
    <row r="11" spans="1:2" x14ac:dyDescent="0.25">
      <c r="A11" t="s">
        <v>20</v>
      </c>
      <c r="B11" t="str">
        <f>INDEX([1]Sheet3!A:A,MATCH(areatocountry!A11, [1]Sheet3!A:A,0))</f>
        <v>Azerbaijan</v>
      </c>
    </row>
    <row r="12" spans="1:2" x14ac:dyDescent="0.25">
      <c r="A12" t="s">
        <v>21</v>
      </c>
      <c r="B12" t="str">
        <f>INDEX([1]Sheet3!A:A,MATCH(areatocountry!A12, [1]Sheet3!A:A,0))</f>
        <v>Bahamas</v>
      </c>
    </row>
    <row r="13" spans="1:2" x14ac:dyDescent="0.25">
      <c r="A13" t="s">
        <v>22</v>
      </c>
      <c r="B13" t="str">
        <f>INDEX([1]Sheet3!A:A,MATCH(areatocountry!A13, [1]Sheet3!A:A,0))</f>
        <v>Bahrain</v>
      </c>
    </row>
    <row r="14" spans="1:2" x14ac:dyDescent="0.25">
      <c r="A14" t="s">
        <v>23</v>
      </c>
      <c r="B14" t="str">
        <f>INDEX([1]Sheet3!A:A,MATCH(areatocountry!A14, [1]Sheet3!A:A,0))</f>
        <v>Bangladesh</v>
      </c>
    </row>
    <row r="15" spans="1:2" x14ac:dyDescent="0.25">
      <c r="A15" t="s">
        <v>24</v>
      </c>
      <c r="B15" t="str">
        <f>INDEX([1]Sheet3!A:A,MATCH(areatocountry!A15, [1]Sheet3!A:A,0))</f>
        <v>Barbados</v>
      </c>
    </row>
    <row r="16" spans="1:2" x14ac:dyDescent="0.25">
      <c r="A16" t="s">
        <v>25</v>
      </c>
      <c r="B16" t="str">
        <f>INDEX([1]Sheet3!A:A,MATCH(areatocountry!A16, [1]Sheet3!A:A,0))</f>
        <v>Belarus</v>
      </c>
    </row>
    <row r="17" spans="1:2" x14ac:dyDescent="0.25">
      <c r="A17" t="s">
        <v>26</v>
      </c>
      <c r="B17" t="str">
        <f>INDEX([1]Sheet3!A:A,MATCH(areatocountry!A17, [1]Sheet3!A:A,0))</f>
        <v>Belgium</v>
      </c>
    </row>
    <row r="18" spans="1:2" x14ac:dyDescent="0.25">
      <c r="A18" t="s">
        <v>27</v>
      </c>
      <c r="B18" t="str">
        <f>INDEX([1]Sheet3!A:A,MATCH(areatocountry!A18, [1]Sheet3!A:A,0))</f>
        <v>Belize</v>
      </c>
    </row>
    <row r="19" spans="1:2" x14ac:dyDescent="0.25">
      <c r="A19" t="s">
        <v>28</v>
      </c>
      <c r="B19" t="str">
        <f>INDEX([1]Sheet3!A:A,MATCH(areatocountry!A19, [1]Sheet3!A:A,0))</f>
        <v>Benin</v>
      </c>
    </row>
    <row r="20" spans="1:2" x14ac:dyDescent="0.25">
      <c r="A20" t="s">
        <v>30</v>
      </c>
      <c r="B20" t="str">
        <f>INDEX([1]Sheet3!A:A,MATCH(areatocountry!A20, [1]Sheet3!A:A,0))</f>
        <v>Bhutan</v>
      </c>
    </row>
    <row r="21" spans="1:2" x14ac:dyDescent="0.25">
      <c r="A21" t="s">
        <v>613</v>
      </c>
      <c r="B21" t="s">
        <v>31</v>
      </c>
    </row>
    <row r="22" spans="1:2" x14ac:dyDescent="0.25">
      <c r="A22" t="s">
        <v>32</v>
      </c>
      <c r="B22" t="str">
        <f>INDEX([1]Sheet3!A:A,MATCH(areatocountry!A22, [1]Sheet3!A:A,0))</f>
        <v>Bosnia and Herzegovina</v>
      </c>
    </row>
    <row r="23" spans="1:2" x14ac:dyDescent="0.25">
      <c r="A23" t="s">
        <v>33</v>
      </c>
      <c r="B23" t="str">
        <f>INDEX([1]Sheet3!A:A,MATCH(areatocountry!A23, [1]Sheet3!A:A,0))</f>
        <v>Botswana</v>
      </c>
    </row>
    <row r="24" spans="1:2" x14ac:dyDescent="0.25">
      <c r="A24" t="s">
        <v>34</v>
      </c>
      <c r="B24" t="str">
        <f>INDEX([1]Sheet3!A:A,MATCH(areatocountry!A24, [1]Sheet3!A:A,0))</f>
        <v>Brazil</v>
      </c>
    </row>
    <row r="25" spans="1:2" x14ac:dyDescent="0.25">
      <c r="A25" t="s">
        <v>36</v>
      </c>
      <c r="B25" t="str">
        <f>INDEX([1]Sheet3!A:A,MATCH(areatocountry!A25, [1]Sheet3!A:A,0))</f>
        <v>Brunei Darussalam</v>
      </c>
    </row>
    <row r="26" spans="1:2" x14ac:dyDescent="0.25">
      <c r="A26" t="s">
        <v>37</v>
      </c>
      <c r="B26" t="str">
        <f>INDEX([1]Sheet3!A:A,MATCH(areatocountry!A26, [1]Sheet3!A:A,0))</f>
        <v>Bulgaria</v>
      </c>
    </row>
    <row r="27" spans="1:2" x14ac:dyDescent="0.25">
      <c r="A27" t="s">
        <v>38</v>
      </c>
      <c r="B27" t="str">
        <f>INDEX([1]Sheet3!A:A,MATCH(areatocountry!A27, [1]Sheet3!A:A,0))</f>
        <v>Burkina Faso</v>
      </c>
    </row>
    <row r="28" spans="1:2" x14ac:dyDescent="0.25">
      <c r="A28" t="s">
        <v>39</v>
      </c>
      <c r="B28" t="str">
        <f>INDEX([1]Sheet3!A:A,MATCH(areatocountry!A28, [1]Sheet3!A:A,0))</f>
        <v>Burundi</v>
      </c>
    </row>
    <row r="29" spans="1:2" x14ac:dyDescent="0.25">
      <c r="A29" t="s">
        <v>29</v>
      </c>
      <c r="B29" t="s">
        <v>29</v>
      </c>
    </row>
    <row r="30" spans="1:2" x14ac:dyDescent="0.25">
      <c r="A30" t="s">
        <v>268</v>
      </c>
      <c r="B30" t="s">
        <v>43</v>
      </c>
    </row>
    <row r="31" spans="1:2" x14ac:dyDescent="0.25">
      <c r="A31" t="s">
        <v>40</v>
      </c>
      <c r="B31" t="str">
        <f>INDEX([1]Sheet3!A:A,MATCH(areatocountry!A31, [1]Sheet3!A:A,0))</f>
        <v>Cambodia</v>
      </c>
    </row>
    <row r="32" spans="1:2" x14ac:dyDescent="0.25">
      <c r="A32" t="s">
        <v>41</v>
      </c>
      <c r="B32" t="str">
        <f>INDEX([1]Sheet3!A:A,MATCH(areatocountry!A32, [1]Sheet3!A:A,0))</f>
        <v>Cameroon</v>
      </c>
    </row>
    <row r="33" spans="1:2" x14ac:dyDescent="0.25">
      <c r="A33" t="s">
        <v>42</v>
      </c>
      <c r="B33" t="str">
        <f>INDEX([1]Sheet3!A:A,MATCH(areatocountry!A33, [1]Sheet3!A:A,0))</f>
        <v>Canada</v>
      </c>
    </row>
    <row r="34" spans="1:2" x14ac:dyDescent="0.25">
      <c r="A34" t="s">
        <v>45</v>
      </c>
      <c r="B34" t="str">
        <f>INDEX([1]Sheet3!A:A,MATCH(areatocountry!A34, [1]Sheet3!A:A,0))</f>
        <v>Central African Republic</v>
      </c>
    </row>
    <row r="35" spans="1:2" x14ac:dyDescent="0.25">
      <c r="A35" t="s">
        <v>46</v>
      </c>
      <c r="B35" t="str">
        <f>INDEX([1]Sheet3!A:A,MATCH(areatocountry!A35, [1]Sheet3!A:A,0))</f>
        <v>Chad</v>
      </c>
    </row>
    <row r="36" spans="1:2" x14ac:dyDescent="0.25">
      <c r="A36" t="s">
        <v>47</v>
      </c>
      <c r="B36" t="str">
        <f>INDEX([1]Sheet3!A:A,MATCH(areatocountry!A36, [1]Sheet3!A:A,0))</f>
        <v>Chile</v>
      </c>
    </row>
    <row r="37" spans="1:2" x14ac:dyDescent="0.25">
      <c r="A37" t="s">
        <v>48</v>
      </c>
      <c r="B37" t="str">
        <f>INDEX([1]Sheet3!A:A,MATCH(areatocountry!A37, [1]Sheet3!A:A,0))</f>
        <v>China</v>
      </c>
    </row>
    <row r="38" spans="1:2" x14ac:dyDescent="0.25">
      <c r="A38" t="s">
        <v>614</v>
      </c>
      <c r="B38" t="e">
        <f>INDEX([1]Sheet3!A:A,MATCH(areatocountry!A38, [1]Sheet3!A:A,0))</f>
        <v>#N/A</v>
      </c>
    </row>
    <row r="39" spans="1:2" x14ac:dyDescent="0.25">
      <c r="A39" t="s">
        <v>615</v>
      </c>
      <c r="B39" t="e">
        <f>INDEX([1]Sheet3!A:A,MATCH(areatocountry!A39, [1]Sheet3!A:A,0))</f>
        <v>#N/A</v>
      </c>
    </row>
    <row r="40" spans="1:2" x14ac:dyDescent="0.25">
      <c r="A40" t="s">
        <v>616</v>
      </c>
      <c r="B40" t="e">
        <f>INDEX([1]Sheet3!A:A,MATCH(areatocountry!A40, [1]Sheet3!A:A,0))</f>
        <v>#N/A</v>
      </c>
    </row>
    <row r="41" spans="1:2" x14ac:dyDescent="0.25">
      <c r="A41" t="s">
        <v>617</v>
      </c>
      <c r="B41" t="s">
        <v>184</v>
      </c>
    </row>
    <row r="42" spans="1:2" x14ac:dyDescent="0.25">
      <c r="A42" t="s">
        <v>49</v>
      </c>
      <c r="B42" t="str">
        <f>INDEX([1]Sheet3!A:A,MATCH(areatocountry!A42, [1]Sheet3!A:A,0))</f>
        <v>Colombia</v>
      </c>
    </row>
    <row r="43" spans="1:2" x14ac:dyDescent="0.25">
      <c r="A43" t="s">
        <v>281</v>
      </c>
      <c r="B43" t="e">
        <f>INDEX([1]Sheet3!A:A,MATCH(areatocountry!A43, [1]Sheet3!A:A,0))</f>
        <v>#N/A</v>
      </c>
    </row>
    <row r="44" spans="1:2" x14ac:dyDescent="0.25">
      <c r="A44" t="s">
        <v>50</v>
      </c>
      <c r="B44" t="str">
        <f>INDEX([1]Sheet3!A:A,MATCH(areatocountry!A44, [1]Sheet3!A:A,0))</f>
        <v>Congo</v>
      </c>
    </row>
    <row r="45" spans="1:2" x14ac:dyDescent="0.25">
      <c r="A45" t="s">
        <v>618</v>
      </c>
      <c r="B45" t="e">
        <f>INDEX([1]Sheet3!A:A,MATCH(areatocountry!A45, [1]Sheet3!A:A,0))</f>
        <v>#N/A</v>
      </c>
    </row>
    <row r="46" spans="1:2" x14ac:dyDescent="0.25">
      <c r="A46" t="s">
        <v>51</v>
      </c>
      <c r="B46" t="str">
        <f>INDEX([1]Sheet3!A:A,MATCH(areatocountry!A46, [1]Sheet3!A:A,0))</f>
        <v>Costa Rica</v>
      </c>
    </row>
    <row r="47" spans="1:2" x14ac:dyDescent="0.25">
      <c r="A47" t="s">
        <v>619</v>
      </c>
      <c r="B47" t="s">
        <v>99</v>
      </c>
    </row>
    <row r="48" spans="1:2" x14ac:dyDescent="0.25">
      <c r="A48" t="s">
        <v>52</v>
      </c>
      <c r="B48" t="str">
        <f>INDEX([1]Sheet3!A:A,MATCH(areatocountry!A48, [1]Sheet3!A:A,0))</f>
        <v>Croatia</v>
      </c>
    </row>
    <row r="49" spans="1:2" x14ac:dyDescent="0.25">
      <c r="A49" t="s">
        <v>53</v>
      </c>
      <c r="B49" t="str">
        <f>INDEX([1]Sheet3!A:A,MATCH(areatocountry!A49, [1]Sheet3!A:A,0))</f>
        <v>Cuba</v>
      </c>
    </row>
    <row r="50" spans="1:2" x14ac:dyDescent="0.25">
      <c r="A50" t="s">
        <v>54</v>
      </c>
      <c r="B50" t="str">
        <f>INDEX([1]Sheet3!A:A,MATCH(areatocountry!A50, [1]Sheet3!A:A,0))</f>
        <v>Cyprus</v>
      </c>
    </row>
    <row r="51" spans="1:2" x14ac:dyDescent="0.25">
      <c r="A51" t="s">
        <v>295</v>
      </c>
      <c r="B51" t="s">
        <v>55</v>
      </c>
    </row>
    <row r="52" spans="1:2" x14ac:dyDescent="0.25">
      <c r="A52" t="s">
        <v>56</v>
      </c>
      <c r="B52" t="str">
        <f>INDEX([1]Sheet3!A:A,MATCH(areatocountry!A52, [1]Sheet3!A:A,0))</f>
        <v>Democratic People's Republic of Korea</v>
      </c>
    </row>
    <row r="53" spans="1:2" x14ac:dyDescent="0.25">
      <c r="A53" t="s">
        <v>57</v>
      </c>
      <c r="B53" t="str">
        <f>INDEX([1]Sheet3!A:A,MATCH(areatocountry!A53, [1]Sheet3!A:A,0))</f>
        <v>Democratic Republic of the Congo</v>
      </c>
    </row>
    <row r="54" spans="1:2" x14ac:dyDescent="0.25">
      <c r="A54" t="s">
        <v>58</v>
      </c>
      <c r="B54" t="str">
        <f>INDEX([1]Sheet3!A:A,MATCH(areatocountry!A54, [1]Sheet3!A:A,0))</f>
        <v>Denmark</v>
      </c>
    </row>
    <row r="55" spans="1:2" x14ac:dyDescent="0.25">
      <c r="A55" t="s">
        <v>59</v>
      </c>
      <c r="B55" t="str">
        <f>INDEX([1]Sheet3!A:A,MATCH(areatocountry!A55, [1]Sheet3!A:A,0))</f>
        <v>Djibouti</v>
      </c>
    </row>
    <row r="56" spans="1:2" x14ac:dyDescent="0.25">
      <c r="A56" t="s">
        <v>60</v>
      </c>
      <c r="B56" t="str">
        <f>INDEX([1]Sheet3!A:A,MATCH(areatocountry!A56, [1]Sheet3!A:A,0))</f>
        <v>Dominica</v>
      </c>
    </row>
    <row r="57" spans="1:2" x14ac:dyDescent="0.25">
      <c r="A57" t="s">
        <v>61</v>
      </c>
      <c r="B57" t="str">
        <f>INDEX([1]Sheet3!A:A,MATCH(areatocountry!A57, [1]Sheet3!A:A,0))</f>
        <v>Dominican Republic</v>
      </c>
    </row>
    <row r="58" spans="1:2" x14ac:dyDescent="0.25">
      <c r="A58" t="s">
        <v>62</v>
      </c>
      <c r="B58" t="str">
        <f>INDEX([1]Sheet3!A:A,MATCH(areatocountry!A58, [1]Sheet3!A:A,0))</f>
        <v>Ecuador</v>
      </c>
    </row>
    <row r="59" spans="1:2" x14ac:dyDescent="0.25">
      <c r="A59" t="s">
        <v>63</v>
      </c>
      <c r="B59" t="str">
        <f>INDEX([1]Sheet3!A:A,MATCH(areatocountry!A59, [1]Sheet3!A:A,0))</f>
        <v>Egypt</v>
      </c>
    </row>
    <row r="60" spans="1:2" x14ac:dyDescent="0.25">
      <c r="A60" t="s">
        <v>64</v>
      </c>
      <c r="B60" t="str">
        <f>INDEX([1]Sheet3!A:A,MATCH(areatocountry!A60, [1]Sheet3!A:A,0))</f>
        <v>El Salvador</v>
      </c>
    </row>
    <row r="61" spans="1:2" x14ac:dyDescent="0.25">
      <c r="A61" t="s">
        <v>65</v>
      </c>
      <c r="B61" t="str">
        <f>INDEX([1]Sheet3!A:A,MATCH(areatocountry!A61, [1]Sheet3!A:A,0))</f>
        <v>Equatorial Guinea</v>
      </c>
    </row>
    <row r="62" spans="1:2" x14ac:dyDescent="0.25">
      <c r="A62" t="s">
        <v>66</v>
      </c>
      <c r="B62" t="str">
        <f>INDEX([1]Sheet3!A:A,MATCH(areatocountry!A62, [1]Sheet3!A:A,0))</f>
        <v>Eritrea</v>
      </c>
    </row>
    <row r="63" spans="1:2" x14ac:dyDescent="0.25">
      <c r="A63" t="s">
        <v>67</v>
      </c>
      <c r="B63" t="str">
        <f>INDEX([1]Sheet3!A:A,MATCH(areatocountry!A63, [1]Sheet3!A:A,0))</f>
        <v>Estonia</v>
      </c>
    </row>
    <row r="64" spans="1:2" x14ac:dyDescent="0.25">
      <c r="A64" t="s">
        <v>180</v>
      </c>
      <c r="B64" t="str">
        <f>INDEX([1]Sheet3!A:A,MATCH(areatocountry!A64, [1]Sheet3!A:A,0))</f>
        <v>Eswatini</v>
      </c>
    </row>
    <row r="65" spans="1:2" x14ac:dyDescent="0.25">
      <c r="A65" t="s">
        <v>68</v>
      </c>
      <c r="B65" t="str">
        <f>INDEX([1]Sheet3!A:A,MATCH(areatocountry!A65, [1]Sheet3!A:A,0))</f>
        <v>Ethiopia</v>
      </c>
    </row>
    <row r="66" spans="1:2" x14ac:dyDescent="0.25">
      <c r="A66" t="s">
        <v>310</v>
      </c>
      <c r="B66" t="e">
        <f>INDEX([1]Sheet3!A:A,MATCH(areatocountry!A66, [1]Sheet3!A:A,0))</f>
        <v>#N/A</v>
      </c>
    </row>
    <row r="67" spans="1:2" x14ac:dyDescent="0.25">
      <c r="A67" t="s">
        <v>69</v>
      </c>
      <c r="B67" t="str">
        <f>INDEX([1]Sheet3!A:A,MATCH(areatocountry!A67, [1]Sheet3!A:A,0))</f>
        <v>Fiji</v>
      </c>
    </row>
    <row r="68" spans="1:2" x14ac:dyDescent="0.25">
      <c r="A68" t="s">
        <v>70</v>
      </c>
      <c r="B68" t="str">
        <f>INDEX([1]Sheet3!A:A,MATCH(areatocountry!A68, [1]Sheet3!A:A,0))</f>
        <v>Finland</v>
      </c>
    </row>
    <row r="69" spans="1:2" x14ac:dyDescent="0.25">
      <c r="A69" t="s">
        <v>71</v>
      </c>
      <c r="B69" t="str">
        <f>INDEX([1]Sheet3!A:A,MATCH(areatocountry!A69, [1]Sheet3!A:A,0))</f>
        <v>France</v>
      </c>
    </row>
    <row r="70" spans="1:2" x14ac:dyDescent="0.25">
      <c r="A70" t="s">
        <v>73</v>
      </c>
      <c r="B70" t="str">
        <f>INDEX([1]Sheet3!A:A,MATCH(areatocountry!A70, [1]Sheet3!A:A,0))</f>
        <v>French Polynesia</v>
      </c>
    </row>
    <row r="71" spans="1:2" x14ac:dyDescent="0.25">
      <c r="A71" t="s">
        <v>74</v>
      </c>
      <c r="B71" t="str">
        <f>INDEX([1]Sheet3!A:A,MATCH(areatocountry!A71, [1]Sheet3!A:A,0))</f>
        <v>Gabon</v>
      </c>
    </row>
    <row r="72" spans="1:2" x14ac:dyDescent="0.25">
      <c r="A72" t="s">
        <v>75</v>
      </c>
      <c r="B72" t="str">
        <f>INDEX([1]Sheet3!A:A,MATCH(areatocountry!A72, [1]Sheet3!A:A,0))</f>
        <v>Gambia</v>
      </c>
    </row>
    <row r="73" spans="1:2" x14ac:dyDescent="0.25">
      <c r="A73" t="s">
        <v>76</v>
      </c>
      <c r="B73" t="str">
        <f>INDEX([1]Sheet3!A:A,MATCH(areatocountry!A73, [1]Sheet3!A:A,0))</f>
        <v>Georgia</v>
      </c>
    </row>
    <row r="74" spans="1:2" x14ac:dyDescent="0.25">
      <c r="A74" t="s">
        <v>77</v>
      </c>
      <c r="B74" t="str">
        <f>INDEX([1]Sheet3!A:A,MATCH(areatocountry!A74, [1]Sheet3!A:A,0))</f>
        <v>Germany</v>
      </c>
    </row>
    <row r="75" spans="1:2" x14ac:dyDescent="0.25">
      <c r="A75" t="s">
        <v>78</v>
      </c>
      <c r="B75" t="str">
        <f>INDEX([1]Sheet3!A:A,MATCH(areatocountry!A75, [1]Sheet3!A:A,0))</f>
        <v>Ghana</v>
      </c>
    </row>
    <row r="76" spans="1:2" x14ac:dyDescent="0.25">
      <c r="A76" t="s">
        <v>79</v>
      </c>
      <c r="B76" t="str">
        <f>INDEX([1]Sheet3!A:A,MATCH(areatocountry!A76, [1]Sheet3!A:A,0))</f>
        <v>Greece</v>
      </c>
    </row>
    <row r="77" spans="1:2" x14ac:dyDescent="0.25">
      <c r="A77" t="s">
        <v>80</v>
      </c>
      <c r="B77" t="str">
        <f>INDEX([1]Sheet3!A:A,MATCH(areatocountry!A77, [1]Sheet3!A:A,0))</f>
        <v>Grenada</v>
      </c>
    </row>
    <row r="78" spans="1:2" x14ac:dyDescent="0.25">
      <c r="A78" t="s">
        <v>83</v>
      </c>
      <c r="B78" t="str">
        <f>INDEX([1]Sheet3!A:A,MATCH(areatocountry!A78, [1]Sheet3!A:A,0))</f>
        <v>Guatemala</v>
      </c>
    </row>
    <row r="79" spans="1:2" x14ac:dyDescent="0.25">
      <c r="A79" t="s">
        <v>84</v>
      </c>
      <c r="B79" t="str">
        <f>INDEX([1]Sheet3!A:A,MATCH(areatocountry!A79, [1]Sheet3!A:A,0))</f>
        <v>Guinea</v>
      </c>
    </row>
    <row r="80" spans="1:2" x14ac:dyDescent="0.25">
      <c r="A80" t="s">
        <v>85</v>
      </c>
      <c r="B80" t="str">
        <f>INDEX([1]Sheet3!A:A,MATCH(areatocountry!A80, [1]Sheet3!A:A,0))</f>
        <v>Guinea-Bissau</v>
      </c>
    </row>
    <row r="81" spans="1:2" x14ac:dyDescent="0.25">
      <c r="A81" t="s">
        <v>86</v>
      </c>
      <c r="B81" t="str">
        <f>INDEX([1]Sheet3!A:A,MATCH(areatocountry!A81, [1]Sheet3!A:A,0))</f>
        <v>Guyana</v>
      </c>
    </row>
    <row r="82" spans="1:2" x14ac:dyDescent="0.25">
      <c r="A82" t="s">
        <v>87</v>
      </c>
      <c r="B82" t="str">
        <f>INDEX([1]Sheet3!A:A,MATCH(areatocountry!A82, [1]Sheet3!A:A,0))</f>
        <v>Haiti</v>
      </c>
    </row>
    <row r="83" spans="1:2" x14ac:dyDescent="0.25">
      <c r="A83" t="s">
        <v>88</v>
      </c>
      <c r="B83" t="str">
        <f>INDEX([1]Sheet3!A:A,MATCH(areatocountry!A83, [1]Sheet3!A:A,0))</f>
        <v>Honduras</v>
      </c>
    </row>
    <row r="84" spans="1:2" x14ac:dyDescent="0.25">
      <c r="A84" t="s">
        <v>89</v>
      </c>
      <c r="B84" t="str">
        <f>INDEX([1]Sheet3!A:A,MATCH(areatocountry!A84, [1]Sheet3!A:A,0))</f>
        <v>Hungary</v>
      </c>
    </row>
    <row r="85" spans="1:2" x14ac:dyDescent="0.25">
      <c r="A85" t="s">
        <v>90</v>
      </c>
      <c r="B85" t="str">
        <f>INDEX([1]Sheet3!A:A,MATCH(areatocountry!A85, [1]Sheet3!A:A,0))</f>
        <v>Iceland</v>
      </c>
    </row>
    <row r="86" spans="1:2" x14ac:dyDescent="0.25">
      <c r="A86" t="s">
        <v>91</v>
      </c>
      <c r="B86" t="str">
        <f>INDEX([1]Sheet3!A:A,MATCH(areatocountry!A86, [1]Sheet3!A:A,0))</f>
        <v>India</v>
      </c>
    </row>
    <row r="87" spans="1:2" x14ac:dyDescent="0.25">
      <c r="A87" t="s">
        <v>92</v>
      </c>
      <c r="B87" t="str">
        <f>INDEX([1]Sheet3!A:A,MATCH(areatocountry!A87, [1]Sheet3!A:A,0))</f>
        <v>Indonesia</v>
      </c>
    </row>
    <row r="88" spans="1:2" x14ac:dyDescent="0.25">
      <c r="A88" t="s">
        <v>93</v>
      </c>
      <c r="B88" t="str">
        <f>INDEX([1]Sheet3!A:A,MATCH(areatocountry!A88, [1]Sheet3!A:A,0))</f>
        <v>Iran (Islamic Republic of)</v>
      </c>
    </row>
    <row r="89" spans="1:2" x14ac:dyDescent="0.25">
      <c r="A89" t="s">
        <v>95</v>
      </c>
      <c r="B89" t="str">
        <f>INDEX([1]Sheet3!A:A,MATCH(areatocountry!A89, [1]Sheet3!A:A,0))</f>
        <v>Iraq</v>
      </c>
    </row>
    <row r="90" spans="1:2" x14ac:dyDescent="0.25">
      <c r="A90" t="s">
        <v>96</v>
      </c>
      <c r="B90" t="str">
        <f>INDEX([1]Sheet3!A:A,MATCH(areatocountry!A90, [1]Sheet3!A:A,0))</f>
        <v>Ireland</v>
      </c>
    </row>
    <row r="91" spans="1:2" x14ac:dyDescent="0.25">
      <c r="A91" t="s">
        <v>97</v>
      </c>
      <c r="B91" t="str">
        <f>INDEX([1]Sheet3!A:A,MATCH(areatocountry!A91, [1]Sheet3!A:A,0))</f>
        <v>Israel</v>
      </c>
    </row>
    <row r="92" spans="1:2" x14ac:dyDescent="0.25">
      <c r="A92" t="s">
        <v>98</v>
      </c>
      <c r="B92" t="str">
        <f>INDEX([1]Sheet3!A:A,MATCH(areatocountry!A92, [1]Sheet3!A:A,0))</f>
        <v>Italy</v>
      </c>
    </row>
    <row r="93" spans="1:2" x14ac:dyDescent="0.25">
      <c r="A93" t="s">
        <v>100</v>
      </c>
      <c r="B93" t="str">
        <f>INDEX([1]Sheet3!A:A,MATCH(areatocountry!A93, [1]Sheet3!A:A,0))</f>
        <v>Jamaica</v>
      </c>
    </row>
    <row r="94" spans="1:2" x14ac:dyDescent="0.25">
      <c r="A94" t="s">
        <v>101</v>
      </c>
      <c r="B94" t="str">
        <f>INDEX([1]Sheet3!A:A,MATCH(areatocountry!A94, [1]Sheet3!A:A,0))</f>
        <v>Japan</v>
      </c>
    </row>
    <row r="95" spans="1:2" x14ac:dyDescent="0.25">
      <c r="A95" t="s">
        <v>102</v>
      </c>
      <c r="B95" t="str">
        <f>INDEX([1]Sheet3!A:A,MATCH(areatocountry!A95, [1]Sheet3!A:A,0))</f>
        <v>Jordan</v>
      </c>
    </row>
    <row r="96" spans="1:2" x14ac:dyDescent="0.25">
      <c r="A96" t="s">
        <v>103</v>
      </c>
      <c r="B96" t="str">
        <f>INDEX([1]Sheet3!A:A,MATCH(areatocountry!A96, [1]Sheet3!A:A,0))</f>
        <v>Kazakhstan</v>
      </c>
    </row>
    <row r="97" spans="1:2" x14ac:dyDescent="0.25">
      <c r="A97" t="s">
        <v>104</v>
      </c>
      <c r="B97" t="str">
        <f>INDEX([1]Sheet3!A:A,MATCH(areatocountry!A97, [1]Sheet3!A:A,0))</f>
        <v>Kenya</v>
      </c>
    </row>
    <row r="98" spans="1:2" x14ac:dyDescent="0.25">
      <c r="A98" t="s">
        <v>105</v>
      </c>
      <c r="B98" t="str">
        <f>INDEX([1]Sheet3!A:A,MATCH(areatocountry!A98, [1]Sheet3!A:A,0))</f>
        <v>Kiribati</v>
      </c>
    </row>
    <row r="99" spans="1:2" x14ac:dyDescent="0.25">
      <c r="A99" t="s">
        <v>107</v>
      </c>
      <c r="B99" t="str">
        <f>INDEX([1]Sheet3!A:A,MATCH(areatocountry!A99, [1]Sheet3!A:A,0))</f>
        <v>Kuwait</v>
      </c>
    </row>
    <row r="100" spans="1:2" x14ac:dyDescent="0.25">
      <c r="A100" t="s">
        <v>108</v>
      </c>
      <c r="B100" t="str">
        <f>INDEX([1]Sheet3!A:A,MATCH(areatocountry!A100, [1]Sheet3!A:A,0))</f>
        <v>Kyrgyzstan</v>
      </c>
    </row>
    <row r="101" spans="1:2" x14ac:dyDescent="0.25">
      <c r="A101" t="s">
        <v>109</v>
      </c>
      <c r="B101" t="str">
        <f>INDEX([1]Sheet3!A:A,MATCH(areatocountry!A101, [1]Sheet3!A:A,0))</f>
        <v>Lao People's Democratic Republic</v>
      </c>
    </row>
    <row r="102" spans="1:2" x14ac:dyDescent="0.25">
      <c r="A102" t="s">
        <v>110</v>
      </c>
      <c r="B102" t="str">
        <f>INDEX([1]Sheet3!A:A,MATCH(areatocountry!A102, [1]Sheet3!A:A,0))</f>
        <v>Latvia</v>
      </c>
    </row>
    <row r="103" spans="1:2" x14ac:dyDescent="0.25">
      <c r="A103" t="s">
        <v>111</v>
      </c>
      <c r="B103" t="str">
        <f>INDEX([1]Sheet3!A:A,MATCH(areatocountry!A103, [1]Sheet3!A:A,0))</f>
        <v>Lebanon</v>
      </c>
    </row>
    <row r="104" spans="1:2" x14ac:dyDescent="0.25">
      <c r="A104" t="s">
        <v>112</v>
      </c>
      <c r="B104" t="str">
        <f>INDEX([1]Sheet3!A:A,MATCH(areatocountry!A104, [1]Sheet3!A:A,0))</f>
        <v>Lesotho</v>
      </c>
    </row>
    <row r="105" spans="1:2" x14ac:dyDescent="0.25">
      <c r="A105" t="s">
        <v>113</v>
      </c>
      <c r="B105" t="str">
        <f>INDEX([1]Sheet3!A:A,MATCH(areatocountry!A105, [1]Sheet3!A:A,0))</f>
        <v>Liberia</v>
      </c>
    </row>
    <row r="106" spans="1:2" x14ac:dyDescent="0.25">
      <c r="A106" t="s">
        <v>114</v>
      </c>
      <c r="B106" t="str">
        <f>INDEX([1]Sheet3!A:A,MATCH(areatocountry!A106, [1]Sheet3!A:A,0))</f>
        <v>Libya</v>
      </c>
    </row>
    <row r="107" spans="1:2" x14ac:dyDescent="0.25">
      <c r="A107" t="s">
        <v>115</v>
      </c>
      <c r="B107" t="str">
        <f>INDEX([1]Sheet3!A:A,MATCH(areatocountry!A107, [1]Sheet3!A:A,0))</f>
        <v>Lithuania</v>
      </c>
    </row>
    <row r="108" spans="1:2" x14ac:dyDescent="0.25">
      <c r="A108" t="s">
        <v>116</v>
      </c>
      <c r="B108" t="str">
        <f>INDEX([1]Sheet3!A:A,MATCH(areatocountry!A108, [1]Sheet3!A:A,0))</f>
        <v>Luxembourg</v>
      </c>
    </row>
    <row r="109" spans="1:2" x14ac:dyDescent="0.25">
      <c r="A109" t="s">
        <v>118</v>
      </c>
      <c r="B109" t="str">
        <f>INDEX([1]Sheet3!A:A,MATCH(areatocountry!A109, [1]Sheet3!A:A,0))</f>
        <v>Madagascar</v>
      </c>
    </row>
    <row r="110" spans="1:2" x14ac:dyDescent="0.25">
      <c r="A110" t="s">
        <v>119</v>
      </c>
      <c r="B110" t="str">
        <f>INDEX([1]Sheet3!A:A,MATCH(areatocountry!A110, [1]Sheet3!A:A,0))</f>
        <v>Malawi</v>
      </c>
    </row>
    <row r="111" spans="1:2" x14ac:dyDescent="0.25">
      <c r="A111" t="s">
        <v>120</v>
      </c>
      <c r="B111" t="str">
        <f>INDEX([1]Sheet3!A:A,MATCH(areatocountry!A111, [1]Sheet3!A:A,0))</f>
        <v>Malaysia</v>
      </c>
    </row>
    <row r="112" spans="1:2" x14ac:dyDescent="0.25">
      <c r="A112" t="s">
        <v>121</v>
      </c>
      <c r="B112" t="str">
        <f>INDEX([1]Sheet3!A:A,MATCH(areatocountry!A112, [1]Sheet3!A:A,0))</f>
        <v>Maldives</v>
      </c>
    </row>
    <row r="113" spans="1:2" x14ac:dyDescent="0.25">
      <c r="A113" t="s">
        <v>122</v>
      </c>
      <c r="B113" t="str">
        <f>INDEX([1]Sheet3!A:A,MATCH(areatocountry!A113, [1]Sheet3!A:A,0))</f>
        <v>Mali</v>
      </c>
    </row>
    <row r="114" spans="1:2" x14ac:dyDescent="0.25">
      <c r="A114" t="s">
        <v>123</v>
      </c>
      <c r="B114" t="str">
        <f>INDEX([1]Sheet3!A:A,MATCH(areatocountry!A114, [1]Sheet3!A:A,0))</f>
        <v>Malta</v>
      </c>
    </row>
    <row r="115" spans="1:2" x14ac:dyDescent="0.25">
      <c r="A115" t="s">
        <v>125</v>
      </c>
      <c r="B115" t="str">
        <f>INDEX([1]Sheet3!A:A,MATCH(areatocountry!A115, [1]Sheet3!A:A,0))</f>
        <v>Mauritania</v>
      </c>
    </row>
    <row r="116" spans="1:2" x14ac:dyDescent="0.25">
      <c r="A116" t="s">
        <v>126</v>
      </c>
      <c r="B116" t="str">
        <f>INDEX([1]Sheet3!A:A,MATCH(areatocountry!A116, [1]Sheet3!A:A,0))</f>
        <v>Mauritius</v>
      </c>
    </row>
    <row r="117" spans="1:2" x14ac:dyDescent="0.25">
      <c r="A117" t="s">
        <v>127</v>
      </c>
      <c r="B117" t="str">
        <f>INDEX([1]Sheet3!A:A,MATCH(areatocountry!A117, [1]Sheet3!A:A,0))</f>
        <v>Mexico</v>
      </c>
    </row>
    <row r="118" spans="1:2" x14ac:dyDescent="0.25">
      <c r="A118" t="s">
        <v>130</v>
      </c>
      <c r="B118" t="str">
        <f>INDEX([1]Sheet3!A:A,MATCH(areatocountry!A118, [1]Sheet3!A:A,0))</f>
        <v>Mongolia</v>
      </c>
    </row>
    <row r="119" spans="1:2" x14ac:dyDescent="0.25">
      <c r="A119" t="s">
        <v>131</v>
      </c>
      <c r="B119" t="str">
        <f>INDEX([1]Sheet3!A:A,MATCH(areatocountry!A119, [1]Sheet3!A:A,0))</f>
        <v>Montenegro</v>
      </c>
    </row>
    <row r="120" spans="1:2" x14ac:dyDescent="0.25">
      <c r="A120" t="s">
        <v>133</v>
      </c>
      <c r="B120" t="str">
        <f>INDEX([1]Sheet3!A:A,MATCH(areatocountry!A120, [1]Sheet3!A:A,0))</f>
        <v>Morocco</v>
      </c>
    </row>
    <row r="121" spans="1:2" x14ac:dyDescent="0.25">
      <c r="A121" t="s">
        <v>134</v>
      </c>
      <c r="B121" t="str">
        <f>INDEX([1]Sheet3!A:A,MATCH(areatocountry!A121, [1]Sheet3!A:A,0))</f>
        <v>Mozambique</v>
      </c>
    </row>
    <row r="122" spans="1:2" x14ac:dyDescent="0.25">
      <c r="A122" t="s">
        <v>135</v>
      </c>
      <c r="B122" t="str">
        <f>INDEX([1]Sheet3!A:A,MATCH(areatocountry!A122, [1]Sheet3!A:A,0))</f>
        <v>Myanmar</v>
      </c>
    </row>
    <row r="123" spans="1:2" x14ac:dyDescent="0.25">
      <c r="A123" t="s">
        <v>136</v>
      </c>
      <c r="B123" t="str">
        <f>INDEX([1]Sheet3!A:A,MATCH(areatocountry!A123, [1]Sheet3!A:A,0))</f>
        <v>Namibia</v>
      </c>
    </row>
    <row r="124" spans="1:2" x14ac:dyDescent="0.25">
      <c r="A124" t="s">
        <v>137</v>
      </c>
      <c r="B124" t="str">
        <f>INDEX([1]Sheet3!A:A,MATCH(areatocountry!A124, [1]Sheet3!A:A,0))</f>
        <v>Nauru</v>
      </c>
    </row>
    <row r="125" spans="1:2" x14ac:dyDescent="0.25">
      <c r="A125" t="s">
        <v>138</v>
      </c>
      <c r="B125" t="str">
        <f>INDEX([1]Sheet3!A:A,MATCH(areatocountry!A125, [1]Sheet3!A:A,0))</f>
        <v>Nepal</v>
      </c>
    </row>
    <row r="126" spans="1:2" x14ac:dyDescent="0.25">
      <c r="A126" t="s">
        <v>139</v>
      </c>
      <c r="B126" t="str">
        <f>INDEX([1]Sheet3!A:A,MATCH(areatocountry!A126, [1]Sheet3!A:A,0))</f>
        <v>Netherlands</v>
      </c>
    </row>
    <row r="127" spans="1:2" x14ac:dyDescent="0.25">
      <c r="A127" t="s">
        <v>140</v>
      </c>
      <c r="B127" t="str">
        <f>INDEX([1]Sheet3!A:A,MATCH(areatocountry!A127, [1]Sheet3!A:A,0))</f>
        <v>New Caledonia</v>
      </c>
    </row>
    <row r="128" spans="1:2" x14ac:dyDescent="0.25">
      <c r="A128" t="s">
        <v>141</v>
      </c>
      <c r="B128" t="str">
        <f>INDEX([1]Sheet3!A:A,MATCH(areatocountry!A128, [1]Sheet3!A:A,0))</f>
        <v>New Zealand</v>
      </c>
    </row>
    <row r="129" spans="1:2" x14ac:dyDescent="0.25">
      <c r="A129" t="s">
        <v>142</v>
      </c>
      <c r="B129" t="str">
        <f>INDEX([1]Sheet3!A:A,MATCH(areatocountry!A129, [1]Sheet3!A:A,0))</f>
        <v>Nicaragua</v>
      </c>
    </row>
    <row r="130" spans="1:2" x14ac:dyDescent="0.25">
      <c r="A130" t="s">
        <v>143</v>
      </c>
      <c r="B130" t="str">
        <f>INDEX([1]Sheet3!A:A,MATCH(areatocountry!A130, [1]Sheet3!A:A,0))</f>
        <v>Niger</v>
      </c>
    </row>
    <row r="131" spans="1:2" x14ac:dyDescent="0.25">
      <c r="A131" t="s">
        <v>144</v>
      </c>
      <c r="B131" t="str">
        <f>INDEX([1]Sheet3!A:A,MATCH(areatocountry!A131, [1]Sheet3!A:A,0))</f>
        <v>Nigeria</v>
      </c>
    </row>
    <row r="132" spans="1:2" x14ac:dyDescent="0.25">
      <c r="A132" t="s">
        <v>145</v>
      </c>
      <c r="B132" t="str">
        <f>INDEX([1]Sheet3!A:A,MATCH(areatocountry!A132, [1]Sheet3!A:A,0))</f>
        <v>Niue</v>
      </c>
    </row>
    <row r="133" spans="1:2" x14ac:dyDescent="0.25">
      <c r="A133" t="s">
        <v>117</v>
      </c>
      <c r="B133" t="str">
        <f>INDEX([1]Sheet3!A:A,MATCH(areatocountry!A133, [1]Sheet3!A:A,0))</f>
        <v>North Macedonia</v>
      </c>
    </row>
    <row r="134" spans="1:2" x14ac:dyDescent="0.25">
      <c r="A134" t="s">
        <v>146</v>
      </c>
      <c r="B134" t="str">
        <f>INDEX([1]Sheet3!A:A,MATCH(areatocountry!A134, [1]Sheet3!A:A,0))</f>
        <v>Norway</v>
      </c>
    </row>
    <row r="135" spans="1:2" x14ac:dyDescent="0.25">
      <c r="A135" t="s">
        <v>147</v>
      </c>
      <c r="B135" t="str">
        <f>INDEX([1]Sheet3!A:A,MATCH(areatocountry!A135, [1]Sheet3!A:A,0))</f>
        <v>Oman</v>
      </c>
    </row>
    <row r="136" spans="1:2" x14ac:dyDescent="0.25">
      <c r="A136" t="s">
        <v>148</v>
      </c>
      <c r="B136" t="str">
        <f>INDEX([1]Sheet3!A:A,MATCH(areatocountry!A136, [1]Sheet3!A:A,0))</f>
        <v>Pakistan</v>
      </c>
    </row>
    <row r="137" spans="1:2" x14ac:dyDescent="0.25">
      <c r="A137" t="s">
        <v>620</v>
      </c>
      <c r="B137" t="e">
        <f>INDEX([1]Sheet3!A:A,MATCH(areatocountry!A137, [1]Sheet3!A:A,0))</f>
        <v>#N/A</v>
      </c>
    </row>
    <row r="138" spans="1:2" x14ac:dyDescent="0.25">
      <c r="A138" t="s">
        <v>149</v>
      </c>
      <c r="B138" t="str">
        <f>INDEX([1]Sheet3!A:A,MATCH(areatocountry!A138, [1]Sheet3!A:A,0))</f>
        <v>Panama</v>
      </c>
    </row>
    <row r="139" spans="1:2" x14ac:dyDescent="0.25">
      <c r="A139" t="s">
        <v>150</v>
      </c>
      <c r="B139" t="str">
        <f>INDEX([1]Sheet3!A:A,MATCH(areatocountry!A139, [1]Sheet3!A:A,0))</f>
        <v>Papua New Guinea</v>
      </c>
    </row>
    <row r="140" spans="1:2" x14ac:dyDescent="0.25">
      <c r="A140" t="s">
        <v>151</v>
      </c>
      <c r="B140" t="str">
        <f>INDEX([1]Sheet3!A:A,MATCH(areatocountry!A140, [1]Sheet3!A:A,0))</f>
        <v>Paraguay</v>
      </c>
    </row>
    <row r="141" spans="1:2" x14ac:dyDescent="0.25">
      <c r="A141" t="s">
        <v>152</v>
      </c>
      <c r="B141" t="str">
        <f>INDEX([1]Sheet3!A:A,MATCH(areatocountry!A141, [1]Sheet3!A:A,0))</f>
        <v>Peru</v>
      </c>
    </row>
    <row r="142" spans="1:2" x14ac:dyDescent="0.25">
      <c r="A142" t="s">
        <v>153</v>
      </c>
      <c r="B142" t="str">
        <f>INDEX([1]Sheet3!A:A,MATCH(areatocountry!A142, [1]Sheet3!A:A,0))</f>
        <v>Philippines</v>
      </c>
    </row>
    <row r="143" spans="1:2" x14ac:dyDescent="0.25">
      <c r="A143" t="s">
        <v>154</v>
      </c>
      <c r="B143" t="str">
        <f>INDEX([1]Sheet3!A:A,MATCH(areatocountry!A143, [1]Sheet3!A:A,0))</f>
        <v>Poland</v>
      </c>
    </row>
    <row r="144" spans="1:2" x14ac:dyDescent="0.25">
      <c r="A144" t="s">
        <v>155</v>
      </c>
      <c r="B144" t="str">
        <f>INDEX([1]Sheet3!A:A,MATCH(areatocountry!A144, [1]Sheet3!A:A,0))</f>
        <v>Portugal</v>
      </c>
    </row>
    <row r="145" spans="1:2" x14ac:dyDescent="0.25">
      <c r="A145" t="s">
        <v>157</v>
      </c>
      <c r="B145" t="str">
        <f>INDEX([1]Sheet3!A:A,MATCH(areatocountry!A145, [1]Sheet3!A:A,0))</f>
        <v>Qatar</v>
      </c>
    </row>
    <row r="146" spans="1:2" x14ac:dyDescent="0.25">
      <c r="A146" t="s">
        <v>621</v>
      </c>
      <c r="B146" t="s">
        <v>106</v>
      </c>
    </row>
    <row r="147" spans="1:2" x14ac:dyDescent="0.25">
      <c r="A147" t="s">
        <v>622</v>
      </c>
      <c r="B147" t="s">
        <v>129</v>
      </c>
    </row>
    <row r="148" spans="1:2" x14ac:dyDescent="0.25">
      <c r="A148" t="s">
        <v>158</v>
      </c>
      <c r="B148" t="str">
        <f>INDEX([1]Sheet3!A:A,MATCH(areatocountry!A148, [1]Sheet3!A:A,0))</f>
        <v>Romania</v>
      </c>
    </row>
    <row r="149" spans="1:2" x14ac:dyDescent="0.25">
      <c r="A149" t="s">
        <v>159</v>
      </c>
      <c r="B149" t="str">
        <f>INDEX([1]Sheet3!A:A,MATCH(areatocountry!A149, [1]Sheet3!A:A,0))</f>
        <v>Russian Federation</v>
      </c>
    </row>
    <row r="150" spans="1:2" x14ac:dyDescent="0.25">
      <c r="A150" t="s">
        <v>160</v>
      </c>
      <c r="B150" t="str">
        <f>INDEX([1]Sheet3!A:A,MATCH(areatocountry!A150, [1]Sheet3!A:A,0))</f>
        <v>Rwanda</v>
      </c>
    </row>
    <row r="151" spans="1:2" x14ac:dyDescent="0.25">
      <c r="A151" t="s">
        <v>623</v>
      </c>
      <c r="B151" t="str">
        <f>INDEX([1]Sheet3!A:A,MATCH(areatocountry!A151, [1]Sheet3!A:A,0))</f>
        <v>Saint Kitts And Nevis</v>
      </c>
    </row>
    <row r="152" spans="1:2" x14ac:dyDescent="0.25">
      <c r="A152" t="s">
        <v>162</v>
      </c>
      <c r="B152" t="str">
        <f>INDEX([1]Sheet3!A:A,MATCH(areatocountry!A152, [1]Sheet3!A:A,0))</f>
        <v>Saint Lucia</v>
      </c>
    </row>
    <row r="153" spans="1:2" x14ac:dyDescent="0.25">
      <c r="A153" t="s">
        <v>624</v>
      </c>
      <c r="B153" t="s">
        <v>163</v>
      </c>
    </row>
    <row r="154" spans="1:2" x14ac:dyDescent="0.25">
      <c r="A154" t="s">
        <v>427</v>
      </c>
      <c r="B154" t="e">
        <f>INDEX([1]Sheet3!A:A,MATCH(areatocountry!A154, [1]Sheet3!A:A,0))</f>
        <v>#N/A</v>
      </c>
    </row>
    <row r="155" spans="1:2" x14ac:dyDescent="0.25">
      <c r="A155" t="s">
        <v>164</v>
      </c>
      <c r="B155" t="str">
        <f>INDEX([1]Sheet3!A:A,MATCH(areatocountry!A155, [1]Sheet3!A:A,0))</f>
        <v>Sao Tome and Principe</v>
      </c>
    </row>
    <row r="156" spans="1:2" x14ac:dyDescent="0.25">
      <c r="A156" t="s">
        <v>165</v>
      </c>
      <c r="B156" t="str">
        <f>INDEX([1]Sheet3!A:A,MATCH(areatocountry!A156, [1]Sheet3!A:A,0))</f>
        <v>Saudi Arabia</v>
      </c>
    </row>
    <row r="157" spans="1:2" x14ac:dyDescent="0.25">
      <c r="A157" t="s">
        <v>166</v>
      </c>
      <c r="B157" t="str">
        <f>INDEX([1]Sheet3!A:A,MATCH(areatocountry!A157, [1]Sheet3!A:A,0))</f>
        <v>Senegal</v>
      </c>
    </row>
    <row r="158" spans="1:2" x14ac:dyDescent="0.25">
      <c r="A158" t="s">
        <v>167</v>
      </c>
      <c r="B158" t="str">
        <f>INDEX([1]Sheet3!A:A,MATCH(areatocountry!A158, [1]Sheet3!A:A,0))</f>
        <v>Serbia</v>
      </c>
    </row>
    <row r="159" spans="1:2" x14ac:dyDescent="0.25">
      <c r="A159" t="s">
        <v>168</v>
      </c>
      <c r="B159" t="str">
        <f>INDEX([1]Sheet3!A:A,MATCH(areatocountry!A159, [1]Sheet3!A:A,0))</f>
        <v>Seychelles</v>
      </c>
    </row>
    <row r="160" spans="1:2" x14ac:dyDescent="0.25">
      <c r="A160" t="s">
        <v>169</v>
      </c>
      <c r="B160" t="str">
        <f>INDEX([1]Sheet3!A:A,MATCH(areatocountry!A160, [1]Sheet3!A:A,0))</f>
        <v>Sierra Leone</v>
      </c>
    </row>
    <row r="161" spans="1:2" x14ac:dyDescent="0.25">
      <c r="A161" t="s">
        <v>170</v>
      </c>
      <c r="B161" t="str">
        <f>INDEX([1]Sheet3!A:A,MATCH(areatocountry!A161, [1]Sheet3!A:A,0))</f>
        <v>Singapore</v>
      </c>
    </row>
    <row r="162" spans="1:2" x14ac:dyDescent="0.25">
      <c r="A162" t="s">
        <v>171</v>
      </c>
      <c r="B162" t="str">
        <f>INDEX([1]Sheet3!A:A,MATCH(areatocountry!A162, [1]Sheet3!A:A,0))</f>
        <v>Slovakia</v>
      </c>
    </row>
    <row r="163" spans="1:2" x14ac:dyDescent="0.25">
      <c r="A163" t="s">
        <v>172</v>
      </c>
      <c r="B163" t="str">
        <f>INDEX([1]Sheet3!A:A,MATCH(areatocountry!A163, [1]Sheet3!A:A,0))</f>
        <v>Slovenia</v>
      </c>
    </row>
    <row r="164" spans="1:2" x14ac:dyDescent="0.25">
      <c r="A164" t="s">
        <v>173</v>
      </c>
      <c r="B164" t="str">
        <f>INDEX([1]Sheet3!A:A,MATCH(areatocountry!A164, [1]Sheet3!A:A,0))</f>
        <v>Solomon Islands</v>
      </c>
    </row>
    <row r="165" spans="1:2" x14ac:dyDescent="0.25">
      <c r="A165" t="s">
        <v>174</v>
      </c>
      <c r="B165" t="str">
        <f>INDEX([1]Sheet3!A:A,MATCH(areatocountry!A165, [1]Sheet3!A:A,0))</f>
        <v>Somalia</v>
      </c>
    </row>
    <row r="166" spans="1:2" x14ac:dyDescent="0.25">
      <c r="A166" t="s">
        <v>175</v>
      </c>
      <c r="B166" t="str">
        <f>INDEX([1]Sheet3!A:A,MATCH(areatocountry!A166, [1]Sheet3!A:A,0))</f>
        <v>South Africa</v>
      </c>
    </row>
    <row r="167" spans="1:2" x14ac:dyDescent="0.25">
      <c r="A167" t="s">
        <v>446</v>
      </c>
      <c r="B167" t="e">
        <f>INDEX([1]Sheet3!A:A,MATCH(areatocountry!A167, [1]Sheet3!A:A,0))</f>
        <v>#N/A</v>
      </c>
    </row>
    <row r="168" spans="1:2" x14ac:dyDescent="0.25">
      <c r="A168" t="s">
        <v>176</v>
      </c>
      <c r="B168" t="str">
        <f>INDEX([1]Sheet3!A:A,MATCH(areatocountry!A168, [1]Sheet3!A:A,0))</f>
        <v>Spain</v>
      </c>
    </row>
    <row r="169" spans="1:2" x14ac:dyDescent="0.25">
      <c r="A169" t="s">
        <v>177</v>
      </c>
      <c r="B169" t="str">
        <f>INDEX([1]Sheet3!A:A,MATCH(areatocountry!A169, [1]Sheet3!A:A,0))</f>
        <v>Sri Lanka</v>
      </c>
    </row>
    <row r="170" spans="1:2" x14ac:dyDescent="0.25">
      <c r="A170" t="s">
        <v>178</v>
      </c>
      <c r="B170" t="str">
        <f>INDEX([1]Sheet3!A:A,MATCH(areatocountry!A170, [1]Sheet3!A:A,0))</f>
        <v>Sudan</v>
      </c>
    </row>
    <row r="171" spans="1:2" x14ac:dyDescent="0.25">
      <c r="A171" t="s">
        <v>179</v>
      </c>
      <c r="B171" t="str">
        <f>INDEX([1]Sheet3!A:A,MATCH(areatocountry!A171, [1]Sheet3!A:A,0))</f>
        <v>Suriname</v>
      </c>
    </row>
    <row r="172" spans="1:2" x14ac:dyDescent="0.25">
      <c r="A172" t="s">
        <v>181</v>
      </c>
      <c r="B172" t="str">
        <f>INDEX([1]Sheet3!A:A,MATCH(areatocountry!A172, [1]Sheet3!A:A,0))</f>
        <v>Sweden</v>
      </c>
    </row>
    <row r="173" spans="1:2" x14ac:dyDescent="0.25">
      <c r="A173" t="s">
        <v>182</v>
      </c>
      <c r="B173" t="str">
        <f>INDEX([1]Sheet3!A:A,MATCH(areatocountry!A173, [1]Sheet3!A:A,0))</f>
        <v>Switzerland</v>
      </c>
    </row>
    <row r="174" spans="1:2" x14ac:dyDescent="0.25">
      <c r="A174" t="s">
        <v>183</v>
      </c>
      <c r="B174" t="str">
        <f>INDEX([1]Sheet3!A:A,MATCH(areatocountry!A174, [1]Sheet3!A:A,0))</f>
        <v>Syrian Arab Republic</v>
      </c>
    </row>
    <row r="175" spans="1:2" x14ac:dyDescent="0.25">
      <c r="A175" t="s">
        <v>185</v>
      </c>
      <c r="B175" t="str">
        <f>INDEX([1]Sheet3!A:A,MATCH(areatocountry!A175, [1]Sheet3!A:A,0))</f>
        <v>Tajikistan</v>
      </c>
    </row>
    <row r="176" spans="1:2" x14ac:dyDescent="0.25">
      <c r="A176" t="s">
        <v>187</v>
      </c>
      <c r="B176" t="str">
        <f>INDEX([1]Sheet3!A:A,MATCH(areatocountry!A176, [1]Sheet3!A:A,0))</f>
        <v>Thailand</v>
      </c>
    </row>
    <row r="177" spans="1:2" x14ac:dyDescent="0.25">
      <c r="A177" t="s">
        <v>188</v>
      </c>
      <c r="B177" t="str">
        <f>INDEX([1]Sheet3!A:A,MATCH(areatocountry!A177, [1]Sheet3!A:A,0))</f>
        <v>Timor-Leste</v>
      </c>
    </row>
    <row r="178" spans="1:2" x14ac:dyDescent="0.25">
      <c r="A178" t="s">
        <v>189</v>
      </c>
      <c r="B178" t="str">
        <f>INDEX([1]Sheet3!A:A,MATCH(areatocountry!A178, [1]Sheet3!A:A,0))</f>
        <v>Togo</v>
      </c>
    </row>
    <row r="179" spans="1:2" x14ac:dyDescent="0.25">
      <c r="A179" t="s">
        <v>191</v>
      </c>
      <c r="B179" t="str">
        <f>INDEX([1]Sheet3!A:A,MATCH(areatocountry!A179, [1]Sheet3!A:A,0))</f>
        <v>Tonga</v>
      </c>
    </row>
    <row r="180" spans="1:2" x14ac:dyDescent="0.25">
      <c r="A180" t="s">
        <v>470</v>
      </c>
      <c r="B180" t="str">
        <f>INDEX([1]Sheet3!A:A,MATCH(areatocountry!A180, [1]Sheet3!A:A,0))</f>
        <v>Trinidad And Tobago</v>
      </c>
    </row>
    <row r="181" spans="1:2" x14ac:dyDescent="0.25">
      <c r="A181" t="s">
        <v>193</v>
      </c>
      <c r="B181" t="str">
        <f>INDEX([1]Sheet3!A:A,MATCH(areatocountry!A181, [1]Sheet3!A:A,0))</f>
        <v>Tunisia</v>
      </c>
    </row>
    <row r="182" spans="1:2" x14ac:dyDescent="0.25">
      <c r="A182" t="s">
        <v>625</v>
      </c>
      <c r="B182" t="s">
        <v>194</v>
      </c>
    </row>
    <row r="183" spans="1:2" x14ac:dyDescent="0.25">
      <c r="A183" t="s">
        <v>195</v>
      </c>
      <c r="B183" t="str">
        <f>INDEX([1]Sheet3!A:A,MATCH(areatocountry!A183, [1]Sheet3!A:A,0))</f>
        <v>Turkmenistan</v>
      </c>
    </row>
    <row r="184" spans="1:2" x14ac:dyDescent="0.25">
      <c r="A184" t="s">
        <v>197</v>
      </c>
      <c r="B184" t="str">
        <f>INDEX([1]Sheet3!A:A,MATCH(areatocountry!A184, [1]Sheet3!A:A,0))</f>
        <v>Uganda</v>
      </c>
    </row>
    <row r="185" spans="1:2" x14ac:dyDescent="0.25">
      <c r="A185" t="s">
        <v>198</v>
      </c>
      <c r="B185" t="str">
        <f>INDEX([1]Sheet3!A:A,MATCH(areatocountry!A185, [1]Sheet3!A:A,0))</f>
        <v>Ukraine</v>
      </c>
    </row>
    <row r="186" spans="1:2" x14ac:dyDescent="0.25">
      <c r="A186" t="s">
        <v>199</v>
      </c>
      <c r="B186" t="str">
        <f>INDEX([1]Sheet3!A:A,MATCH(areatocountry!A186, [1]Sheet3!A:A,0))</f>
        <v>United Arab Emirates</v>
      </c>
    </row>
    <row r="187" spans="1:2" x14ac:dyDescent="0.25">
      <c r="A187" t="s">
        <v>626</v>
      </c>
      <c r="B187" t="s">
        <v>200</v>
      </c>
    </row>
    <row r="188" spans="1:2" x14ac:dyDescent="0.25">
      <c r="A188" t="s">
        <v>627</v>
      </c>
      <c r="B188" t="s">
        <v>186</v>
      </c>
    </row>
    <row r="189" spans="1:2" x14ac:dyDescent="0.25">
      <c r="A189" t="s">
        <v>201</v>
      </c>
      <c r="B189" t="str">
        <f>INDEX([1]Sheet3!A:A,MATCH(areatocountry!A189, [1]Sheet3!A:A,0))</f>
        <v>United States of America</v>
      </c>
    </row>
    <row r="190" spans="1:2" x14ac:dyDescent="0.25">
      <c r="A190" t="s">
        <v>202</v>
      </c>
      <c r="B190" t="str">
        <f>INDEX([1]Sheet3!A:A,MATCH(areatocountry!A190, [1]Sheet3!A:A,0))</f>
        <v>Uruguay</v>
      </c>
    </row>
    <row r="191" spans="1:2" x14ac:dyDescent="0.25">
      <c r="A191" t="s">
        <v>203</v>
      </c>
      <c r="B191" t="str">
        <f>INDEX([1]Sheet3!A:A,MATCH(areatocountry!A191, [1]Sheet3!A:A,0))</f>
        <v>Uzbekistan</v>
      </c>
    </row>
    <row r="192" spans="1:2" x14ac:dyDescent="0.25">
      <c r="A192" t="s">
        <v>204</v>
      </c>
      <c r="B192" t="str">
        <f>INDEX([1]Sheet3!A:A,MATCH(areatocountry!A192, [1]Sheet3!A:A,0))</f>
        <v>Vanuatu</v>
      </c>
    </row>
    <row r="193" spans="1:2" x14ac:dyDescent="0.25">
      <c r="A193" t="s">
        <v>628</v>
      </c>
      <c r="B193" t="s">
        <v>205</v>
      </c>
    </row>
    <row r="194" spans="1:2" x14ac:dyDescent="0.25">
      <c r="A194" t="s">
        <v>206</v>
      </c>
      <c r="B194" t="str">
        <f>INDEX([1]Sheet3!A:A,MATCH(areatocountry!A194, [1]Sheet3!A:A,0))</f>
        <v>Viet Nam</v>
      </c>
    </row>
    <row r="195" spans="1:2" x14ac:dyDescent="0.25">
      <c r="A195" t="s">
        <v>209</v>
      </c>
      <c r="B195" t="str">
        <f>INDEX([1]Sheet3!A:A,MATCH(areatocountry!A195, [1]Sheet3!A:A,0))</f>
        <v>Yemen</v>
      </c>
    </row>
    <row r="196" spans="1:2" x14ac:dyDescent="0.25">
      <c r="A196" t="s">
        <v>210</v>
      </c>
      <c r="B196" t="str">
        <f>INDEX([1]Sheet3!A:A,MATCH(areatocountry!A196, [1]Sheet3!A:A,0))</f>
        <v>Zambia</v>
      </c>
    </row>
    <row r="197" spans="1:2" x14ac:dyDescent="0.25">
      <c r="A197" t="s">
        <v>211</v>
      </c>
      <c r="B197" t="str">
        <f>INDEX([1]Sheet3!A:A,MATCH(areatocountry!A197, [1]Sheet3!A:A,0))</f>
        <v>Zimbabwe</v>
      </c>
    </row>
  </sheetData>
  <autoFilter ref="A1:A197" xr:uid="{3AA9154B-3322-4E2C-BE7E-F4A62D4EC821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264D-7BE5-45FA-A46B-7C5B8838E391}">
  <dimension ref="A1:J271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598</v>
      </c>
      <c r="B1" t="s">
        <v>599</v>
      </c>
    </row>
    <row r="3" spans="1:10" x14ac:dyDescent="0.25">
      <c r="A3" t="s">
        <v>600</v>
      </c>
      <c r="B3" s="1">
        <v>44820</v>
      </c>
    </row>
    <row r="5" spans="1:10" x14ac:dyDescent="0.25">
      <c r="A5" t="s">
        <v>216</v>
      </c>
      <c r="B5" t="s">
        <v>217</v>
      </c>
      <c r="C5" t="s">
        <v>601</v>
      </c>
      <c r="D5" t="s">
        <v>602</v>
      </c>
      <c r="E5">
        <v>2016</v>
      </c>
      <c r="F5">
        <v>2017</v>
      </c>
      <c r="G5">
        <v>2018</v>
      </c>
      <c r="H5">
        <v>2019</v>
      </c>
      <c r="I5">
        <v>2020</v>
      </c>
    </row>
    <row r="6" spans="1:10" x14ac:dyDescent="0.25">
      <c r="A6" t="s">
        <v>243</v>
      </c>
      <c r="B6" t="s">
        <v>244</v>
      </c>
      <c r="C6" t="s">
        <v>603</v>
      </c>
      <c r="D6" t="s">
        <v>604</v>
      </c>
      <c r="E6">
        <v>0.92336208666977404</v>
      </c>
      <c r="F6">
        <v>5.2540154871815403</v>
      </c>
      <c r="G6">
        <v>4.2445725819804396</v>
      </c>
      <c r="H6">
        <v>-2.27266679873299</v>
      </c>
      <c r="I6">
        <v>6.5723176353586199</v>
      </c>
      <c r="J6">
        <v>2.9443201984914773</v>
      </c>
    </row>
    <row r="7" spans="1:10" x14ac:dyDescent="0.25">
      <c r="A7" t="s">
        <v>500</v>
      </c>
      <c r="B7" t="s">
        <v>501</v>
      </c>
      <c r="C7" t="s">
        <v>603</v>
      </c>
      <c r="D7" t="s">
        <v>604</v>
      </c>
      <c r="E7">
        <v>1.8936537009194601</v>
      </c>
      <c r="F7">
        <v>0.98370904133549597</v>
      </c>
      <c r="G7">
        <v>1.3674650265680901</v>
      </c>
      <c r="H7">
        <v>1.50753949077581</v>
      </c>
      <c r="I7">
        <v>1.3585902436139099</v>
      </c>
      <c r="J7">
        <v>1.4221915006425532</v>
      </c>
    </row>
    <row r="8" spans="1:10" x14ac:dyDescent="0.25">
      <c r="A8" t="s">
        <v>4</v>
      </c>
      <c r="B8" t="s">
        <v>232</v>
      </c>
      <c r="C8" t="s">
        <v>603</v>
      </c>
      <c r="D8" t="s">
        <v>604</v>
      </c>
      <c r="E8">
        <v>0.51660636768859103</v>
      </c>
      <c r="F8">
        <v>0.274796599141582</v>
      </c>
      <c r="G8">
        <v>0.66157200189028598</v>
      </c>
      <c r="H8">
        <v>0.124495943884077</v>
      </c>
      <c r="I8">
        <v>6.4476334462838694E-2</v>
      </c>
      <c r="J8">
        <v>0.32838944941347492</v>
      </c>
    </row>
    <row r="9" spans="1:10" x14ac:dyDescent="0.25">
      <c r="A9" t="s">
        <v>502</v>
      </c>
      <c r="B9" t="s">
        <v>503</v>
      </c>
      <c r="C9" t="s">
        <v>603</v>
      </c>
      <c r="D9" t="s">
        <v>604</v>
      </c>
      <c r="E9">
        <v>2.0182629359607702</v>
      </c>
      <c r="F9">
        <v>2.5831741437373901</v>
      </c>
      <c r="G9">
        <v>2.08875055768116</v>
      </c>
      <c r="H9">
        <v>1.5579692092694799</v>
      </c>
      <c r="I9">
        <v>1.38328437382418</v>
      </c>
      <c r="J9">
        <v>1.9262882440945961</v>
      </c>
    </row>
    <row r="10" spans="1:10" x14ac:dyDescent="0.25">
      <c r="A10" t="s">
        <v>12</v>
      </c>
      <c r="B10" t="s">
        <v>239</v>
      </c>
      <c r="C10" t="s">
        <v>603</v>
      </c>
      <c r="D10" t="s">
        <v>604</v>
      </c>
      <c r="E10">
        <v>-0.36018426869543702</v>
      </c>
      <c r="F10">
        <v>-10.72495141998</v>
      </c>
      <c r="G10">
        <v>-8.2990518249087408</v>
      </c>
      <c r="H10">
        <v>-5.9133338384215204</v>
      </c>
      <c r="I10">
        <v>-3.4809780776380501</v>
      </c>
      <c r="J10">
        <v>-5.7556998859287507</v>
      </c>
    </row>
    <row r="11" spans="1:10" x14ac:dyDescent="0.25">
      <c r="A11" t="s">
        <v>6</v>
      </c>
      <c r="B11" t="s">
        <v>234</v>
      </c>
      <c r="C11" t="s">
        <v>603</v>
      </c>
      <c r="D11" t="s">
        <v>604</v>
      </c>
      <c r="E11">
        <v>8.8050919784902195</v>
      </c>
      <c r="F11">
        <v>7.8554705156554903</v>
      </c>
      <c r="G11">
        <v>7.9463513508931598</v>
      </c>
      <c r="H11">
        <v>7.7979181413124001</v>
      </c>
      <c r="I11">
        <v>7.0694840974996396</v>
      </c>
      <c r="J11">
        <v>7.8948632167701813</v>
      </c>
    </row>
    <row r="12" spans="1:10" x14ac:dyDescent="0.25">
      <c r="A12" t="s">
        <v>237</v>
      </c>
      <c r="B12" t="s">
        <v>238</v>
      </c>
      <c r="C12" t="s">
        <v>603</v>
      </c>
      <c r="D12" t="s">
        <v>604</v>
      </c>
      <c r="J12" t="e">
        <v>#DIV/0!</v>
      </c>
    </row>
    <row r="13" spans="1:10" x14ac:dyDescent="0.25">
      <c r="A13" t="s">
        <v>504</v>
      </c>
      <c r="B13" t="s">
        <v>505</v>
      </c>
      <c r="C13" t="s">
        <v>603</v>
      </c>
      <c r="D13" t="s">
        <v>604</v>
      </c>
      <c r="E13">
        <v>1.3119996873444699</v>
      </c>
      <c r="F13">
        <v>1.17080553576173</v>
      </c>
      <c r="G13">
        <v>1.22146852864614</v>
      </c>
      <c r="H13">
        <v>1.3995793054504699</v>
      </c>
      <c r="I13">
        <v>1.5797420446788799</v>
      </c>
      <c r="J13">
        <v>1.3367190203763379</v>
      </c>
    </row>
    <row r="14" spans="1:10" x14ac:dyDescent="0.25">
      <c r="A14" t="s">
        <v>199</v>
      </c>
      <c r="B14" t="s">
        <v>481</v>
      </c>
      <c r="C14" t="s">
        <v>603</v>
      </c>
      <c r="D14" t="s">
        <v>604</v>
      </c>
      <c r="E14">
        <v>2.6900723446310302</v>
      </c>
      <c r="F14">
        <v>2.6851854592151101</v>
      </c>
      <c r="G14">
        <v>2.4597148201589398</v>
      </c>
      <c r="H14">
        <v>4.2842743979512203</v>
      </c>
      <c r="I14">
        <v>5.5408747136875096</v>
      </c>
      <c r="J14">
        <v>3.5320243471287625</v>
      </c>
    </row>
    <row r="15" spans="1:10" x14ac:dyDescent="0.25">
      <c r="A15" t="s">
        <v>15</v>
      </c>
      <c r="B15" t="s">
        <v>241</v>
      </c>
      <c r="C15" t="s">
        <v>603</v>
      </c>
      <c r="D15" t="s">
        <v>604</v>
      </c>
      <c r="E15">
        <v>0.58474993172390899</v>
      </c>
      <c r="F15">
        <v>1.7893642845875799</v>
      </c>
      <c r="G15">
        <v>2.232532212602</v>
      </c>
      <c r="H15">
        <v>1.46840045667751</v>
      </c>
      <c r="I15">
        <v>1.2122067456661001</v>
      </c>
      <c r="J15">
        <v>1.45745072625142</v>
      </c>
    </row>
    <row r="16" spans="1:10" x14ac:dyDescent="0.25">
      <c r="A16" t="s">
        <v>17</v>
      </c>
      <c r="B16" t="s">
        <v>242</v>
      </c>
      <c r="C16" t="s">
        <v>603</v>
      </c>
      <c r="D16" t="s">
        <v>604</v>
      </c>
      <c r="E16">
        <v>3.1653676009729099</v>
      </c>
      <c r="F16">
        <v>2.19257340412979</v>
      </c>
      <c r="G16">
        <v>2.1420476257107999</v>
      </c>
      <c r="H16">
        <v>0.73636147239706295</v>
      </c>
      <c r="I16">
        <v>0.46342676878674099</v>
      </c>
      <c r="J16">
        <v>1.7399553743994605</v>
      </c>
    </row>
    <row r="17" spans="1:10" x14ac:dyDescent="0.25">
      <c r="A17" t="s">
        <v>10</v>
      </c>
      <c r="B17" t="s">
        <v>236</v>
      </c>
      <c r="C17" t="s">
        <v>603</v>
      </c>
      <c r="D17" t="s">
        <v>604</v>
      </c>
      <c r="J17" t="e">
        <v>#DIV/0!</v>
      </c>
    </row>
    <row r="18" spans="1:10" x14ac:dyDescent="0.25">
      <c r="A18" t="s">
        <v>13</v>
      </c>
      <c r="B18" t="s">
        <v>240</v>
      </c>
      <c r="C18" t="s">
        <v>603</v>
      </c>
      <c r="D18" t="s">
        <v>604</v>
      </c>
      <c r="E18">
        <v>6.7821927636695802</v>
      </c>
      <c r="F18">
        <v>10.304762818675799</v>
      </c>
      <c r="G18">
        <v>12.7554180936599</v>
      </c>
      <c r="H18">
        <v>7.5710015503805401</v>
      </c>
      <c r="I18">
        <v>5.3658712688887098</v>
      </c>
      <c r="J18">
        <v>8.5558492990549073</v>
      </c>
    </row>
    <row r="19" spans="1:10" x14ac:dyDescent="0.25">
      <c r="A19" t="s">
        <v>18</v>
      </c>
      <c r="B19" t="s">
        <v>245</v>
      </c>
      <c r="C19" t="s">
        <v>603</v>
      </c>
      <c r="D19" t="s">
        <v>604</v>
      </c>
      <c r="E19">
        <v>3.56095429419089</v>
      </c>
      <c r="F19">
        <v>3.6324693951240201</v>
      </c>
      <c r="G19">
        <v>4.2928494049071197</v>
      </c>
      <c r="H19">
        <v>2.8090900166566701</v>
      </c>
      <c r="I19">
        <v>1.4083575822630301</v>
      </c>
      <c r="J19">
        <v>3.1407441386283459</v>
      </c>
    </row>
    <row r="20" spans="1:10" x14ac:dyDescent="0.25">
      <c r="A20" t="s">
        <v>19</v>
      </c>
      <c r="B20" t="s">
        <v>246</v>
      </c>
      <c r="C20" t="s">
        <v>603</v>
      </c>
      <c r="D20" t="s">
        <v>604</v>
      </c>
      <c r="E20">
        <v>-7.3109169580370903</v>
      </c>
      <c r="F20">
        <v>3.2399049795336601</v>
      </c>
      <c r="G20">
        <v>-6.2846570433964297</v>
      </c>
      <c r="H20">
        <v>-2.9484593822555598</v>
      </c>
      <c r="I20">
        <v>-4.20412488106063</v>
      </c>
      <c r="J20">
        <v>-3.5016506570432098</v>
      </c>
    </row>
    <row r="21" spans="1:10" x14ac:dyDescent="0.25">
      <c r="A21" t="s">
        <v>20</v>
      </c>
      <c r="B21" t="s">
        <v>247</v>
      </c>
      <c r="C21" t="s">
        <v>603</v>
      </c>
      <c r="D21" t="s">
        <v>604</v>
      </c>
      <c r="E21">
        <v>11.882653323778801</v>
      </c>
      <c r="F21">
        <v>7.0168794366613696</v>
      </c>
      <c r="G21">
        <v>2.9779461119712298</v>
      </c>
      <c r="H21">
        <v>3.12183056112494</v>
      </c>
      <c r="I21">
        <v>1.1879038718291099</v>
      </c>
      <c r="J21">
        <v>5.2374426610730911</v>
      </c>
    </row>
    <row r="22" spans="1:10" x14ac:dyDescent="0.25">
      <c r="A22" t="s">
        <v>39</v>
      </c>
      <c r="B22" t="s">
        <v>267</v>
      </c>
      <c r="C22" t="s">
        <v>603</v>
      </c>
      <c r="D22" t="s">
        <v>604</v>
      </c>
      <c r="E22">
        <v>2.0997958388205402E-3</v>
      </c>
      <c r="F22">
        <v>1.1667980638967099E-2</v>
      </c>
      <c r="G22">
        <v>3.6981255909169598E-2</v>
      </c>
      <c r="H22">
        <v>4.0482327452152099E-2</v>
      </c>
      <c r="I22">
        <v>0.30476212267994901</v>
      </c>
      <c r="J22">
        <v>7.9198696503811672E-2</v>
      </c>
    </row>
    <row r="23" spans="1:10" x14ac:dyDescent="0.25">
      <c r="A23" t="s">
        <v>26</v>
      </c>
      <c r="B23" t="s">
        <v>254</v>
      </c>
      <c r="C23" t="s">
        <v>603</v>
      </c>
      <c r="D23" t="s">
        <v>604</v>
      </c>
      <c r="E23">
        <v>12.0862954763607</v>
      </c>
      <c r="F23">
        <v>-7.4167575384346103</v>
      </c>
      <c r="G23">
        <v>-7.6564992698764396</v>
      </c>
      <c r="H23">
        <v>-5.6176329068049098</v>
      </c>
      <c r="I23">
        <v>-3.36810751155675</v>
      </c>
      <c r="J23">
        <v>-2.3945403500624018</v>
      </c>
    </row>
    <row r="24" spans="1:10" x14ac:dyDescent="0.25">
      <c r="A24" t="s">
        <v>28</v>
      </c>
      <c r="B24" t="s">
        <v>256</v>
      </c>
      <c r="C24" t="s">
        <v>603</v>
      </c>
      <c r="D24" t="s">
        <v>604</v>
      </c>
      <c r="E24">
        <v>1.1148812817685001</v>
      </c>
      <c r="F24">
        <v>1.5817050881135699</v>
      </c>
      <c r="G24">
        <v>1.3607358354077701</v>
      </c>
      <c r="H24">
        <v>1.5162077752485299</v>
      </c>
      <c r="I24">
        <v>1.11183878893016</v>
      </c>
      <c r="J24">
        <v>1.3370737538937059</v>
      </c>
    </row>
    <row r="25" spans="1:10" x14ac:dyDescent="0.25">
      <c r="A25" t="s">
        <v>38</v>
      </c>
      <c r="B25" t="s">
        <v>266</v>
      </c>
      <c r="C25" t="s">
        <v>603</v>
      </c>
      <c r="D25" t="s">
        <v>604</v>
      </c>
      <c r="E25">
        <v>3.0438034219308099</v>
      </c>
      <c r="F25">
        <v>1.8237032641902198E-2</v>
      </c>
      <c r="G25">
        <v>1.68919955715947</v>
      </c>
      <c r="H25">
        <v>1.0073464461581501</v>
      </c>
      <c r="I25">
        <v>-0.55079750312987397</v>
      </c>
      <c r="J25">
        <v>1.0415577909520919</v>
      </c>
    </row>
    <row r="26" spans="1:10" x14ac:dyDescent="0.25">
      <c r="A26" t="s">
        <v>23</v>
      </c>
      <c r="B26" t="s">
        <v>251</v>
      </c>
      <c r="C26" t="s">
        <v>603</v>
      </c>
      <c r="D26" t="s">
        <v>604</v>
      </c>
      <c r="E26">
        <v>0.879489435699778</v>
      </c>
      <c r="F26">
        <v>0.61629520659339698</v>
      </c>
      <c r="G26">
        <v>0.75351098264949201</v>
      </c>
      <c r="H26">
        <v>0.54323364918227401</v>
      </c>
      <c r="I26">
        <v>0.40794422359398702</v>
      </c>
      <c r="J26">
        <v>0.64009469954378562</v>
      </c>
    </row>
    <row r="27" spans="1:10" x14ac:dyDescent="0.25">
      <c r="A27" t="s">
        <v>37</v>
      </c>
      <c r="B27" t="s">
        <v>265</v>
      </c>
      <c r="C27" t="s">
        <v>603</v>
      </c>
      <c r="D27" t="s">
        <v>604</v>
      </c>
      <c r="E27">
        <v>2.7587070916743701</v>
      </c>
      <c r="F27">
        <v>3.3907242169143199</v>
      </c>
      <c r="G27">
        <v>2.7271950920822898</v>
      </c>
      <c r="H27">
        <v>3.2231540116140098</v>
      </c>
      <c r="I27">
        <v>5.1860693125690496</v>
      </c>
      <c r="J27">
        <v>3.4571699449708078</v>
      </c>
    </row>
    <row r="28" spans="1:10" x14ac:dyDescent="0.25">
      <c r="A28" t="s">
        <v>22</v>
      </c>
      <c r="B28" t="s">
        <v>250</v>
      </c>
      <c r="C28" t="s">
        <v>603</v>
      </c>
      <c r="D28" t="s">
        <v>604</v>
      </c>
      <c r="E28">
        <v>0.75492869430338205</v>
      </c>
      <c r="F28">
        <v>1.46272268847081</v>
      </c>
      <c r="G28">
        <v>0.29408549051138</v>
      </c>
      <c r="H28">
        <v>3.8840903229274901</v>
      </c>
      <c r="I28">
        <v>2.9411804354148599</v>
      </c>
      <c r="J28">
        <v>1.8674015263255845</v>
      </c>
    </row>
    <row r="29" spans="1:10" x14ac:dyDescent="0.25">
      <c r="A29" t="s">
        <v>248</v>
      </c>
      <c r="B29" t="s">
        <v>249</v>
      </c>
      <c r="C29" t="s">
        <v>603</v>
      </c>
      <c r="D29" t="s">
        <v>604</v>
      </c>
      <c r="E29">
        <v>3.2988021260541101</v>
      </c>
      <c r="F29">
        <v>2.4647793513087701</v>
      </c>
      <c r="G29">
        <v>3.8524019601253299</v>
      </c>
      <c r="H29">
        <v>3.6552460917394298</v>
      </c>
      <c r="I29">
        <v>4.4806412681436596</v>
      </c>
      <c r="J29">
        <v>3.5503741594742602</v>
      </c>
    </row>
    <row r="30" spans="1:10" x14ac:dyDescent="0.25">
      <c r="A30" t="s">
        <v>32</v>
      </c>
      <c r="B30" t="s">
        <v>260</v>
      </c>
      <c r="C30" t="s">
        <v>603</v>
      </c>
      <c r="D30" t="s">
        <v>604</v>
      </c>
      <c r="E30">
        <v>1.8516780658446701</v>
      </c>
      <c r="F30">
        <v>2.8177824789660599</v>
      </c>
      <c r="G30">
        <v>2.9824588486530499</v>
      </c>
      <c r="H30">
        <v>2.2170604288959601</v>
      </c>
      <c r="I30">
        <v>2.1699380501700798</v>
      </c>
      <c r="J30">
        <v>2.4077835745059639</v>
      </c>
    </row>
    <row r="31" spans="1:10" x14ac:dyDescent="0.25">
      <c r="A31" t="s">
        <v>25</v>
      </c>
      <c r="B31" t="s">
        <v>253</v>
      </c>
      <c r="C31" t="s">
        <v>603</v>
      </c>
      <c r="D31" t="s">
        <v>604</v>
      </c>
      <c r="E31">
        <v>2.6128050216431999</v>
      </c>
      <c r="F31">
        <v>2.3321385044851799</v>
      </c>
      <c r="G31">
        <v>2.3762618776861002</v>
      </c>
      <c r="H31">
        <v>1.9768777744873001</v>
      </c>
      <c r="I31">
        <v>2.2631473473994999</v>
      </c>
      <c r="J31">
        <v>2.3122461051402561</v>
      </c>
    </row>
    <row r="32" spans="1:10" x14ac:dyDescent="0.25">
      <c r="A32" t="s">
        <v>27</v>
      </c>
      <c r="B32" t="s">
        <v>255</v>
      </c>
      <c r="C32" t="s">
        <v>603</v>
      </c>
      <c r="D32" t="s">
        <v>604</v>
      </c>
      <c r="E32">
        <v>1.8216308015296501</v>
      </c>
      <c r="F32">
        <v>1.7253780708864299</v>
      </c>
      <c r="G32">
        <v>6.4659017691916203</v>
      </c>
      <c r="H32">
        <v>4.8276689541468896</v>
      </c>
      <c r="I32">
        <v>4.8058332162084296</v>
      </c>
      <c r="J32">
        <v>3.9292825623926042</v>
      </c>
    </row>
    <row r="33" spans="1:10" x14ac:dyDescent="0.25">
      <c r="A33" t="s">
        <v>29</v>
      </c>
      <c r="B33" t="s">
        <v>257</v>
      </c>
      <c r="C33" t="s">
        <v>603</v>
      </c>
      <c r="D33" t="s">
        <v>604</v>
      </c>
      <c r="E33">
        <v>-1.06108315938513</v>
      </c>
      <c r="F33">
        <v>-4.03383539732899</v>
      </c>
      <c r="G33">
        <v>1.3204632605390201</v>
      </c>
      <c r="H33">
        <v>5.9134467529650903E-2</v>
      </c>
      <c r="I33">
        <v>6.9244621975040301</v>
      </c>
      <c r="J33">
        <v>0.64182827377171614</v>
      </c>
    </row>
    <row r="34" spans="1:10" x14ac:dyDescent="0.25">
      <c r="A34" t="s">
        <v>31</v>
      </c>
      <c r="B34" t="s">
        <v>259</v>
      </c>
      <c r="C34" t="s">
        <v>603</v>
      </c>
      <c r="D34" t="s">
        <v>604</v>
      </c>
      <c r="E34">
        <v>0.98808014946225897</v>
      </c>
      <c r="F34">
        <v>1.89949328085862</v>
      </c>
      <c r="G34">
        <v>0.75052478093957897</v>
      </c>
      <c r="H34">
        <v>-0.52973501131197698</v>
      </c>
      <c r="I34">
        <v>-3.0835164826727399</v>
      </c>
      <c r="J34">
        <v>4.9693434551483229E-3</v>
      </c>
    </row>
    <row r="35" spans="1:10" x14ac:dyDescent="0.25">
      <c r="A35" t="s">
        <v>34</v>
      </c>
      <c r="B35" t="s">
        <v>262</v>
      </c>
      <c r="C35" t="s">
        <v>603</v>
      </c>
      <c r="D35" t="s">
        <v>604</v>
      </c>
      <c r="E35">
        <v>4.1373785387376598</v>
      </c>
      <c r="F35">
        <v>3.3382602842802398</v>
      </c>
      <c r="G35">
        <v>4.0774870841166502</v>
      </c>
      <c r="H35">
        <v>3.6926733039938502</v>
      </c>
      <c r="I35">
        <v>2.6085306404829298</v>
      </c>
      <c r="J35">
        <v>3.5708659703222656</v>
      </c>
    </row>
    <row r="36" spans="1:10" x14ac:dyDescent="0.25">
      <c r="A36" t="s">
        <v>24</v>
      </c>
      <c r="B36" t="s">
        <v>252</v>
      </c>
      <c r="C36" t="s">
        <v>603</v>
      </c>
      <c r="D36" t="s">
        <v>604</v>
      </c>
      <c r="E36">
        <v>11.535734149</v>
      </c>
      <c r="F36">
        <v>1.8364006947307601</v>
      </c>
      <c r="G36">
        <v>4.7397111323384697</v>
      </c>
      <c r="H36">
        <v>4.0603969913946196</v>
      </c>
      <c r="I36">
        <v>5.5890403235560404</v>
      </c>
      <c r="J36">
        <v>5.5522566582039783</v>
      </c>
    </row>
    <row r="37" spans="1:10" x14ac:dyDescent="0.25">
      <c r="A37" t="s">
        <v>36</v>
      </c>
      <c r="B37" t="s">
        <v>264</v>
      </c>
      <c r="C37" t="s">
        <v>603</v>
      </c>
      <c r="D37" t="s">
        <v>604</v>
      </c>
      <c r="E37">
        <v>-1.32052233784439</v>
      </c>
      <c r="F37">
        <v>3.8582083165577798</v>
      </c>
      <c r="G37">
        <v>3.8047413527537501</v>
      </c>
      <c r="H37">
        <v>2.77114148390794</v>
      </c>
      <c r="I37">
        <v>4.7105654062184197</v>
      </c>
      <c r="J37">
        <v>2.7648268443187001</v>
      </c>
    </row>
    <row r="38" spans="1:10" x14ac:dyDescent="0.25">
      <c r="A38" t="s">
        <v>30</v>
      </c>
      <c r="B38" t="s">
        <v>258</v>
      </c>
      <c r="C38" t="s">
        <v>603</v>
      </c>
      <c r="D38" t="s">
        <v>604</v>
      </c>
      <c r="E38">
        <v>0.55045464408100298</v>
      </c>
      <c r="F38">
        <v>-0.67556304625887997</v>
      </c>
      <c r="G38">
        <v>0.108279483744831</v>
      </c>
      <c r="H38">
        <v>0.51313631659876002</v>
      </c>
      <c r="I38">
        <v>-0.120364394656834</v>
      </c>
      <c r="J38">
        <v>7.5188600701775993E-2</v>
      </c>
    </row>
    <row r="39" spans="1:10" x14ac:dyDescent="0.25">
      <c r="A39" t="s">
        <v>33</v>
      </c>
      <c r="B39" t="s">
        <v>261</v>
      </c>
      <c r="C39" t="s">
        <v>603</v>
      </c>
      <c r="D39" t="s">
        <v>604</v>
      </c>
      <c r="E39">
        <v>0.94494852063919998</v>
      </c>
      <c r="F39">
        <v>1.6196422214053099</v>
      </c>
      <c r="G39">
        <v>1.69061675690844</v>
      </c>
      <c r="H39">
        <v>0.56065854320820496</v>
      </c>
      <c r="I39">
        <v>0.213041132412677</v>
      </c>
      <c r="J39">
        <v>1.0057814349147662</v>
      </c>
    </row>
    <row r="40" spans="1:10" x14ac:dyDescent="0.25">
      <c r="A40" t="s">
        <v>45</v>
      </c>
      <c r="B40" t="s">
        <v>274</v>
      </c>
      <c r="C40" t="s">
        <v>603</v>
      </c>
      <c r="D40" t="s">
        <v>604</v>
      </c>
      <c r="E40">
        <v>0.39759003610356702</v>
      </c>
      <c r="F40">
        <v>0.33241255033269501</v>
      </c>
      <c r="G40">
        <v>0.81061260066074703</v>
      </c>
      <c r="H40">
        <v>1.1525296512507399</v>
      </c>
      <c r="I40">
        <v>1.4933976894511101</v>
      </c>
      <c r="J40">
        <v>0.83730850555977177</v>
      </c>
    </row>
    <row r="41" spans="1:10" x14ac:dyDescent="0.25">
      <c r="A41" t="s">
        <v>42</v>
      </c>
      <c r="B41" t="s">
        <v>272</v>
      </c>
      <c r="C41" t="s">
        <v>603</v>
      </c>
      <c r="D41" t="s">
        <v>604</v>
      </c>
      <c r="E41">
        <v>2.23835012140903</v>
      </c>
      <c r="F41">
        <v>1.5375207195393401</v>
      </c>
      <c r="G41">
        <v>2.4693120725486302</v>
      </c>
      <c r="H41">
        <v>2.7868584402793202</v>
      </c>
      <c r="I41">
        <v>1.61408526175543</v>
      </c>
      <c r="J41">
        <v>2.1292253231063505</v>
      </c>
    </row>
    <row r="42" spans="1:10" x14ac:dyDescent="0.25">
      <c r="A42" t="s">
        <v>508</v>
      </c>
      <c r="B42" t="s">
        <v>509</v>
      </c>
      <c r="C42" t="s">
        <v>603</v>
      </c>
      <c r="D42" t="s">
        <v>604</v>
      </c>
      <c r="E42">
        <v>8.7510929930602206</v>
      </c>
      <c r="F42">
        <v>1.9787153707959699</v>
      </c>
      <c r="G42">
        <v>-1.28804100083981</v>
      </c>
      <c r="H42">
        <v>9.0572399555846896</v>
      </c>
      <c r="I42">
        <v>12.980235187040201</v>
      </c>
      <c r="J42">
        <v>6.2958485011282539</v>
      </c>
    </row>
    <row r="43" spans="1:10" x14ac:dyDescent="0.25">
      <c r="A43" t="s">
        <v>182</v>
      </c>
      <c r="B43" t="s">
        <v>461</v>
      </c>
      <c r="C43" t="s">
        <v>603</v>
      </c>
      <c r="D43" t="s">
        <v>604</v>
      </c>
      <c r="E43">
        <v>23.979476769277898</v>
      </c>
      <c r="F43">
        <v>20.332197944923902</v>
      </c>
      <c r="G43">
        <v>-21.8054744512594</v>
      </c>
      <c r="H43">
        <v>1.1991397318091801</v>
      </c>
      <c r="I43">
        <v>-34.208963071700097</v>
      </c>
      <c r="J43">
        <v>-2.1007246153897037</v>
      </c>
    </row>
    <row r="44" spans="1:10" x14ac:dyDescent="0.25">
      <c r="A44" t="s">
        <v>276</v>
      </c>
      <c r="B44" t="s">
        <v>277</v>
      </c>
      <c r="C44" t="s">
        <v>603</v>
      </c>
      <c r="D44" t="s">
        <v>604</v>
      </c>
      <c r="J44" t="e">
        <v>#DIV/0!</v>
      </c>
    </row>
    <row r="45" spans="1:10" x14ac:dyDescent="0.25">
      <c r="A45" t="s">
        <v>47</v>
      </c>
      <c r="B45" t="s">
        <v>278</v>
      </c>
      <c r="C45" t="s">
        <v>603</v>
      </c>
      <c r="D45" t="s">
        <v>604</v>
      </c>
      <c r="E45">
        <v>4.9453219381829099</v>
      </c>
      <c r="F45">
        <v>2.21729324037261</v>
      </c>
      <c r="G45">
        <v>2.62680355492942</v>
      </c>
      <c r="H45">
        <v>4.5180536507396196</v>
      </c>
      <c r="I45">
        <v>3.37438737478297</v>
      </c>
      <c r="J45">
        <v>3.536371951801506</v>
      </c>
    </row>
    <row r="46" spans="1:10" x14ac:dyDescent="0.25">
      <c r="A46" t="s">
        <v>48</v>
      </c>
      <c r="B46" t="s">
        <v>279</v>
      </c>
      <c r="C46" t="s">
        <v>603</v>
      </c>
      <c r="D46" t="s">
        <v>604</v>
      </c>
      <c r="E46">
        <v>1.5556421495761801</v>
      </c>
      <c r="F46">
        <v>1.34913267883946</v>
      </c>
      <c r="G46">
        <v>1.69390529382545</v>
      </c>
      <c r="H46">
        <v>1.3107187784035199</v>
      </c>
      <c r="I46">
        <v>1.7231837927803999</v>
      </c>
      <c r="J46">
        <v>1.5265165386850019</v>
      </c>
    </row>
    <row r="47" spans="1:10" x14ac:dyDescent="0.25">
      <c r="A47" t="s">
        <v>288</v>
      </c>
      <c r="B47" t="s">
        <v>289</v>
      </c>
      <c r="C47" t="s">
        <v>603</v>
      </c>
      <c r="D47" t="s">
        <v>604</v>
      </c>
      <c r="E47">
        <v>1.20479671875659</v>
      </c>
      <c r="F47">
        <v>1.8899976720124401</v>
      </c>
      <c r="G47">
        <v>1.06932420831873</v>
      </c>
      <c r="H47">
        <v>1.45010160325616</v>
      </c>
      <c r="I47">
        <v>1.1620740051318701</v>
      </c>
      <c r="J47">
        <v>1.3552588414951579</v>
      </c>
    </row>
    <row r="48" spans="1:10" x14ac:dyDescent="0.25">
      <c r="A48" t="s">
        <v>41</v>
      </c>
      <c r="B48" t="s">
        <v>271</v>
      </c>
      <c r="C48" t="s">
        <v>603</v>
      </c>
      <c r="D48" t="s">
        <v>604</v>
      </c>
      <c r="E48">
        <v>1.96334938487708</v>
      </c>
      <c r="F48">
        <v>2.25620956446468</v>
      </c>
      <c r="G48">
        <v>1.91398182081519</v>
      </c>
      <c r="H48">
        <v>2.5831963485892899</v>
      </c>
      <c r="I48">
        <v>1.65468961886857</v>
      </c>
      <c r="J48">
        <v>2.0742853475229621</v>
      </c>
    </row>
    <row r="49" spans="1:10" x14ac:dyDescent="0.25">
      <c r="A49" t="s">
        <v>283</v>
      </c>
      <c r="B49" t="s">
        <v>284</v>
      </c>
      <c r="C49" t="s">
        <v>603</v>
      </c>
      <c r="D49" t="s">
        <v>604</v>
      </c>
      <c r="E49">
        <v>2.5107841432311302</v>
      </c>
      <c r="F49">
        <v>2.75644325397429</v>
      </c>
      <c r="G49">
        <v>2.9590425756985499</v>
      </c>
      <c r="H49">
        <v>2.6093144373856698</v>
      </c>
      <c r="I49">
        <v>3.0750785381868702</v>
      </c>
      <c r="J49">
        <v>2.7821325896953022</v>
      </c>
    </row>
    <row r="50" spans="1:10" x14ac:dyDescent="0.25">
      <c r="A50" t="s">
        <v>285</v>
      </c>
      <c r="B50" t="s">
        <v>286</v>
      </c>
      <c r="C50" t="s">
        <v>603</v>
      </c>
      <c r="D50" t="s">
        <v>604</v>
      </c>
      <c r="E50">
        <v>0.495224694701344</v>
      </c>
      <c r="F50">
        <v>39.810941233551702</v>
      </c>
      <c r="G50">
        <v>31.5672195799247</v>
      </c>
      <c r="H50">
        <v>-11.197186887351901</v>
      </c>
      <c r="I50">
        <v>-18.917774329280402</v>
      </c>
      <c r="J50">
        <v>8.3516848583090884</v>
      </c>
    </row>
    <row r="51" spans="1:10" x14ac:dyDescent="0.25">
      <c r="A51" t="s">
        <v>49</v>
      </c>
      <c r="B51" t="s">
        <v>280</v>
      </c>
      <c r="C51" t="s">
        <v>603</v>
      </c>
      <c r="D51" t="s">
        <v>604</v>
      </c>
      <c r="E51">
        <v>4.8998275387021</v>
      </c>
      <c r="F51">
        <v>4.39294490125625</v>
      </c>
      <c r="G51">
        <v>3.3808357665169502</v>
      </c>
      <c r="H51">
        <v>4.3295391044289602</v>
      </c>
      <c r="I51">
        <v>2.7593878862127501</v>
      </c>
      <c r="J51">
        <v>3.9525070394234021</v>
      </c>
    </row>
    <row r="52" spans="1:10" x14ac:dyDescent="0.25">
      <c r="A52" t="s">
        <v>281</v>
      </c>
      <c r="B52" t="s">
        <v>282</v>
      </c>
      <c r="C52" t="s">
        <v>603</v>
      </c>
      <c r="D52" t="s">
        <v>604</v>
      </c>
      <c r="E52">
        <v>0.352458386935672</v>
      </c>
      <c r="F52">
        <v>0.36377656783337597</v>
      </c>
      <c r="G52">
        <v>0.47715004203558098</v>
      </c>
      <c r="H52">
        <v>0.35989402295498002</v>
      </c>
      <c r="I52">
        <v>0.31649645776071</v>
      </c>
      <c r="J52">
        <v>0.37395509550406381</v>
      </c>
    </row>
    <row r="53" spans="1:10" x14ac:dyDescent="0.25">
      <c r="A53" t="s">
        <v>268</v>
      </c>
      <c r="B53" t="s">
        <v>269</v>
      </c>
      <c r="C53" t="s">
        <v>603</v>
      </c>
      <c r="D53" t="s">
        <v>604</v>
      </c>
      <c r="E53">
        <v>7.59539063637048</v>
      </c>
      <c r="F53">
        <v>6.3121505661651103</v>
      </c>
      <c r="G53">
        <v>5.2257075933394601</v>
      </c>
      <c r="H53">
        <v>4.53284197824562</v>
      </c>
      <c r="I53">
        <v>2.9451815198931</v>
      </c>
      <c r="J53">
        <v>5.3222544588027549</v>
      </c>
    </row>
    <row r="54" spans="1:10" x14ac:dyDescent="0.25">
      <c r="A54" t="s">
        <v>51</v>
      </c>
      <c r="B54" t="s">
        <v>287</v>
      </c>
      <c r="C54" t="s">
        <v>603</v>
      </c>
      <c r="D54" t="s">
        <v>604</v>
      </c>
      <c r="E54">
        <v>4.4529623874611604</v>
      </c>
      <c r="F54">
        <v>4.83327530595031</v>
      </c>
      <c r="G54">
        <v>4.8294387129736904</v>
      </c>
      <c r="H54">
        <v>4.2209401953464702</v>
      </c>
      <c r="I54">
        <v>3.3833192403763599</v>
      </c>
      <c r="J54">
        <v>4.3439871684215978</v>
      </c>
    </row>
    <row r="55" spans="1:10" x14ac:dyDescent="0.25">
      <c r="A55" t="s">
        <v>506</v>
      </c>
      <c r="B55" t="s">
        <v>507</v>
      </c>
      <c r="C55" t="s">
        <v>603</v>
      </c>
      <c r="D55" t="s">
        <v>604</v>
      </c>
      <c r="E55">
        <v>4.1626755229484997</v>
      </c>
      <c r="F55">
        <v>2.6196635066319498</v>
      </c>
      <c r="G55">
        <v>3.7585757731284901</v>
      </c>
      <c r="H55">
        <v>5.19981478617607</v>
      </c>
      <c r="I55">
        <v>5.4816115848892002</v>
      </c>
      <c r="J55">
        <v>4.2444682347548426</v>
      </c>
    </row>
    <row r="56" spans="1:10" x14ac:dyDescent="0.25">
      <c r="A56" t="s">
        <v>53</v>
      </c>
      <c r="B56" t="s">
        <v>291</v>
      </c>
      <c r="C56" t="s">
        <v>603</v>
      </c>
      <c r="D56" t="s">
        <v>604</v>
      </c>
      <c r="J56" t="e">
        <v>#DIV/0!</v>
      </c>
    </row>
    <row r="57" spans="1:10" x14ac:dyDescent="0.25">
      <c r="A57" t="s">
        <v>292</v>
      </c>
      <c r="B57" t="s">
        <v>293</v>
      </c>
      <c r="C57" t="s">
        <v>603</v>
      </c>
      <c r="D57" t="s">
        <v>604</v>
      </c>
      <c r="E57">
        <v>4.4144244311022298</v>
      </c>
      <c r="F57">
        <v>5.7378875069611999</v>
      </c>
      <c r="G57">
        <v>4.2022734332524401</v>
      </c>
      <c r="H57">
        <v>2.6120538903635602</v>
      </c>
      <c r="I57">
        <v>6.33566491234044</v>
      </c>
      <c r="J57">
        <v>4.6604608348039749</v>
      </c>
    </row>
    <row r="58" spans="1:10" x14ac:dyDescent="0.25">
      <c r="A58" t="s">
        <v>44</v>
      </c>
      <c r="B58" t="s">
        <v>273</v>
      </c>
      <c r="C58" t="s">
        <v>603</v>
      </c>
      <c r="D58" t="s">
        <v>604</v>
      </c>
      <c r="E58">
        <v>54.674311383150098</v>
      </c>
      <c r="F58">
        <v>48.514135376270303</v>
      </c>
      <c r="G58">
        <v>3.1398316999034401</v>
      </c>
      <c r="H58">
        <v>18.177909529711101</v>
      </c>
      <c r="I58">
        <v>110.02022513758</v>
      </c>
      <c r="J58">
        <v>46.90528262532299</v>
      </c>
    </row>
    <row r="59" spans="1:10" x14ac:dyDescent="0.25">
      <c r="A59" t="s">
        <v>54</v>
      </c>
      <c r="B59" t="s">
        <v>294</v>
      </c>
      <c r="C59" t="s">
        <v>603</v>
      </c>
      <c r="D59" t="s">
        <v>604</v>
      </c>
      <c r="E59">
        <v>40.605277481105198</v>
      </c>
      <c r="F59">
        <v>62.991008368045897</v>
      </c>
      <c r="G59">
        <v>-4.3500919216288496</v>
      </c>
      <c r="H59">
        <v>163.04355726367601</v>
      </c>
      <c r="I59">
        <v>-1.3252991473995801</v>
      </c>
      <c r="J59">
        <v>52.192890408759737</v>
      </c>
    </row>
    <row r="60" spans="1:10" x14ac:dyDescent="0.25">
      <c r="A60" t="s">
        <v>295</v>
      </c>
      <c r="B60" t="s">
        <v>296</v>
      </c>
      <c r="C60" t="s">
        <v>603</v>
      </c>
      <c r="D60" t="s">
        <v>604</v>
      </c>
      <c r="E60">
        <v>5.5283527538641897</v>
      </c>
      <c r="F60">
        <v>5.1387254117364902</v>
      </c>
      <c r="G60">
        <v>3.3439103978570301</v>
      </c>
      <c r="H60">
        <v>4.2582988766593903</v>
      </c>
      <c r="I60">
        <v>3.4708997056942601</v>
      </c>
      <c r="J60">
        <v>4.3480374291622725</v>
      </c>
    </row>
    <row r="61" spans="1:10" x14ac:dyDescent="0.25">
      <c r="A61" t="s">
        <v>77</v>
      </c>
      <c r="B61" t="s">
        <v>320</v>
      </c>
      <c r="C61" t="s">
        <v>603</v>
      </c>
      <c r="D61" t="s">
        <v>604</v>
      </c>
      <c r="E61">
        <v>1.8648567112625201</v>
      </c>
      <c r="F61">
        <v>2.9669545115958602</v>
      </c>
      <c r="G61">
        <v>4.1955315653629901</v>
      </c>
      <c r="H61">
        <v>1.84345769492956</v>
      </c>
      <c r="I61">
        <v>3.7119907470091298</v>
      </c>
      <c r="J61">
        <v>2.9165582460320123</v>
      </c>
    </row>
    <row r="62" spans="1:10" x14ac:dyDescent="0.25">
      <c r="A62" t="s">
        <v>59</v>
      </c>
      <c r="B62" t="s">
        <v>298</v>
      </c>
      <c r="C62" t="s">
        <v>603</v>
      </c>
      <c r="D62" t="s">
        <v>604</v>
      </c>
      <c r="E62">
        <v>6.1420623506391001</v>
      </c>
      <c r="F62">
        <v>5.9701359714308602</v>
      </c>
      <c r="G62">
        <v>5.8349730966724502</v>
      </c>
      <c r="H62">
        <v>5.6655004020076198</v>
      </c>
      <c r="I62">
        <v>4.9741110260246204</v>
      </c>
      <c r="J62">
        <v>5.71735656935493</v>
      </c>
    </row>
    <row r="63" spans="1:10" x14ac:dyDescent="0.25">
      <c r="A63" t="s">
        <v>60</v>
      </c>
      <c r="B63" t="s">
        <v>299</v>
      </c>
      <c r="C63" t="s">
        <v>603</v>
      </c>
      <c r="D63" t="s">
        <v>604</v>
      </c>
      <c r="E63">
        <v>7.3347366976578199</v>
      </c>
      <c r="F63">
        <v>4.3480255344219403</v>
      </c>
      <c r="G63">
        <v>14.1109143908535</v>
      </c>
      <c r="H63">
        <v>10.3088150144157</v>
      </c>
      <c r="I63">
        <v>4.3592501890399404</v>
      </c>
      <c r="J63">
        <v>8.0923483652777808</v>
      </c>
    </row>
    <row r="64" spans="1:10" x14ac:dyDescent="0.25">
      <c r="A64" t="s">
        <v>58</v>
      </c>
      <c r="B64" t="s">
        <v>297</v>
      </c>
      <c r="C64" t="s">
        <v>603</v>
      </c>
      <c r="D64" t="s">
        <v>604</v>
      </c>
      <c r="E64">
        <v>2.4923742603071601</v>
      </c>
      <c r="F64">
        <v>1.0861329474786801</v>
      </c>
      <c r="G64">
        <v>2.4560009671849601</v>
      </c>
      <c r="H64">
        <v>-1.0938310020973101</v>
      </c>
      <c r="I64">
        <v>0.44447874106303198</v>
      </c>
      <c r="J64">
        <v>1.0770311827873045</v>
      </c>
    </row>
    <row r="65" spans="1:10" x14ac:dyDescent="0.25">
      <c r="A65" t="s">
        <v>61</v>
      </c>
      <c r="B65" t="s">
        <v>300</v>
      </c>
      <c r="C65" t="s">
        <v>603</v>
      </c>
      <c r="D65" t="s">
        <v>604</v>
      </c>
      <c r="E65">
        <v>3.3235708337601899</v>
      </c>
      <c r="F65">
        <v>4.4974888077250403</v>
      </c>
      <c r="G65">
        <v>3.2078637986105401</v>
      </c>
      <c r="H65">
        <v>3.18097442749009</v>
      </c>
      <c r="I65">
        <v>3.1208184282693501</v>
      </c>
      <c r="J65">
        <v>3.4661432591710422</v>
      </c>
    </row>
    <row r="66" spans="1:10" x14ac:dyDescent="0.25">
      <c r="A66" t="s">
        <v>8</v>
      </c>
      <c r="B66" t="s">
        <v>235</v>
      </c>
      <c r="C66" t="s">
        <v>603</v>
      </c>
      <c r="D66" t="s">
        <v>604</v>
      </c>
      <c r="E66">
        <v>1.02369638716223</v>
      </c>
      <c r="F66">
        <v>0.72325987252070001</v>
      </c>
      <c r="G66">
        <v>0.83820748004688495</v>
      </c>
      <c r="H66">
        <v>0.80411068657559104</v>
      </c>
      <c r="I66">
        <v>0.77699175867773196</v>
      </c>
      <c r="J66">
        <v>0.83325323699662768</v>
      </c>
    </row>
    <row r="67" spans="1:10" x14ac:dyDescent="0.25">
      <c r="A67" t="s">
        <v>514</v>
      </c>
      <c r="B67" t="s">
        <v>515</v>
      </c>
      <c r="C67" t="s">
        <v>603</v>
      </c>
      <c r="D67" t="s">
        <v>604</v>
      </c>
      <c r="E67">
        <v>1.6198301613025901</v>
      </c>
      <c r="F67">
        <v>1.6157298567884799</v>
      </c>
      <c r="G67">
        <v>1.87329203766166</v>
      </c>
      <c r="H67">
        <v>1.51510832387143</v>
      </c>
      <c r="I67">
        <v>1.7343101006497501</v>
      </c>
      <c r="J67">
        <v>1.6716540960547821</v>
      </c>
    </row>
    <row r="68" spans="1:10" x14ac:dyDescent="0.25">
      <c r="A68" t="s">
        <v>510</v>
      </c>
      <c r="B68" t="s">
        <v>511</v>
      </c>
      <c r="C68" t="s">
        <v>603</v>
      </c>
      <c r="D68" t="s">
        <v>604</v>
      </c>
      <c r="E68">
        <v>1.93311634603617</v>
      </c>
      <c r="F68">
        <v>1.93691608582347</v>
      </c>
      <c r="G68">
        <v>2.0049341145351298</v>
      </c>
      <c r="H68">
        <v>1.8856935315373999</v>
      </c>
      <c r="I68">
        <v>1.9193197576810599</v>
      </c>
      <c r="J68">
        <v>1.9359959671226459</v>
      </c>
    </row>
    <row r="69" spans="1:10" x14ac:dyDescent="0.25">
      <c r="A69" t="s">
        <v>512</v>
      </c>
      <c r="B69" t="s">
        <v>513</v>
      </c>
      <c r="C69" t="s">
        <v>603</v>
      </c>
      <c r="D69" t="s">
        <v>604</v>
      </c>
      <c r="E69">
        <v>2.3261653251216998</v>
      </c>
      <c r="F69">
        <v>2.2938529222691999</v>
      </c>
      <c r="G69">
        <v>2.2672794929769999</v>
      </c>
      <c r="H69">
        <v>1.9862292903909899</v>
      </c>
      <c r="I69">
        <v>2.1670950513759899</v>
      </c>
      <c r="J69">
        <v>2.2081244164269758</v>
      </c>
    </row>
    <row r="70" spans="1:10" x14ac:dyDescent="0.25">
      <c r="A70" t="s">
        <v>522</v>
      </c>
      <c r="B70" t="s">
        <v>523</v>
      </c>
      <c r="C70" t="s">
        <v>603</v>
      </c>
      <c r="D70" t="s">
        <v>604</v>
      </c>
      <c r="E70">
        <v>3.1155395480880301</v>
      </c>
      <c r="F70">
        <v>2.1254845648886498</v>
      </c>
      <c r="G70">
        <v>1.36389314240483</v>
      </c>
      <c r="H70">
        <v>2.16261636481285</v>
      </c>
      <c r="I70">
        <v>1.30769964052404</v>
      </c>
      <c r="J70">
        <v>2.0150466521436803</v>
      </c>
    </row>
    <row r="71" spans="1:10" x14ac:dyDescent="0.25">
      <c r="A71" t="s">
        <v>520</v>
      </c>
      <c r="B71" t="s">
        <v>521</v>
      </c>
      <c r="C71" t="s">
        <v>603</v>
      </c>
      <c r="D71" t="s">
        <v>604</v>
      </c>
      <c r="E71">
        <v>6.5145136327171702</v>
      </c>
      <c r="F71">
        <v>4.0667945001339998</v>
      </c>
      <c r="G71">
        <v>-1.1946216678219499</v>
      </c>
      <c r="H71">
        <v>1.7534717456914699</v>
      </c>
      <c r="I71">
        <v>0.33368001538601999</v>
      </c>
      <c r="J71">
        <v>2.2947676452213424</v>
      </c>
    </row>
    <row r="72" spans="1:10" x14ac:dyDescent="0.25">
      <c r="A72" t="s">
        <v>62</v>
      </c>
      <c r="B72" t="s">
        <v>301</v>
      </c>
      <c r="C72" t="s">
        <v>603</v>
      </c>
      <c r="D72" t="s">
        <v>604</v>
      </c>
      <c r="E72">
        <v>0.76461125151638498</v>
      </c>
      <c r="F72">
        <v>0.60362645284929595</v>
      </c>
      <c r="G72">
        <v>1.2912521706922899</v>
      </c>
      <c r="H72">
        <v>0.90143043541115198</v>
      </c>
      <c r="I72">
        <v>1.1116178932207601</v>
      </c>
      <c r="J72">
        <v>0.93450764073797665</v>
      </c>
    </row>
    <row r="73" spans="1:10" x14ac:dyDescent="0.25">
      <c r="A73" t="s">
        <v>302</v>
      </c>
      <c r="B73" t="s">
        <v>303</v>
      </c>
      <c r="C73" t="s">
        <v>603</v>
      </c>
      <c r="D73" t="s">
        <v>604</v>
      </c>
      <c r="E73">
        <v>2.4385627814276201</v>
      </c>
      <c r="F73">
        <v>3.1428260518731999</v>
      </c>
      <c r="G73">
        <v>3.2602627890206</v>
      </c>
      <c r="H73">
        <v>2.9728369628530098</v>
      </c>
      <c r="I73">
        <v>1.6021238941075999</v>
      </c>
      <c r="J73">
        <v>2.6833224958564061</v>
      </c>
    </row>
    <row r="74" spans="1:10" x14ac:dyDescent="0.25">
      <c r="A74" t="s">
        <v>518</v>
      </c>
      <c r="B74" t="s">
        <v>519</v>
      </c>
      <c r="C74" t="s">
        <v>603</v>
      </c>
      <c r="D74" t="s">
        <v>604</v>
      </c>
      <c r="E74">
        <v>4.8857162762230999</v>
      </c>
      <c r="F74">
        <v>3.6750874174687902</v>
      </c>
      <c r="G74">
        <v>-0.10675310287228799</v>
      </c>
      <c r="H74">
        <v>1.1882214904574799</v>
      </c>
      <c r="I74">
        <v>0.37527216573127498</v>
      </c>
      <c r="J74">
        <v>2.0035088494016713</v>
      </c>
    </row>
    <row r="75" spans="1:10" x14ac:dyDescent="0.25">
      <c r="A75" t="s">
        <v>66</v>
      </c>
      <c r="B75" t="s">
        <v>306</v>
      </c>
      <c r="C75" t="s">
        <v>603</v>
      </c>
      <c r="D75" t="s">
        <v>604</v>
      </c>
      <c r="J75" t="e">
        <v>#DIV/0!</v>
      </c>
    </row>
    <row r="76" spans="1:10" x14ac:dyDescent="0.25">
      <c r="A76" t="s">
        <v>176</v>
      </c>
      <c r="B76" t="s">
        <v>448</v>
      </c>
      <c r="C76" t="s">
        <v>603</v>
      </c>
      <c r="D76" t="s">
        <v>604</v>
      </c>
      <c r="E76">
        <v>3.5893319908479202</v>
      </c>
      <c r="F76">
        <v>2.40490738202634</v>
      </c>
      <c r="G76">
        <v>4.1257158098728501</v>
      </c>
      <c r="H76">
        <v>1.7773330020000699</v>
      </c>
      <c r="I76">
        <v>2.6325211180056201</v>
      </c>
      <c r="J76">
        <v>2.9059618605505597</v>
      </c>
    </row>
    <row r="77" spans="1:10" x14ac:dyDescent="0.25">
      <c r="A77" t="s">
        <v>67</v>
      </c>
      <c r="B77" t="s">
        <v>307</v>
      </c>
      <c r="C77" t="s">
        <v>603</v>
      </c>
      <c r="D77" t="s">
        <v>604</v>
      </c>
      <c r="E77">
        <v>3.8456728374778</v>
      </c>
      <c r="F77">
        <v>6.4468521661925502</v>
      </c>
      <c r="G77">
        <v>4.0425026879194297</v>
      </c>
      <c r="H77">
        <v>9.8664170567357807</v>
      </c>
      <c r="I77">
        <v>11.537208123255301</v>
      </c>
      <c r="J77">
        <v>7.1477305743161725</v>
      </c>
    </row>
    <row r="78" spans="1:10" x14ac:dyDescent="0.25">
      <c r="A78" t="s">
        <v>68</v>
      </c>
      <c r="B78" t="s">
        <v>309</v>
      </c>
      <c r="C78" t="s">
        <v>603</v>
      </c>
      <c r="D78" t="s">
        <v>604</v>
      </c>
      <c r="E78">
        <v>5.5762127283327896</v>
      </c>
      <c r="F78">
        <v>4.91270717554002</v>
      </c>
      <c r="G78">
        <v>3.9877125376588398</v>
      </c>
      <c r="H78">
        <v>2.6573606349964698</v>
      </c>
      <c r="I78">
        <v>2.22538575066647</v>
      </c>
      <c r="J78">
        <v>3.8718757654389173</v>
      </c>
    </row>
    <row r="79" spans="1:10" x14ac:dyDescent="0.25">
      <c r="A79" t="s">
        <v>526</v>
      </c>
      <c r="B79" t="s">
        <v>527</v>
      </c>
      <c r="C79" t="s">
        <v>603</v>
      </c>
      <c r="D79" t="s">
        <v>604</v>
      </c>
      <c r="E79">
        <v>5.1493719242010201</v>
      </c>
      <c r="F79">
        <v>3.4766894078289798</v>
      </c>
      <c r="G79">
        <v>-0.22012209767000901</v>
      </c>
      <c r="H79">
        <v>1.9808089350178</v>
      </c>
      <c r="I79">
        <v>1.7938750200543501</v>
      </c>
      <c r="J79">
        <v>2.4361246378864281</v>
      </c>
    </row>
    <row r="80" spans="1:10" x14ac:dyDescent="0.25">
      <c r="A80" t="s">
        <v>528</v>
      </c>
      <c r="B80" t="s">
        <v>529</v>
      </c>
      <c r="C80" t="s">
        <v>603</v>
      </c>
      <c r="D80" t="s">
        <v>604</v>
      </c>
      <c r="E80">
        <v>1.5072203518085501</v>
      </c>
      <c r="F80">
        <v>1.8325734903487301</v>
      </c>
      <c r="G80">
        <v>1.62496361441458</v>
      </c>
      <c r="H80">
        <v>1.37225410350029</v>
      </c>
      <c r="I80">
        <v>1.0378914487597199</v>
      </c>
      <c r="J80">
        <v>1.474980601766374</v>
      </c>
    </row>
    <row r="81" spans="1:10" x14ac:dyDescent="0.25">
      <c r="A81" t="s">
        <v>70</v>
      </c>
      <c r="B81" t="s">
        <v>313</v>
      </c>
      <c r="C81" t="s">
        <v>603</v>
      </c>
      <c r="D81" t="s">
        <v>604</v>
      </c>
      <c r="E81">
        <v>2.1281913787806999</v>
      </c>
      <c r="F81">
        <v>6.7080999599668703</v>
      </c>
      <c r="G81">
        <v>-3.8342837604132498</v>
      </c>
      <c r="H81">
        <v>5.8142241296742698</v>
      </c>
      <c r="I81">
        <v>-0.87143310386567896</v>
      </c>
      <c r="J81">
        <v>1.9889597208285825</v>
      </c>
    </row>
    <row r="82" spans="1:10" x14ac:dyDescent="0.25">
      <c r="A82" t="s">
        <v>69</v>
      </c>
      <c r="B82" t="s">
        <v>312</v>
      </c>
      <c r="C82" t="s">
        <v>603</v>
      </c>
      <c r="D82" t="s">
        <v>604</v>
      </c>
      <c r="E82">
        <v>7.9432745004746801</v>
      </c>
      <c r="F82">
        <v>7.2403004657501304</v>
      </c>
      <c r="G82">
        <v>8.40046166900275</v>
      </c>
      <c r="H82">
        <v>5.8636699622285198</v>
      </c>
      <c r="I82">
        <v>5.2330363441029997</v>
      </c>
      <c r="J82">
        <v>6.9361485883118164</v>
      </c>
    </row>
    <row r="83" spans="1:10" x14ac:dyDescent="0.25">
      <c r="A83" t="s">
        <v>71</v>
      </c>
      <c r="B83" t="s">
        <v>314</v>
      </c>
      <c r="C83" t="s">
        <v>603</v>
      </c>
      <c r="D83" t="s">
        <v>604</v>
      </c>
      <c r="E83">
        <v>1.3264916981271799</v>
      </c>
      <c r="F83">
        <v>1.3821203899638701</v>
      </c>
      <c r="G83">
        <v>2.7765781436235502</v>
      </c>
      <c r="H83">
        <v>1.9604940018061501</v>
      </c>
      <c r="I83">
        <v>0.55983172297907102</v>
      </c>
      <c r="J83">
        <v>1.6011031912999645</v>
      </c>
    </row>
    <row r="84" spans="1:10" x14ac:dyDescent="0.25">
      <c r="A84" t="s">
        <v>310</v>
      </c>
      <c r="B84" t="s">
        <v>311</v>
      </c>
      <c r="C84" t="s">
        <v>603</v>
      </c>
      <c r="D84" t="s">
        <v>604</v>
      </c>
      <c r="J84" t="e">
        <v>#DIV/0!</v>
      </c>
    </row>
    <row r="85" spans="1:10" x14ac:dyDescent="0.25">
      <c r="A85" t="s">
        <v>387</v>
      </c>
      <c r="B85" t="s">
        <v>388</v>
      </c>
      <c r="C85" t="s">
        <v>603</v>
      </c>
      <c r="D85" t="s">
        <v>604</v>
      </c>
      <c r="J85" t="e">
        <v>#DIV/0!</v>
      </c>
    </row>
    <row r="86" spans="1:10" x14ac:dyDescent="0.25">
      <c r="A86" t="s">
        <v>74</v>
      </c>
      <c r="B86" t="s">
        <v>316</v>
      </c>
      <c r="C86" t="s">
        <v>603</v>
      </c>
      <c r="D86" t="s">
        <v>604</v>
      </c>
      <c r="E86">
        <v>8.8681535912891505</v>
      </c>
      <c r="F86">
        <v>8.8015694971169296</v>
      </c>
      <c r="G86">
        <v>8.1759900014543607</v>
      </c>
      <c r="H86">
        <v>9.2040981481478195</v>
      </c>
      <c r="I86">
        <v>11.206706436757701</v>
      </c>
      <c r="J86">
        <v>9.2513035349531911</v>
      </c>
    </row>
    <row r="87" spans="1:10" x14ac:dyDescent="0.25">
      <c r="A87" t="s">
        <v>200</v>
      </c>
      <c r="B87" t="s">
        <v>482</v>
      </c>
      <c r="C87" t="s">
        <v>603</v>
      </c>
      <c r="D87" t="s">
        <v>604</v>
      </c>
      <c r="E87">
        <v>11.9291547673272</v>
      </c>
      <c r="F87">
        <v>4.6446103587375198</v>
      </c>
      <c r="G87">
        <v>-0.86374497453862797</v>
      </c>
      <c r="H87">
        <v>7.7698118172248504E-2</v>
      </c>
      <c r="I87">
        <v>1.12658748884643</v>
      </c>
      <c r="J87">
        <v>3.382861151708954</v>
      </c>
    </row>
    <row r="88" spans="1:10" x14ac:dyDescent="0.25">
      <c r="A88" t="s">
        <v>76</v>
      </c>
      <c r="B88" t="s">
        <v>319</v>
      </c>
      <c r="C88" t="s">
        <v>603</v>
      </c>
      <c r="D88" t="s">
        <v>604</v>
      </c>
      <c r="E88">
        <v>10.961870683643401</v>
      </c>
      <c r="F88">
        <v>11.8244050820156</v>
      </c>
      <c r="G88">
        <v>7.2199453228944304</v>
      </c>
      <c r="H88">
        <v>7.81983749589706</v>
      </c>
      <c r="I88">
        <v>3.3703961101065798</v>
      </c>
      <c r="J88">
        <v>8.2392909389114148</v>
      </c>
    </row>
    <row r="89" spans="1:10" x14ac:dyDescent="0.25">
      <c r="A89" t="s">
        <v>78</v>
      </c>
      <c r="B89" t="s">
        <v>321</v>
      </c>
      <c r="C89" t="s">
        <v>603</v>
      </c>
      <c r="D89" t="s">
        <v>604</v>
      </c>
      <c r="E89">
        <v>6.2055063474215597</v>
      </c>
      <c r="F89">
        <v>5.3884868515772197</v>
      </c>
      <c r="G89">
        <v>4.44140705490139</v>
      </c>
      <c r="H89">
        <v>5.6774528227217598</v>
      </c>
      <c r="I89">
        <v>2.6780372091202902</v>
      </c>
      <c r="J89">
        <v>4.8781780571484443</v>
      </c>
    </row>
    <row r="90" spans="1:10" x14ac:dyDescent="0.25">
      <c r="A90" t="s">
        <v>322</v>
      </c>
      <c r="B90" t="s">
        <v>323</v>
      </c>
      <c r="C90" t="s">
        <v>603</v>
      </c>
      <c r="D90" t="s">
        <v>604</v>
      </c>
      <c r="J90" t="e">
        <v>#DIV/0!</v>
      </c>
    </row>
    <row r="91" spans="1:10" x14ac:dyDescent="0.25">
      <c r="A91" t="s">
        <v>84</v>
      </c>
      <c r="B91" t="s">
        <v>330</v>
      </c>
      <c r="C91" t="s">
        <v>603</v>
      </c>
      <c r="D91" t="s">
        <v>604</v>
      </c>
      <c r="E91">
        <v>18.8280086486388</v>
      </c>
      <c r="F91">
        <v>5.5942717488457196</v>
      </c>
      <c r="G91">
        <v>2.9751125702473198</v>
      </c>
      <c r="H91">
        <v>0.33028682312753499</v>
      </c>
      <c r="I91">
        <v>1.2445635465185401</v>
      </c>
      <c r="J91">
        <v>5.7944486674755824</v>
      </c>
    </row>
    <row r="92" spans="1:10" x14ac:dyDescent="0.25">
      <c r="A92" t="s">
        <v>317</v>
      </c>
      <c r="B92" t="s">
        <v>318</v>
      </c>
      <c r="C92" t="s">
        <v>603</v>
      </c>
      <c r="D92" t="s">
        <v>604</v>
      </c>
      <c r="E92">
        <v>4.70369933133572</v>
      </c>
      <c r="F92">
        <v>4.2752408172377301</v>
      </c>
      <c r="G92">
        <v>4.8965369497241804</v>
      </c>
      <c r="H92">
        <v>3.9194409655261699</v>
      </c>
      <c r="I92">
        <v>10.3570172850854</v>
      </c>
      <c r="J92">
        <v>5.6303870697818397</v>
      </c>
    </row>
    <row r="93" spans="1:10" x14ac:dyDescent="0.25">
      <c r="A93" t="s">
        <v>85</v>
      </c>
      <c r="B93" t="s">
        <v>331</v>
      </c>
      <c r="C93" t="s">
        <v>603</v>
      </c>
      <c r="D93" t="s">
        <v>604</v>
      </c>
      <c r="E93">
        <v>1.2062460048025501</v>
      </c>
      <c r="F93">
        <v>1.16215847772031</v>
      </c>
      <c r="G93">
        <v>1.3667025490512299</v>
      </c>
      <c r="H93">
        <v>4.9775470131016197</v>
      </c>
      <c r="I93">
        <v>1.4660101814484301</v>
      </c>
      <c r="J93">
        <v>2.0357328452248278</v>
      </c>
    </row>
    <row r="94" spans="1:10" x14ac:dyDescent="0.25">
      <c r="A94" t="s">
        <v>65</v>
      </c>
      <c r="B94" t="s">
        <v>305</v>
      </c>
      <c r="C94" t="s">
        <v>603</v>
      </c>
      <c r="D94" t="s">
        <v>604</v>
      </c>
      <c r="E94">
        <v>0.48038190371800199</v>
      </c>
      <c r="F94">
        <v>2.4983970771491499</v>
      </c>
      <c r="G94">
        <v>3.0241844777215099</v>
      </c>
      <c r="H94">
        <v>3.9799522581085101</v>
      </c>
      <c r="I94">
        <v>5.2469204308991104</v>
      </c>
      <c r="J94">
        <v>3.0459672295192561</v>
      </c>
    </row>
    <row r="95" spans="1:10" x14ac:dyDescent="0.25">
      <c r="A95" t="s">
        <v>79</v>
      </c>
      <c r="B95" t="s">
        <v>324</v>
      </c>
      <c r="C95" t="s">
        <v>603</v>
      </c>
      <c r="D95" t="s">
        <v>604</v>
      </c>
      <c r="E95">
        <v>1.3971372026322699</v>
      </c>
      <c r="F95">
        <v>1.7209047520311</v>
      </c>
      <c r="G95">
        <v>1.89835335150905</v>
      </c>
      <c r="H95">
        <v>2.4371330698659599</v>
      </c>
      <c r="I95">
        <v>1.7494878098909801</v>
      </c>
      <c r="J95">
        <v>1.8406032371858718</v>
      </c>
    </row>
    <row r="96" spans="1:10" x14ac:dyDescent="0.25">
      <c r="A96" t="s">
        <v>80</v>
      </c>
      <c r="B96" t="s">
        <v>327</v>
      </c>
      <c r="C96" t="s">
        <v>603</v>
      </c>
      <c r="D96" t="s">
        <v>604</v>
      </c>
      <c r="E96">
        <v>10.347817435875401</v>
      </c>
      <c r="F96">
        <v>13.828213019264</v>
      </c>
      <c r="G96">
        <v>15.7738511239474</v>
      </c>
      <c r="H96">
        <v>16.3973140363487</v>
      </c>
      <c r="I96">
        <v>14.262007418741799</v>
      </c>
      <c r="J96">
        <v>14.121840606835459</v>
      </c>
    </row>
    <row r="97" spans="1:10" x14ac:dyDescent="0.25">
      <c r="A97" t="s">
        <v>325</v>
      </c>
      <c r="B97" t="s">
        <v>326</v>
      </c>
      <c r="C97" t="s">
        <v>603</v>
      </c>
      <c r="D97" t="s">
        <v>604</v>
      </c>
      <c r="J97" t="e">
        <v>#DIV/0!</v>
      </c>
    </row>
    <row r="98" spans="1:10" x14ac:dyDescent="0.25">
      <c r="A98" t="s">
        <v>83</v>
      </c>
      <c r="B98" t="s">
        <v>329</v>
      </c>
      <c r="C98" t="s">
        <v>603</v>
      </c>
      <c r="D98" t="s">
        <v>604</v>
      </c>
      <c r="E98">
        <v>1.28045247920901</v>
      </c>
      <c r="F98">
        <v>1.39328243744598</v>
      </c>
      <c r="G98">
        <v>1.2599586314053399</v>
      </c>
      <c r="H98">
        <v>1.52007092823832</v>
      </c>
      <c r="I98">
        <v>1.29421611324371</v>
      </c>
      <c r="J98">
        <v>1.3495961179084719</v>
      </c>
    </row>
    <row r="99" spans="1:10" x14ac:dyDescent="0.25">
      <c r="A99" t="s">
        <v>82</v>
      </c>
      <c r="B99" t="s">
        <v>328</v>
      </c>
      <c r="C99" t="s">
        <v>603</v>
      </c>
      <c r="D99" t="s">
        <v>604</v>
      </c>
      <c r="J99" t="e">
        <v>#DIV/0!</v>
      </c>
    </row>
    <row r="100" spans="1:10" x14ac:dyDescent="0.25">
      <c r="A100" t="s">
        <v>86</v>
      </c>
      <c r="B100" t="s">
        <v>332</v>
      </c>
      <c r="C100" t="s">
        <v>603</v>
      </c>
      <c r="D100" t="s">
        <v>604</v>
      </c>
      <c r="E100">
        <v>3.6284858008663998</v>
      </c>
      <c r="F100">
        <v>6.8940950391007298</v>
      </c>
      <c r="G100">
        <v>24.655289950538101</v>
      </c>
      <c r="H100">
        <v>32.764948976017202</v>
      </c>
      <c r="I100">
        <v>21.831959450095699</v>
      </c>
      <c r="J100">
        <v>17.954955843323624</v>
      </c>
    </row>
    <row r="101" spans="1:10" x14ac:dyDescent="0.25">
      <c r="A101" t="s">
        <v>532</v>
      </c>
      <c r="B101" t="s">
        <v>533</v>
      </c>
      <c r="C101" t="s">
        <v>603</v>
      </c>
      <c r="D101" t="s">
        <v>604</v>
      </c>
      <c r="E101">
        <v>4.3089327936241597</v>
      </c>
      <c r="F101">
        <v>3.0937175678489202</v>
      </c>
      <c r="G101">
        <v>0.52240679996383499</v>
      </c>
      <c r="H101">
        <v>1.8844965927761901</v>
      </c>
      <c r="I101">
        <v>1.0563264688985901</v>
      </c>
      <c r="J101">
        <v>2.1731760446223389</v>
      </c>
    </row>
    <row r="102" spans="1:10" x14ac:dyDescent="0.25">
      <c r="A102" t="s">
        <v>335</v>
      </c>
      <c r="B102" t="s">
        <v>336</v>
      </c>
      <c r="C102" t="s">
        <v>603</v>
      </c>
      <c r="D102" t="s">
        <v>604</v>
      </c>
      <c r="E102">
        <v>41.5321039750824</v>
      </c>
      <c r="F102">
        <v>36.837551661686199</v>
      </c>
      <c r="G102">
        <v>26.825524059030101</v>
      </c>
      <c r="H102">
        <v>16.058108078462201</v>
      </c>
      <c r="I102">
        <v>34.055847772268997</v>
      </c>
      <c r="J102">
        <v>31.061827109305977</v>
      </c>
    </row>
    <row r="103" spans="1:10" x14ac:dyDescent="0.25">
      <c r="A103" t="s">
        <v>88</v>
      </c>
      <c r="B103" t="s">
        <v>334</v>
      </c>
      <c r="C103" t="s">
        <v>603</v>
      </c>
      <c r="D103" t="s">
        <v>604</v>
      </c>
      <c r="E103">
        <v>5.2815655702395103</v>
      </c>
      <c r="F103">
        <v>4.10592326395368</v>
      </c>
      <c r="G103">
        <v>5.9938541856157199</v>
      </c>
      <c r="H103">
        <v>3.8066806518259799</v>
      </c>
      <c r="I103">
        <v>0.99050882555645703</v>
      </c>
      <c r="J103">
        <v>4.0357064994382688</v>
      </c>
    </row>
    <row r="104" spans="1:10" x14ac:dyDescent="0.25">
      <c r="A104" t="s">
        <v>530</v>
      </c>
      <c r="B104" t="s">
        <v>531</v>
      </c>
      <c r="C104" t="s">
        <v>603</v>
      </c>
      <c r="D104" t="s">
        <v>604</v>
      </c>
      <c r="E104">
        <v>3.38802325865593</v>
      </c>
      <c r="F104">
        <v>3.6611286625283799</v>
      </c>
      <c r="G104">
        <v>3.6909087259227902</v>
      </c>
      <c r="H104">
        <v>2.9466436483428402</v>
      </c>
      <c r="I104">
        <v>2.1813808753566901</v>
      </c>
      <c r="J104">
        <v>3.1736170341613259</v>
      </c>
    </row>
    <row r="105" spans="1:10" x14ac:dyDescent="0.25">
      <c r="A105" t="s">
        <v>52</v>
      </c>
      <c r="B105" t="s">
        <v>290</v>
      </c>
      <c r="C105" t="s">
        <v>603</v>
      </c>
      <c r="D105" t="s">
        <v>604</v>
      </c>
      <c r="E105">
        <v>0.82215703377965499</v>
      </c>
      <c r="F105">
        <v>0.81858027550829204</v>
      </c>
      <c r="G105">
        <v>2.11957998153972</v>
      </c>
      <c r="H105">
        <v>6.2720313129943497</v>
      </c>
      <c r="I105">
        <v>2.0606375426770498</v>
      </c>
      <c r="J105">
        <v>2.4185972292998135</v>
      </c>
    </row>
    <row r="106" spans="1:10" x14ac:dyDescent="0.25">
      <c r="A106" t="s">
        <v>87</v>
      </c>
      <c r="B106" t="s">
        <v>333</v>
      </c>
      <c r="C106" t="s">
        <v>603</v>
      </c>
      <c r="D106" t="s">
        <v>604</v>
      </c>
      <c r="E106">
        <v>0.74994492986430406</v>
      </c>
      <c r="F106">
        <v>2.49315616252002</v>
      </c>
      <c r="G106">
        <v>0.63810258762749505</v>
      </c>
      <c r="H106">
        <v>0.50724208519901404</v>
      </c>
      <c r="I106">
        <v>0.17231613124376399</v>
      </c>
      <c r="J106">
        <v>0.91215237929091941</v>
      </c>
    </row>
    <row r="107" spans="1:10" x14ac:dyDescent="0.25">
      <c r="A107" t="s">
        <v>89</v>
      </c>
      <c r="B107" t="s">
        <v>337</v>
      </c>
      <c r="C107" t="s">
        <v>603</v>
      </c>
      <c r="D107" t="s">
        <v>604</v>
      </c>
      <c r="E107">
        <v>54.169246236397299</v>
      </c>
      <c r="F107">
        <v>-8.4765778521303599</v>
      </c>
      <c r="G107">
        <v>-40.0810562590773</v>
      </c>
      <c r="H107">
        <v>60.235861101009398</v>
      </c>
      <c r="I107">
        <v>109.330636536276</v>
      </c>
      <c r="J107">
        <v>35.035621952495013</v>
      </c>
    </row>
    <row r="108" spans="1:10" x14ac:dyDescent="0.25">
      <c r="A108" t="s">
        <v>534</v>
      </c>
      <c r="B108" t="s">
        <v>535</v>
      </c>
      <c r="C108" t="s">
        <v>603</v>
      </c>
      <c r="D108" t="s">
        <v>604</v>
      </c>
      <c r="E108">
        <v>2.12852498432534</v>
      </c>
      <c r="F108">
        <v>1.84771223847141</v>
      </c>
      <c r="G108">
        <v>1.9879952378828001</v>
      </c>
      <c r="H108">
        <v>1.8437142972232201</v>
      </c>
      <c r="I108">
        <v>1.79001879480737</v>
      </c>
      <c r="J108">
        <v>1.9195931105420283</v>
      </c>
    </row>
    <row r="109" spans="1:10" x14ac:dyDescent="0.25">
      <c r="A109" t="s">
        <v>536</v>
      </c>
      <c r="B109" t="s">
        <v>537</v>
      </c>
      <c r="C109" t="s">
        <v>603</v>
      </c>
      <c r="D109" t="s">
        <v>604</v>
      </c>
      <c r="E109">
        <v>2.1283392932810901</v>
      </c>
      <c r="F109">
        <v>1.8812776860782301</v>
      </c>
      <c r="G109">
        <v>1.99099534525782</v>
      </c>
      <c r="H109">
        <v>1.8435480976365299</v>
      </c>
      <c r="I109">
        <v>1.7715970650195501</v>
      </c>
      <c r="J109">
        <v>1.9231514974546442</v>
      </c>
    </row>
    <row r="110" spans="1:10" x14ac:dyDescent="0.25">
      <c r="A110" t="s">
        <v>542</v>
      </c>
      <c r="B110" t="s">
        <v>543</v>
      </c>
      <c r="C110" t="s">
        <v>603</v>
      </c>
      <c r="D110" t="s">
        <v>604</v>
      </c>
      <c r="E110">
        <v>2.1260353568916699</v>
      </c>
      <c r="F110">
        <v>2.3215544985123699</v>
      </c>
      <c r="G110">
        <v>2.0321077724880499</v>
      </c>
      <c r="H110">
        <v>1.84131980264433</v>
      </c>
      <c r="I110">
        <v>1.5324505859089199</v>
      </c>
      <c r="J110">
        <v>1.9706936032890681</v>
      </c>
    </row>
    <row r="111" spans="1:10" x14ac:dyDescent="0.25">
      <c r="A111" t="s">
        <v>538</v>
      </c>
      <c r="B111" t="s">
        <v>539</v>
      </c>
      <c r="C111" t="s">
        <v>603</v>
      </c>
      <c r="D111" t="s">
        <v>604</v>
      </c>
      <c r="E111">
        <v>1.03933960268073</v>
      </c>
      <c r="F111">
        <v>1.5306004225841401</v>
      </c>
      <c r="G111">
        <v>1.17148114380405</v>
      </c>
      <c r="H111">
        <v>0.80788293311177395</v>
      </c>
      <c r="I111">
        <v>0.61534567270043605</v>
      </c>
      <c r="J111">
        <v>1.0329299549762261</v>
      </c>
    </row>
    <row r="112" spans="1:10" x14ac:dyDescent="0.25">
      <c r="A112" t="s">
        <v>92</v>
      </c>
      <c r="B112" t="s">
        <v>340</v>
      </c>
      <c r="C112" t="s">
        <v>603</v>
      </c>
      <c r="D112" t="s">
        <v>604</v>
      </c>
      <c r="E112">
        <v>0.48737247129563599</v>
      </c>
      <c r="F112">
        <v>2.0194892012952201</v>
      </c>
      <c r="G112">
        <v>1.8142897969351699</v>
      </c>
      <c r="H112">
        <v>2.2333620489789801</v>
      </c>
      <c r="I112">
        <v>1.8112097997482699</v>
      </c>
      <c r="J112">
        <v>1.6731446636506551</v>
      </c>
    </row>
    <row r="113" spans="1:10" x14ac:dyDescent="0.25">
      <c r="A113" t="s">
        <v>540</v>
      </c>
      <c r="B113" t="s">
        <v>541</v>
      </c>
      <c r="C113" t="s">
        <v>603</v>
      </c>
      <c r="D113" t="s">
        <v>604</v>
      </c>
      <c r="E113">
        <v>3.0903715051851699</v>
      </c>
      <c r="F113">
        <v>2.9488448212149798</v>
      </c>
      <c r="G113">
        <v>2.7542280022450001</v>
      </c>
      <c r="H113">
        <v>2.6899739566600198</v>
      </c>
      <c r="I113">
        <v>2.2466819527117399</v>
      </c>
      <c r="J113">
        <v>2.7460200476033818</v>
      </c>
    </row>
    <row r="114" spans="1:10" x14ac:dyDescent="0.25">
      <c r="A114" t="s">
        <v>345</v>
      </c>
      <c r="B114" t="s">
        <v>346</v>
      </c>
      <c r="C114" t="s">
        <v>603</v>
      </c>
      <c r="D114" t="s">
        <v>604</v>
      </c>
      <c r="J114" t="e">
        <v>#DIV/0!</v>
      </c>
    </row>
    <row r="115" spans="1:10" x14ac:dyDescent="0.25">
      <c r="A115" t="s">
        <v>91</v>
      </c>
      <c r="B115" t="s">
        <v>339</v>
      </c>
      <c r="C115" t="s">
        <v>603</v>
      </c>
      <c r="D115" t="s">
        <v>604</v>
      </c>
      <c r="E115">
        <v>1.93736319812939</v>
      </c>
      <c r="F115">
        <v>1.5073165808981801</v>
      </c>
      <c r="G115">
        <v>1.5582147934450501</v>
      </c>
      <c r="H115">
        <v>1.7873817389300799</v>
      </c>
      <c r="I115">
        <v>2.4126646803285299</v>
      </c>
      <c r="J115">
        <v>1.8405881983462458</v>
      </c>
    </row>
    <row r="116" spans="1:10" x14ac:dyDescent="0.25">
      <c r="A116" t="s">
        <v>569</v>
      </c>
      <c r="B116" t="s">
        <v>570</v>
      </c>
      <c r="C116" t="s">
        <v>603</v>
      </c>
      <c r="D116" t="s">
        <v>604</v>
      </c>
      <c r="J116" t="e">
        <v>#DIV/0!</v>
      </c>
    </row>
    <row r="117" spans="1:10" x14ac:dyDescent="0.25">
      <c r="A117" t="s">
        <v>96</v>
      </c>
      <c r="B117" t="s">
        <v>344</v>
      </c>
      <c r="C117" t="s">
        <v>603</v>
      </c>
      <c r="D117" t="s">
        <v>604</v>
      </c>
      <c r="E117">
        <v>34.428235390932301</v>
      </c>
      <c r="F117">
        <v>17.380873570370099</v>
      </c>
      <c r="G117">
        <v>17.4946584687148</v>
      </c>
      <c r="H117">
        <v>-11.6839510353976</v>
      </c>
      <c r="I117">
        <v>7.6197532754212203</v>
      </c>
      <c r="J117">
        <v>13.047913934008164</v>
      </c>
    </row>
    <row r="118" spans="1:10" x14ac:dyDescent="0.25">
      <c r="A118" t="s">
        <v>341</v>
      </c>
      <c r="B118" t="s">
        <v>342</v>
      </c>
      <c r="C118" t="s">
        <v>603</v>
      </c>
      <c r="D118" t="s">
        <v>604</v>
      </c>
      <c r="E118">
        <v>0.73631750742672097</v>
      </c>
      <c r="F118">
        <v>1.0313787661286</v>
      </c>
      <c r="G118">
        <v>0.71693664506577504</v>
      </c>
      <c r="H118">
        <v>0.51756758168181805</v>
      </c>
      <c r="I118">
        <v>0.57957852583402403</v>
      </c>
      <c r="J118">
        <v>0.71635580522738762</v>
      </c>
    </row>
    <row r="119" spans="1:10" x14ac:dyDescent="0.25">
      <c r="A119" t="s">
        <v>95</v>
      </c>
      <c r="B119" t="s">
        <v>343</v>
      </c>
      <c r="C119" t="s">
        <v>603</v>
      </c>
      <c r="D119" t="s">
        <v>604</v>
      </c>
      <c r="E119">
        <v>-3.7549859230895901</v>
      </c>
      <c r="F119">
        <v>-2.6879942835723099</v>
      </c>
      <c r="G119">
        <v>-2.1485483480791299</v>
      </c>
      <c r="H119">
        <v>-1.31640616709339</v>
      </c>
      <c r="I119">
        <v>-1.70667866744818</v>
      </c>
      <c r="J119">
        <v>-2.3229226778565204</v>
      </c>
    </row>
    <row r="120" spans="1:10" x14ac:dyDescent="0.25">
      <c r="A120" t="s">
        <v>90</v>
      </c>
      <c r="B120" t="s">
        <v>338</v>
      </c>
      <c r="C120" t="s">
        <v>603</v>
      </c>
      <c r="D120" t="s">
        <v>604</v>
      </c>
      <c r="E120">
        <v>-5.1280639673636097</v>
      </c>
      <c r="F120">
        <v>-28.3072317012805</v>
      </c>
      <c r="G120">
        <v>-2.3707194378779999</v>
      </c>
      <c r="H120">
        <v>-2.23859333427019</v>
      </c>
      <c r="I120">
        <v>-4.1216166794411899</v>
      </c>
      <c r="J120">
        <v>-8.4332450240466983</v>
      </c>
    </row>
    <row r="121" spans="1:10" x14ac:dyDescent="0.25">
      <c r="A121" t="s">
        <v>97</v>
      </c>
      <c r="B121" t="s">
        <v>347</v>
      </c>
      <c r="C121" t="s">
        <v>603</v>
      </c>
      <c r="D121" t="s">
        <v>604</v>
      </c>
      <c r="E121">
        <v>3.75770610313262</v>
      </c>
      <c r="F121">
        <v>4.7547376758994799</v>
      </c>
      <c r="G121">
        <v>5.7580635148942401</v>
      </c>
      <c r="H121">
        <v>4.3631541798487703</v>
      </c>
      <c r="I121">
        <v>5.9649118307083002</v>
      </c>
      <c r="J121">
        <v>4.9197146608966822</v>
      </c>
    </row>
    <row r="122" spans="1:10" x14ac:dyDescent="0.25">
      <c r="A122" t="s">
        <v>98</v>
      </c>
      <c r="B122" t="s">
        <v>348</v>
      </c>
      <c r="C122" t="s">
        <v>603</v>
      </c>
      <c r="D122" t="s">
        <v>604</v>
      </c>
      <c r="E122">
        <v>1.36684517505744</v>
      </c>
      <c r="F122">
        <v>0.56776692666682105</v>
      </c>
      <c r="G122">
        <v>2.1152554816558502</v>
      </c>
      <c r="H122">
        <v>1.5505113837156399</v>
      </c>
      <c r="I122">
        <v>-1.16724320716093</v>
      </c>
      <c r="J122">
        <v>0.88662715198696418</v>
      </c>
    </row>
    <row r="123" spans="1:10" x14ac:dyDescent="0.25">
      <c r="A123" t="s">
        <v>100</v>
      </c>
      <c r="B123" t="s">
        <v>349</v>
      </c>
      <c r="C123" t="s">
        <v>603</v>
      </c>
      <c r="D123" t="s">
        <v>604</v>
      </c>
      <c r="E123">
        <v>6.5920970905403999</v>
      </c>
      <c r="F123">
        <v>6.0019976303557998</v>
      </c>
      <c r="G123">
        <v>4.9242308453278598</v>
      </c>
      <c r="H123">
        <v>4.2033054359011501</v>
      </c>
      <c r="I123">
        <v>1.91929044218628</v>
      </c>
      <c r="J123">
        <v>4.7281842888622982</v>
      </c>
    </row>
    <row r="124" spans="1:10" x14ac:dyDescent="0.25">
      <c r="A124" t="s">
        <v>102</v>
      </c>
      <c r="B124" t="s">
        <v>351</v>
      </c>
      <c r="C124" t="s">
        <v>603</v>
      </c>
      <c r="D124" t="s">
        <v>604</v>
      </c>
      <c r="E124">
        <v>3.8928514286897098</v>
      </c>
      <c r="F124">
        <v>4.9016402933974597</v>
      </c>
      <c r="G124">
        <v>2.2242780938133602</v>
      </c>
      <c r="H124">
        <v>1.63970971966594</v>
      </c>
      <c r="I124">
        <v>1.7398682272538999</v>
      </c>
      <c r="J124">
        <v>2.8796695525640743</v>
      </c>
    </row>
    <row r="125" spans="1:10" x14ac:dyDescent="0.25">
      <c r="A125" t="s">
        <v>101</v>
      </c>
      <c r="B125" t="s">
        <v>350</v>
      </c>
      <c r="C125" t="s">
        <v>603</v>
      </c>
      <c r="D125" t="s">
        <v>604</v>
      </c>
      <c r="E125">
        <v>0.81848161526451602</v>
      </c>
      <c r="F125">
        <v>0.38131963803427399</v>
      </c>
      <c r="G125">
        <v>0.50198876967343697</v>
      </c>
      <c r="H125">
        <v>0.77997389891220503</v>
      </c>
      <c r="I125">
        <v>1.2205081208451101</v>
      </c>
      <c r="J125">
        <v>0.74045440854590849</v>
      </c>
    </row>
    <row r="126" spans="1:10" x14ac:dyDescent="0.25">
      <c r="A126" t="s">
        <v>103</v>
      </c>
      <c r="B126" t="s">
        <v>352</v>
      </c>
      <c r="C126" t="s">
        <v>603</v>
      </c>
      <c r="D126" t="s">
        <v>604</v>
      </c>
      <c r="E126">
        <v>12.5466202801439</v>
      </c>
      <c r="F126">
        <v>2.8520571787889</v>
      </c>
      <c r="G126">
        <v>0.196995407987547</v>
      </c>
      <c r="H126">
        <v>2.05367643388584</v>
      </c>
      <c r="I126">
        <v>4.2051880175671599</v>
      </c>
      <c r="J126">
        <v>4.3709074636746692</v>
      </c>
    </row>
    <row r="127" spans="1:10" x14ac:dyDescent="0.25">
      <c r="A127" t="s">
        <v>104</v>
      </c>
      <c r="B127" t="s">
        <v>353</v>
      </c>
      <c r="C127" t="s">
        <v>603</v>
      </c>
      <c r="D127" t="s">
        <v>604</v>
      </c>
      <c r="E127">
        <v>0.62759145802545402</v>
      </c>
      <c r="F127">
        <v>1.6408511052141399</v>
      </c>
      <c r="G127">
        <v>0.83268643150835397</v>
      </c>
      <c r="H127">
        <v>0.46816258929889898</v>
      </c>
      <c r="I127">
        <v>0.42348249789546399</v>
      </c>
      <c r="J127">
        <v>0.79855481638846215</v>
      </c>
    </row>
    <row r="128" spans="1:10" x14ac:dyDescent="0.25">
      <c r="A128" t="s">
        <v>362</v>
      </c>
      <c r="B128" t="s">
        <v>363</v>
      </c>
      <c r="C128" t="s">
        <v>603</v>
      </c>
      <c r="D128" t="s">
        <v>604</v>
      </c>
      <c r="E128">
        <v>9.0886882786326009</v>
      </c>
      <c r="F128">
        <v>-1.3918435347292999</v>
      </c>
      <c r="G128">
        <v>1.7436912789469901</v>
      </c>
      <c r="H128">
        <v>4.5526311908234298</v>
      </c>
      <c r="I128">
        <v>-5.16032739132595</v>
      </c>
      <c r="J128">
        <v>1.7665679644695544</v>
      </c>
    </row>
    <row r="129" spans="1:10" x14ac:dyDescent="0.25">
      <c r="A129" t="s">
        <v>40</v>
      </c>
      <c r="B129" t="s">
        <v>270</v>
      </c>
      <c r="C129" t="s">
        <v>603</v>
      </c>
      <c r="D129" t="s">
        <v>604</v>
      </c>
      <c r="E129">
        <v>12.3692214343885</v>
      </c>
      <c r="F129">
        <v>12.5718497255874</v>
      </c>
      <c r="G129">
        <v>13.074498065954099</v>
      </c>
      <c r="H129">
        <v>13.5220210875004</v>
      </c>
      <c r="I129">
        <v>14.0094820375619</v>
      </c>
      <c r="J129">
        <v>13.109414470198459</v>
      </c>
    </row>
    <row r="130" spans="1:10" x14ac:dyDescent="0.25">
      <c r="A130" t="s">
        <v>105</v>
      </c>
      <c r="B130" t="s">
        <v>354</v>
      </c>
      <c r="C130" t="s">
        <v>603</v>
      </c>
      <c r="D130" t="s">
        <v>604</v>
      </c>
      <c r="E130">
        <v>1.0122490609132999</v>
      </c>
      <c r="F130">
        <v>0.417019322992006</v>
      </c>
      <c r="G130">
        <v>-0.58317350591600503</v>
      </c>
      <c r="H130">
        <v>-0.31375468922259497</v>
      </c>
      <c r="I130">
        <v>1.4504815085634399</v>
      </c>
      <c r="J130">
        <v>0.3965643394660292</v>
      </c>
    </row>
    <row r="131" spans="1:10" x14ac:dyDescent="0.25">
      <c r="A131" t="s">
        <v>450</v>
      </c>
      <c r="B131" t="s">
        <v>451</v>
      </c>
      <c r="C131" t="s">
        <v>603</v>
      </c>
      <c r="D131" t="s">
        <v>604</v>
      </c>
      <c r="E131">
        <v>12.033913729244</v>
      </c>
      <c r="F131">
        <v>4.52803888332725</v>
      </c>
      <c r="G131">
        <v>3.7136345407996698</v>
      </c>
      <c r="H131">
        <v>4.1088054309747699</v>
      </c>
      <c r="I131">
        <v>1.4122268224546299</v>
      </c>
      <c r="J131">
        <v>5.1593238813600646</v>
      </c>
    </row>
    <row r="132" spans="1:10" x14ac:dyDescent="0.25">
      <c r="A132" t="s">
        <v>357</v>
      </c>
      <c r="B132" t="s">
        <v>358</v>
      </c>
      <c r="C132" t="s">
        <v>603</v>
      </c>
      <c r="D132" t="s">
        <v>604</v>
      </c>
      <c r="E132">
        <v>0.80689330249619196</v>
      </c>
      <c r="F132">
        <v>1.10307799056185</v>
      </c>
      <c r="G132">
        <v>0.70630089380814098</v>
      </c>
      <c r="H132">
        <v>0.58339386057331</v>
      </c>
      <c r="I132">
        <v>0.53513172114211005</v>
      </c>
      <c r="J132">
        <v>0.74695955371632061</v>
      </c>
    </row>
    <row r="133" spans="1:10" x14ac:dyDescent="0.25">
      <c r="A133" t="s">
        <v>107</v>
      </c>
      <c r="B133" t="s">
        <v>361</v>
      </c>
      <c r="C133" t="s">
        <v>603</v>
      </c>
      <c r="D133" t="s">
        <v>604</v>
      </c>
      <c r="E133">
        <v>0.26688652405501401</v>
      </c>
      <c r="F133">
        <v>9.3624775060092105E-2</v>
      </c>
      <c r="G133">
        <v>-1.54705438206089E-2</v>
      </c>
      <c r="H133">
        <v>0.37858284492361999</v>
      </c>
      <c r="I133">
        <v>-0.52666509432493402</v>
      </c>
      <c r="J133">
        <v>3.9391701178636621E-2</v>
      </c>
    </row>
    <row r="134" spans="1:10" x14ac:dyDescent="0.25">
      <c r="A134" t="s">
        <v>548</v>
      </c>
      <c r="B134" t="s">
        <v>549</v>
      </c>
      <c r="C134" t="s">
        <v>603</v>
      </c>
      <c r="D134" t="s">
        <v>604</v>
      </c>
      <c r="E134">
        <v>3.4082085549621501</v>
      </c>
      <c r="F134">
        <v>3.0409023406426501</v>
      </c>
      <c r="G134">
        <v>3.3498698160825202</v>
      </c>
      <c r="H134">
        <v>2.9356306295436498</v>
      </c>
      <c r="I134">
        <v>2.3354664333781701</v>
      </c>
      <c r="J134">
        <v>3.0140155549218277</v>
      </c>
    </row>
    <row r="135" spans="1:10" x14ac:dyDescent="0.25">
      <c r="A135" t="s">
        <v>364</v>
      </c>
      <c r="B135" t="s">
        <v>365</v>
      </c>
      <c r="C135" t="s">
        <v>603</v>
      </c>
      <c r="D135" t="s">
        <v>604</v>
      </c>
      <c r="E135">
        <v>5.8777467084973303</v>
      </c>
      <c r="F135">
        <v>9.9177829989985096</v>
      </c>
      <c r="G135">
        <v>7.4856443753669302</v>
      </c>
      <c r="H135">
        <v>4.0314918136023703</v>
      </c>
      <c r="I135">
        <v>5.0980731556363601</v>
      </c>
      <c r="J135">
        <v>6.482147810420301</v>
      </c>
    </row>
    <row r="136" spans="1:10" x14ac:dyDescent="0.25">
      <c r="A136" t="s">
        <v>111</v>
      </c>
      <c r="B136" t="s">
        <v>367</v>
      </c>
      <c r="C136" t="s">
        <v>603</v>
      </c>
      <c r="D136" t="s">
        <v>604</v>
      </c>
      <c r="E136">
        <v>5.0217404056440804</v>
      </c>
      <c r="F136">
        <v>4.7567791402079598</v>
      </c>
      <c r="G136">
        <v>4.8414030895577902</v>
      </c>
      <c r="H136">
        <v>3.9812835400227602</v>
      </c>
      <c r="I136">
        <v>11.0246073051224</v>
      </c>
      <c r="J136">
        <v>5.9251626961109976</v>
      </c>
    </row>
    <row r="137" spans="1:10" x14ac:dyDescent="0.25">
      <c r="A137" t="s">
        <v>113</v>
      </c>
      <c r="B137" t="s">
        <v>369</v>
      </c>
      <c r="C137" t="s">
        <v>603</v>
      </c>
      <c r="D137" t="s">
        <v>604</v>
      </c>
      <c r="E137">
        <v>9.1719033259717193</v>
      </c>
      <c r="F137">
        <v>7.3094857843965402</v>
      </c>
      <c r="G137">
        <v>3.7726849388478798</v>
      </c>
      <c r="H137">
        <v>2.6112119487918499</v>
      </c>
      <c r="I137">
        <v>2.8605427450908998</v>
      </c>
      <c r="J137">
        <v>5.1451657486197782</v>
      </c>
    </row>
    <row r="138" spans="1:10" x14ac:dyDescent="0.25">
      <c r="A138" t="s">
        <v>114</v>
      </c>
      <c r="B138" t="s">
        <v>370</v>
      </c>
      <c r="C138" t="s">
        <v>603</v>
      </c>
      <c r="D138" t="s">
        <v>604</v>
      </c>
      <c r="E138">
        <v>0</v>
      </c>
      <c r="F138">
        <v>0</v>
      </c>
      <c r="G138">
        <v>0</v>
      </c>
      <c r="H138">
        <v>1.44399522902241E-3</v>
      </c>
      <c r="J138">
        <v>3.6099880725560249E-4</v>
      </c>
    </row>
    <row r="139" spans="1:10" x14ac:dyDescent="0.25">
      <c r="A139" t="s">
        <v>452</v>
      </c>
      <c r="B139" t="s">
        <v>453</v>
      </c>
      <c r="C139" t="s">
        <v>603</v>
      </c>
      <c r="D139" t="s">
        <v>604</v>
      </c>
      <c r="E139">
        <v>8.6631949691727996</v>
      </c>
      <c r="F139">
        <v>4.5043438751157803</v>
      </c>
      <c r="G139">
        <v>2.2043290823241501</v>
      </c>
      <c r="H139">
        <v>3.4384773804654301</v>
      </c>
      <c r="I139">
        <v>2.1715179872043602</v>
      </c>
      <c r="J139">
        <v>4.1963726588565038</v>
      </c>
    </row>
    <row r="140" spans="1:10" x14ac:dyDescent="0.25">
      <c r="A140" t="s">
        <v>546</v>
      </c>
      <c r="B140" t="s">
        <v>547</v>
      </c>
      <c r="C140" t="s">
        <v>603</v>
      </c>
      <c r="D140" t="s">
        <v>604</v>
      </c>
      <c r="E140">
        <v>3.5504242164263</v>
      </c>
      <c r="F140">
        <v>3.0779461009317299</v>
      </c>
      <c r="G140">
        <v>3.3327632793612798</v>
      </c>
      <c r="H140">
        <v>3.0708099803095199</v>
      </c>
      <c r="I140">
        <v>2.46505422333153</v>
      </c>
      <c r="J140">
        <v>3.0993995600720718</v>
      </c>
    </row>
    <row r="141" spans="1:10" x14ac:dyDescent="0.25">
      <c r="A141" t="s">
        <v>552</v>
      </c>
      <c r="B141" t="s">
        <v>553</v>
      </c>
      <c r="C141" t="s">
        <v>603</v>
      </c>
      <c r="D141" t="s">
        <v>604</v>
      </c>
      <c r="E141">
        <v>2.6353518851188098</v>
      </c>
      <c r="F141">
        <v>1.90268466319172</v>
      </c>
      <c r="G141">
        <v>1.6882059751531</v>
      </c>
      <c r="H141">
        <v>1.7861038176941599</v>
      </c>
      <c r="I141">
        <v>1.9099312118223499</v>
      </c>
      <c r="J141">
        <v>1.9844555105960278</v>
      </c>
    </row>
    <row r="142" spans="1:10" x14ac:dyDescent="0.25">
      <c r="A142" t="s">
        <v>556</v>
      </c>
      <c r="B142" t="s">
        <v>557</v>
      </c>
      <c r="C142" t="s">
        <v>603</v>
      </c>
      <c r="D142" t="s">
        <v>604</v>
      </c>
      <c r="E142">
        <v>3.4044248618910702</v>
      </c>
      <c r="F142">
        <v>2.8963635069812801</v>
      </c>
      <c r="G142">
        <v>3.1048382285060798</v>
      </c>
      <c r="H142">
        <v>3.26782026218094</v>
      </c>
      <c r="I142">
        <v>2.7685948505429199</v>
      </c>
      <c r="J142">
        <v>3.088408342020458</v>
      </c>
    </row>
    <row r="143" spans="1:10" x14ac:dyDescent="0.25">
      <c r="A143" t="s">
        <v>371</v>
      </c>
      <c r="B143" t="s">
        <v>372</v>
      </c>
      <c r="C143" t="s">
        <v>603</v>
      </c>
      <c r="D143" t="s">
        <v>604</v>
      </c>
      <c r="E143">
        <v>972.69946126610296</v>
      </c>
      <c r="F143">
        <v>602.37942006118305</v>
      </c>
      <c r="G143">
        <v>-1303.13092078767</v>
      </c>
      <c r="J143">
        <v>90.649320179872049</v>
      </c>
    </row>
    <row r="144" spans="1:10" x14ac:dyDescent="0.25">
      <c r="A144" t="s">
        <v>177</v>
      </c>
      <c r="B144" t="s">
        <v>449</v>
      </c>
      <c r="C144" t="s">
        <v>603</v>
      </c>
      <c r="D144" t="s">
        <v>604</v>
      </c>
      <c r="E144">
        <v>1.08863843215089</v>
      </c>
      <c r="F144">
        <v>1.57011601711461</v>
      </c>
      <c r="G144">
        <v>1.8349115336142301</v>
      </c>
      <c r="H144">
        <v>0.886106578261042</v>
      </c>
      <c r="I144">
        <v>0.53584180779790402</v>
      </c>
      <c r="J144">
        <v>1.1831228737877351</v>
      </c>
    </row>
    <row r="145" spans="1:10" x14ac:dyDescent="0.25">
      <c r="A145" t="s">
        <v>558</v>
      </c>
      <c r="B145" t="s">
        <v>559</v>
      </c>
      <c r="C145" t="s">
        <v>603</v>
      </c>
      <c r="D145" t="s">
        <v>604</v>
      </c>
      <c r="E145">
        <v>1.7130025194007199</v>
      </c>
      <c r="F145">
        <v>1.8856670348522799</v>
      </c>
      <c r="G145">
        <v>1.82972235568445</v>
      </c>
      <c r="H145">
        <v>1.8649880997958601</v>
      </c>
      <c r="I145">
        <v>1.8502381935685901</v>
      </c>
      <c r="J145">
        <v>1.82872364066038</v>
      </c>
    </row>
    <row r="146" spans="1:10" x14ac:dyDescent="0.25">
      <c r="A146" t="s">
        <v>554</v>
      </c>
      <c r="B146" t="s">
        <v>555</v>
      </c>
      <c r="C146" t="s">
        <v>603</v>
      </c>
      <c r="D146" t="s">
        <v>604</v>
      </c>
      <c r="E146">
        <v>2.0579800318722499</v>
      </c>
      <c r="F146">
        <v>1.8540656297989</v>
      </c>
      <c r="G146">
        <v>1.9458041767776499</v>
      </c>
      <c r="H146">
        <v>1.7728124701582599</v>
      </c>
      <c r="I146">
        <v>1.74667064562261</v>
      </c>
      <c r="J146">
        <v>1.875466590845934</v>
      </c>
    </row>
    <row r="147" spans="1:10" x14ac:dyDescent="0.25">
      <c r="A147" t="s">
        <v>112</v>
      </c>
      <c r="B147" t="s">
        <v>368</v>
      </c>
      <c r="C147" t="s">
        <v>603</v>
      </c>
      <c r="D147" t="s">
        <v>604</v>
      </c>
      <c r="E147">
        <v>3.7480503805513399</v>
      </c>
      <c r="F147">
        <v>1.8285080125908399</v>
      </c>
      <c r="G147">
        <v>1.6257630819612601</v>
      </c>
      <c r="H147">
        <v>1.45772495389292</v>
      </c>
      <c r="I147">
        <v>1.2441216724999</v>
      </c>
      <c r="J147">
        <v>1.980833620299252</v>
      </c>
    </row>
    <row r="148" spans="1:10" x14ac:dyDescent="0.25">
      <c r="A148" t="s">
        <v>544</v>
      </c>
      <c r="B148" t="s">
        <v>545</v>
      </c>
      <c r="C148" t="s">
        <v>603</v>
      </c>
      <c r="D148" t="s">
        <v>604</v>
      </c>
      <c r="E148">
        <v>2.8591361241211599</v>
      </c>
      <c r="F148">
        <v>2.2054721394753001</v>
      </c>
      <c r="G148">
        <v>2.2970033145361399</v>
      </c>
      <c r="H148">
        <v>1.83549112215568</v>
      </c>
      <c r="I148">
        <v>1.9430570358115899</v>
      </c>
      <c r="J148">
        <v>2.2280319472199741</v>
      </c>
    </row>
    <row r="149" spans="1:10" x14ac:dyDescent="0.25">
      <c r="A149" t="s">
        <v>115</v>
      </c>
      <c r="B149" t="s">
        <v>373</v>
      </c>
      <c r="C149" t="s">
        <v>603</v>
      </c>
      <c r="D149" t="s">
        <v>604</v>
      </c>
      <c r="E149">
        <v>2.7354410644298</v>
      </c>
      <c r="F149">
        <v>2.8973360589124502</v>
      </c>
      <c r="G149">
        <v>2.4182692335001899</v>
      </c>
      <c r="H149">
        <v>6.2787273751075396</v>
      </c>
      <c r="I149">
        <v>7.9201320341438501</v>
      </c>
      <c r="J149">
        <v>4.4499811532187659</v>
      </c>
    </row>
    <row r="150" spans="1:10" x14ac:dyDescent="0.25">
      <c r="A150" t="s">
        <v>116</v>
      </c>
      <c r="B150" t="s">
        <v>374</v>
      </c>
      <c r="C150" t="s">
        <v>603</v>
      </c>
      <c r="D150" t="s">
        <v>604</v>
      </c>
      <c r="E150">
        <v>28.2575541482699</v>
      </c>
      <c r="F150">
        <v>-41.650994564947602</v>
      </c>
      <c r="G150">
        <v>-36.536135499572602</v>
      </c>
      <c r="H150">
        <v>18.236433111589101</v>
      </c>
      <c r="I150">
        <v>139.419893172412</v>
      </c>
      <c r="J150">
        <v>21.545350073550161</v>
      </c>
    </row>
    <row r="151" spans="1:10" x14ac:dyDescent="0.25">
      <c r="A151" t="s">
        <v>110</v>
      </c>
      <c r="B151" t="s">
        <v>366</v>
      </c>
      <c r="C151" t="s">
        <v>603</v>
      </c>
      <c r="D151" t="s">
        <v>604</v>
      </c>
      <c r="E151">
        <v>1.1943661326423101</v>
      </c>
      <c r="F151">
        <v>3.7842230856601198</v>
      </c>
      <c r="G151">
        <v>1.24257767251277</v>
      </c>
      <c r="H151">
        <v>3.16996519105049</v>
      </c>
      <c r="I151">
        <v>2.8060694154160402</v>
      </c>
      <c r="J151">
        <v>2.4394402994563462</v>
      </c>
    </row>
    <row r="152" spans="1:10" x14ac:dyDescent="0.25">
      <c r="A152" t="s">
        <v>375</v>
      </c>
      <c r="B152" t="s">
        <v>376</v>
      </c>
      <c r="C152" t="s">
        <v>603</v>
      </c>
      <c r="D152" t="s">
        <v>604</v>
      </c>
      <c r="E152">
        <v>4.1250582314363999</v>
      </c>
      <c r="F152">
        <v>3.3722651924290101</v>
      </c>
      <c r="G152">
        <v>2.7749185809836701</v>
      </c>
      <c r="H152">
        <v>11.789681917597701</v>
      </c>
      <c r="I152">
        <v>-27.7649449205881</v>
      </c>
      <c r="J152">
        <v>-1.1406041996282639</v>
      </c>
    </row>
    <row r="153" spans="1:10" x14ac:dyDescent="0.25">
      <c r="A153" t="s">
        <v>454</v>
      </c>
      <c r="B153" t="s">
        <v>455</v>
      </c>
      <c r="C153" t="s">
        <v>603</v>
      </c>
      <c r="D153" t="s">
        <v>604</v>
      </c>
      <c r="J153" t="e">
        <v>#DIV/0!</v>
      </c>
    </row>
    <row r="154" spans="1:10" x14ac:dyDescent="0.25">
      <c r="A154" t="s">
        <v>133</v>
      </c>
      <c r="B154" t="s">
        <v>395</v>
      </c>
      <c r="C154" t="s">
        <v>603</v>
      </c>
      <c r="D154" t="s">
        <v>604</v>
      </c>
      <c r="E154">
        <v>2.0843379431156701</v>
      </c>
      <c r="F154">
        <v>2.44351130257047</v>
      </c>
      <c r="G154">
        <v>3.00127049551751</v>
      </c>
      <c r="H154">
        <v>1.4355707844694301</v>
      </c>
      <c r="I154">
        <v>1.2366200141924699</v>
      </c>
      <c r="J154">
        <v>2.0402621079731098</v>
      </c>
    </row>
    <row r="155" spans="1:10" x14ac:dyDescent="0.25">
      <c r="A155" t="s">
        <v>391</v>
      </c>
      <c r="B155" t="s">
        <v>392</v>
      </c>
      <c r="C155" t="s">
        <v>603</v>
      </c>
      <c r="D155" t="s">
        <v>604</v>
      </c>
      <c r="J155" t="e">
        <v>#DIV/0!</v>
      </c>
    </row>
    <row r="156" spans="1:10" x14ac:dyDescent="0.25">
      <c r="A156" t="s">
        <v>389</v>
      </c>
      <c r="B156" t="s">
        <v>390</v>
      </c>
      <c r="C156" t="s">
        <v>603</v>
      </c>
      <c r="D156" t="s">
        <v>604</v>
      </c>
      <c r="E156">
        <v>1.08332195975069</v>
      </c>
      <c r="F156">
        <v>1.54626673550381</v>
      </c>
      <c r="G156">
        <v>2.5608680336529401</v>
      </c>
      <c r="H156">
        <v>4.2330247761007804</v>
      </c>
      <c r="I156">
        <v>1.3273488754395</v>
      </c>
      <c r="J156">
        <v>2.150166076089544</v>
      </c>
    </row>
    <row r="157" spans="1:10" x14ac:dyDescent="0.25">
      <c r="A157" t="s">
        <v>118</v>
      </c>
      <c r="B157" t="s">
        <v>377</v>
      </c>
      <c r="C157" t="s">
        <v>603</v>
      </c>
      <c r="D157" t="s">
        <v>604</v>
      </c>
      <c r="E157">
        <v>4.5646080791957697</v>
      </c>
      <c r="F157">
        <v>3.5279715100005702</v>
      </c>
      <c r="G157">
        <v>4.4955033434954004</v>
      </c>
      <c r="H157">
        <v>3.3421250198032002</v>
      </c>
      <c r="I157">
        <v>2.7104053016069898</v>
      </c>
      <c r="J157">
        <v>3.728122650820386</v>
      </c>
    </row>
    <row r="158" spans="1:10" x14ac:dyDescent="0.25">
      <c r="A158" t="s">
        <v>121</v>
      </c>
      <c r="B158" t="s">
        <v>380</v>
      </c>
      <c r="C158" t="s">
        <v>603</v>
      </c>
      <c r="D158" t="s">
        <v>604</v>
      </c>
      <c r="E158">
        <v>10.427605106276699</v>
      </c>
      <c r="F158">
        <v>9.6296040819309692</v>
      </c>
      <c r="G158">
        <v>10.8594997763163</v>
      </c>
      <c r="H158">
        <v>17.1376292108644</v>
      </c>
      <c r="I158">
        <v>11.775014581992901</v>
      </c>
      <c r="J158">
        <v>11.965870551476254</v>
      </c>
    </row>
    <row r="159" spans="1:10" x14ac:dyDescent="0.25">
      <c r="A159" t="s">
        <v>560</v>
      </c>
      <c r="B159" t="s">
        <v>561</v>
      </c>
      <c r="C159" t="s">
        <v>603</v>
      </c>
      <c r="D159" t="s">
        <v>604</v>
      </c>
      <c r="E159">
        <v>1.5540942740725501</v>
      </c>
      <c r="F159">
        <v>1.6414429542497799</v>
      </c>
      <c r="G159">
        <v>1.7394682090040201</v>
      </c>
      <c r="H159">
        <v>1.79041135398214</v>
      </c>
      <c r="I159">
        <v>2.1867597072979099</v>
      </c>
      <c r="J159">
        <v>1.7824352997212798</v>
      </c>
    </row>
    <row r="160" spans="1:10" x14ac:dyDescent="0.25">
      <c r="A160" t="s">
        <v>127</v>
      </c>
      <c r="B160" t="s">
        <v>386</v>
      </c>
      <c r="C160" t="s">
        <v>603</v>
      </c>
      <c r="D160" t="s">
        <v>604</v>
      </c>
      <c r="E160">
        <v>3.6041554690734898</v>
      </c>
      <c r="F160">
        <v>2.8588521829192302</v>
      </c>
      <c r="G160">
        <v>3.09551595718239</v>
      </c>
      <c r="H160">
        <v>2.3382283109608299</v>
      </c>
      <c r="I160">
        <v>2.8860755775976599</v>
      </c>
      <c r="J160">
        <v>2.9565654995467203</v>
      </c>
    </row>
    <row r="161" spans="1:10" x14ac:dyDescent="0.25">
      <c r="A161" t="s">
        <v>212</v>
      </c>
      <c r="B161" t="s">
        <v>383</v>
      </c>
      <c r="C161" t="s">
        <v>603</v>
      </c>
      <c r="D161" t="s">
        <v>604</v>
      </c>
      <c r="E161">
        <v>-1.5164675701789301</v>
      </c>
      <c r="F161">
        <v>2.7370474956556601</v>
      </c>
      <c r="G161">
        <v>4.40096564516322</v>
      </c>
      <c r="H161">
        <v>1.74442300287895</v>
      </c>
      <c r="I161">
        <v>2.69499964002644</v>
      </c>
      <c r="J161">
        <v>2.0121936427090681</v>
      </c>
    </row>
    <row r="162" spans="1:10" x14ac:dyDescent="0.25">
      <c r="A162" t="s">
        <v>566</v>
      </c>
      <c r="B162" t="s">
        <v>567</v>
      </c>
      <c r="C162" t="s">
        <v>603</v>
      </c>
      <c r="D162" t="s">
        <v>604</v>
      </c>
      <c r="E162">
        <v>2.0358171512007299</v>
      </c>
      <c r="F162">
        <v>1.83663353180749</v>
      </c>
      <c r="G162">
        <v>1.93040573094756</v>
      </c>
      <c r="H162">
        <v>1.75235975364441</v>
      </c>
      <c r="I162">
        <v>1.7327143944387</v>
      </c>
      <c r="J162">
        <v>1.8575861124077782</v>
      </c>
    </row>
    <row r="163" spans="1:10" x14ac:dyDescent="0.25">
      <c r="A163" t="s">
        <v>117</v>
      </c>
      <c r="B163" t="s">
        <v>407</v>
      </c>
      <c r="C163" t="s">
        <v>603</v>
      </c>
      <c r="D163" t="s">
        <v>604</v>
      </c>
      <c r="E163">
        <v>5.1475525887606297</v>
      </c>
      <c r="F163">
        <v>3.3672681671062801</v>
      </c>
      <c r="G163">
        <v>5.1149478938499202</v>
      </c>
      <c r="H163">
        <v>4.3589249338385496</v>
      </c>
      <c r="I163">
        <v>6.3495842619314097E-2</v>
      </c>
      <c r="J163">
        <v>3.6104378852349392</v>
      </c>
    </row>
    <row r="164" spans="1:10" x14ac:dyDescent="0.25">
      <c r="A164" t="s">
        <v>122</v>
      </c>
      <c r="B164" t="s">
        <v>381</v>
      </c>
      <c r="C164" t="s">
        <v>603</v>
      </c>
      <c r="D164" t="s">
        <v>604</v>
      </c>
      <c r="E164">
        <v>2.5415326071067899</v>
      </c>
      <c r="F164">
        <v>3.6493422870243402</v>
      </c>
      <c r="G164">
        <v>2.7373851326056302</v>
      </c>
      <c r="H164">
        <v>4.9715224557344202</v>
      </c>
      <c r="I164">
        <v>3.0738032616228801</v>
      </c>
      <c r="J164">
        <v>3.3947171488188124</v>
      </c>
    </row>
    <row r="165" spans="1:10" x14ac:dyDescent="0.25">
      <c r="A165" t="s">
        <v>123</v>
      </c>
      <c r="B165" t="s">
        <v>382</v>
      </c>
      <c r="C165" t="s">
        <v>603</v>
      </c>
      <c r="D165" t="s">
        <v>604</v>
      </c>
      <c r="E165">
        <v>23.791274215015701</v>
      </c>
      <c r="F165">
        <v>28.805836197622799</v>
      </c>
      <c r="G165">
        <v>29.179554672613801</v>
      </c>
      <c r="H165">
        <v>26.5446226183806</v>
      </c>
      <c r="I165">
        <v>29.721735613394301</v>
      </c>
      <c r="J165">
        <v>27.608604663405441</v>
      </c>
    </row>
    <row r="166" spans="1:10" x14ac:dyDescent="0.25">
      <c r="A166" t="s">
        <v>135</v>
      </c>
      <c r="B166" t="s">
        <v>397</v>
      </c>
      <c r="C166" t="s">
        <v>603</v>
      </c>
      <c r="D166" t="s">
        <v>604</v>
      </c>
      <c r="E166">
        <v>5.4370575119446496</v>
      </c>
      <c r="F166">
        <v>7.8182587761486699</v>
      </c>
      <c r="G166">
        <v>2.6334094013888198</v>
      </c>
      <c r="H166">
        <v>2.5264134217355898</v>
      </c>
      <c r="I166">
        <v>2.41625215462419</v>
      </c>
      <c r="J166">
        <v>4.1662782531683833</v>
      </c>
    </row>
    <row r="167" spans="1:10" x14ac:dyDescent="0.25">
      <c r="A167" t="s">
        <v>562</v>
      </c>
      <c r="B167" t="s">
        <v>563</v>
      </c>
      <c r="C167" t="s">
        <v>603</v>
      </c>
      <c r="D167" t="s">
        <v>604</v>
      </c>
      <c r="E167">
        <v>0.93843020199734095</v>
      </c>
      <c r="F167">
        <v>1.1639651051765201</v>
      </c>
      <c r="G167">
        <v>1.1287183379386501</v>
      </c>
      <c r="H167">
        <v>1.0282166445821099</v>
      </c>
      <c r="I167">
        <v>0.94248394700893701</v>
      </c>
      <c r="J167">
        <v>1.0403628473407116</v>
      </c>
    </row>
    <row r="168" spans="1:10" x14ac:dyDescent="0.25">
      <c r="A168" t="s">
        <v>131</v>
      </c>
      <c r="B168" t="s">
        <v>394</v>
      </c>
      <c r="C168" t="s">
        <v>603</v>
      </c>
      <c r="D168" t="s">
        <v>604</v>
      </c>
      <c r="E168">
        <v>5.1794848922029004</v>
      </c>
      <c r="F168">
        <v>11.5443966462507</v>
      </c>
      <c r="G168">
        <v>8.8189219330458606</v>
      </c>
      <c r="H168">
        <v>7.5347294099956104</v>
      </c>
      <c r="I168">
        <v>11.105079900841</v>
      </c>
      <c r="J168">
        <v>8.8365225564672141</v>
      </c>
    </row>
    <row r="169" spans="1:10" x14ac:dyDescent="0.25">
      <c r="A169" t="s">
        <v>130</v>
      </c>
      <c r="B169" t="s">
        <v>393</v>
      </c>
      <c r="C169" t="s">
        <v>603</v>
      </c>
      <c r="D169" t="s">
        <v>604</v>
      </c>
      <c r="E169">
        <v>-37.172653858750202</v>
      </c>
      <c r="F169">
        <v>13.016028054884201</v>
      </c>
      <c r="G169">
        <v>14.8088800078253</v>
      </c>
      <c r="H169">
        <v>17.1989395329724</v>
      </c>
      <c r="I169">
        <v>12.913079833452301</v>
      </c>
      <c r="J169">
        <v>4.1528547140768</v>
      </c>
    </row>
    <row r="170" spans="1:10" x14ac:dyDescent="0.25">
      <c r="A170" t="s">
        <v>408</v>
      </c>
      <c r="B170" t="s">
        <v>409</v>
      </c>
      <c r="C170" t="s">
        <v>603</v>
      </c>
      <c r="D170" t="s">
        <v>604</v>
      </c>
      <c r="J170" t="e">
        <v>#DIV/0!</v>
      </c>
    </row>
    <row r="171" spans="1:10" x14ac:dyDescent="0.25">
      <c r="A171" t="s">
        <v>134</v>
      </c>
      <c r="B171" t="s">
        <v>396</v>
      </c>
      <c r="C171" t="s">
        <v>603</v>
      </c>
      <c r="D171" t="s">
        <v>604</v>
      </c>
      <c r="E171">
        <v>26.2055100971596</v>
      </c>
      <c r="F171">
        <v>17.543369580910301</v>
      </c>
      <c r="G171">
        <v>11.3035763592629</v>
      </c>
      <c r="H171">
        <v>21.957909814197599</v>
      </c>
      <c r="I171">
        <v>22.724250763960502</v>
      </c>
      <c r="J171">
        <v>19.946923323098179</v>
      </c>
    </row>
    <row r="172" spans="1:10" x14ac:dyDescent="0.25">
      <c r="A172" t="s">
        <v>125</v>
      </c>
      <c r="B172" t="s">
        <v>384</v>
      </c>
      <c r="C172" t="s">
        <v>603</v>
      </c>
      <c r="D172" t="s">
        <v>604</v>
      </c>
      <c r="E172">
        <v>4.2373111872009401</v>
      </c>
      <c r="F172">
        <v>8.6500799113274809</v>
      </c>
      <c r="G172">
        <v>10.5118931888068</v>
      </c>
      <c r="H172">
        <v>-11.198982515301299</v>
      </c>
      <c r="I172">
        <v>11.722056137774301</v>
      </c>
      <c r="J172">
        <v>4.7844715819616441</v>
      </c>
    </row>
    <row r="173" spans="1:10" x14ac:dyDescent="0.25">
      <c r="A173" t="s">
        <v>126</v>
      </c>
      <c r="B173" t="s">
        <v>385</v>
      </c>
      <c r="C173" t="s">
        <v>603</v>
      </c>
      <c r="D173" t="s">
        <v>604</v>
      </c>
      <c r="E173">
        <v>3.0963871459961099</v>
      </c>
      <c r="F173">
        <v>3.6200555752594998</v>
      </c>
      <c r="G173">
        <v>3.2471651209399202</v>
      </c>
      <c r="H173">
        <v>3.16163893329096</v>
      </c>
      <c r="I173">
        <v>2.0561157808370201</v>
      </c>
      <c r="J173">
        <v>3.0362725112647015</v>
      </c>
    </row>
    <row r="174" spans="1:10" x14ac:dyDescent="0.25">
      <c r="A174" t="s">
        <v>119</v>
      </c>
      <c r="B174" t="s">
        <v>378</v>
      </c>
      <c r="C174" t="s">
        <v>603</v>
      </c>
      <c r="D174" t="s">
        <v>604</v>
      </c>
      <c r="E174">
        <v>2.1295627603532501</v>
      </c>
      <c r="F174">
        <v>1.00854877278746</v>
      </c>
      <c r="G174">
        <v>0.77942343516353496</v>
      </c>
      <c r="H174">
        <v>0.50091586747188099</v>
      </c>
      <c r="I174">
        <v>0.37166001175789898</v>
      </c>
      <c r="J174">
        <v>0.95802216950680497</v>
      </c>
    </row>
    <row r="175" spans="1:10" x14ac:dyDescent="0.25">
      <c r="A175" t="s">
        <v>120</v>
      </c>
      <c r="B175" t="s">
        <v>379</v>
      </c>
      <c r="C175" t="s">
        <v>603</v>
      </c>
      <c r="D175" t="s">
        <v>604</v>
      </c>
      <c r="E175">
        <v>4.4713192867973497</v>
      </c>
      <c r="F175">
        <v>2.9357923907502399</v>
      </c>
      <c r="G175">
        <v>2.3145700039249002</v>
      </c>
      <c r="H175">
        <v>2.5062999414435998</v>
      </c>
      <c r="I175">
        <v>1.2043611663081399</v>
      </c>
      <c r="J175">
        <v>2.686468557844846</v>
      </c>
    </row>
    <row r="176" spans="1:10" x14ac:dyDescent="0.25">
      <c r="A176" t="s">
        <v>14</v>
      </c>
      <c r="B176" t="s">
        <v>568</v>
      </c>
      <c r="C176" t="s">
        <v>603</v>
      </c>
      <c r="D176" t="s">
        <v>604</v>
      </c>
      <c r="E176">
        <v>2.5136753348632799</v>
      </c>
      <c r="F176">
        <v>1.9203830133909301</v>
      </c>
      <c r="G176">
        <v>1.15641292987154</v>
      </c>
      <c r="H176">
        <v>1.5712123135726499</v>
      </c>
      <c r="I176">
        <v>0.78038975059058702</v>
      </c>
      <c r="J176">
        <v>1.5884146684577973</v>
      </c>
    </row>
    <row r="177" spans="1:10" x14ac:dyDescent="0.25">
      <c r="A177" t="s">
        <v>136</v>
      </c>
      <c r="B177" t="s">
        <v>398</v>
      </c>
      <c r="C177" t="s">
        <v>603</v>
      </c>
      <c r="D177" t="s">
        <v>604</v>
      </c>
      <c r="E177">
        <v>3.3457118794037699</v>
      </c>
      <c r="F177">
        <v>2.1750573375020799</v>
      </c>
      <c r="G177">
        <v>1.71299267803583</v>
      </c>
      <c r="H177">
        <v>-1.4069632438000901</v>
      </c>
      <c r="I177">
        <v>-1.50855208327853</v>
      </c>
      <c r="J177">
        <v>0.86364931357261177</v>
      </c>
    </row>
    <row r="178" spans="1:10" x14ac:dyDescent="0.25">
      <c r="A178" t="s">
        <v>140</v>
      </c>
      <c r="B178" t="s">
        <v>402</v>
      </c>
      <c r="C178" t="s">
        <v>603</v>
      </c>
      <c r="D178" t="s">
        <v>604</v>
      </c>
      <c r="E178">
        <v>9.2820748208709691</v>
      </c>
      <c r="F178">
        <v>-4.4709066783339599</v>
      </c>
      <c r="G178">
        <v>-2.5310547253179498</v>
      </c>
      <c r="H178">
        <v>-6.9412502709516604</v>
      </c>
      <c r="I178">
        <v>-5.5092101054059501</v>
      </c>
      <c r="J178">
        <v>-2.0340693918277104</v>
      </c>
    </row>
    <row r="179" spans="1:10" x14ac:dyDescent="0.25">
      <c r="A179" t="s">
        <v>143</v>
      </c>
      <c r="B179" t="s">
        <v>405</v>
      </c>
      <c r="C179" t="s">
        <v>603</v>
      </c>
      <c r="D179" t="s">
        <v>604</v>
      </c>
      <c r="E179">
        <v>2.8977447098905</v>
      </c>
      <c r="F179">
        <v>3.0282307487144098</v>
      </c>
      <c r="G179">
        <v>3.63849343946544</v>
      </c>
      <c r="H179">
        <v>5.5522016718492004</v>
      </c>
      <c r="I179">
        <v>2.6245807571625601</v>
      </c>
      <c r="J179">
        <v>3.5482502654164221</v>
      </c>
    </row>
    <row r="180" spans="1:10" x14ac:dyDescent="0.25">
      <c r="A180" t="s">
        <v>144</v>
      </c>
      <c r="B180" t="s">
        <v>406</v>
      </c>
      <c r="C180" t="s">
        <v>603</v>
      </c>
      <c r="D180" t="s">
        <v>604</v>
      </c>
      <c r="E180">
        <v>0.85339388437499297</v>
      </c>
      <c r="F180">
        <v>0.64218166020168899</v>
      </c>
      <c r="G180">
        <v>0.195182772580418</v>
      </c>
      <c r="H180">
        <v>0.51439293173355005</v>
      </c>
      <c r="I180">
        <v>0.55177238186011701</v>
      </c>
      <c r="J180">
        <v>0.55138472615015344</v>
      </c>
    </row>
    <row r="181" spans="1:10" x14ac:dyDescent="0.25">
      <c r="A181" t="s">
        <v>142</v>
      </c>
      <c r="B181" t="s">
        <v>404</v>
      </c>
      <c r="C181" t="s">
        <v>603</v>
      </c>
      <c r="D181" t="s">
        <v>604</v>
      </c>
      <c r="E181">
        <v>7.4446317397787301</v>
      </c>
      <c r="F181">
        <v>7.51056699953413</v>
      </c>
      <c r="G181">
        <v>6.4305917253058498</v>
      </c>
      <c r="H181">
        <v>3.9931295808945801</v>
      </c>
      <c r="I181">
        <v>5.93074978832282</v>
      </c>
      <c r="J181">
        <v>6.2619339667672218</v>
      </c>
    </row>
    <row r="182" spans="1:10" x14ac:dyDescent="0.25">
      <c r="A182" t="s">
        <v>139</v>
      </c>
      <c r="B182" t="s">
        <v>401</v>
      </c>
      <c r="C182" t="s">
        <v>603</v>
      </c>
      <c r="D182" t="s">
        <v>604</v>
      </c>
      <c r="E182">
        <v>29.760044093445099</v>
      </c>
      <c r="F182">
        <v>25.353581588892801</v>
      </c>
      <c r="G182">
        <v>-37.6760391516287</v>
      </c>
      <c r="H182">
        <v>-3.71348618512368</v>
      </c>
      <c r="I182">
        <v>-25.9542743324151</v>
      </c>
      <c r="J182">
        <v>-2.4460347973659164</v>
      </c>
    </row>
    <row r="183" spans="1:10" x14ac:dyDescent="0.25">
      <c r="A183" t="s">
        <v>146</v>
      </c>
      <c r="B183" t="s">
        <v>410</v>
      </c>
      <c r="C183" t="s">
        <v>603</v>
      </c>
      <c r="D183" t="s">
        <v>604</v>
      </c>
      <c r="E183">
        <v>-5.0616049214291596</v>
      </c>
      <c r="F183">
        <v>1.48109795486344</v>
      </c>
      <c r="G183">
        <v>-1.2961838321285699</v>
      </c>
      <c r="H183">
        <v>4.0326392372059896</v>
      </c>
      <c r="I183">
        <v>-1.1327110589990499</v>
      </c>
      <c r="J183">
        <v>-0.3953525240974699</v>
      </c>
    </row>
    <row r="184" spans="1:10" x14ac:dyDescent="0.25">
      <c r="A184" t="s">
        <v>138</v>
      </c>
      <c r="B184" t="s">
        <v>400</v>
      </c>
      <c r="C184" t="s">
        <v>603</v>
      </c>
      <c r="D184" t="s">
        <v>604</v>
      </c>
      <c r="E184">
        <v>0.43221314314021198</v>
      </c>
      <c r="F184">
        <v>0.67743987780286596</v>
      </c>
      <c r="G184">
        <v>0.20615719797382701</v>
      </c>
      <c r="H184">
        <v>0.54280181625491197</v>
      </c>
      <c r="I184">
        <v>0.37873896440743599</v>
      </c>
      <c r="J184">
        <v>0.44747019991585057</v>
      </c>
    </row>
    <row r="185" spans="1:10" x14ac:dyDescent="0.25">
      <c r="A185" t="s">
        <v>137</v>
      </c>
      <c r="B185" t="s">
        <v>399</v>
      </c>
      <c r="C185" t="s">
        <v>603</v>
      </c>
      <c r="D185" t="s">
        <v>604</v>
      </c>
      <c r="J185" t="e">
        <v>#DIV/0!</v>
      </c>
    </row>
    <row r="186" spans="1:10" x14ac:dyDescent="0.25">
      <c r="A186" t="s">
        <v>141</v>
      </c>
      <c r="B186" t="s">
        <v>403</v>
      </c>
      <c r="C186" t="s">
        <v>603</v>
      </c>
      <c r="D186" t="s">
        <v>604</v>
      </c>
      <c r="E186">
        <v>1.06340229865333</v>
      </c>
      <c r="F186">
        <v>1.15670915549888</v>
      </c>
      <c r="G186">
        <v>1.1872856394250599</v>
      </c>
      <c r="H186">
        <v>1.3685824973790801</v>
      </c>
      <c r="I186">
        <v>1.9163347159342401</v>
      </c>
      <c r="J186">
        <v>1.338462861378118</v>
      </c>
    </row>
    <row r="187" spans="1:10" x14ac:dyDescent="0.25">
      <c r="A187" t="s">
        <v>571</v>
      </c>
      <c r="B187" t="s">
        <v>572</v>
      </c>
      <c r="C187" t="s">
        <v>603</v>
      </c>
      <c r="D187" t="s">
        <v>604</v>
      </c>
      <c r="E187">
        <v>3.86303217087189</v>
      </c>
      <c r="F187">
        <v>2.6384941314207802</v>
      </c>
      <c r="G187">
        <v>0.39676940350342299</v>
      </c>
      <c r="H187">
        <v>1.5190895461090701</v>
      </c>
      <c r="I187">
        <v>0.72758104410494395</v>
      </c>
      <c r="J187">
        <v>1.8289932592020215</v>
      </c>
    </row>
    <row r="188" spans="1:10" x14ac:dyDescent="0.25">
      <c r="A188" t="s">
        <v>147</v>
      </c>
      <c r="B188" t="s">
        <v>411</v>
      </c>
      <c r="C188" t="s">
        <v>603</v>
      </c>
      <c r="D188" t="s">
        <v>604</v>
      </c>
      <c r="E188">
        <v>3.0151971475058001</v>
      </c>
      <c r="F188">
        <v>3.60798214182326</v>
      </c>
      <c r="G188">
        <v>6.49272396543883</v>
      </c>
      <c r="H188">
        <v>4.9702593666751298</v>
      </c>
      <c r="I188">
        <v>3.8657619014134101</v>
      </c>
      <c r="J188">
        <v>4.3903849045712864</v>
      </c>
    </row>
    <row r="189" spans="1:10" x14ac:dyDescent="0.25">
      <c r="A189" t="s">
        <v>573</v>
      </c>
      <c r="B189" t="s">
        <v>574</v>
      </c>
      <c r="C189" t="s">
        <v>603</v>
      </c>
      <c r="D189" t="s">
        <v>604</v>
      </c>
      <c r="E189">
        <v>4.2347930701371901</v>
      </c>
      <c r="F189">
        <v>4.8268300805209101</v>
      </c>
      <c r="G189">
        <v>1.6027541740179401</v>
      </c>
      <c r="H189">
        <v>12.1594642973348</v>
      </c>
      <c r="I189">
        <v>2.6673937115117101</v>
      </c>
      <c r="J189">
        <v>5.0982470667045101</v>
      </c>
    </row>
    <row r="190" spans="1:10" x14ac:dyDescent="0.25">
      <c r="A190" t="s">
        <v>148</v>
      </c>
      <c r="B190" t="s">
        <v>412</v>
      </c>
      <c r="C190" t="s">
        <v>603</v>
      </c>
      <c r="D190" t="s">
        <v>604</v>
      </c>
      <c r="E190">
        <v>0.82135036803153505</v>
      </c>
      <c r="F190">
        <v>0.73583687414491705</v>
      </c>
      <c r="G190">
        <v>0.4877456708772</v>
      </c>
      <c r="H190">
        <v>0.69614644470696596</v>
      </c>
      <c r="I190">
        <v>0.68496724273894805</v>
      </c>
      <c r="J190">
        <v>0.6852093200999132</v>
      </c>
    </row>
    <row r="191" spans="1:10" x14ac:dyDescent="0.25">
      <c r="A191" t="s">
        <v>149</v>
      </c>
      <c r="B191" t="s">
        <v>415</v>
      </c>
      <c r="C191" t="s">
        <v>603</v>
      </c>
      <c r="D191" t="s">
        <v>604</v>
      </c>
      <c r="E191">
        <v>9.0633108673325005</v>
      </c>
      <c r="F191">
        <v>6.5625138702765398</v>
      </c>
      <c r="G191">
        <v>8.1122896334162196</v>
      </c>
      <c r="H191">
        <v>6.6451704866560402</v>
      </c>
      <c r="I191">
        <v>-3.9919463972244298</v>
      </c>
      <c r="J191">
        <v>5.278267692091374</v>
      </c>
    </row>
    <row r="192" spans="1:10" x14ac:dyDescent="0.25">
      <c r="A192" t="s">
        <v>152</v>
      </c>
      <c r="B192" t="s">
        <v>418</v>
      </c>
      <c r="C192" t="s">
        <v>603</v>
      </c>
      <c r="D192" t="s">
        <v>604</v>
      </c>
      <c r="E192">
        <v>3.5463218151321101</v>
      </c>
      <c r="F192">
        <v>3.5133444245393401</v>
      </c>
      <c r="G192">
        <v>2.6382437866116399</v>
      </c>
      <c r="H192">
        <v>2.08491789500609</v>
      </c>
      <c r="I192">
        <v>0.36271238468117301</v>
      </c>
      <c r="J192">
        <v>2.4291080611940705</v>
      </c>
    </row>
    <row r="193" spans="1:10" x14ac:dyDescent="0.25">
      <c r="A193" t="s">
        <v>153</v>
      </c>
      <c r="B193" t="s">
        <v>419</v>
      </c>
      <c r="C193" t="s">
        <v>603</v>
      </c>
      <c r="D193" t="s">
        <v>604</v>
      </c>
      <c r="E193">
        <v>2.5985100046501799</v>
      </c>
      <c r="F193">
        <v>3.12238654509764</v>
      </c>
      <c r="G193">
        <v>2.8683366266789401</v>
      </c>
      <c r="H193">
        <v>2.3011757412563001</v>
      </c>
      <c r="I193">
        <v>1.8858637841223</v>
      </c>
      <c r="J193">
        <v>2.555254540361072</v>
      </c>
    </row>
    <row r="194" spans="1:10" x14ac:dyDescent="0.25">
      <c r="A194" t="s">
        <v>413</v>
      </c>
      <c r="B194" t="s">
        <v>414</v>
      </c>
      <c r="C194" t="s">
        <v>603</v>
      </c>
      <c r="D194" t="s">
        <v>604</v>
      </c>
      <c r="E194">
        <v>11.8152419778019</v>
      </c>
      <c r="F194">
        <v>9.6335901587861894</v>
      </c>
      <c r="G194">
        <v>7.5518089216719302</v>
      </c>
      <c r="H194">
        <v>8.0233406272793601</v>
      </c>
      <c r="I194">
        <v>9.3131548311990695</v>
      </c>
      <c r="J194">
        <v>9.2674273033476915</v>
      </c>
    </row>
    <row r="195" spans="1:10" x14ac:dyDescent="0.25">
      <c r="A195" t="s">
        <v>150</v>
      </c>
      <c r="B195" t="s">
        <v>416</v>
      </c>
      <c r="C195" t="s">
        <v>603</v>
      </c>
      <c r="D195" t="s">
        <v>604</v>
      </c>
      <c r="E195">
        <v>9.2395727674269706E-2</v>
      </c>
      <c r="F195">
        <v>0.70999149867596101</v>
      </c>
      <c r="G195">
        <v>4.7062074043381603</v>
      </c>
      <c r="H195">
        <v>1.3541759554286099</v>
      </c>
      <c r="I195">
        <v>0.45310482490220499</v>
      </c>
      <c r="J195">
        <v>1.4631750822038412</v>
      </c>
    </row>
    <row r="196" spans="1:10" x14ac:dyDescent="0.25">
      <c r="A196" t="s">
        <v>154</v>
      </c>
      <c r="B196" t="s">
        <v>420</v>
      </c>
      <c r="C196" t="s">
        <v>603</v>
      </c>
      <c r="D196" t="s">
        <v>604</v>
      </c>
      <c r="E196">
        <v>3.8763908092731501</v>
      </c>
      <c r="F196">
        <v>2.2339604339053198</v>
      </c>
      <c r="G196">
        <v>3.0002804923747002</v>
      </c>
      <c r="H196">
        <v>2.82028262702016</v>
      </c>
      <c r="I196">
        <v>2.91439661041426</v>
      </c>
      <c r="J196">
        <v>2.9690621945975177</v>
      </c>
    </row>
    <row r="197" spans="1:10" x14ac:dyDescent="0.25">
      <c r="A197" t="s">
        <v>579</v>
      </c>
      <c r="B197" t="s">
        <v>580</v>
      </c>
      <c r="C197" t="s">
        <v>603</v>
      </c>
      <c r="D197" t="s">
        <v>604</v>
      </c>
      <c r="E197">
        <v>0.95038535413713798</v>
      </c>
      <c r="F197">
        <v>0.78941337684546298</v>
      </c>
      <c r="G197">
        <v>0.63608635994028595</v>
      </c>
      <c r="H197">
        <v>0.70882726288348796</v>
      </c>
      <c r="I197">
        <v>0.79677183067875201</v>
      </c>
      <c r="J197">
        <v>0.77629683689702544</v>
      </c>
    </row>
    <row r="198" spans="1:10" x14ac:dyDescent="0.25">
      <c r="A198" t="s">
        <v>156</v>
      </c>
      <c r="B198" t="s">
        <v>422</v>
      </c>
      <c r="C198" t="s">
        <v>603</v>
      </c>
      <c r="D198" t="s">
        <v>604</v>
      </c>
      <c r="J198" t="e">
        <v>#DIV/0!</v>
      </c>
    </row>
    <row r="199" spans="1:10" x14ac:dyDescent="0.25">
      <c r="A199" t="s">
        <v>355</v>
      </c>
      <c r="B199" t="s">
        <v>356</v>
      </c>
      <c r="C199" t="s">
        <v>603</v>
      </c>
      <c r="D199" t="s">
        <v>604</v>
      </c>
      <c r="J199" t="e">
        <v>#DIV/0!</v>
      </c>
    </row>
    <row r="200" spans="1:10" x14ac:dyDescent="0.25">
      <c r="A200" t="s">
        <v>155</v>
      </c>
      <c r="B200" t="s">
        <v>421</v>
      </c>
      <c r="C200" t="s">
        <v>603</v>
      </c>
      <c r="D200" t="s">
        <v>604</v>
      </c>
      <c r="E200">
        <v>3.5629256326216501</v>
      </c>
      <c r="F200">
        <v>4.8265029532673598</v>
      </c>
      <c r="G200">
        <v>3.2379949912513499</v>
      </c>
      <c r="H200">
        <v>4.30025203399647</v>
      </c>
      <c r="I200">
        <v>1.6695753140185601</v>
      </c>
      <c r="J200">
        <v>3.519450185031078</v>
      </c>
    </row>
    <row r="201" spans="1:10" x14ac:dyDescent="0.25">
      <c r="A201" t="s">
        <v>151</v>
      </c>
      <c r="B201" t="s">
        <v>417</v>
      </c>
      <c r="C201" t="s">
        <v>603</v>
      </c>
      <c r="D201" t="s">
        <v>604</v>
      </c>
      <c r="E201">
        <v>1.6012355083507701</v>
      </c>
      <c r="F201">
        <v>1.2783733821615899</v>
      </c>
      <c r="G201">
        <v>0.48184841566639403</v>
      </c>
      <c r="H201">
        <v>0.90678749969619599</v>
      </c>
      <c r="I201">
        <v>0.26226166625820502</v>
      </c>
      <c r="J201">
        <v>0.9061012944266309</v>
      </c>
    </row>
    <row r="202" spans="1:10" x14ac:dyDescent="0.25">
      <c r="A202" t="s">
        <v>494</v>
      </c>
      <c r="B202" t="s">
        <v>495</v>
      </c>
      <c r="C202" t="s">
        <v>603</v>
      </c>
      <c r="D202" t="s">
        <v>604</v>
      </c>
      <c r="E202">
        <v>1.9244779807335399</v>
      </c>
      <c r="F202">
        <v>1.1405669820294599</v>
      </c>
      <c r="G202">
        <v>1.29446294401352</v>
      </c>
      <c r="H202">
        <v>0.76972004651060799</v>
      </c>
      <c r="I202">
        <v>0.51343376658537598</v>
      </c>
      <c r="J202">
        <v>1.1285323439745008</v>
      </c>
    </row>
    <row r="203" spans="1:10" x14ac:dyDescent="0.25">
      <c r="A203" t="s">
        <v>575</v>
      </c>
      <c r="B203" t="s">
        <v>576</v>
      </c>
      <c r="C203" t="s">
        <v>603</v>
      </c>
      <c r="D203" t="s">
        <v>604</v>
      </c>
      <c r="E203">
        <v>5.7647186404919397</v>
      </c>
      <c r="F203">
        <v>5.2015777150126397</v>
      </c>
      <c r="G203">
        <v>5.9069526564507697</v>
      </c>
      <c r="H203">
        <v>4.0281221595867596</v>
      </c>
      <c r="I203">
        <v>3.4775753963428002</v>
      </c>
      <c r="J203">
        <v>4.8757893135769823</v>
      </c>
    </row>
    <row r="204" spans="1:10" x14ac:dyDescent="0.25">
      <c r="A204" t="s">
        <v>577</v>
      </c>
      <c r="B204" t="s">
        <v>578</v>
      </c>
      <c r="C204" t="s">
        <v>603</v>
      </c>
      <c r="D204" t="s">
        <v>604</v>
      </c>
      <c r="E204">
        <v>4.0848464903695803</v>
      </c>
      <c r="F204">
        <v>2.9837545867573598</v>
      </c>
      <c r="G204">
        <v>0.44608218469106098</v>
      </c>
      <c r="H204">
        <v>1.87253261620059</v>
      </c>
      <c r="I204">
        <v>0.89614566284208097</v>
      </c>
      <c r="J204">
        <v>2.0566723081721348</v>
      </c>
    </row>
    <row r="205" spans="1:10" x14ac:dyDescent="0.25">
      <c r="A205" t="s">
        <v>73</v>
      </c>
      <c r="B205" t="s">
        <v>315</v>
      </c>
      <c r="C205" t="s">
        <v>603</v>
      </c>
      <c r="D205" t="s">
        <v>604</v>
      </c>
      <c r="E205">
        <v>1.1195942658990501</v>
      </c>
      <c r="F205">
        <v>-1.27865391503841</v>
      </c>
      <c r="G205">
        <v>0.52134570717672601</v>
      </c>
      <c r="H205">
        <v>0.23079606374668099</v>
      </c>
      <c r="I205">
        <v>0.29462149244066199</v>
      </c>
      <c r="J205">
        <v>0.17754072284494185</v>
      </c>
    </row>
    <row r="206" spans="1:10" x14ac:dyDescent="0.25">
      <c r="A206" t="s">
        <v>157</v>
      </c>
      <c r="B206" t="s">
        <v>423</v>
      </c>
      <c r="C206" t="s">
        <v>603</v>
      </c>
      <c r="D206" t="s">
        <v>604</v>
      </c>
      <c r="E206">
        <v>0.51004413792051295</v>
      </c>
      <c r="F206">
        <v>0.61203872338376297</v>
      </c>
      <c r="G206">
        <v>-1.19249695204943</v>
      </c>
      <c r="H206">
        <v>-1.5995658189634301</v>
      </c>
      <c r="I206">
        <v>-1.6855085899621201</v>
      </c>
      <c r="J206">
        <v>-0.67109769993414081</v>
      </c>
    </row>
    <row r="207" spans="1:10" x14ac:dyDescent="0.25">
      <c r="A207" t="s">
        <v>158</v>
      </c>
      <c r="B207" t="s">
        <v>424</v>
      </c>
      <c r="C207" t="s">
        <v>603</v>
      </c>
      <c r="D207" t="s">
        <v>604</v>
      </c>
      <c r="E207">
        <v>3.3232738167013798</v>
      </c>
      <c r="F207">
        <v>2.8120162144238701</v>
      </c>
      <c r="G207">
        <v>3.0413480951195999</v>
      </c>
      <c r="H207">
        <v>2.9475727707650798</v>
      </c>
      <c r="I207">
        <v>1.4437893941308799</v>
      </c>
      <c r="J207">
        <v>2.7136000582281619</v>
      </c>
    </row>
    <row r="208" spans="1:10" x14ac:dyDescent="0.25">
      <c r="A208" t="s">
        <v>159</v>
      </c>
      <c r="B208" t="s">
        <v>425</v>
      </c>
      <c r="C208" t="s">
        <v>603</v>
      </c>
      <c r="D208" t="s">
        <v>604</v>
      </c>
      <c r="E208">
        <v>2.5484987338946801</v>
      </c>
      <c r="F208">
        <v>1.8140929436605</v>
      </c>
      <c r="G208">
        <v>0.530060511511943</v>
      </c>
      <c r="H208">
        <v>1.8885185408668901</v>
      </c>
      <c r="I208">
        <v>0.63687903511335298</v>
      </c>
      <c r="J208">
        <v>1.4836099530094731</v>
      </c>
    </row>
    <row r="209" spans="1:10" x14ac:dyDescent="0.25">
      <c r="A209" t="s">
        <v>160</v>
      </c>
      <c r="B209" t="s">
        <v>426</v>
      </c>
      <c r="C209" t="s">
        <v>603</v>
      </c>
      <c r="D209" t="s">
        <v>604</v>
      </c>
      <c r="E209">
        <v>3.2188613974556599</v>
      </c>
      <c r="F209">
        <v>2.96153575320215</v>
      </c>
      <c r="G209">
        <v>3.79771397053202</v>
      </c>
      <c r="H209">
        <v>2.5411744089658499</v>
      </c>
      <c r="I209">
        <v>0.981065831732995</v>
      </c>
      <c r="J209">
        <v>2.7000702723777348</v>
      </c>
    </row>
    <row r="210" spans="1:10" x14ac:dyDescent="0.25">
      <c r="A210" t="s">
        <v>583</v>
      </c>
      <c r="B210" t="s">
        <v>584</v>
      </c>
      <c r="C210" t="s">
        <v>603</v>
      </c>
      <c r="D210" t="s">
        <v>604</v>
      </c>
      <c r="E210">
        <v>1.6947861267586799</v>
      </c>
      <c r="F210">
        <v>1.3521181950842001</v>
      </c>
      <c r="G210">
        <v>1.3794106442123999</v>
      </c>
      <c r="H210">
        <v>1.55339386548603</v>
      </c>
      <c r="I210">
        <v>1.98008845180346</v>
      </c>
      <c r="J210">
        <v>1.5919594566689539</v>
      </c>
    </row>
    <row r="211" spans="1:10" x14ac:dyDescent="0.25">
      <c r="A211" t="s">
        <v>165</v>
      </c>
      <c r="B211" t="s">
        <v>432</v>
      </c>
      <c r="C211" t="s">
        <v>603</v>
      </c>
      <c r="D211" t="s">
        <v>604</v>
      </c>
      <c r="E211">
        <v>1.1555467531413099</v>
      </c>
      <c r="F211">
        <v>0.20605173780203401</v>
      </c>
      <c r="G211">
        <v>0.52011001181229199</v>
      </c>
      <c r="H211">
        <v>0.56775526714283997</v>
      </c>
      <c r="I211">
        <v>0.76761499789257603</v>
      </c>
      <c r="J211">
        <v>0.64341575355821035</v>
      </c>
    </row>
    <row r="212" spans="1:10" x14ac:dyDescent="0.25">
      <c r="A212" t="s">
        <v>178</v>
      </c>
      <c r="B212" t="s">
        <v>458</v>
      </c>
      <c r="C212" t="s">
        <v>603</v>
      </c>
      <c r="D212" t="s">
        <v>604</v>
      </c>
      <c r="E212">
        <v>1.03334842730386</v>
      </c>
      <c r="F212">
        <v>0.82124306833256</v>
      </c>
      <c r="G212">
        <v>3.5126952388044801</v>
      </c>
      <c r="H212">
        <v>2.5522696882880598</v>
      </c>
      <c r="I212">
        <v>2.6565559061254098</v>
      </c>
      <c r="J212">
        <v>2.115222465770874</v>
      </c>
    </row>
    <row r="213" spans="1:10" x14ac:dyDescent="0.25">
      <c r="A213" t="s">
        <v>166</v>
      </c>
      <c r="B213" t="s">
        <v>433</v>
      </c>
      <c r="C213" t="s">
        <v>603</v>
      </c>
      <c r="D213" t="s">
        <v>604</v>
      </c>
      <c r="E213">
        <v>2.4811031438059801</v>
      </c>
      <c r="F213">
        <v>2.8018535647070402</v>
      </c>
      <c r="G213">
        <v>3.6676269471792802</v>
      </c>
      <c r="H213">
        <v>4.5534912026303997</v>
      </c>
      <c r="I213">
        <v>7.5354264757845097</v>
      </c>
      <c r="J213">
        <v>4.2079002668214418</v>
      </c>
    </row>
    <row r="214" spans="1:10" x14ac:dyDescent="0.25">
      <c r="A214" t="s">
        <v>170</v>
      </c>
      <c r="B214" t="s">
        <v>437</v>
      </c>
      <c r="C214" t="s">
        <v>603</v>
      </c>
      <c r="D214" t="s">
        <v>604</v>
      </c>
      <c r="E214">
        <v>20.500757044405798</v>
      </c>
      <c r="F214">
        <v>28.907993498042298</v>
      </c>
      <c r="G214">
        <v>21.533406610475001</v>
      </c>
      <c r="H214">
        <v>29.690440566543</v>
      </c>
      <c r="I214">
        <v>21.648246490214301</v>
      </c>
      <c r="J214">
        <v>24.456168841936083</v>
      </c>
    </row>
    <row r="215" spans="1:10" x14ac:dyDescent="0.25">
      <c r="A215" t="s">
        <v>173</v>
      </c>
      <c r="B215" t="s">
        <v>443</v>
      </c>
      <c r="C215" t="s">
        <v>603</v>
      </c>
      <c r="D215" t="s">
        <v>604</v>
      </c>
      <c r="E215">
        <v>2.7089179036897</v>
      </c>
      <c r="F215">
        <v>2.8901580004821801</v>
      </c>
      <c r="G215">
        <v>1.58720894455471</v>
      </c>
      <c r="H215">
        <v>2.0882258524122301</v>
      </c>
      <c r="I215">
        <v>0.58089877571679405</v>
      </c>
      <c r="J215">
        <v>1.9710818953711224</v>
      </c>
    </row>
    <row r="216" spans="1:10" x14ac:dyDescent="0.25">
      <c r="A216" t="s">
        <v>169</v>
      </c>
      <c r="B216" t="s">
        <v>436</v>
      </c>
      <c r="C216" t="s">
        <v>603</v>
      </c>
      <c r="D216" t="s">
        <v>604</v>
      </c>
      <c r="E216">
        <v>3.7691758852415602</v>
      </c>
      <c r="F216">
        <v>11.123512191763499</v>
      </c>
      <c r="G216">
        <v>6.1306980626383103</v>
      </c>
      <c r="H216">
        <v>7.39555090626886</v>
      </c>
      <c r="I216">
        <v>3.3251583844185899</v>
      </c>
      <c r="J216">
        <v>6.3488190860661637</v>
      </c>
    </row>
    <row r="217" spans="1:10" x14ac:dyDescent="0.25">
      <c r="A217" t="s">
        <v>64</v>
      </c>
      <c r="B217" t="s">
        <v>304</v>
      </c>
      <c r="C217" t="s">
        <v>603</v>
      </c>
      <c r="D217" t="s">
        <v>604</v>
      </c>
      <c r="E217">
        <v>1.98198031581358</v>
      </c>
      <c r="F217">
        <v>2.01688451540263</v>
      </c>
      <c r="G217">
        <v>1.58620478716365</v>
      </c>
      <c r="H217">
        <v>2.5887490593953602</v>
      </c>
      <c r="I217">
        <v>1.5139128074725601</v>
      </c>
      <c r="J217">
        <v>1.9375462970495558</v>
      </c>
    </row>
    <row r="218" spans="1:10" x14ac:dyDescent="0.25">
      <c r="A218" t="s">
        <v>429</v>
      </c>
      <c r="B218" t="s">
        <v>430</v>
      </c>
      <c r="C218" t="s">
        <v>603</v>
      </c>
      <c r="D218" t="s">
        <v>604</v>
      </c>
      <c r="J218" t="e">
        <v>#DIV/0!</v>
      </c>
    </row>
    <row r="219" spans="1:10" x14ac:dyDescent="0.25">
      <c r="A219" t="s">
        <v>174</v>
      </c>
      <c r="B219" t="s">
        <v>444</v>
      </c>
      <c r="C219" t="s">
        <v>603</v>
      </c>
      <c r="D219" t="s">
        <v>604</v>
      </c>
      <c r="E219">
        <v>5.9675868028659496</v>
      </c>
      <c r="F219">
        <v>6.5787127830272798</v>
      </c>
      <c r="G219">
        <v>6.9735515971772504</v>
      </c>
      <c r="H219">
        <v>6.90168995923898</v>
      </c>
      <c r="I219">
        <v>6.6616079368130103</v>
      </c>
      <c r="J219">
        <v>6.6166298158244938</v>
      </c>
    </row>
    <row r="220" spans="1:10" x14ac:dyDescent="0.25">
      <c r="A220" t="s">
        <v>167</v>
      </c>
      <c r="B220" t="s">
        <v>434</v>
      </c>
      <c r="C220" t="s">
        <v>603</v>
      </c>
      <c r="D220" t="s">
        <v>604</v>
      </c>
      <c r="E220">
        <v>5.7878143116722596</v>
      </c>
      <c r="F220">
        <v>6.5520096500463296</v>
      </c>
      <c r="G220">
        <v>8.0407637935409699</v>
      </c>
      <c r="H220">
        <v>8.2864674108221301</v>
      </c>
      <c r="I220">
        <v>6.5356437788916404</v>
      </c>
      <c r="J220">
        <v>7.0405397889946668</v>
      </c>
    </row>
    <row r="221" spans="1:10" x14ac:dyDescent="0.25">
      <c r="A221" t="s">
        <v>589</v>
      </c>
      <c r="B221" t="s">
        <v>590</v>
      </c>
      <c r="C221" t="s">
        <v>603</v>
      </c>
      <c r="D221" t="s">
        <v>604</v>
      </c>
      <c r="E221">
        <v>1.94782762999523</v>
      </c>
      <c r="F221">
        <v>1.62190407432355</v>
      </c>
      <c r="G221">
        <v>1.66103529943686</v>
      </c>
      <c r="H221">
        <v>1.5171964665679101</v>
      </c>
      <c r="I221">
        <v>1.3606471125908199</v>
      </c>
      <c r="J221">
        <v>1.6217221165828739</v>
      </c>
    </row>
    <row r="222" spans="1:10" x14ac:dyDescent="0.25">
      <c r="A222" t="s">
        <v>446</v>
      </c>
      <c r="B222" t="s">
        <v>447</v>
      </c>
      <c r="C222" t="s">
        <v>603</v>
      </c>
      <c r="D222" t="s">
        <v>604</v>
      </c>
      <c r="J222" t="e">
        <v>#DIV/0!</v>
      </c>
    </row>
    <row r="223" spans="1:10" x14ac:dyDescent="0.25">
      <c r="A223" t="s">
        <v>587</v>
      </c>
      <c r="B223" t="s">
        <v>588</v>
      </c>
      <c r="C223" t="s">
        <v>603</v>
      </c>
      <c r="D223" t="s">
        <v>604</v>
      </c>
      <c r="E223">
        <v>1.94858261429308</v>
      </c>
      <c r="F223">
        <v>1.62773084152007</v>
      </c>
      <c r="G223">
        <v>1.6772788426998699</v>
      </c>
      <c r="H223">
        <v>1.5299893112659999</v>
      </c>
      <c r="I223">
        <v>1.3699943491669999</v>
      </c>
      <c r="J223">
        <v>1.630715191789204</v>
      </c>
    </row>
    <row r="224" spans="1:10" x14ac:dyDescent="0.25">
      <c r="A224" t="s">
        <v>581</v>
      </c>
      <c r="B224" t="s">
        <v>582</v>
      </c>
      <c r="C224" t="s">
        <v>603</v>
      </c>
      <c r="D224" t="s">
        <v>604</v>
      </c>
      <c r="E224">
        <v>4.2546693853885902</v>
      </c>
      <c r="F224">
        <v>4.5003492280653203</v>
      </c>
      <c r="G224">
        <v>1.9948887711125101</v>
      </c>
      <c r="H224">
        <v>10.9665038006264</v>
      </c>
      <c r="I224">
        <v>3.0960079898021999</v>
      </c>
      <c r="J224">
        <v>4.9624838349990039</v>
      </c>
    </row>
    <row r="225" spans="1:10" x14ac:dyDescent="0.25">
      <c r="A225" t="s">
        <v>164</v>
      </c>
      <c r="B225" t="s">
        <v>431</v>
      </c>
      <c r="C225" t="s">
        <v>603</v>
      </c>
      <c r="D225" t="s">
        <v>604</v>
      </c>
      <c r="E225">
        <v>6.7529329198364998</v>
      </c>
      <c r="F225">
        <v>9.1073489114883195</v>
      </c>
      <c r="G225">
        <v>5.7484784681637802</v>
      </c>
      <c r="H225">
        <v>5.6598929091039798</v>
      </c>
      <c r="I225">
        <v>9.9620941563952901</v>
      </c>
      <c r="J225">
        <v>7.4461494729975737</v>
      </c>
    </row>
    <row r="226" spans="1:10" x14ac:dyDescent="0.25">
      <c r="A226" t="s">
        <v>179</v>
      </c>
      <c r="B226" t="s">
        <v>459</v>
      </c>
      <c r="C226" t="s">
        <v>603</v>
      </c>
      <c r="D226" t="s">
        <v>604</v>
      </c>
      <c r="E226">
        <v>6.9833040451001596</v>
      </c>
      <c r="F226">
        <v>2.6749895186017998</v>
      </c>
      <c r="G226">
        <v>3.2770931483835199</v>
      </c>
      <c r="H226">
        <v>2.1122024544443301</v>
      </c>
      <c r="I226">
        <v>3.60544477456929E-2</v>
      </c>
      <c r="J226">
        <v>3.0167287228551007</v>
      </c>
    </row>
    <row r="227" spans="1:10" x14ac:dyDescent="0.25">
      <c r="A227" t="s">
        <v>440</v>
      </c>
      <c r="B227" t="s">
        <v>441</v>
      </c>
      <c r="C227" t="s">
        <v>603</v>
      </c>
      <c r="D227" t="s">
        <v>604</v>
      </c>
      <c r="E227">
        <v>5.2889636871022701</v>
      </c>
      <c r="F227">
        <v>4.4296323192288298</v>
      </c>
      <c r="G227">
        <v>2.1312293505703801</v>
      </c>
      <c r="H227">
        <v>2.1653842181310101</v>
      </c>
      <c r="I227">
        <v>-0.31433660552524401</v>
      </c>
      <c r="J227">
        <v>2.7401745939014495</v>
      </c>
    </row>
    <row r="228" spans="1:10" x14ac:dyDescent="0.25">
      <c r="A228" t="s">
        <v>172</v>
      </c>
      <c r="B228" t="s">
        <v>442</v>
      </c>
      <c r="C228" t="s">
        <v>603</v>
      </c>
      <c r="D228" t="s">
        <v>604</v>
      </c>
      <c r="E228">
        <v>3.2306904426537502</v>
      </c>
      <c r="F228">
        <v>2.4619278884190501</v>
      </c>
      <c r="G228">
        <v>2.8397998862535299</v>
      </c>
      <c r="H228">
        <v>3.9711740611699402</v>
      </c>
      <c r="I228">
        <v>0.94471575885905101</v>
      </c>
      <c r="J228">
        <v>2.6896616074710642</v>
      </c>
    </row>
    <row r="229" spans="1:10" x14ac:dyDescent="0.25">
      <c r="A229" t="s">
        <v>181</v>
      </c>
      <c r="B229" t="s">
        <v>460</v>
      </c>
      <c r="C229" t="s">
        <v>603</v>
      </c>
      <c r="D229" t="s">
        <v>604</v>
      </c>
      <c r="E229">
        <v>3.0334812531556401</v>
      </c>
      <c r="F229">
        <v>4.5410142959032598</v>
      </c>
      <c r="G229">
        <v>-0.24642108777743499</v>
      </c>
      <c r="H229">
        <v>2.9267430439489899</v>
      </c>
      <c r="I229">
        <v>3.3828296818843202</v>
      </c>
      <c r="J229">
        <v>2.7275294374229553</v>
      </c>
    </row>
    <row r="230" spans="1:10" x14ac:dyDescent="0.25">
      <c r="A230" t="s">
        <v>180</v>
      </c>
      <c r="B230" t="s">
        <v>308</v>
      </c>
      <c r="C230" t="s">
        <v>603</v>
      </c>
      <c r="D230" t="s">
        <v>604</v>
      </c>
      <c r="E230">
        <v>0.70366673259442603</v>
      </c>
      <c r="F230">
        <v>-1.30928903735236</v>
      </c>
      <c r="G230">
        <v>0.667072282268519</v>
      </c>
      <c r="H230">
        <v>2.8654056163571102</v>
      </c>
      <c r="I230">
        <v>1.1059303745450799</v>
      </c>
      <c r="J230">
        <v>0.80655719368255507</v>
      </c>
    </row>
    <row r="231" spans="1:10" x14ac:dyDescent="0.25">
      <c r="A231" t="s">
        <v>438</v>
      </c>
      <c r="B231" t="s">
        <v>439</v>
      </c>
      <c r="C231" t="s">
        <v>603</v>
      </c>
      <c r="D231" t="s">
        <v>604</v>
      </c>
      <c r="E231">
        <v>3.2882404951370399</v>
      </c>
      <c r="F231">
        <v>5.3916761233005097</v>
      </c>
      <c r="G231">
        <v>-4.0418472865221498</v>
      </c>
      <c r="J231">
        <v>1.5460231106384663</v>
      </c>
    </row>
    <row r="232" spans="1:10" x14ac:dyDescent="0.25">
      <c r="A232" t="s">
        <v>168</v>
      </c>
      <c r="B232" t="s">
        <v>435</v>
      </c>
      <c r="C232" t="s">
        <v>603</v>
      </c>
      <c r="D232" t="s">
        <v>604</v>
      </c>
      <c r="E232">
        <v>2.7414752696389</v>
      </c>
      <c r="F232">
        <v>7.9104677038322402</v>
      </c>
      <c r="G232">
        <v>18.802344574289101</v>
      </c>
      <c r="H232">
        <v>15.073997129372</v>
      </c>
      <c r="I232">
        <v>14.584798928400399</v>
      </c>
      <c r="J232">
        <v>11.822616721106527</v>
      </c>
    </row>
    <row r="233" spans="1:10" x14ac:dyDescent="0.25">
      <c r="A233" t="s">
        <v>183</v>
      </c>
      <c r="B233" t="s">
        <v>462</v>
      </c>
      <c r="C233" t="s">
        <v>603</v>
      </c>
      <c r="D233" t="s">
        <v>604</v>
      </c>
      <c r="J233" t="e">
        <v>#DIV/0!</v>
      </c>
    </row>
    <row r="234" spans="1:10" x14ac:dyDescent="0.25">
      <c r="A234" t="s">
        <v>476</v>
      </c>
      <c r="B234" t="s">
        <v>477</v>
      </c>
      <c r="C234" t="s">
        <v>603</v>
      </c>
      <c r="D234" t="s">
        <v>604</v>
      </c>
      <c r="E234">
        <v>1.60685436223669</v>
      </c>
      <c r="F234">
        <v>2.1585245973796101</v>
      </c>
      <c r="G234">
        <v>3.7933735664916099</v>
      </c>
      <c r="H234">
        <v>2.2516559922833799</v>
      </c>
      <c r="I234">
        <v>3.2900116917572602</v>
      </c>
      <c r="J234">
        <v>2.6200840420297098</v>
      </c>
    </row>
    <row r="235" spans="1:10" x14ac:dyDescent="0.25">
      <c r="A235" t="s">
        <v>46</v>
      </c>
      <c r="B235" t="s">
        <v>275</v>
      </c>
      <c r="C235" t="s">
        <v>603</v>
      </c>
      <c r="D235" t="s">
        <v>604</v>
      </c>
      <c r="E235">
        <v>2.4231282604669802</v>
      </c>
      <c r="F235">
        <v>3.6336727459097302</v>
      </c>
      <c r="G235">
        <v>4.10075324676178</v>
      </c>
      <c r="H235">
        <v>5.00787790231049</v>
      </c>
      <c r="I235">
        <v>5.2045906307560701</v>
      </c>
      <c r="J235">
        <v>4.0740045572410102</v>
      </c>
    </row>
    <row r="236" spans="1:10" x14ac:dyDescent="0.25">
      <c r="A236" t="s">
        <v>516</v>
      </c>
      <c r="B236" t="s">
        <v>517</v>
      </c>
      <c r="C236" t="s">
        <v>603</v>
      </c>
      <c r="D236" t="s">
        <v>604</v>
      </c>
      <c r="E236">
        <v>1.6198301613025901</v>
      </c>
      <c r="F236">
        <v>1.6157298567884799</v>
      </c>
      <c r="G236">
        <v>1.87329203766166</v>
      </c>
      <c r="H236">
        <v>1.51510832387143</v>
      </c>
      <c r="I236">
        <v>1.7343101006497501</v>
      </c>
      <c r="J236">
        <v>1.6716540960547821</v>
      </c>
    </row>
    <row r="237" spans="1:10" x14ac:dyDescent="0.25">
      <c r="A237" t="s">
        <v>524</v>
      </c>
      <c r="B237" t="s">
        <v>525</v>
      </c>
      <c r="C237" t="s">
        <v>603</v>
      </c>
      <c r="D237" t="s">
        <v>604</v>
      </c>
      <c r="E237">
        <v>3.19539246414447</v>
      </c>
      <c r="F237">
        <v>2.15845033022195</v>
      </c>
      <c r="G237">
        <v>1.71083210668765</v>
      </c>
      <c r="H237">
        <v>2.3657252324714602</v>
      </c>
      <c r="I237">
        <v>1.5772117680488</v>
      </c>
      <c r="J237">
        <v>2.201522380314866</v>
      </c>
    </row>
    <row r="238" spans="1:10" x14ac:dyDescent="0.25">
      <c r="A238" t="s">
        <v>189</v>
      </c>
      <c r="B238" t="s">
        <v>468</v>
      </c>
      <c r="C238" t="s">
        <v>603</v>
      </c>
      <c r="D238" t="s">
        <v>604</v>
      </c>
      <c r="E238">
        <v>-0.76775788587041205</v>
      </c>
      <c r="F238">
        <v>1.3847092372267999</v>
      </c>
      <c r="G238">
        <v>-2.5445389098698401</v>
      </c>
      <c r="H238">
        <v>4.7877925668892001</v>
      </c>
      <c r="I238">
        <v>-0.78164564410413895</v>
      </c>
      <c r="J238">
        <v>0.41571187285432176</v>
      </c>
    </row>
    <row r="239" spans="1:10" x14ac:dyDescent="0.25">
      <c r="A239" t="s">
        <v>187</v>
      </c>
      <c r="B239" t="s">
        <v>466</v>
      </c>
      <c r="C239" t="s">
        <v>603</v>
      </c>
      <c r="D239" t="s">
        <v>604</v>
      </c>
      <c r="E239">
        <v>0.84336474691303798</v>
      </c>
      <c r="F239">
        <v>1.8155020126097401</v>
      </c>
      <c r="G239">
        <v>2.6021131523168601</v>
      </c>
      <c r="H239">
        <v>0.88045009473397695</v>
      </c>
      <c r="I239">
        <v>-0.96968890099192395</v>
      </c>
      <c r="J239">
        <v>1.0343482211163382</v>
      </c>
    </row>
    <row r="240" spans="1:10" x14ac:dyDescent="0.25">
      <c r="A240" t="s">
        <v>185</v>
      </c>
      <c r="B240" t="s">
        <v>463</v>
      </c>
      <c r="C240" t="s">
        <v>603</v>
      </c>
      <c r="D240" t="s">
        <v>604</v>
      </c>
      <c r="E240">
        <v>3.45541562095808</v>
      </c>
      <c r="F240">
        <v>2.4657143662111398</v>
      </c>
      <c r="G240">
        <v>2.8443248172914402</v>
      </c>
      <c r="H240">
        <v>2.5637302299545399</v>
      </c>
      <c r="I240">
        <v>1.30974719340915</v>
      </c>
      <c r="J240">
        <v>2.5277864455648702</v>
      </c>
    </row>
    <row r="241" spans="1:10" x14ac:dyDescent="0.25">
      <c r="A241" t="s">
        <v>195</v>
      </c>
      <c r="B241" t="s">
        <v>475</v>
      </c>
      <c r="C241" t="s">
        <v>603</v>
      </c>
      <c r="D241" t="s">
        <v>604</v>
      </c>
      <c r="E241">
        <v>6.2018121065145797</v>
      </c>
      <c r="F241">
        <v>5.4999958359072503</v>
      </c>
      <c r="G241">
        <v>4.89948824038576</v>
      </c>
      <c r="H241">
        <v>4.7078692742088304</v>
      </c>
      <c r="J241">
        <v>5.3272913642541049</v>
      </c>
    </row>
    <row r="242" spans="1:10" x14ac:dyDescent="0.25">
      <c r="A242" t="s">
        <v>550</v>
      </c>
      <c r="B242" t="s">
        <v>551</v>
      </c>
      <c r="C242" t="s">
        <v>603</v>
      </c>
      <c r="D242" t="s">
        <v>604</v>
      </c>
      <c r="E242">
        <v>3.4918950949876502</v>
      </c>
      <c r="F242">
        <v>3.03327050425214</v>
      </c>
      <c r="G242">
        <v>3.3308277942058102</v>
      </c>
      <c r="H242">
        <v>3.0546212185121799</v>
      </c>
      <c r="I242">
        <v>2.31108548936347</v>
      </c>
      <c r="J242">
        <v>3.0443400202642499</v>
      </c>
    </row>
    <row r="243" spans="1:10" x14ac:dyDescent="0.25">
      <c r="A243" t="s">
        <v>188</v>
      </c>
      <c r="B243" t="s">
        <v>467</v>
      </c>
      <c r="C243" t="s">
        <v>603</v>
      </c>
      <c r="D243" t="s">
        <v>604</v>
      </c>
      <c r="E243">
        <v>0.33191800528105098</v>
      </c>
      <c r="F243">
        <v>0.41569058833627898</v>
      </c>
      <c r="G243">
        <v>3.0258466268270201</v>
      </c>
      <c r="H243">
        <v>3.6417387856733701</v>
      </c>
      <c r="I243">
        <v>3.80507991930802</v>
      </c>
      <c r="J243">
        <v>2.2440547850851482</v>
      </c>
    </row>
    <row r="244" spans="1:10" x14ac:dyDescent="0.25">
      <c r="A244" t="s">
        <v>564</v>
      </c>
      <c r="B244" t="s">
        <v>565</v>
      </c>
      <c r="C244" t="s">
        <v>603</v>
      </c>
      <c r="D244" t="s">
        <v>604</v>
      </c>
      <c r="E244">
        <v>0.92787818505169395</v>
      </c>
      <c r="F244">
        <v>1.16423034610339</v>
      </c>
      <c r="G244">
        <v>1.1267092870839099</v>
      </c>
      <c r="H244">
        <v>1.03149291244707</v>
      </c>
      <c r="I244">
        <v>0.94824732116577204</v>
      </c>
      <c r="J244">
        <v>1.039711610370367</v>
      </c>
    </row>
    <row r="245" spans="1:10" x14ac:dyDescent="0.25">
      <c r="A245" t="s">
        <v>191</v>
      </c>
      <c r="B245" t="s">
        <v>469</v>
      </c>
      <c r="C245" t="s">
        <v>603</v>
      </c>
      <c r="D245" t="s">
        <v>604</v>
      </c>
      <c r="E245">
        <v>1.3612550877426099</v>
      </c>
      <c r="F245">
        <v>-1.2193761206132001</v>
      </c>
      <c r="G245">
        <v>4.0698754008429896</v>
      </c>
      <c r="H245">
        <v>0.34008273512345599</v>
      </c>
      <c r="I245">
        <v>0.86459272417050304</v>
      </c>
      <c r="J245">
        <v>1.0832859654532716</v>
      </c>
    </row>
    <row r="246" spans="1:10" x14ac:dyDescent="0.25">
      <c r="A246" t="s">
        <v>585</v>
      </c>
      <c r="B246" t="s">
        <v>586</v>
      </c>
      <c r="C246" t="s">
        <v>603</v>
      </c>
      <c r="D246" t="s">
        <v>604</v>
      </c>
      <c r="E246">
        <v>1.6947861267586799</v>
      </c>
      <c r="F246">
        <v>1.3521181950842001</v>
      </c>
      <c r="G246">
        <v>1.3794106442123999</v>
      </c>
      <c r="H246">
        <v>1.55339386548603</v>
      </c>
      <c r="I246">
        <v>1.98008845180346</v>
      </c>
      <c r="J246">
        <v>1.5919594566689539</v>
      </c>
    </row>
    <row r="247" spans="1:10" x14ac:dyDescent="0.25">
      <c r="A247" t="s">
        <v>591</v>
      </c>
      <c r="B247" t="s">
        <v>592</v>
      </c>
      <c r="C247" t="s">
        <v>603</v>
      </c>
      <c r="D247" t="s">
        <v>604</v>
      </c>
      <c r="E247">
        <v>1.94858261429308</v>
      </c>
      <c r="F247">
        <v>1.62773084152007</v>
      </c>
      <c r="G247">
        <v>1.6772788426998699</v>
      </c>
      <c r="H247">
        <v>1.5299893112659999</v>
      </c>
      <c r="I247">
        <v>1.3699943491669999</v>
      </c>
      <c r="J247">
        <v>1.630715191789204</v>
      </c>
    </row>
    <row r="248" spans="1:10" x14ac:dyDescent="0.25">
      <c r="A248" t="s">
        <v>470</v>
      </c>
      <c r="B248" t="s">
        <v>471</v>
      </c>
      <c r="C248" t="s">
        <v>603</v>
      </c>
      <c r="D248" t="s">
        <v>604</v>
      </c>
      <c r="E248">
        <v>-0.10547349281080599</v>
      </c>
      <c r="F248">
        <v>-2.03140806237516</v>
      </c>
      <c r="G248">
        <v>-2.9393948898431699</v>
      </c>
      <c r="H248">
        <v>0.77020471621488795</v>
      </c>
      <c r="I248">
        <v>4.9361568956725401</v>
      </c>
      <c r="J248">
        <v>0.12601703337165854</v>
      </c>
    </row>
    <row r="249" spans="1:10" x14ac:dyDescent="0.25">
      <c r="A249" t="s">
        <v>193</v>
      </c>
      <c r="B249" t="s">
        <v>472</v>
      </c>
      <c r="C249" t="s">
        <v>603</v>
      </c>
      <c r="D249" t="s">
        <v>604</v>
      </c>
      <c r="E249">
        <v>1.40342844396162</v>
      </c>
      <c r="F249">
        <v>1.9232908086805101</v>
      </c>
      <c r="G249">
        <v>2.3167866361288501</v>
      </c>
      <c r="H249">
        <v>1.93947138665383</v>
      </c>
      <c r="I249">
        <v>1.39288219960342</v>
      </c>
      <c r="J249">
        <v>1.7951718950056459</v>
      </c>
    </row>
    <row r="250" spans="1:10" x14ac:dyDescent="0.25">
      <c r="A250" t="s">
        <v>473</v>
      </c>
      <c r="B250" t="s">
        <v>474</v>
      </c>
      <c r="C250" t="s">
        <v>603</v>
      </c>
      <c r="D250" t="s">
        <v>604</v>
      </c>
      <c r="E250">
        <v>1.59079130572528</v>
      </c>
      <c r="F250">
        <v>1.3026831990712899</v>
      </c>
      <c r="G250">
        <v>1.6063521333591999</v>
      </c>
      <c r="H250">
        <v>1.25794275012057</v>
      </c>
      <c r="I250">
        <v>1.08770713996894</v>
      </c>
      <c r="J250">
        <v>1.369095305649056</v>
      </c>
    </row>
    <row r="251" spans="1:10" x14ac:dyDescent="0.25">
      <c r="A251" t="s">
        <v>196</v>
      </c>
      <c r="B251" t="s">
        <v>478</v>
      </c>
      <c r="C251" t="s">
        <v>603</v>
      </c>
      <c r="D251" t="s">
        <v>604</v>
      </c>
      <c r="E251">
        <v>0.72064285714285703</v>
      </c>
      <c r="F251">
        <v>0.66345762711864398</v>
      </c>
      <c r="G251">
        <v>0.62499515750000001</v>
      </c>
      <c r="H251">
        <v>0.55117049615384595</v>
      </c>
      <c r="I251">
        <v>0.18163750000000001</v>
      </c>
      <c r="J251">
        <v>0.54838072758306944</v>
      </c>
    </row>
    <row r="252" spans="1:10" x14ac:dyDescent="0.25">
      <c r="A252" t="s">
        <v>464</v>
      </c>
      <c r="B252" t="s">
        <v>465</v>
      </c>
      <c r="C252" t="s">
        <v>603</v>
      </c>
      <c r="D252" t="s">
        <v>604</v>
      </c>
      <c r="E252">
        <v>1.7359256547640101</v>
      </c>
      <c r="F252">
        <v>1.75860651135026</v>
      </c>
      <c r="G252">
        <v>1.7044097735052099</v>
      </c>
      <c r="H252">
        <v>1.9910001589941999</v>
      </c>
      <c r="I252">
        <v>1.0974056587246801</v>
      </c>
      <c r="J252">
        <v>1.6574695514676718</v>
      </c>
    </row>
    <row r="253" spans="1:10" x14ac:dyDescent="0.25">
      <c r="A253" t="s">
        <v>197</v>
      </c>
      <c r="B253" t="s">
        <v>479</v>
      </c>
      <c r="C253" t="s">
        <v>603</v>
      </c>
      <c r="D253" t="s">
        <v>604</v>
      </c>
      <c r="E253">
        <v>2.1425304804523502</v>
      </c>
      <c r="F253">
        <v>2.6108891741598499</v>
      </c>
      <c r="G253">
        <v>3.2051281105753602</v>
      </c>
      <c r="H253">
        <v>3.6033247571737701</v>
      </c>
      <c r="I253">
        <v>2.32389435749795</v>
      </c>
      <c r="J253">
        <v>2.7771533759718561</v>
      </c>
    </row>
    <row r="254" spans="1:10" x14ac:dyDescent="0.25">
      <c r="A254" t="s">
        <v>198</v>
      </c>
      <c r="B254" t="s">
        <v>480</v>
      </c>
      <c r="C254" t="s">
        <v>603</v>
      </c>
      <c r="D254" t="s">
        <v>604</v>
      </c>
      <c r="E254">
        <v>4.4217835829874401</v>
      </c>
      <c r="F254">
        <v>3.2830605653309899</v>
      </c>
      <c r="G254">
        <v>3.80087103565933</v>
      </c>
      <c r="H254">
        <v>3.7664983639235499</v>
      </c>
      <c r="I254">
        <v>0.194103020682487</v>
      </c>
      <c r="J254">
        <v>3.0932633137167591</v>
      </c>
    </row>
    <row r="255" spans="1:10" x14ac:dyDescent="0.25">
      <c r="A255" t="s">
        <v>593</v>
      </c>
      <c r="B255" t="s">
        <v>594</v>
      </c>
      <c r="C255" t="s">
        <v>603</v>
      </c>
      <c r="D255" t="s">
        <v>604</v>
      </c>
      <c r="E255">
        <v>2.1500474528435198</v>
      </c>
      <c r="F255">
        <v>1.8198021891368901</v>
      </c>
      <c r="G255">
        <v>1.9631266900669</v>
      </c>
      <c r="H255">
        <v>1.7146564485623399</v>
      </c>
      <c r="I255">
        <v>1.6933475211209901</v>
      </c>
      <c r="J255">
        <v>1.8681960603461281</v>
      </c>
    </row>
    <row r="256" spans="1:10" x14ac:dyDescent="0.25">
      <c r="A256" t="s">
        <v>202</v>
      </c>
      <c r="B256" t="s">
        <v>485</v>
      </c>
      <c r="C256" t="s">
        <v>603</v>
      </c>
      <c r="D256" t="s">
        <v>604</v>
      </c>
      <c r="E256">
        <v>-0.900908868689829</v>
      </c>
      <c r="F256">
        <v>4.1823811990787796</v>
      </c>
      <c r="G256">
        <v>2.4170989135672101</v>
      </c>
      <c r="H256">
        <v>2.3008442113936902</v>
      </c>
      <c r="I256">
        <v>0.76473350704026599</v>
      </c>
      <c r="J256">
        <v>1.7528297924780234</v>
      </c>
    </row>
    <row r="257" spans="1:10" x14ac:dyDescent="0.25">
      <c r="A257" t="s">
        <v>483</v>
      </c>
      <c r="B257" t="s">
        <v>484</v>
      </c>
      <c r="C257" t="s">
        <v>603</v>
      </c>
      <c r="D257" t="s">
        <v>604</v>
      </c>
      <c r="E257">
        <v>2.5374976591968199</v>
      </c>
      <c r="F257">
        <v>1.95498166240004</v>
      </c>
      <c r="G257">
        <v>1.0460046181167999</v>
      </c>
      <c r="H257">
        <v>1.4726537992924</v>
      </c>
      <c r="I257">
        <v>0.71271094922110301</v>
      </c>
      <c r="J257">
        <v>1.5447697376454326</v>
      </c>
    </row>
    <row r="258" spans="1:10" x14ac:dyDescent="0.25">
      <c r="A258" t="s">
        <v>203</v>
      </c>
      <c r="B258" t="s">
        <v>486</v>
      </c>
      <c r="C258" t="s">
        <v>603</v>
      </c>
      <c r="D258" t="s">
        <v>604</v>
      </c>
      <c r="E258">
        <v>1.93048466478695</v>
      </c>
      <c r="F258">
        <v>2.8966835420375001</v>
      </c>
      <c r="G258">
        <v>1.18686912904352</v>
      </c>
      <c r="H258">
        <v>3.8667549690280199</v>
      </c>
      <c r="I258">
        <v>2.8854977620732898</v>
      </c>
      <c r="J258">
        <v>2.5532580133938558</v>
      </c>
    </row>
    <row r="259" spans="1:10" x14ac:dyDescent="0.25">
      <c r="A259" t="s">
        <v>456</v>
      </c>
      <c r="B259" t="s">
        <v>457</v>
      </c>
      <c r="C259" t="s">
        <v>603</v>
      </c>
      <c r="D259" t="s">
        <v>604</v>
      </c>
      <c r="E259">
        <v>9.8543165095386307</v>
      </c>
      <c r="F259">
        <v>19.262776503361401</v>
      </c>
      <c r="G259">
        <v>4.70252898503196</v>
      </c>
      <c r="H259">
        <v>8.1697032847723801</v>
      </c>
      <c r="I259">
        <v>3.5384438403577598</v>
      </c>
      <c r="J259">
        <v>9.105553824612425</v>
      </c>
    </row>
    <row r="260" spans="1:10" x14ac:dyDescent="0.25">
      <c r="A260" t="s">
        <v>488</v>
      </c>
      <c r="B260" t="s">
        <v>489</v>
      </c>
      <c r="C260" t="s">
        <v>603</v>
      </c>
      <c r="D260" t="s">
        <v>604</v>
      </c>
      <c r="J260" t="e">
        <v>#DIV/0!</v>
      </c>
    </row>
    <row r="261" spans="1:10" x14ac:dyDescent="0.25">
      <c r="A261" t="s">
        <v>35</v>
      </c>
      <c r="B261" t="s">
        <v>263</v>
      </c>
      <c r="C261" t="s">
        <v>603</v>
      </c>
      <c r="D261" t="s">
        <v>604</v>
      </c>
      <c r="J261" t="e">
        <v>#DIV/0!</v>
      </c>
    </row>
    <row r="262" spans="1:10" x14ac:dyDescent="0.25">
      <c r="A262" t="s">
        <v>492</v>
      </c>
      <c r="B262" t="s">
        <v>493</v>
      </c>
      <c r="C262" t="s">
        <v>603</v>
      </c>
      <c r="D262" t="s">
        <v>604</v>
      </c>
      <c r="J262" t="e">
        <v>#DIV/0!</v>
      </c>
    </row>
    <row r="263" spans="1:10" x14ac:dyDescent="0.25">
      <c r="A263" t="s">
        <v>490</v>
      </c>
      <c r="B263" t="s">
        <v>491</v>
      </c>
      <c r="C263" t="s">
        <v>603</v>
      </c>
      <c r="D263" t="s">
        <v>604</v>
      </c>
      <c r="E263">
        <v>4.9008938908394502</v>
      </c>
      <c r="F263">
        <v>5.0114908478050202</v>
      </c>
      <c r="G263">
        <v>5.0210221002393496</v>
      </c>
      <c r="H263">
        <v>4.8790626635327499</v>
      </c>
      <c r="I263">
        <v>4.6031586239188602</v>
      </c>
      <c r="J263">
        <v>4.8831256252670858</v>
      </c>
    </row>
    <row r="264" spans="1:10" x14ac:dyDescent="0.25">
      <c r="A264" t="s">
        <v>204</v>
      </c>
      <c r="B264" t="s">
        <v>487</v>
      </c>
      <c r="C264" t="s">
        <v>603</v>
      </c>
      <c r="D264" t="s">
        <v>604</v>
      </c>
      <c r="E264">
        <v>6.2784476271159502</v>
      </c>
      <c r="F264">
        <v>4.3431810130814403</v>
      </c>
      <c r="G264">
        <v>4.10866391285911</v>
      </c>
      <c r="H264">
        <v>2.8632580662164502</v>
      </c>
      <c r="I264">
        <v>2.7250202371860799</v>
      </c>
      <c r="J264">
        <v>4.0637141712918057</v>
      </c>
    </row>
    <row r="265" spans="1:10" x14ac:dyDescent="0.25">
      <c r="A265" t="s">
        <v>595</v>
      </c>
      <c r="B265" t="s">
        <v>596</v>
      </c>
      <c r="C265" t="s">
        <v>603</v>
      </c>
      <c r="D265" t="s">
        <v>604</v>
      </c>
      <c r="E265">
        <v>3.5150858969730501</v>
      </c>
      <c r="F265">
        <v>2.6424310571417302</v>
      </c>
      <c r="G265">
        <v>1.03912188870249</v>
      </c>
      <c r="H265">
        <v>1.84355121770692</v>
      </c>
      <c r="I265">
        <v>1.30761527364167</v>
      </c>
      <c r="J265">
        <v>2.0695610668331721</v>
      </c>
    </row>
    <row r="266" spans="1:10" x14ac:dyDescent="0.25">
      <c r="A266" t="s">
        <v>427</v>
      </c>
      <c r="B266" t="s">
        <v>428</v>
      </c>
      <c r="C266" t="s">
        <v>603</v>
      </c>
      <c r="D266" t="s">
        <v>604</v>
      </c>
      <c r="E266">
        <v>0.31528364620594901</v>
      </c>
      <c r="F266">
        <v>1.1075827803145399</v>
      </c>
      <c r="G266">
        <v>2.0350318595018</v>
      </c>
      <c r="H266">
        <v>-0.25572739243600701</v>
      </c>
      <c r="I266">
        <v>0.54826509415264102</v>
      </c>
      <c r="J266">
        <v>0.75008719754778452</v>
      </c>
    </row>
    <row r="267" spans="1:10" x14ac:dyDescent="0.25">
      <c r="A267" t="s">
        <v>359</v>
      </c>
      <c r="B267" t="s">
        <v>360</v>
      </c>
      <c r="C267" t="s">
        <v>603</v>
      </c>
      <c r="D267" t="s">
        <v>604</v>
      </c>
      <c r="E267">
        <v>3.64796125503785</v>
      </c>
      <c r="F267">
        <v>3.9944668815753999</v>
      </c>
      <c r="G267">
        <v>4.0431890306089597</v>
      </c>
      <c r="H267">
        <v>3.6086824644781101</v>
      </c>
      <c r="I267">
        <v>5.1137627002830701</v>
      </c>
      <c r="J267">
        <v>4.0816124663966775</v>
      </c>
    </row>
    <row r="268" spans="1:10" x14ac:dyDescent="0.25">
      <c r="A268" t="s">
        <v>496</v>
      </c>
      <c r="B268" t="s">
        <v>497</v>
      </c>
      <c r="C268" t="s">
        <v>603</v>
      </c>
      <c r="D268" t="s">
        <v>604</v>
      </c>
      <c r="E268">
        <v>-1.7913119311663499</v>
      </c>
      <c r="F268">
        <v>-1.0053188125124899</v>
      </c>
      <c r="G268">
        <v>-1.3056383891408201</v>
      </c>
      <c r="H268">
        <v>-1.69494388021925</v>
      </c>
      <c r="J268">
        <v>-1.4493032532597274</v>
      </c>
    </row>
    <row r="269" spans="1:10" x14ac:dyDescent="0.25">
      <c r="A269" t="s">
        <v>175</v>
      </c>
      <c r="B269" t="s">
        <v>445</v>
      </c>
      <c r="C269" t="s">
        <v>603</v>
      </c>
      <c r="D269" t="s">
        <v>604</v>
      </c>
      <c r="E269">
        <v>0.68461255345579497</v>
      </c>
      <c r="F269">
        <v>0.53967395675945595</v>
      </c>
      <c r="G269">
        <v>1.37571218998329</v>
      </c>
      <c r="H269">
        <v>1.3188044544316599</v>
      </c>
      <c r="I269">
        <v>0.94011829658450996</v>
      </c>
      <c r="J269">
        <v>0.97178429024294233</v>
      </c>
    </row>
    <row r="270" spans="1:10" x14ac:dyDescent="0.25">
      <c r="A270" t="s">
        <v>210</v>
      </c>
      <c r="B270" t="s">
        <v>498</v>
      </c>
      <c r="C270" t="s">
        <v>603</v>
      </c>
      <c r="D270" t="s">
        <v>604</v>
      </c>
      <c r="E270">
        <v>3.16251974813899</v>
      </c>
      <c r="F270">
        <v>4.2805011705957403</v>
      </c>
      <c r="G270">
        <v>1.5523139692302399</v>
      </c>
      <c r="H270">
        <v>2.3509190433173099</v>
      </c>
      <c r="I270">
        <v>-0.95387515717013804</v>
      </c>
      <c r="J270">
        <v>2.0784757548224282</v>
      </c>
    </row>
    <row r="271" spans="1:10" x14ac:dyDescent="0.25">
      <c r="A271" t="s">
        <v>211</v>
      </c>
      <c r="B271" t="s">
        <v>499</v>
      </c>
      <c r="C271" t="s">
        <v>603</v>
      </c>
      <c r="D271" t="s">
        <v>604</v>
      </c>
      <c r="E271">
        <v>1.6692743528840399</v>
      </c>
      <c r="F271">
        <v>1.74688452657802</v>
      </c>
      <c r="G271">
        <v>3.9627036899328001</v>
      </c>
      <c r="H271">
        <v>1.2937992706817201</v>
      </c>
      <c r="I271">
        <v>0.83296536094390405</v>
      </c>
      <c r="J271">
        <v>1.9011254402040969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7"/>
  <sheetViews>
    <sheetView workbookViewId="0">
      <selection activeCell="Q2" sqref="Q2"/>
    </sheetView>
  </sheetViews>
  <sheetFormatPr defaultRowHeight="15" x14ac:dyDescent="0.25"/>
  <cols>
    <col min="3" max="3" width="49.140625" bestFit="1" customWidth="1"/>
    <col min="5" max="10" width="0" hidden="1" customWidth="1"/>
    <col min="19" max="19" width="12.42578125" bestFit="1" customWidth="1"/>
  </cols>
  <sheetData>
    <row r="1" spans="1:1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</row>
    <row r="2" spans="1:17" x14ac:dyDescent="0.25">
      <c r="A2" t="s">
        <v>230</v>
      </c>
      <c r="B2" t="s">
        <v>231</v>
      </c>
      <c r="C2" t="s">
        <v>4</v>
      </c>
      <c r="D2" t="s">
        <v>232</v>
      </c>
      <c r="E2" t="s">
        <v>233</v>
      </c>
      <c r="F2" t="s">
        <v>233</v>
      </c>
      <c r="G2" t="s">
        <v>233</v>
      </c>
      <c r="H2" t="s">
        <v>233</v>
      </c>
      <c r="I2" t="s">
        <v>233</v>
      </c>
      <c r="J2" t="s">
        <v>233</v>
      </c>
      <c r="K2" t="s">
        <v>233</v>
      </c>
      <c r="L2" t="s">
        <v>233</v>
      </c>
      <c r="M2" t="s">
        <v>233</v>
      </c>
      <c r="N2" t="s">
        <v>233</v>
      </c>
      <c r="O2" t="s">
        <v>233</v>
      </c>
      <c r="P2" t="s">
        <v>233</v>
      </c>
    </row>
    <row r="3" spans="1:17" x14ac:dyDescent="0.25">
      <c r="A3" t="s">
        <v>230</v>
      </c>
      <c r="B3" t="s">
        <v>231</v>
      </c>
      <c r="C3" t="s">
        <v>6</v>
      </c>
      <c r="D3" t="s">
        <v>234</v>
      </c>
      <c r="E3">
        <v>30.360946807546998</v>
      </c>
      <c r="F3">
        <v>30.796258571944499</v>
      </c>
      <c r="G3">
        <v>28.328549959446601</v>
      </c>
      <c r="H3">
        <v>28.0524964575465</v>
      </c>
      <c r="I3">
        <v>25.674692629926799</v>
      </c>
      <c r="J3">
        <v>25.819048502168599</v>
      </c>
      <c r="K3">
        <v>25.223825942509201</v>
      </c>
      <c r="L3">
        <v>25.052545876070901</v>
      </c>
      <c r="M3">
        <v>23.9101849968016</v>
      </c>
      <c r="N3">
        <v>23.0125955147467</v>
      </c>
      <c r="O3">
        <v>23.2001266540471</v>
      </c>
      <c r="P3">
        <v>24.115679698216798</v>
      </c>
      <c r="Q3">
        <f t="shared" ref="Q3:Q66" si="0">_xlfn.AGGREGATE(1, 6, K3:O3)</f>
        <v>24.079855796835101</v>
      </c>
    </row>
    <row r="4" spans="1:17" x14ac:dyDescent="0.25">
      <c r="A4" t="s">
        <v>230</v>
      </c>
      <c r="B4" t="s">
        <v>231</v>
      </c>
      <c r="C4" t="s">
        <v>8</v>
      </c>
      <c r="D4" t="s">
        <v>235</v>
      </c>
      <c r="E4">
        <v>28.5894206651089</v>
      </c>
      <c r="F4">
        <v>23.5639069007647</v>
      </c>
      <c r="G4">
        <v>39.152729142326699</v>
      </c>
      <c r="H4">
        <v>43.411161479101402</v>
      </c>
      <c r="I4">
        <v>45.626573909264103</v>
      </c>
      <c r="J4">
        <v>50.780688394432801</v>
      </c>
      <c r="K4">
        <v>50.777723886338499</v>
      </c>
      <c r="L4">
        <v>48.5437410628085</v>
      </c>
      <c r="M4">
        <v>47.414978401967197</v>
      </c>
      <c r="N4">
        <v>45.827995803923898</v>
      </c>
      <c r="O4">
        <v>43.384392780600301</v>
      </c>
      <c r="P4">
        <v>39.758760865729897</v>
      </c>
      <c r="Q4">
        <f t="shared" si="0"/>
        <v>47.189766387127676</v>
      </c>
    </row>
    <row r="5" spans="1:17" x14ac:dyDescent="0.25">
      <c r="A5" t="s">
        <v>230</v>
      </c>
      <c r="B5" t="s">
        <v>231</v>
      </c>
      <c r="C5" t="s">
        <v>10</v>
      </c>
      <c r="D5" t="s">
        <v>236</v>
      </c>
      <c r="E5" t="s">
        <v>233</v>
      </c>
      <c r="F5" t="s">
        <v>233</v>
      </c>
      <c r="G5" t="s">
        <v>233</v>
      </c>
      <c r="H5" t="s">
        <v>233</v>
      </c>
      <c r="I5" t="s">
        <v>233</v>
      </c>
      <c r="J5" t="s">
        <v>233</v>
      </c>
      <c r="K5" t="s">
        <v>233</v>
      </c>
      <c r="L5" t="s">
        <v>233</v>
      </c>
      <c r="M5" t="s">
        <v>233</v>
      </c>
      <c r="N5" t="s">
        <v>233</v>
      </c>
      <c r="O5" t="s">
        <v>233</v>
      </c>
      <c r="P5" t="s">
        <v>233</v>
      </c>
      <c r="Q5" t="e">
        <f t="shared" si="0"/>
        <v>#DIV/0!</v>
      </c>
    </row>
    <row r="6" spans="1:17" x14ac:dyDescent="0.25">
      <c r="A6" t="s">
        <v>230</v>
      </c>
      <c r="B6" t="s">
        <v>231</v>
      </c>
      <c r="C6" t="s">
        <v>237</v>
      </c>
      <c r="D6" t="s">
        <v>238</v>
      </c>
      <c r="E6" t="s">
        <v>233</v>
      </c>
      <c r="F6" t="s">
        <v>233</v>
      </c>
      <c r="G6" t="s">
        <v>233</v>
      </c>
      <c r="H6" t="s">
        <v>233</v>
      </c>
      <c r="I6" t="s">
        <v>233</v>
      </c>
      <c r="J6" t="s">
        <v>233</v>
      </c>
      <c r="K6" t="s">
        <v>233</v>
      </c>
      <c r="L6" t="s">
        <v>233</v>
      </c>
      <c r="M6" t="s">
        <v>233</v>
      </c>
      <c r="N6" t="s">
        <v>233</v>
      </c>
      <c r="O6" t="s">
        <v>233</v>
      </c>
      <c r="P6" t="s">
        <v>233</v>
      </c>
      <c r="Q6" t="e">
        <f t="shared" si="0"/>
        <v>#DIV/0!</v>
      </c>
    </row>
    <row r="7" spans="1:17" x14ac:dyDescent="0.25">
      <c r="A7" t="s">
        <v>230</v>
      </c>
      <c r="B7" t="s">
        <v>231</v>
      </c>
      <c r="C7" t="s">
        <v>12</v>
      </c>
      <c r="D7" t="s">
        <v>239</v>
      </c>
      <c r="E7">
        <v>0</v>
      </c>
      <c r="F7">
        <v>30.493218976262799</v>
      </c>
      <c r="G7">
        <v>26.667577372504599</v>
      </c>
      <c r="H7">
        <v>26.142970475795199</v>
      </c>
      <c r="I7">
        <v>27.500459198879302</v>
      </c>
      <c r="J7">
        <v>34.202490829761203</v>
      </c>
      <c r="K7">
        <v>27.214709268793499</v>
      </c>
      <c r="L7">
        <v>24.130305864646299</v>
      </c>
      <c r="M7">
        <v>17.869420567758201</v>
      </c>
      <c r="N7">
        <v>17.712255240438601</v>
      </c>
      <c r="O7">
        <v>16.030133995920998</v>
      </c>
      <c r="P7">
        <v>19.501108787504101</v>
      </c>
      <c r="Q7">
        <f t="shared" si="0"/>
        <v>20.591364987511518</v>
      </c>
    </row>
    <row r="8" spans="1:17" x14ac:dyDescent="0.25">
      <c r="A8" t="s">
        <v>230</v>
      </c>
      <c r="B8" t="s">
        <v>231</v>
      </c>
      <c r="C8" t="s">
        <v>13</v>
      </c>
      <c r="D8" t="s">
        <v>240</v>
      </c>
      <c r="E8" t="s">
        <v>233</v>
      </c>
      <c r="F8">
        <v>28.997848691287199</v>
      </c>
      <c r="G8">
        <v>22.1305858895137</v>
      </c>
      <c r="H8">
        <v>23.731077052330601</v>
      </c>
      <c r="I8">
        <v>24.9637433763647</v>
      </c>
      <c r="J8">
        <v>23.928435857437002</v>
      </c>
      <c r="K8">
        <v>27.1825754489814</v>
      </c>
      <c r="L8">
        <v>32.567210120246003</v>
      </c>
      <c r="M8">
        <v>36.9735473530056</v>
      </c>
      <c r="N8">
        <v>41.880076991620498</v>
      </c>
      <c r="O8">
        <v>57.6519693169287</v>
      </c>
      <c r="P8" t="s">
        <v>233</v>
      </c>
      <c r="Q8">
        <f t="shared" si="0"/>
        <v>39.251075846156439</v>
      </c>
    </row>
    <row r="9" spans="1:17" x14ac:dyDescent="0.25">
      <c r="A9" t="s">
        <v>230</v>
      </c>
      <c r="B9" t="s">
        <v>231</v>
      </c>
      <c r="C9" t="s">
        <v>15</v>
      </c>
      <c r="D9" t="s">
        <v>241</v>
      </c>
      <c r="E9">
        <v>13.996981575666201</v>
      </c>
      <c r="F9">
        <v>17.533487436390299</v>
      </c>
      <c r="G9">
        <v>16.5019865298875</v>
      </c>
      <c r="H9">
        <v>17.3057789012596</v>
      </c>
      <c r="I9">
        <v>17.262881006465101</v>
      </c>
      <c r="J9">
        <v>17.0707048841583</v>
      </c>
      <c r="K9">
        <v>17.663227860620299</v>
      </c>
      <c r="L9">
        <v>18.212567174775401</v>
      </c>
      <c r="M9">
        <v>16.613885015637099</v>
      </c>
      <c r="N9">
        <v>15.0265881068441</v>
      </c>
      <c r="O9">
        <v>14.019729733279499</v>
      </c>
      <c r="P9">
        <v>17.105078978299201</v>
      </c>
      <c r="Q9">
        <f t="shared" si="0"/>
        <v>16.30719957823128</v>
      </c>
    </row>
    <row r="10" spans="1:17" x14ac:dyDescent="0.25">
      <c r="A10" t="s">
        <v>230</v>
      </c>
      <c r="B10" t="s">
        <v>231</v>
      </c>
      <c r="C10" t="s">
        <v>17</v>
      </c>
      <c r="D10" t="s">
        <v>242</v>
      </c>
      <c r="E10">
        <v>47.147684356986701</v>
      </c>
      <c r="F10">
        <v>21.92233140183</v>
      </c>
      <c r="G10">
        <v>24.680952747599601</v>
      </c>
      <c r="H10">
        <v>22.152490072631299</v>
      </c>
      <c r="I10">
        <v>21.2830406859193</v>
      </c>
      <c r="J10">
        <v>20.730530126576198</v>
      </c>
      <c r="K10">
        <v>18.015508673417099</v>
      </c>
      <c r="L10">
        <v>18.421740214872798</v>
      </c>
      <c r="M10">
        <v>22.399739326770099</v>
      </c>
      <c r="N10">
        <v>17.408529410856701</v>
      </c>
      <c r="O10">
        <v>18.5324741278</v>
      </c>
      <c r="P10">
        <v>19.632589485042001</v>
      </c>
      <c r="Q10">
        <f t="shared" si="0"/>
        <v>18.95559835074334</v>
      </c>
    </row>
    <row r="11" spans="1:17" x14ac:dyDescent="0.25">
      <c r="A11" t="s">
        <v>230</v>
      </c>
      <c r="B11" t="s">
        <v>231</v>
      </c>
      <c r="C11" t="s">
        <v>243</v>
      </c>
      <c r="D11" t="s">
        <v>244</v>
      </c>
      <c r="E11" t="s">
        <v>233</v>
      </c>
      <c r="F11">
        <v>25.499552639427399</v>
      </c>
      <c r="G11">
        <v>23.520615253151</v>
      </c>
      <c r="H11">
        <v>23.817325414704101</v>
      </c>
      <c r="I11">
        <v>23.1184947958367</v>
      </c>
      <c r="J11">
        <v>21.530920060331798</v>
      </c>
      <c r="K11">
        <v>20.5766710353866</v>
      </c>
      <c r="L11">
        <v>20.560072267389302</v>
      </c>
      <c r="M11">
        <v>21.580600139567299</v>
      </c>
      <c r="N11">
        <v>21.451476793248901</v>
      </c>
      <c r="O11">
        <v>22.465876034907101</v>
      </c>
      <c r="P11" t="s">
        <v>233</v>
      </c>
      <c r="Q11">
        <f t="shared" si="0"/>
        <v>21.326939254099837</v>
      </c>
    </row>
    <row r="12" spans="1:17" x14ac:dyDescent="0.25">
      <c r="A12" t="s">
        <v>230</v>
      </c>
      <c r="B12" t="s">
        <v>231</v>
      </c>
      <c r="C12" t="s">
        <v>18</v>
      </c>
      <c r="D12" t="s">
        <v>245</v>
      </c>
      <c r="E12">
        <v>28.951550909733601</v>
      </c>
      <c r="F12">
        <v>26.289287646473898</v>
      </c>
      <c r="G12">
        <v>27.730090065101798</v>
      </c>
      <c r="H12">
        <v>27.884336270399199</v>
      </c>
      <c r="I12">
        <v>26.7355539666186</v>
      </c>
      <c r="J12">
        <v>26.283154274223801</v>
      </c>
      <c r="K12">
        <v>25.413453464467398</v>
      </c>
      <c r="L12">
        <v>24.100757454325901</v>
      </c>
      <c r="M12">
        <v>24.5555214314473</v>
      </c>
      <c r="N12">
        <v>23.2871996497841</v>
      </c>
      <c r="O12">
        <v>22.268947016103098</v>
      </c>
      <c r="P12">
        <v>22.681989927479801</v>
      </c>
      <c r="Q12">
        <f t="shared" si="0"/>
        <v>23.92517580322556</v>
      </c>
    </row>
    <row r="13" spans="1:17" x14ac:dyDescent="0.25">
      <c r="A13" t="s">
        <v>230</v>
      </c>
      <c r="B13" t="s">
        <v>231</v>
      </c>
      <c r="C13" t="s">
        <v>19</v>
      </c>
      <c r="D13" t="s">
        <v>246</v>
      </c>
      <c r="E13">
        <v>26.689308635830301</v>
      </c>
      <c r="F13">
        <v>25.926970942080001</v>
      </c>
      <c r="G13">
        <v>23.977106887164801</v>
      </c>
      <c r="H13">
        <v>23.7233900013028</v>
      </c>
      <c r="I13">
        <v>23.531542785421401</v>
      </c>
      <c r="J13">
        <v>23.805525692784101</v>
      </c>
      <c r="K13">
        <v>24.256325956959301</v>
      </c>
      <c r="L13">
        <v>24.838419298667699</v>
      </c>
      <c r="M13">
        <v>25.722532292038402</v>
      </c>
      <c r="N13">
        <v>25.403703183252802</v>
      </c>
      <c r="O13">
        <v>25.901203457044399</v>
      </c>
      <c r="P13">
        <v>27.5709872932431</v>
      </c>
      <c r="Q13">
        <f t="shared" si="0"/>
        <v>25.224436837592524</v>
      </c>
    </row>
    <row r="14" spans="1:17" x14ac:dyDescent="0.25">
      <c r="A14" t="s">
        <v>230</v>
      </c>
      <c r="B14" t="s">
        <v>231</v>
      </c>
      <c r="C14" t="s">
        <v>20</v>
      </c>
      <c r="D14" t="s">
        <v>247</v>
      </c>
      <c r="E14">
        <v>26.5347885402456</v>
      </c>
      <c r="F14">
        <v>20.673576227718801</v>
      </c>
      <c r="G14">
        <v>22.3167232028526</v>
      </c>
      <c r="H14">
        <v>25.6579354439517</v>
      </c>
      <c r="I14">
        <v>27.5100357372221</v>
      </c>
      <c r="J14">
        <v>27.913571165869801</v>
      </c>
      <c r="K14">
        <v>25.681338249604501</v>
      </c>
      <c r="L14">
        <v>24.378925698557499</v>
      </c>
      <c r="M14">
        <v>20.129476102482101</v>
      </c>
      <c r="N14">
        <v>20.307779848149199</v>
      </c>
      <c r="O14">
        <v>23.665954330576302</v>
      </c>
      <c r="P14">
        <v>17.3135884261618</v>
      </c>
      <c r="Q14">
        <f t="shared" si="0"/>
        <v>22.83269484587392</v>
      </c>
    </row>
    <row r="15" spans="1:17" x14ac:dyDescent="0.25">
      <c r="A15" t="s">
        <v>230</v>
      </c>
      <c r="B15" t="s">
        <v>231</v>
      </c>
      <c r="C15" t="s">
        <v>248</v>
      </c>
      <c r="D15" t="s">
        <v>249</v>
      </c>
      <c r="E15">
        <v>29.414718888187</v>
      </c>
      <c r="F15">
        <v>30.1852170564615</v>
      </c>
      <c r="G15">
        <v>31.341821743388799</v>
      </c>
      <c r="H15">
        <v>28.993259363047699</v>
      </c>
      <c r="I15">
        <v>31.3660400318537</v>
      </c>
      <c r="J15">
        <v>24.582065267790199</v>
      </c>
      <c r="K15">
        <v>26.119175975529402</v>
      </c>
      <c r="L15">
        <v>27.7400142422477</v>
      </c>
      <c r="M15">
        <v>26.393483748569299</v>
      </c>
      <c r="N15">
        <v>26.374234430901701</v>
      </c>
      <c r="O15">
        <v>24.518789628331401</v>
      </c>
      <c r="P15">
        <v>25.7793123137591</v>
      </c>
      <c r="Q15">
        <f t="shared" si="0"/>
        <v>26.229139605115897</v>
      </c>
    </row>
    <row r="16" spans="1:17" x14ac:dyDescent="0.25">
      <c r="A16" t="s">
        <v>230</v>
      </c>
      <c r="B16" t="s">
        <v>231</v>
      </c>
      <c r="C16" t="s">
        <v>22</v>
      </c>
      <c r="D16" t="s">
        <v>250</v>
      </c>
      <c r="E16">
        <v>16.429828973843101</v>
      </c>
      <c r="F16">
        <v>16.575059058295299</v>
      </c>
      <c r="G16">
        <v>28.146368972144298</v>
      </c>
      <c r="H16">
        <v>25.9405926027639</v>
      </c>
      <c r="I16">
        <v>26.844504205107899</v>
      </c>
      <c r="J16">
        <v>25.530790472666499</v>
      </c>
      <c r="K16">
        <v>29.153943574236699</v>
      </c>
      <c r="L16">
        <v>32.943423895685598</v>
      </c>
      <c r="M16">
        <v>35.264438436720297</v>
      </c>
      <c r="N16">
        <v>32.636954813738598</v>
      </c>
      <c r="O16">
        <v>35.273791423003097</v>
      </c>
      <c r="P16" t="s">
        <v>233</v>
      </c>
      <c r="Q16">
        <f t="shared" si="0"/>
        <v>33.054510428676863</v>
      </c>
    </row>
    <row r="17" spans="1:17" x14ac:dyDescent="0.25">
      <c r="A17" t="s">
        <v>230</v>
      </c>
      <c r="B17" t="s">
        <v>231</v>
      </c>
      <c r="C17" t="s">
        <v>23</v>
      </c>
      <c r="D17" t="s">
        <v>251</v>
      </c>
      <c r="E17">
        <v>16.458675515153502</v>
      </c>
      <c r="F17">
        <v>23.8085625731369</v>
      </c>
      <c r="G17">
        <v>28.262335008915102</v>
      </c>
      <c r="H17">
        <v>28.389620754356901</v>
      </c>
      <c r="I17">
        <v>28.577875711556299</v>
      </c>
      <c r="J17">
        <v>28.886689247008</v>
      </c>
      <c r="K17">
        <v>30.239763917998498</v>
      </c>
      <c r="L17">
        <v>30.946873115567499</v>
      </c>
      <c r="M17">
        <v>31.822574770443101</v>
      </c>
      <c r="N17">
        <v>32.213733112626599</v>
      </c>
      <c r="O17">
        <v>31.307937199837401</v>
      </c>
      <c r="P17">
        <v>31.0187387357172</v>
      </c>
      <c r="Q17">
        <f t="shared" si="0"/>
        <v>31.30617642329462</v>
      </c>
    </row>
    <row r="18" spans="1:17" x14ac:dyDescent="0.25">
      <c r="A18" t="s">
        <v>230</v>
      </c>
      <c r="B18" t="s">
        <v>231</v>
      </c>
      <c r="C18" t="s">
        <v>24</v>
      </c>
      <c r="D18" t="s">
        <v>252</v>
      </c>
      <c r="E18">
        <v>14.9295774647887</v>
      </c>
      <c r="F18">
        <v>18.1075339107697</v>
      </c>
      <c r="G18">
        <v>16.180235919428402</v>
      </c>
      <c r="H18">
        <v>16.5226526002856</v>
      </c>
      <c r="I18">
        <v>16.534026657099499</v>
      </c>
      <c r="J18">
        <v>16.888588284319301</v>
      </c>
      <c r="K18">
        <v>16.385082621096</v>
      </c>
      <c r="L18">
        <v>15.6210324705738</v>
      </c>
      <c r="M18">
        <v>14.262688657156099</v>
      </c>
      <c r="N18">
        <v>14.549534866039799</v>
      </c>
      <c r="O18">
        <v>18.103447873334002</v>
      </c>
      <c r="P18" t="s">
        <v>233</v>
      </c>
      <c r="Q18">
        <f t="shared" si="0"/>
        <v>15.784357297639939</v>
      </c>
    </row>
    <row r="19" spans="1:17" x14ac:dyDescent="0.25">
      <c r="A19" t="s">
        <v>230</v>
      </c>
      <c r="B19" t="s">
        <v>231</v>
      </c>
      <c r="C19" t="s">
        <v>25</v>
      </c>
      <c r="D19" t="s">
        <v>253</v>
      </c>
      <c r="E19">
        <v>26.512702078521901</v>
      </c>
      <c r="F19">
        <v>25.398673060500599</v>
      </c>
      <c r="G19">
        <v>35.0942730563184</v>
      </c>
      <c r="H19">
        <v>38.798026207397299</v>
      </c>
      <c r="I19">
        <v>34.841032935642097</v>
      </c>
      <c r="J19">
        <v>29.034695991460801</v>
      </c>
      <c r="K19">
        <v>26.4775827022928</v>
      </c>
      <c r="L19">
        <v>28.0303589091824</v>
      </c>
      <c r="M19">
        <v>28.078878545320201</v>
      </c>
      <c r="N19">
        <v>29.149994693172602</v>
      </c>
      <c r="O19">
        <v>27.455066423547802</v>
      </c>
      <c r="P19">
        <v>24.751520331729701</v>
      </c>
      <c r="Q19">
        <f t="shared" si="0"/>
        <v>27.83837625470316</v>
      </c>
    </row>
    <row r="20" spans="1:17" x14ac:dyDescent="0.25">
      <c r="A20" t="s">
        <v>230</v>
      </c>
      <c r="B20" t="s">
        <v>231</v>
      </c>
      <c r="C20" t="s">
        <v>26</v>
      </c>
      <c r="D20" t="s">
        <v>254</v>
      </c>
      <c r="E20">
        <v>24.3463734360231</v>
      </c>
      <c r="F20">
        <v>23.7829613022103</v>
      </c>
      <c r="G20">
        <v>23.689925828905899</v>
      </c>
      <c r="H20">
        <v>22.428196904907399</v>
      </c>
      <c r="I20">
        <v>23.136187718562098</v>
      </c>
      <c r="J20">
        <v>23.627950374056802</v>
      </c>
      <c r="K20">
        <v>24.252212293700801</v>
      </c>
      <c r="L20">
        <v>24.456415131689699</v>
      </c>
      <c r="M20">
        <v>25.327668375673799</v>
      </c>
      <c r="N20">
        <v>24.912653487618801</v>
      </c>
      <c r="O20">
        <v>24.197411389404898</v>
      </c>
      <c r="P20">
        <v>26.289732808458801</v>
      </c>
      <c r="Q20">
        <f t="shared" si="0"/>
        <v>24.629272135617601</v>
      </c>
    </row>
    <row r="21" spans="1:17" x14ac:dyDescent="0.25">
      <c r="A21" t="s">
        <v>230</v>
      </c>
      <c r="B21" t="s">
        <v>231</v>
      </c>
      <c r="C21" t="s">
        <v>27</v>
      </c>
      <c r="D21" t="s">
        <v>255</v>
      </c>
      <c r="E21">
        <v>24.9064206850964</v>
      </c>
      <c r="F21">
        <v>31.7071668458678</v>
      </c>
      <c r="G21">
        <v>14.836592242911999</v>
      </c>
      <c r="H21">
        <v>18.0611887689799</v>
      </c>
      <c r="I21">
        <v>19.148096971745701</v>
      </c>
      <c r="J21">
        <v>21.564641858208599</v>
      </c>
      <c r="K21">
        <v>21.333620499250099</v>
      </c>
      <c r="L21">
        <v>17.754285424006799</v>
      </c>
      <c r="M21">
        <v>16.4930191535056</v>
      </c>
      <c r="N21">
        <v>17.170027479837099</v>
      </c>
      <c r="O21">
        <v>23.533208056985401</v>
      </c>
      <c r="P21">
        <v>21.2627530814861</v>
      </c>
      <c r="Q21">
        <f t="shared" si="0"/>
        <v>19.256832122717</v>
      </c>
    </row>
    <row r="22" spans="1:17" x14ac:dyDescent="0.25">
      <c r="A22" t="s">
        <v>230</v>
      </c>
      <c r="B22" t="s">
        <v>231</v>
      </c>
      <c r="C22" t="s">
        <v>28</v>
      </c>
      <c r="D22" t="s">
        <v>256</v>
      </c>
      <c r="E22">
        <v>14.060356419347</v>
      </c>
      <c r="F22">
        <v>16.008402448712499</v>
      </c>
      <c r="G22">
        <v>15.276312739626</v>
      </c>
      <c r="H22">
        <v>18.861872347679999</v>
      </c>
      <c r="I22">
        <v>19.257585627989901</v>
      </c>
      <c r="J22">
        <v>20.731866348899601</v>
      </c>
      <c r="K22">
        <v>20.272039604695401</v>
      </c>
      <c r="L22">
        <v>23.960422229250099</v>
      </c>
      <c r="M22">
        <v>26.386513024951299</v>
      </c>
      <c r="N22">
        <v>25.629800579060401</v>
      </c>
      <c r="O22">
        <v>25.633843508156701</v>
      </c>
      <c r="P22" t="s">
        <v>233</v>
      </c>
      <c r="Q22">
        <f t="shared" si="0"/>
        <v>24.37652378922278</v>
      </c>
    </row>
    <row r="23" spans="1:17" x14ac:dyDescent="0.25">
      <c r="A23" t="s">
        <v>230</v>
      </c>
      <c r="B23" t="s">
        <v>231</v>
      </c>
      <c r="C23" t="s">
        <v>29</v>
      </c>
      <c r="D23" t="s">
        <v>257</v>
      </c>
      <c r="E23" t="s">
        <v>233</v>
      </c>
      <c r="F23" t="s">
        <v>233</v>
      </c>
      <c r="G23">
        <v>11.0144291764369</v>
      </c>
      <c r="H23">
        <v>10.8931113391845</v>
      </c>
      <c r="I23">
        <v>12.0945969964397</v>
      </c>
      <c r="J23">
        <v>11.892585829736401</v>
      </c>
      <c r="K23">
        <v>12.803208621096701</v>
      </c>
      <c r="L23">
        <v>13.763644733725</v>
      </c>
      <c r="M23">
        <v>13.4097576009445</v>
      </c>
      <c r="N23">
        <v>14.7695853620917</v>
      </c>
      <c r="O23">
        <v>12.369962372461799</v>
      </c>
      <c r="P23">
        <v>13.5293536132413</v>
      </c>
      <c r="Q23">
        <f t="shared" si="0"/>
        <v>13.423231738063942</v>
      </c>
    </row>
    <row r="24" spans="1:17" x14ac:dyDescent="0.25">
      <c r="A24" t="s">
        <v>230</v>
      </c>
      <c r="B24" t="s">
        <v>231</v>
      </c>
      <c r="C24" t="s">
        <v>30</v>
      </c>
      <c r="D24" t="s">
        <v>258</v>
      </c>
      <c r="E24">
        <v>27.857030203821498</v>
      </c>
      <c r="F24">
        <v>50.343629723790798</v>
      </c>
      <c r="G24">
        <v>69.484495153245902</v>
      </c>
      <c r="H24">
        <v>47.0196135512452</v>
      </c>
      <c r="I24">
        <v>53.109463657425401</v>
      </c>
      <c r="J24">
        <v>55.4612879656258</v>
      </c>
      <c r="K24">
        <v>57.269052510932099</v>
      </c>
      <c r="L24">
        <v>52.250623509272302</v>
      </c>
      <c r="M24">
        <v>47.588213443566403</v>
      </c>
      <c r="N24">
        <v>37.991161056813603</v>
      </c>
      <c r="O24">
        <v>33.748879271606199</v>
      </c>
      <c r="P24" t="s">
        <v>233</v>
      </c>
      <c r="Q24">
        <f t="shared" si="0"/>
        <v>45.769585958438121</v>
      </c>
    </row>
    <row r="25" spans="1:17" x14ac:dyDescent="0.25">
      <c r="A25" t="s">
        <v>230</v>
      </c>
      <c r="B25" t="s">
        <v>231</v>
      </c>
      <c r="C25" t="s">
        <v>31</v>
      </c>
      <c r="D25" t="s">
        <v>259</v>
      </c>
      <c r="E25">
        <v>12.5319367063192</v>
      </c>
      <c r="F25">
        <v>18.1434786934628</v>
      </c>
      <c r="G25">
        <v>17.6729919914841</v>
      </c>
      <c r="H25">
        <v>19.017726885894501</v>
      </c>
      <c r="I25">
        <v>21.033797031271501</v>
      </c>
      <c r="J25">
        <v>20.2812768788265</v>
      </c>
      <c r="K25">
        <v>21.0573618533858</v>
      </c>
      <c r="L25">
        <v>22.220286318471</v>
      </c>
      <c r="M25">
        <v>20.596352559712301</v>
      </c>
      <c r="N25">
        <v>19.875010889092501</v>
      </c>
      <c r="O25">
        <v>15.778129514866199</v>
      </c>
      <c r="P25">
        <v>16.834754186038602</v>
      </c>
      <c r="Q25">
        <f t="shared" si="0"/>
        <v>19.90542822710556</v>
      </c>
    </row>
    <row r="26" spans="1:17" x14ac:dyDescent="0.25">
      <c r="A26" t="s">
        <v>230</v>
      </c>
      <c r="B26" t="s">
        <v>231</v>
      </c>
      <c r="C26" t="s">
        <v>32</v>
      </c>
      <c r="D26" t="s">
        <v>260</v>
      </c>
      <c r="E26" t="s">
        <v>233</v>
      </c>
      <c r="F26">
        <v>29.7272486017105</v>
      </c>
      <c r="G26">
        <v>22.436411587028299</v>
      </c>
      <c r="H26">
        <v>21.233580546727499</v>
      </c>
      <c r="I26">
        <v>22.525864222317502</v>
      </c>
      <c r="J26">
        <v>21.9474503812271</v>
      </c>
      <c r="K26">
        <v>22.988908151905399</v>
      </c>
      <c r="L26">
        <v>24.9694484675613</v>
      </c>
      <c r="M26">
        <v>24.773375010527801</v>
      </c>
      <c r="N26">
        <v>25.188079541852801</v>
      </c>
      <c r="O26">
        <v>23.4564957441636</v>
      </c>
      <c r="P26">
        <v>22.3772775085719</v>
      </c>
      <c r="Q26">
        <f t="shared" si="0"/>
        <v>24.275261383202182</v>
      </c>
    </row>
    <row r="27" spans="1:17" x14ac:dyDescent="0.25">
      <c r="A27" t="s">
        <v>230</v>
      </c>
      <c r="B27" t="s">
        <v>231</v>
      </c>
      <c r="C27" t="s">
        <v>33</v>
      </c>
      <c r="D27" t="s">
        <v>261</v>
      </c>
      <c r="E27">
        <v>37.366976965125097</v>
      </c>
      <c r="F27">
        <v>29.551080393757001</v>
      </c>
      <c r="G27">
        <v>38.0828313721074</v>
      </c>
      <c r="H27">
        <v>29.409075608179101</v>
      </c>
      <c r="I27">
        <v>24.9553437358114</v>
      </c>
      <c r="J27">
        <v>29.074111235196899</v>
      </c>
      <c r="K27">
        <v>22.0676908030863</v>
      </c>
      <c r="L27">
        <v>23.830519572184201</v>
      </c>
      <c r="M27">
        <v>27.3182541922837</v>
      </c>
      <c r="N27">
        <v>29.6506230938129</v>
      </c>
      <c r="O27">
        <v>33.280675670698201</v>
      </c>
      <c r="P27" t="s">
        <v>233</v>
      </c>
      <c r="Q27">
        <f t="shared" si="0"/>
        <v>27.22955266641306</v>
      </c>
    </row>
    <row r="28" spans="1:17" x14ac:dyDescent="0.25">
      <c r="A28" t="s">
        <v>230</v>
      </c>
      <c r="B28" t="s">
        <v>231</v>
      </c>
      <c r="C28" t="s">
        <v>34</v>
      </c>
      <c r="D28" t="s">
        <v>262</v>
      </c>
      <c r="E28">
        <v>20.167708963328302</v>
      </c>
      <c r="F28">
        <v>18.903119268969999</v>
      </c>
      <c r="G28">
        <v>21.417225382110399</v>
      </c>
      <c r="H28">
        <v>21.693766958190899</v>
      </c>
      <c r="I28">
        <v>20.548410768726601</v>
      </c>
      <c r="J28">
        <v>17.411625867559501</v>
      </c>
      <c r="K28">
        <v>14.969546966378401</v>
      </c>
      <c r="L28">
        <v>14.6255875996813</v>
      </c>
      <c r="M28">
        <v>15.095041628074901</v>
      </c>
      <c r="N28">
        <v>15.516790826295701</v>
      </c>
      <c r="O28">
        <v>15.9306220546893</v>
      </c>
      <c r="P28">
        <v>18.919750156044898</v>
      </c>
      <c r="Q28">
        <f t="shared" si="0"/>
        <v>15.227517815023919</v>
      </c>
    </row>
    <row r="29" spans="1:17" x14ac:dyDescent="0.25">
      <c r="A29" t="s">
        <v>230</v>
      </c>
      <c r="B29" t="s">
        <v>231</v>
      </c>
      <c r="C29" t="s">
        <v>35</v>
      </c>
      <c r="D29" t="s">
        <v>263</v>
      </c>
      <c r="E29" t="s">
        <v>233</v>
      </c>
      <c r="F29" t="s">
        <v>233</v>
      </c>
      <c r="G29" t="s">
        <v>233</v>
      </c>
      <c r="H29" t="s">
        <v>233</v>
      </c>
      <c r="I29" t="s">
        <v>233</v>
      </c>
      <c r="J29" t="s">
        <v>233</v>
      </c>
      <c r="K29" t="s">
        <v>233</v>
      </c>
      <c r="L29" t="s">
        <v>233</v>
      </c>
      <c r="M29" t="s">
        <v>233</v>
      </c>
      <c r="N29" t="s">
        <v>233</v>
      </c>
      <c r="O29" t="s">
        <v>233</v>
      </c>
      <c r="P29" t="s">
        <v>233</v>
      </c>
      <c r="Q29" t="e">
        <f t="shared" si="0"/>
        <v>#DIV/0!</v>
      </c>
    </row>
    <row r="30" spans="1:17" x14ac:dyDescent="0.25">
      <c r="A30" t="s">
        <v>230</v>
      </c>
      <c r="B30" t="s">
        <v>231</v>
      </c>
      <c r="C30" t="s">
        <v>36</v>
      </c>
      <c r="D30" t="s">
        <v>264</v>
      </c>
      <c r="E30">
        <v>18.680457608525298</v>
      </c>
      <c r="F30">
        <v>13.0579192709893</v>
      </c>
      <c r="G30">
        <v>32.883368251098297</v>
      </c>
      <c r="H30">
        <v>39.590971332655997</v>
      </c>
      <c r="I30">
        <v>27.442345685850899</v>
      </c>
      <c r="J30">
        <v>35.245809427382198</v>
      </c>
      <c r="K30">
        <v>34.619654559309097</v>
      </c>
      <c r="L30">
        <v>34.804714677239303</v>
      </c>
      <c r="M30">
        <v>41.0658341074258</v>
      </c>
      <c r="N30">
        <v>38.677753499120897</v>
      </c>
      <c r="O30">
        <v>40.587830073108499</v>
      </c>
      <c r="P30">
        <v>31.272567472440901</v>
      </c>
      <c r="Q30">
        <f t="shared" si="0"/>
        <v>37.951157383240727</v>
      </c>
    </row>
    <row r="31" spans="1:17" x14ac:dyDescent="0.25">
      <c r="A31" t="s">
        <v>230</v>
      </c>
      <c r="B31" t="s">
        <v>231</v>
      </c>
      <c r="C31" t="s">
        <v>37</v>
      </c>
      <c r="D31" t="s">
        <v>265</v>
      </c>
      <c r="E31">
        <v>25.588778293303001</v>
      </c>
      <c r="F31">
        <v>19.0461441629669</v>
      </c>
      <c r="G31">
        <v>21.886270106183702</v>
      </c>
      <c r="H31">
        <v>21.008974509562201</v>
      </c>
      <c r="I31">
        <v>21.507166088449299</v>
      </c>
      <c r="J31">
        <v>20.993280617787399</v>
      </c>
      <c r="K31">
        <v>18.954271867622499</v>
      </c>
      <c r="L31">
        <v>19.805874094166899</v>
      </c>
      <c r="M31">
        <v>21.214296024785</v>
      </c>
      <c r="N31">
        <v>20.9978896838705</v>
      </c>
      <c r="O31">
        <v>20.339765657980202</v>
      </c>
      <c r="P31">
        <v>19.5559969991325</v>
      </c>
      <c r="Q31">
        <f t="shared" si="0"/>
        <v>20.262419465685021</v>
      </c>
    </row>
    <row r="32" spans="1:17" x14ac:dyDescent="0.25">
      <c r="A32" t="s">
        <v>230</v>
      </c>
      <c r="B32" t="s">
        <v>231</v>
      </c>
      <c r="C32" t="s">
        <v>38</v>
      </c>
      <c r="D32" t="s">
        <v>266</v>
      </c>
      <c r="E32">
        <v>18.913396629357099</v>
      </c>
      <c r="F32">
        <v>14.570699062607501</v>
      </c>
      <c r="G32">
        <v>24.652992897320701</v>
      </c>
      <c r="H32">
        <v>23.709915006143301</v>
      </c>
      <c r="I32">
        <v>19.262249193164799</v>
      </c>
      <c r="J32">
        <v>19.406699716424299</v>
      </c>
      <c r="K32">
        <v>20.795547948402699</v>
      </c>
      <c r="L32">
        <v>22.0618365902649</v>
      </c>
      <c r="M32">
        <v>21.739104819001799</v>
      </c>
      <c r="N32">
        <v>22.208344834786502</v>
      </c>
      <c r="O32" t="s">
        <v>233</v>
      </c>
      <c r="P32" t="s">
        <v>233</v>
      </c>
      <c r="Q32">
        <f t="shared" si="0"/>
        <v>21.701208548113975</v>
      </c>
    </row>
    <row r="33" spans="1:17" x14ac:dyDescent="0.25">
      <c r="A33" t="s">
        <v>230</v>
      </c>
      <c r="B33" t="s">
        <v>231</v>
      </c>
      <c r="C33" t="s">
        <v>39</v>
      </c>
      <c r="D33" t="s">
        <v>267</v>
      </c>
      <c r="E33">
        <v>14.5369768617378</v>
      </c>
      <c r="F33">
        <v>2.78113770989619</v>
      </c>
      <c r="G33">
        <v>16.338144687030798</v>
      </c>
      <c r="H33">
        <v>14.632638517119201</v>
      </c>
      <c r="I33">
        <v>14.203057157241901</v>
      </c>
      <c r="J33">
        <v>12.163458250549599</v>
      </c>
      <c r="K33">
        <v>9.2374099696943208</v>
      </c>
      <c r="L33">
        <v>8.8060156045467401</v>
      </c>
      <c r="M33">
        <v>11.1034585930148</v>
      </c>
      <c r="N33">
        <v>14.128734018444201</v>
      </c>
      <c r="O33">
        <v>11.4459897084716</v>
      </c>
      <c r="P33">
        <v>13.112630310309299</v>
      </c>
      <c r="Q33">
        <f t="shared" si="0"/>
        <v>10.944321578834332</v>
      </c>
    </row>
    <row r="34" spans="1:17" x14ac:dyDescent="0.25">
      <c r="A34" t="s">
        <v>230</v>
      </c>
      <c r="B34" t="s">
        <v>231</v>
      </c>
      <c r="C34" t="s">
        <v>268</v>
      </c>
      <c r="D34" t="s">
        <v>269</v>
      </c>
      <c r="E34" t="s">
        <v>233</v>
      </c>
      <c r="F34" t="s">
        <v>233</v>
      </c>
      <c r="G34">
        <v>37.193523237885501</v>
      </c>
      <c r="H34">
        <v>31.629584647279099</v>
      </c>
      <c r="I34">
        <v>37.004225804771004</v>
      </c>
      <c r="J34">
        <v>30.186594179372801</v>
      </c>
      <c r="K34">
        <v>35.2566223972293</v>
      </c>
      <c r="L34">
        <v>38.213368277882601</v>
      </c>
      <c r="M34">
        <v>39.638691708679502</v>
      </c>
      <c r="N34">
        <v>35.418761572475503</v>
      </c>
      <c r="O34">
        <v>50.797196696253302</v>
      </c>
      <c r="P34">
        <v>45.595560102762597</v>
      </c>
      <c r="Q34">
        <f t="shared" si="0"/>
        <v>39.86492813050404</v>
      </c>
    </row>
    <row r="35" spans="1:17" x14ac:dyDescent="0.25">
      <c r="A35" t="s">
        <v>230</v>
      </c>
      <c r="B35" t="s">
        <v>231</v>
      </c>
      <c r="C35" t="s">
        <v>40</v>
      </c>
      <c r="D35" t="s">
        <v>270</v>
      </c>
      <c r="E35" t="s">
        <v>233</v>
      </c>
      <c r="F35">
        <v>17.528993197826399</v>
      </c>
      <c r="G35">
        <v>18.511342314049301</v>
      </c>
      <c r="H35">
        <v>20.008916947689102</v>
      </c>
      <c r="I35">
        <v>22.094500188294798</v>
      </c>
      <c r="J35">
        <v>22.452998198041801</v>
      </c>
      <c r="K35">
        <v>22.7058326479494</v>
      </c>
      <c r="L35">
        <v>22.891967991337001</v>
      </c>
      <c r="M35">
        <v>23.448256175835901</v>
      </c>
      <c r="N35">
        <v>24.2334887287942</v>
      </c>
      <c r="O35">
        <v>24.879560233387298</v>
      </c>
      <c r="P35">
        <v>26.577455494622999</v>
      </c>
      <c r="Q35">
        <f t="shared" si="0"/>
        <v>23.631821155460763</v>
      </c>
    </row>
    <row r="36" spans="1:17" x14ac:dyDescent="0.25">
      <c r="A36" t="s">
        <v>230</v>
      </c>
      <c r="B36" t="s">
        <v>231</v>
      </c>
      <c r="C36" t="s">
        <v>41</v>
      </c>
      <c r="D36" t="s">
        <v>271</v>
      </c>
      <c r="E36">
        <v>17.811978374605101</v>
      </c>
      <c r="F36">
        <v>17.192330566625099</v>
      </c>
      <c r="G36">
        <v>18.000738169724301</v>
      </c>
      <c r="H36">
        <v>18.651545969330101</v>
      </c>
      <c r="I36">
        <v>19.727834339451</v>
      </c>
      <c r="J36">
        <v>18.249855488239401</v>
      </c>
      <c r="K36">
        <v>19.818054844842699</v>
      </c>
      <c r="L36">
        <v>19.445137402487902</v>
      </c>
      <c r="M36">
        <v>19.538029635105602</v>
      </c>
      <c r="N36">
        <v>18.934645496049601</v>
      </c>
      <c r="O36">
        <v>17.743032477847901</v>
      </c>
      <c r="P36">
        <v>17.857626902440401</v>
      </c>
      <c r="Q36">
        <f t="shared" si="0"/>
        <v>19.095779971266744</v>
      </c>
    </row>
    <row r="37" spans="1:17" x14ac:dyDescent="0.25">
      <c r="A37" t="s">
        <v>230</v>
      </c>
      <c r="B37" t="s">
        <v>231</v>
      </c>
      <c r="C37" t="s">
        <v>42</v>
      </c>
      <c r="D37" t="s">
        <v>272</v>
      </c>
      <c r="E37">
        <v>21.3811892403575</v>
      </c>
      <c r="F37">
        <v>20.614467711152098</v>
      </c>
      <c r="G37">
        <v>24.867543598009</v>
      </c>
      <c r="H37">
        <v>24.907675073031999</v>
      </c>
      <c r="I37">
        <v>24.870707610468099</v>
      </c>
      <c r="J37">
        <v>23.821593394833901</v>
      </c>
      <c r="K37">
        <v>22.761120159483902</v>
      </c>
      <c r="L37">
        <v>23.5504692286096</v>
      </c>
      <c r="M37">
        <v>23.153575300849099</v>
      </c>
      <c r="N37">
        <v>22.982580320807301</v>
      </c>
      <c r="O37">
        <v>22.257069627744499</v>
      </c>
      <c r="P37">
        <v>23.6920161687706</v>
      </c>
      <c r="Q37">
        <f t="shared" si="0"/>
        <v>22.94096292749888</v>
      </c>
    </row>
    <row r="38" spans="1:17" x14ac:dyDescent="0.25">
      <c r="A38" t="s">
        <v>230</v>
      </c>
      <c r="B38" t="s">
        <v>231</v>
      </c>
      <c r="C38" t="s">
        <v>44</v>
      </c>
      <c r="D38" t="s">
        <v>273</v>
      </c>
      <c r="E38" t="s">
        <v>233</v>
      </c>
      <c r="F38" t="s">
        <v>233</v>
      </c>
      <c r="G38" t="s">
        <v>233</v>
      </c>
      <c r="H38" t="s">
        <v>233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233</v>
      </c>
      <c r="P38" t="s">
        <v>233</v>
      </c>
      <c r="Q38" t="e">
        <f t="shared" si="0"/>
        <v>#DIV/0!</v>
      </c>
    </row>
    <row r="39" spans="1:17" x14ac:dyDescent="0.25">
      <c r="A39" t="s">
        <v>230</v>
      </c>
      <c r="B39" t="s">
        <v>231</v>
      </c>
      <c r="C39" t="s">
        <v>45</v>
      </c>
      <c r="D39" t="s">
        <v>274</v>
      </c>
      <c r="E39">
        <v>12.708059808032999</v>
      </c>
      <c r="F39">
        <v>11.0722959362908</v>
      </c>
      <c r="G39">
        <v>10.833975128768699</v>
      </c>
      <c r="H39">
        <v>7.5153240218180999</v>
      </c>
      <c r="I39">
        <v>21.990790719747601</v>
      </c>
      <c r="J39">
        <v>21.805380453863599</v>
      </c>
      <c r="K39">
        <v>22.463467946845</v>
      </c>
      <c r="L39">
        <v>25.601251200840299</v>
      </c>
      <c r="M39">
        <v>26</v>
      </c>
      <c r="N39">
        <v>26</v>
      </c>
      <c r="O39">
        <v>25.9999999979092</v>
      </c>
      <c r="P39">
        <v>26.000000003009699</v>
      </c>
      <c r="Q39">
        <f t="shared" si="0"/>
        <v>25.212943829118899</v>
      </c>
    </row>
    <row r="40" spans="1:17" x14ac:dyDescent="0.25">
      <c r="A40" t="s">
        <v>230</v>
      </c>
      <c r="B40" t="s">
        <v>231</v>
      </c>
      <c r="C40" t="s">
        <v>46</v>
      </c>
      <c r="D40" t="s">
        <v>275</v>
      </c>
      <c r="E40">
        <v>6.7535074561314703</v>
      </c>
      <c r="F40">
        <v>23.2739022193722</v>
      </c>
      <c r="G40">
        <v>31.100264325905499</v>
      </c>
      <c r="H40">
        <v>29.252546920431001</v>
      </c>
      <c r="I40">
        <v>33.7597111060361</v>
      </c>
      <c r="J40">
        <v>28.459156263515599</v>
      </c>
      <c r="K40">
        <v>24.391798596256699</v>
      </c>
      <c r="L40">
        <v>21.293134691391401</v>
      </c>
      <c r="M40">
        <v>20.867530302321601</v>
      </c>
      <c r="N40">
        <v>21.413452583866601</v>
      </c>
      <c r="O40">
        <v>20.555101212264301</v>
      </c>
      <c r="P40">
        <v>18.973323733945499</v>
      </c>
      <c r="Q40">
        <f t="shared" si="0"/>
        <v>21.704203477220123</v>
      </c>
    </row>
    <row r="41" spans="1:17" x14ac:dyDescent="0.25">
      <c r="A41" t="s">
        <v>230</v>
      </c>
      <c r="B41" t="s">
        <v>231</v>
      </c>
      <c r="C41" t="s">
        <v>276</v>
      </c>
      <c r="D41" t="s">
        <v>277</v>
      </c>
      <c r="E41" t="s">
        <v>233</v>
      </c>
      <c r="F41" t="s">
        <v>233</v>
      </c>
      <c r="G41" t="s">
        <v>233</v>
      </c>
      <c r="H41" t="s">
        <v>233</v>
      </c>
      <c r="I41" t="s">
        <v>233</v>
      </c>
      <c r="J41" t="s">
        <v>233</v>
      </c>
      <c r="K41" t="s">
        <v>233</v>
      </c>
      <c r="L41" t="s">
        <v>233</v>
      </c>
      <c r="M41" t="s">
        <v>233</v>
      </c>
      <c r="N41" t="s">
        <v>233</v>
      </c>
      <c r="O41" t="s">
        <v>233</v>
      </c>
      <c r="P41" t="s">
        <v>233</v>
      </c>
      <c r="Q41" t="e">
        <f t="shared" si="0"/>
        <v>#DIV/0!</v>
      </c>
    </row>
    <row r="42" spans="1:17" x14ac:dyDescent="0.25">
      <c r="A42" t="s">
        <v>230</v>
      </c>
      <c r="B42" t="s">
        <v>231</v>
      </c>
      <c r="C42" t="s">
        <v>47</v>
      </c>
      <c r="D42" t="s">
        <v>278</v>
      </c>
      <c r="E42">
        <v>25.9489647328807</v>
      </c>
      <c r="F42">
        <v>23.750755552135399</v>
      </c>
      <c r="G42">
        <v>28.791349466539401</v>
      </c>
      <c r="H42">
        <v>27.496958797385499</v>
      </c>
      <c r="I42">
        <v>25.158093417075499</v>
      </c>
      <c r="J42">
        <v>25.599437945973801</v>
      </c>
      <c r="K42">
        <v>23.708790293114799</v>
      </c>
      <c r="L42">
        <v>22.6366699629063</v>
      </c>
      <c r="M42">
        <v>24.203078424359699</v>
      </c>
      <c r="N42">
        <v>25.0545675853493</v>
      </c>
      <c r="O42">
        <v>21.634381538250601</v>
      </c>
      <c r="P42">
        <v>25.323561657361299</v>
      </c>
      <c r="Q42">
        <f t="shared" si="0"/>
        <v>23.447497560796144</v>
      </c>
    </row>
    <row r="43" spans="1:17" x14ac:dyDescent="0.25">
      <c r="A43" t="s">
        <v>230</v>
      </c>
      <c r="B43" t="s">
        <v>231</v>
      </c>
      <c r="C43" t="s">
        <v>48</v>
      </c>
      <c r="D43" t="s">
        <v>279</v>
      </c>
      <c r="E43">
        <v>34.157848854484001</v>
      </c>
      <c r="F43">
        <v>33.573028493768099</v>
      </c>
      <c r="G43">
        <v>46.225265595097902</v>
      </c>
      <c r="H43">
        <v>46.398949336075901</v>
      </c>
      <c r="I43">
        <v>45.823952757353503</v>
      </c>
      <c r="J43">
        <v>43.234806656224698</v>
      </c>
      <c r="K43">
        <v>42.631376932341702</v>
      </c>
      <c r="L43">
        <v>43.0132973858151</v>
      </c>
      <c r="M43">
        <v>43.793475172235198</v>
      </c>
      <c r="N43">
        <v>43.251105643347898</v>
      </c>
      <c r="O43">
        <v>43.366674329373403</v>
      </c>
      <c r="P43" t="s">
        <v>233</v>
      </c>
      <c r="Q43">
        <f t="shared" si="0"/>
        <v>43.211185892622659</v>
      </c>
    </row>
    <row r="44" spans="1:17" x14ac:dyDescent="0.25">
      <c r="A44" t="s">
        <v>230</v>
      </c>
      <c r="B44" t="s">
        <v>231</v>
      </c>
      <c r="C44" t="s">
        <v>49</v>
      </c>
      <c r="D44" t="s">
        <v>280</v>
      </c>
      <c r="E44">
        <v>20.606730546634001</v>
      </c>
      <c r="F44">
        <v>14.895627029074801</v>
      </c>
      <c r="G44">
        <v>22.104644062252898</v>
      </c>
      <c r="H44">
        <v>22.182544850600699</v>
      </c>
      <c r="I44">
        <v>24.0033136584861</v>
      </c>
      <c r="J44">
        <v>23.773692294691699</v>
      </c>
      <c r="K44">
        <v>23.167419557249399</v>
      </c>
      <c r="L44">
        <v>21.599376840769601</v>
      </c>
      <c r="M44">
        <v>21.1954755611258</v>
      </c>
      <c r="N44">
        <v>21.380609545802699</v>
      </c>
      <c r="O44">
        <v>19.244352014931099</v>
      </c>
      <c r="P44">
        <v>19.737049147796199</v>
      </c>
      <c r="Q44">
        <f t="shared" si="0"/>
        <v>21.317446703975719</v>
      </c>
    </row>
    <row r="45" spans="1:17" x14ac:dyDescent="0.25">
      <c r="A45" t="s">
        <v>230</v>
      </c>
      <c r="B45" t="s">
        <v>231</v>
      </c>
      <c r="C45" t="s">
        <v>281</v>
      </c>
      <c r="D45" t="s">
        <v>282</v>
      </c>
      <c r="E45">
        <v>18.042280019663199</v>
      </c>
      <c r="F45">
        <v>18.042295185393101</v>
      </c>
      <c r="G45">
        <v>16.1515640746149</v>
      </c>
      <c r="H45">
        <v>16.356169750675399</v>
      </c>
      <c r="I45">
        <v>15.2029653780834</v>
      </c>
      <c r="J45">
        <v>13.6380402758518</v>
      </c>
      <c r="K45">
        <v>12.5606730066488</v>
      </c>
      <c r="L45">
        <v>13.4334433748138</v>
      </c>
      <c r="M45">
        <v>14.8680929255808</v>
      </c>
      <c r="N45">
        <v>12.7348062616273</v>
      </c>
      <c r="O45">
        <v>11.847883615448399</v>
      </c>
      <c r="P45">
        <v>10.814754733695599</v>
      </c>
      <c r="Q45">
        <f t="shared" si="0"/>
        <v>13.088979836823819</v>
      </c>
    </row>
    <row r="46" spans="1:17" x14ac:dyDescent="0.25">
      <c r="A46" t="s">
        <v>230</v>
      </c>
      <c r="B46" t="s">
        <v>231</v>
      </c>
      <c r="C46" t="s">
        <v>283</v>
      </c>
      <c r="D46" t="s">
        <v>284</v>
      </c>
      <c r="E46" t="s">
        <v>233</v>
      </c>
      <c r="F46">
        <v>14.433496333940599</v>
      </c>
      <c r="G46">
        <v>14.328231277819</v>
      </c>
      <c r="H46">
        <v>21.842423441079099</v>
      </c>
      <c r="I46">
        <v>23.223474339245499</v>
      </c>
      <c r="J46">
        <v>21.7715411934571</v>
      </c>
      <c r="K46">
        <v>20.1412744692025</v>
      </c>
      <c r="L46">
        <v>24.987678381753</v>
      </c>
      <c r="M46">
        <v>20.6009596164618</v>
      </c>
      <c r="N46">
        <v>20.5945396795622</v>
      </c>
      <c r="O46">
        <v>24.602280952328002</v>
      </c>
      <c r="P46">
        <v>25.036815437991699</v>
      </c>
      <c r="Q46">
        <f t="shared" si="0"/>
        <v>22.185346619861502</v>
      </c>
    </row>
    <row r="47" spans="1:17" x14ac:dyDescent="0.25">
      <c r="A47" t="s">
        <v>230</v>
      </c>
      <c r="B47" t="s">
        <v>231</v>
      </c>
      <c r="C47" t="s">
        <v>285</v>
      </c>
      <c r="D47" t="s">
        <v>286</v>
      </c>
      <c r="E47">
        <v>15.905511811023599</v>
      </c>
      <c r="F47">
        <v>22.625954198473298</v>
      </c>
      <c r="G47">
        <v>43.816828270027102</v>
      </c>
      <c r="H47">
        <v>47.064482387894103</v>
      </c>
      <c r="I47">
        <v>53.5859276532614</v>
      </c>
      <c r="J47">
        <v>79.401079659049998</v>
      </c>
      <c r="K47">
        <v>74.0097204386024</v>
      </c>
      <c r="L47">
        <v>37.277224912419101</v>
      </c>
      <c r="M47">
        <v>25.1863845239588</v>
      </c>
      <c r="N47">
        <v>24.067139467966101</v>
      </c>
      <c r="O47" t="s">
        <v>233</v>
      </c>
      <c r="P47" t="s">
        <v>233</v>
      </c>
      <c r="Q47">
        <f t="shared" si="0"/>
        <v>40.135117335736595</v>
      </c>
    </row>
    <row r="48" spans="1:17" x14ac:dyDescent="0.25">
      <c r="A48" t="s">
        <v>230</v>
      </c>
      <c r="B48" t="s">
        <v>231</v>
      </c>
      <c r="C48" t="s">
        <v>51</v>
      </c>
      <c r="D48" t="s">
        <v>287</v>
      </c>
      <c r="E48">
        <v>27.3228217996094</v>
      </c>
      <c r="F48">
        <v>20.686690308043101</v>
      </c>
      <c r="G48">
        <v>19.8541955079701</v>
      </c>
      <c r="H48">
        <v>19.5904601616081</v>
      </c>
      <c r="I48">
        <v>19.223153289200699</v>
      </c>
      <c r="J48">
        <v>18.853726442118699</v>
      </c>
      <c r="K48">
        <v>18.888940977992998</v>
      </c>
      <c r="L48">
        <v>18.064874242415701</v>
      </c>
      <c r="M48">
        <v>18.369860566009098</v>
      </c>
      <c r="N48">
        <v>16.064085199446399</v>
      </c>
      <c r="O48">
        <v>15.803904764190699</v>
      </c>
      <c r="P48">
        <v>19.640852539341701</v>
      </c>
      <c r="Q48">
        <f t="shared" si="0"/>
        <v>17.43833315001098</v>
      </c>
    </row>
    <row r="49" spans="1:17" x14ac:dyDescent="0.25">
      <c r="A49" t="s">
        <v>230</v>
      </c>
      <c r="B49" t="s">
        <v>231</v>
      </c>
      <c r="C49" t="s">
        <v>288</v>
      </c>
      <c r="D49" t="s">
        <v>289</v>
      </c>
      <c r="E49">
        <v>6.6888033393073698</v>
      </c>
      <c r="F49">
        <v>15.8924072729353</v>
      </c>
      <c r="G49">
        <v>20.450817103654298</v>
      </c>
      <c r="H49">
        <v>22.909801329157101</v>
      </c>
      <c r="I49">
        <v>22.620455825759802</v>
      </c>
      <c r="J49">
        <v>23.4847625077761</v>
      </c>
      <c r="K49">
        <v>21.742838432227799</v>
      </c>
      <c r="L49">
        <v>20.121926181964199</v>
      </c>
      <c r="M49">
        <v>21.212424973464</v>
      </c>
      <c r="N49">
        <v>20.058644458292001</v>
      </c>
      <c r="O49">
        <v>22.131027294788399</v>
      </c>
      <c r="P49">
        <v>23.374644844453702</v>
      </c>
      <c r="Q49">
        <f t="shared" si="0"/>
        <v>21.053372268147278</v>
      </c>
    </row>
    <row r="50" spans="1:17" x14ac:dyDescent="0.25">
      <c r="A50" t="s">
        <v>230</v>
      </c>
      <c r="B50" t="s">
        <v>231</v>
      </c>
      <c r="C50" t="s">
        <v>52</v>
      </c>
      <c r="D50" t="s">
        <v>290</v>
      </c>
      <c r="E50" t="s">
        <v>233</v>
      </c>
      <c r="F50">
        <v>20.020781455080101</v>
      </c>
      <c r="G50">
        <v>18.620081596416998</v>
      </c>
      <c r="H50">
        <v>19.163410507981201</v>
      </c>
      <c r="I50">
        <v>18.766699006863501</v>
      </c>
      <c r="J50">
        <v>20.354722076407999</v>
      </c>
      <c r="K50">
        <v>20.7335243659711</v>
      </c>
      <c r="L50">
        <v>21.6942581920663</v>
      </c>
      <c r="M50">
        <v>23.1780152072273</v>
      </c>
      <c r="N50">
        <v>22.787638421026902</v>
      </c>
      <c r="O50">
        <v>23.908877977116699</v>
      </c>
      <c r="P50">
        <v>20.222129504144</v>
      </c>
      <c r="Q50">
        <f t="shared" si="0"/>
        <v>22.46046283268166</v>
      </c>
    </row>
    <row r="51" spans="1:17" x14ac:dyDescent="0.25">
      <c r="A51" t="s">
        <v>230</v>
      </c>
      <c r="B51" t="s">
        <v>231</v>
      </c>
      <c r="C51" t="s">
        <v>53</v>
      </c>
      <c r="D51" t="s">
        <v>291</v>
      </c>
      <c r="E51">
        <v>24.802492235370199</v>
      </c>
      <c r="F51">
        <v>12.5033534650291</v>
      </c>
      <c r="G51">
        <v>8.5752177301376804</v>
      </c>
      <c r="H51">
        <v>9.3936330170581197</v>
      </c>
      <c r="I51">
        <v>7.6113370363023201</v>
      </c>
      <c r="J51">
        <v>9.3890948320383796</v>
      </c>
      <c r="K51">
        <v>9.5600306446317198</v>
      </c>
      <c r="L51">
        <v>10.2982932545869</v>
      </c>
      <c r="M51">
        <v>12.033983008495801</v>
      </c>
      <c r="N51">
        <v>11.4949530107901</v>
      </c>
      <c r="O51">
        <v>9.8749906848498394</v>
      </c>
      <c r="P51" t="s">
        <v>233</v>
      </c>
      <c r="Q51">
        <f t="shared" si="0"/>
        <v>10.652450120670872</v>
      </c>
    </row>
    <row r="52" spans="1:17" x14ac:dyDescent="0.25">
      <c r="A52" t="s">
        <v>230</v>
      </c>
      <c r="B52" t="s">
        <v>231</v>
      </c>
      <c r="C52" t="s">
        <v>292</v>
      </c>
      <c r="D52" t="s">
        <v>293</v>
      </c>
      <c r="E52" t="s">
        <v>233</v>
      </c>
      <c r="F52" t="s">
        <v>233</v>
      </c>
      <c r="G52">
        <v>42.799091228134998</v>
      </c>
      <c r="H52">
        <v>40.876596526693</v>
      </c>
      <c r="I52">
        <v>31.881906646874501</v>
      </c>
      <c r="J52">
        <v>34.624070503993401</v>
      </c>
      <c r="K52">
        <v>35.827588762879003</v>
      </c>
      <c r="L52" t="s">
        <v>233</v>
      </c>
      <c r="M52" t="s">
        <v>233</v>
      </c>
      <c r="N52" t="s">
        <v>233</v>
      </c>
      <c r="O52" t="s">
        <v>233</v>
      </c>
      <c r="P52" t="s">
        <v>233</v>
      </c>
      <c r="Q52">
        <f t="shared" si="0"/>
        <v>35.827588762879003</v>
      </c>
    </row>
    <row r="53" spans="1:17" x14ac:dyDescent="0.25">
      <c r="A53" t="s">
        <v>230</v>
      </c>
      <c r="B53" t="s">
        <v>231</v>
      </c>
      <c r="C53" t="s">
        <v>54</v>
      </c>
      <c r="D53" t="s">
        <v>294</v>
      </c>
      <c r="E53">
        <v>27.0454275173864</v>
      </c>
      <c r="F53">
        <v>20.5791874473395</v>
      </c>
      <c r="G53">
        <v>16.2028606161163</v>
      </c>
      <c r="H53">
        <v>12.925158462363401</v>
      </c>
      <c r="I53">
        <v>13.5649062564597</v>
      </c>
      <c r="J53">
        <v>13.678979022486001</v>
      </c>
      <c r="K53">
        <v>17.439630753106002</v>
      </c>
      <c r="L53">
        <v>20.711384224121201</v>
      </c>
      <c r="M53">
        <v>19.343398697370901</v>
      </c>
      <c r="N53">
        <v>20.313837397497</v>
      </c>
      <c r="O53">
        <v>19.1692405332055</v>
      </c>
      <c r="P53">
        <v>16.823225966113</v>
      </c>
      <c r="Q53">
        <f t="shared" si="0"/>
        <v>19.395498321060121</v>
      </c>
    </row>
    <row r="54" spans="1:17" x14ac:dyDescent="0.25">
      <c r="A54" t="s">
        <v>230</v>
      </c>
      <c r="B54" t="s">
        <v>231</v>
      </c>
      <c r="C54" t="s">
        <v>295</v>
      </c>
      <c r="D54" t="s">
        <v>296</v>
      </c>
      <c r="E54">
        <v>24.5535938987618</v>
      </c>
      <c r="F54">
        <v>31.946298206126698</v>
      </c>
      <c r="G54">
        <v>26.3598482921618</v>
      </c>
      <c r="H54">
        <v>25.013185491686698</v>
      </c>
      <c r="I54">
        <v>26.010121115587001</v>
      </c>
      <c r="J54">
        <v>27.983248071833302</v>
      </c>
      <c r="K54">
        <v>26.023974368302</v>
      </c>
      <c r="L54">
        <v>26.3716254172828</v>
      </c>
      <c r="M54">
        <v>27.202349868245101</v>
      </c>
      <c r="N54">
        <v>27.612520007433101</v>
      </c>
      <c r="O54">
        <v>25.920103428165302</v>
      </c>
      <c r="P54">
        <v>29.824436430747699</v>
      </c>
      <c r="Q54">
        <f t="shared" si="0"/>
        <v>26.626114617885662</v>
      </c>
    </row>
    <row r="55" spans="1:17" x14ac:dyDescent="0.25">
      <c r="A55" t="s">
        <v>230</v>
      </c>
      <c r="B55" t="s">
        <v>231</v>
      </c>
      <c r="C55" t="s">
        <v>58</v>
      </c>
      <c r="D55" t="s">
        <v>297</v>
      </c>
      <c r="E55">
        <v>20.798383413200199</v>
      </c>
      <c r="F55">
        <v>22.351541764913399</v>
      </c>
      <c r="G55">
        <v>19.466390935490701</v>
      </c>
      <c r="H55">
        <v>19.690805627321399</v>
      </c>
      <c r="I55">
        <v>20.0910205766906</v>
      </c>
      <c r="J55">
        <v>20.631205909233699</v>
      </c>
      <c r="K55">
        <v>21.7753956968394</v>
      </c>
      <c r="L55">
        <v>22.053062461647201</v>
      </c>
      <c r="M55">
        <v>22.5992898345269</v>
      </c>
      <c r="N55">
        <v>21.9643830384247</v>
      </c>
      <c r="O55">
        <v>22.9259845454805</v>
      </c>
      <c r="P55">
        <v>23.308196747554</v>
      </c>
      <c r="Q55">
        <f t="shared" si="0"/>
        <v>22.263623115383741</v>
      </c>
    </row>
    <row r="56" spans="1:17" x14ac:dyDescent="0.25">
      <c r="A56" t="s">
        <v>230</v>
      </c>
      <c r="B56" t="s">
        <v>231</v>
      </c>
      <c r="C56" t="s">
        <v>59</v>
      </c>
      <c r="D56" t="s">
        <v>298</v>
      </c>
      <c r="E56" t="s">
        <v>233</v>
      </c>
      <c r="F56" t="s">
        <v>233</v>
      </c>
      <c r="G56" t="s">
        <v>233</v>
      </c>
      <c r="H56">
        <v>56.873687612189499</v>
      </c>
      <c r="I56">
        <v>2.8545037773233202</v>
      </c>
      <c r="J56">
        <v>-3.9459243567710298</v>
      </c>
      <c r="K56">
        <v>21.935940114049199</v>
      </c>
      <c r="L56">
        <v>21.632807927984899</v>
      </c>
      <c r="M56">
        <v>2.7869699600623798</v>
      </c>
      <c r="N56">
        <v>2.28153184175493</v>
      </c>
      <c r="O56">
        <v>0.91527388844007196</v>
      </c>
      <c r="P56" t="s">
        <v>233</v>
      </c>
      <c r="Q56">
        <f t="shared" si="0"/>
        <v>9.9105047464582956</v>
      </c>
    </row>
    <row r="57" spans="1:17" x14ac:dyDescent="0.25">
      <c r="A57" t="s">
        <v>230</v>
      </c>
      <c r="B57" t="s">
        <v>231</v>
      </c>
      <c r="C57" t="s">
        <v>60</v>
      </c>
      <c r="D57" t="s">
        <v>299</v>
      </c>
      <c r="E57" t="s">
        <v>233</v>
      </c>
      <c r="F57" t="s">
        <v>233</v>
      </c>
      <c r="G57">
        <v>14.956675481447</v>
      </c>
      <c r="H57">
        <v>13.6940686784599</v>
      </c>
      <c r="I57">
        <v>15.1171897248961</v>
      </c>
      <c r="J57">
        <v>13.3035157775053</v>
      </c>
      <c r="K57">
        <v>15.2067719916186</v>
      </c>
      <c r="L57">
        <v>16.827984859997599</v>
      </c>
      <c r="M57">
        <v>32.704221967046799</v>
      </c>
      <c r="N57" t="s">
        <v>233</v>
      </c>
      <c r="O57" t="s">
        <v>233</v>
      </c>
      <c r="P57" t="s">
        <v>233</v>
      </c>
      <c r="Q57">
        <f t="shared" si="0"/>
        <v>21.579659606221</v>
      </c>
    </row>
    <row r="58" spans="1:17" x14ac:dyDescent="0.25">
      <c r="A58" t="s">
        <v>230</v>
      </c>
      <c r="B58" t="s">
        <v>231</v>
      </c>
      <c r="C58" t="s">
        <v>61</v>
      </c>
      <c r="D58" t="s">
        <v>300</v>
      </c>
      <c r="E58">
        <v>23.349659149681699</v>
      </c>
      <c r="F58">
        <v>27.892662200410701</v>
      </c>
      <c r="G58">
        <v>24.295744541927299</v>
      </c>
      <c r="H58">
        <v>22.723666503789602</v>
      </c>
      <c r="I58">
        <v>23.1129396854361</v>
      </c>
      <c r="J58">
        <v>23.442145165192098</v>
      </c>
      <c r="K58">
        <v>22.972190364947402</v>
      </c>
      <c r="L58">
        <v>22.4718843183819</v>
      </c>
      <c r="M58">
        <v>25.795670918465898</v>
      </c>
      <c r="N58">
        <v>26.0034870215007</v>
      </c>
      <c r="O58">
        <v>25.381662572683901</v>
      </c>
      <c r="P58">
        <v>31.352092602899301</v>
      </c>
      <c r="Q58">
        <f t="shared" si="0"/>
        <v>24.524979039195962</v>
      </c>
    </row>
    <row r="59" spans="1:17" x14ac:dyDescent="0.25">
      <c r="A59" t="s">
        <v>230</v>
      </c>
      <c r="B59" t="s">
        <v>231</v>
      </c>
      <c r="C59" t="s">
        <v>62</v>
      </c>
      <c r="D59" t="s">
        <v>301</v>
      </c>
      <c r="E59">
        <v>24.072003016286899</v>
      </c>
      <c r="F59">
        <v>21.278721011500799</v>
      </c>
      <c r="G59">
        <v>27.795835938597499</v>
      </c>
      <c r="H59">
        <v>28.4670577868885</v>
      </c>
      <c r="I59">
        <v>28.314438077984001</v>
      </c>
      <c r="J59">
        <v>26.870098323018802</v>
      </c>
      <c r="K59">
        <v>24.9790349379277</v>
      </c>
      <c r="L59">
        <v>26.2802593261083</v>
      </c>
      <c r="M59">
        <v>26.747764879956499</v>
      </c>
      <c r="N59">
        <v>25.9060057243308</v>
      </c>
      <c r="O59">
        <v>22.045650324192099</v>
      </c>
      <c r="P59">
        <v>22.348663364173898</v>
      </c>
      <c r="Q59">
        <f t="shared" si="0"/>
        <v>25.19174303850308</v>
      </c>
    </row>
    <row r="60" spans="1:17" x14ac:dyDescent="0.25">
      <c r="A60" t="s">
        <v>230</v>
      </c>
      <c r="B60" t="s">
        <v>231</v>
      </c>
      <c r="C60" t="s">
        <v>302</v>
      </c>
      <c r="D60" t="s">
        <v>303</v>
      </c>
      <c r="E60">
        <v>28.914405845511499</v>
      </c>
      <c r="F60">
        <v>19.553072625698299</v>
      </c>
      <c r="G60">
        <v>16.0267510598913</v>
      </c>
      <c r="H60">
        <v>14.2119974199097</v>
      </c>
      <c r="I60">
        <v>13.643192488262899</v>
      </c>
      <c r="J60">
        <v>14.288637014607801</v>
      </c>
      <c r="K60">
        <v>15.0402303092936</v>
      </c>
      <c r="L60">
        <v>15.273775216138301</v>
      </c>
      <c r="M60">
        <v>16.6561499977464</v>
      </c>
      <c r="N60">
        <v>18.212735574303402</v>
      </c>
      <c r="O60">
        <v>13.793339026473101</v>
      </c>
      <c r="P60">
        <v>12.229932187352199</v>
      </c>
      <c r="Q60">
        <f t="shared" si="0"/>
        <v>15.795246024790961</v>
      </c>
    </row>
    <row r="61" spans="1:17" x14ac:dyDescent="0.25">
      <c r="A61" t="s">
        <v>230</v>
      </c>
      <c r="B61" t="s">
        <v>231</v>
      </c>
      <c r="C61" t="s">
        <v>64</v>
      </c>
      <c r="D61" t="s">
        <v>304</v>
      </c>
      <c r="E61">
        <v>13.812902123150799</v>
      </c>
      <c r="F61">
        <v>17.669060455924601</v>
      </c>
      <c r="G61">
        <v>17.709545663899299</v>
      </c>
      <c r="H61">
        <v>17.0193570448948</v>
      </c>
      <c r="I61">
        <v>16.397215655674</v>
      </c>
      <c r="J61">
        <v>16.016987623644098</v>
      </c>
      <c r="K61">
        <v>15.967514115536</v>
      </c>
      <c r="L61">
        <v>16.677001936411902</v>
      </c>
      <c r="M61">
        <v>18.371536671553802</v>
      </c>
      <c r="N61">
        <v>16.878973076954502</v>
      </c>
      <c r="O61">
        <v>17.906206166554099</v>
      </c>
      <c r="P61">
        <v>22.192341982131701</v>
      </c>
      <c r="Q61">
        <f t="shared" si="0"/>
        <v>17.160246393402062</v>
      </c>
    </row>
    <row r="62" spans="1:17" x14ac:dyDescent="0.25">
      <c r="A62" t="s">
        <v>230</v>
      </c>
      <c r="B62" t="s">
        <v>231</v>
      </c>
      <c r="C62" t="s">
        <v>65</v>
      </c>
      <c r="D62" t="s">
        <v>305</v>
      </c>
      <c r="E62" t="s">
        <v>233</v>
      </c>
      <c r="F62" t="s">
        <v>233</v>
      </c>
      <c r="G62">
        <v>41.148142895798799</v>
      </c>
      <c r="H62">
        <v>30.308045157608198</v>
      </c>
      <c r="I62">
        <v>28.709300174599999</v>
      </c>
      <c r="J62">
        <v>24.701452904397701</v>
      </c>
      <c r="K62">
        <v>16.698645990314301</v>
      </c>
      <c r="L62">
        <v>14.031716654129999</v>
      </c>
      <c r="M62">
        <v>12.501496565344</v>
      </c>
      <c r="N62">
        <v>10.8917027967662</v>
      </c>
      <c r="O62">
        <v>4.5675905004267197</v>
      </c>
      <c r="P62">
        <v>4.7649276222873604</v>
      </c>
      <c r="Q62">
        <f t="shared" si="0"/>
        <v>11.738230501396242</v>
      </c>
    </row>
    <row r="63" spans="1:17" x14ac:dyDescent="0.25">
      <c r="A63" t="s">
        <v>230</v>
      </c>
      <c r="B63" t="s">
        <v>231</v>
      </c>
      <c r="C63" t="s">
        <v>66</v>
      </c>
      <c r="D63" t="s">
        <v>306</v>
      </c>
      <c r="E63" t="s">
        <v>233</v>
      </c>
      <c r="F63">
        <v>21.996756760302699</v>
      </c>
      <c r="G63" t="s">
        <v>233</v>
      </c>
      <c r="H63" t="s">
        <v>233</v>
      </c>
      <c r="I63" t="s">
        <v>233</v>
      </c>
      <c r="J63" t="s">
        <v>233</v>
      </c>
      <c r="K63" t="s">
        <v>233</v>
      </c>
      <c r="L63" t="s">
        <v>233</v>
      </c>
      <c r="M63" t="s">
        <v>233</v>
      </c>
      <c r="N63" t="s">
        <v>233</v>
      </c>
      <c r="O63" t="s">
        <v>233</v>
      </c>
      <c r="P63" t="s">
        <v>233</v>
      </c>
      <c r="Q63" t="e">
        <f t="shared" si="0"/>
        <v>#DIV/0!</v>
      </c>
    </row>
    <row r="64" spans="1:17" x14ac:dyDescent="0.25">
      <c r="A64" t="s">
        <v>230</v>
      </c>
      <c r="B64" t="s">
        <v>231</v>
      </c>
      <c r="C64" t="s">
        <v>67</v>
      </c>
      <c r="D64" t="s">
        <v>307</v>
      </c>
      <c r="E64" t="s">
        <v>233</v>
      </c>
      <c r="F64">
        <v>28.476103210732301</v>
      </c>
      <c r="G64">
        <v>29.3615469650017</v>
      </c>
      <c r="H64">
        <v>27.1977354296892</v>
      </c>
      <c r="I64">
        <v>27.098701900108299</v>
      </c>
      <c r="J64">
        <v>25.000962127464</v>
      </c>
      <c r="K64">
        <v>25.1187125567468</v>
      </c>
      <c r="L64">
        <v>26.3826501511689</v>
      </c>
      <c r="M64">
        <v>26.913394528616799</v>
      </c>
      <c r="N64">
        <v>26.0831759656343</v>
      </c>
      <c r="O64">
        <v>30.243912309819098</v>
      </c>
      <c r="P64">
        <v>30.5234426904813</v>
      </c>
      <c r="Q64">
        <f t="shared" si="0"/>
        <v>26.94836910239718</v>
      </c>
    </row>
    <row r="65" spans="1:17" x14ac:dyDescent="0.25">
      <c r="A65" t="s">
        <v>230</v>
      </c>
      <c r="B65" t="s">
        <v>231</v>
      </c>
      <c r="C65" t="s">
        <v>180</v>
      </c>
      <c r="D65" t="s">
        <v>308</v>
      </c>
      <c r="E65">
        <v>15.114050751796601</v>
      </c>
      <c r="F65">
        <v>23.5397818001804</v>
      </c>
      <c r="G65">
        <v>11.8245478870385</v>
      </c>
      <c r="H65">
        <v>12.221315916983899</v>
      </c>
      <c r="I65">
        <v>12.5950234294915</v>
      </c>
      <c r="J65">
        <v>12.5146724554379</v>
      </c>
      <c r="K65">
        <v>12.839957467589199</v>
      </c>
      <c r="L65">
        <v>12.8307084036859</v>
      </c>
      <c r="M65">
        <v>13.245338160898401</v>
      </c>
      <c r="N65">
        <v>13.6582891759279</v>
      </c>
      <c r="O65">
        <v>12.7768124585391</v>
      </c>
      <c r="P65" t="s">
        <v>233</v>
      </c>
      <c r="Q65">
        <f t="shared" si="0"/>
        <v>13.070221133328099</v>
      </c>
    </row>
    <row r="66" spans="1:17" x14ac:dyDescent="0.25">
      <c r="A66" t="s">
        <v>230</v>
      </c>
      <c r="B66" t="s">
        <v>231</v>
      </c>
      <c r="C66" t="s">
        <v>68</v>
      </c>
      <c r="D66" t="s">
        <v>309</v>
      </c>
      <c r="E66">
        <v>0</v>
      </c>
      <c r="F66">
        <v>0</v>
      </c>
      <c r="G66">
        <v>37.097961967354202</v>
      </c>
      <c r="H66">
        <v>34.081118315587197</v>
      </c>
      <c r="I66">
        <v>37.993725303737797</v>
      </c>
      <c r="J66">
        <v>40.671272984812198</v>
      </c>
      <c r="K66">
        <v>37.3487737046879</v>
      </c>
      <c r="L66">
        <v>38.443986368293999</v>
      </c>
      <c r="M66">
        <v>34.7288171877819</v>
      </c>
      <c r="N66">
        <v>35.263983921217502</v>
      </c>
      <c r="O66">
        <v>30.578967845589599</v>
      </c>
      <c r="P66">
        <v>28.022953769775601</v>
      </c>
      <c r="Q66">
        <f t="shared" si="0"/>
        <v>35.272905805514185</v>
      </c>
    </row>
    <row r="67" spans="1:17" x14ac:dyDescent="0.25">
      <c r="A67" t="s">
        <v>230</v>
      </c>
      <c r="B67" t="s">
        <v>231</v>
      </c>
      <c r="C67" t="s">
        <v>310</v>
      </c>
      <c r="D67" t="s">
        <v>311</v>
      </c>
      <c r="E67" t="s">
        <v>233</v>
      </c>
      <c r="F67">
        <v>30.194557035321399</v>
      </c>
      <c r="G67">
        <v>25.912207818209101</v>
      </c>
      <c r="H67">
        <v>21.429188973497801</v>
      </c>
      <c r="I67">
        <v>21.7047645953349</v>
      </c>
      <c r="J67">
        <v>24.0019262345016</v>
      </c>
      <c r="K67">
        <v>22.022085109763498</v>
      </c>
      <c r="L67">
        <v>23.030831523014001</v>
      </c>
      <c r="M67">
        <v>29.846271830445801</v>
      </c>
      <c r="N67">
        <v>27.9957066583491</v>
      </c>
      <c r="O67">
        <v>28.698642090021099</v>
      </c>
      <c r="P67" t="s">
        <v>233</v>
      </c>
      <c r="Q67">
        <f t="shared" ref="Q67:Q130" si="1">_xlfn.AGGREGATE(1, 6, K67:O67)</f>
        <v>26.318707442318704</v>
      </c>
    </row>
    <row r="68" spans="1:17" x14ac:dyDescent="0.25">
      <c r="A68" t="s">
        <v>230</v>
      </c>
      <c r="B68" t="s">
        <v>231</v>
      </c>
      <c r="C68" t="s">
        <v>69</v>
      </c>
      <c r="D68" t="s">
        <v>312</v>
      </c>
      <c r="E68">
        <v>14.284747474747499</v>
      </c>
      <c r="F68">
        <v>17.3221733896929</v>
      </c>
      <c r="G68">
        <v>17.272232710762601</v>
      </c>
      <c r="H68">
        <v>27.6336339257711</v>
      </c>
      <c r="I68">
        <v>18.054652015847601</v>
      </c>
      <c r="J68">
        <v>21.038470724565201</v>
      </c>
      <c r="K68">
        <v>20.3133959869545</v>
      </c>
      <c r="L68">
        <v>20.256693214997899</v>
      </c>
      <c r="M68">
        <v>19.210242642848701</v>
      </c>
      <c r="N68">
        <v>15.847055208354501</v>
      </c>
      <c r="O68">
        <v>16.121830680041001</v>
      </c>
      <c r="P68">
        <v>16.174343407084301</v>
      </c>
      <c r="Q68">
        <f t="shared" si="1"/>
        <v>18.34984354663932</v>
      </c>
    </row>
    <row r="69" spans="1:17" x14ac:dyDescent="0.25">
      <c r="A69" t="s">
        <v>230</v>
      </c>
      <c r="B69" t="s">
        <v>231</v>
      </c>
      <c r="C69" t="s">
        <v>70</v>
      </c>
      <c r="D69" t="s">
        <v>313</v>
      </c>
      <c r="E69">
        <v>30.138853769280701</v>
      </c>
      <c r="F69">
        <v>23.864352618695101</v>
      </c>
      <c r="G69">
        <v>23.390719121355801</v>
      </c>
      <c r="H69">
        <v>22.334463907283101</v>
      </c>
      <c r="I69">
        <v>21.9210525043862</v>
      </c>
      <c r="J69">
        <v>21.712988149584898</v>
      </c>
      <c r="K69">
        <v>23.2748554142646</v>
      </c>
      <c r="L69">
        <v>24.006964176031001</v>
      </c>
      <c r="M69">
        <v>25.2574228588072</v>
      </c>
      <c r="N69">
        <v>24.0823507829828</v>
      </c>
      <c r="O69">
        <v>24.511859492846501</v>
      </c>
      <c r="P69">
        <v>24.3355974285782</v>
      </c>
      <c r="Q69">
        <f t="shared" si="1"/>
        <v>24.226690544986418</v>
      </c>
    </row>
    <row r="70" spans="1:17" x14ac:dyDescent="0.25">
      <c r="A70" t="s">
        <v>230</v>
      </c>
      <c r="B70" t="s">
        <v>231</v>
      </c>
      <c r="C70" t="s">
        <v>71</v>
      </c>
      <c r="D70" t="s">
        <v>314</v>
      </c>
      <c r="E70">
        <v>24.409660328072999</v>
      </c>
      <c r="F70">
        <v>22.4880544574712</v>
      </c>
      <c r="G70">
        <v>22.626632273779599</v>
      </c>
      <c r="H70">
        <v>22.287193065900102</v>
      </c>
      <c r="I70">
        <v>22.7098310745593</v>
      </c>
      <c r="J70">
        <v>22.712324056418399</v>
      </c>
      <c r="K70">
        <v>22.609392743212201</v>
      </c>
      <c r="L70">
        <v>23.436190005232401</v>
      </c>
      <c r="M70">
        <v>23.8572575874643</v>
      </c>
      <c r="N70">
        <v>24.364640317356798</v>
      </c>
      <c r="O70">
        <v>23.811868719765901</v>
      </c>
      <c r="P70">
        <v>25.353114169018099</v>
      </c>
      <c r="Q70">
        <f t="shared" si="1"/>
        <v>23.615869874606322</v>
      </c>
    </row>
    <row r="71" spans="1:17" x14ac:dyDescent="0.25">
      <c r="A71" t="s">
        <v>230</v>
      </c>
      <c r="B71" t="s">
        <v>231</v>
      </c>
      <c r="C71" t="s">
        <v>73</v>
      </c>
      <c r="D71" t="s">
        <v>315</v>
      </c>
      <c r="E71" t="s">
        <v>233</v>
      </c>
      <c r="F71" t="s">
        <v>233</v>
      </c>
      <c r="G71" t="s">
        <v>233</v>
      </c>
      <c r="H71" t="s">
        <v>233</v>
      </c>
      <c r="I71" t="s">
        <v>233</v>
      </c>
      <c r="J71" t="s">
        <v>233</v>
      </c>
      <c r="K71" t="s">
        <v>233</v>
      </c>
      <c r="L71">
        <v>19.674129131200399</v>
      </c>
      <c r="M71" t="s">
        <v>233</v>
      </c>
      <c r="N71">
        <v>20.690452098089899</v>
      </c>
      <c r="O71" t="s">
        <v>233</v>
      </c>
      <c r="P71" t="s">
        <v>233</v>
      </c>
      <c r="Q71">
        <f t="shared" si="1"/>
        <v>20.182290614645147</v>
      </c>
    </row>
    <row r="72" spans="1:17" x14ac:dyDescent="0.25">
      <c r="A72" t="s">
        <v>230</v>
      </c>
      <c r="B72" t="s">
        <v>231</v>
      </c>
      <c r="C72" t="s">
        <v>74</v>
      </c>
      <c r="D72" t="s">
        <v>316</v>
      </c>
      <c r="E72">
        <v>21.677156608663498</v>
      </c>
      <c r="F72">
        <v>21.902056427027301</v>
      </c>
      <c r="G72">
        <v>26.966149964162199</v>
      </c>
      <c r="H72">
        <v>29.1805950279998</v>
      </c>
      <c r="I72">
        <v>35.139048603290703</v>
      </c>
      <c r="J72">
        <v>29.230956292490198</v>
      </c>
      <c r="K72">
        <v>26.982261043107499</v>
      </c>
      <c r="L72">
        <v>21.298608436791302</v>
      </c>
      <c r="M72">
        <v>19.2582324284114</v>
      </c>
      <c r="N72">
        <v>21.898796572231898</v>
      </c>
      <c r="O72">
        <v>19.896424738269701</v>
      </c>
      <c r="P72">
        <v>18.707963114144</v>
      </c>
      <c r="Q72">
        <f t="shared" si="1"/>
        <v>21.866864643762362</v>
      </c>
    </row>
    <row r="73" spans="1:17" x14ac:dyDescent="0.25">
      <c r="A73" t="s">
        <v>230</v>
      </c>
      <c r="B73" t="s">
        <v>231</v>
      </c>
      <c r="C73" t="s">
        <v>317</v>
      </c>
      <c r="D73" t="s">
        <v>318</v>
      </c>
      <c r="E73">
        <v>22.343194265828501</v>
      </c>
      <c r="F73">
        <v>4.5624973967720903</v>
      </c>
      <c r="G73">
        <v>20.877168649491701</v>
      </c>
      <c r="H73">
        <v>14.7115331277791</v>
      </c>
      <c r="I73">
        <v>16.6526151249804</v>
      </c>
      <c r="J73">
        <v>20.349813189455801</v>
      </c>
      <c r="K73">
        <v>24.919934192265998</v>
      </c>
      <c r="L73">
        <v>22.9597298192074</v>
      </c>
      <c r="M73">
        <v>20.878424256926301</v>
      </c>
      <c r="N73">
        <v>24.653843161222799</v>
      </c>
      <c r="O73">
        <v>33.858892032273097</v>
      </c>
      <c r="P73">
        <v>35.203791025135999</v>
      </c>
      <c r="Q73">
        <f t="shared" si="1"/>
        <v>25.454164692379116</v>
      </c>
    </row>
    <row r="74" spans="1:17" x14ac:dyDescent="0.25">
      <c r="A74" t="s">
        <v>230</v>
      </c>
      <c r="B74" t="s">
        <v>231</v>
      </c>
      <c r="C74" t="s">
        <v>76</v>
      </c>
      <c r="D74" t="s">
        <v>319</v>
      </c>
      <c r="E74">
        <v>30.6666666666667</v>
      </c>
      <c r="F74">
        <v>26.581315880921998</v>
      </c>
      <c r="G74">
        <v>25.875867236193098</v>
      </c>
      <c r="H74">
        <v>20.991078267134402</v>
      </c>
      <c r="I74">
        <v>25.406117465621399</v>
      </c>
      <c r="J74">
        <v>26.294386326801199</v>
      </c>
      <c r="K74">
        <v>30.152081705547499</v>
      </c>
      <c r="L74">
        <v>27.290145627257001</v>
      </c>
      <c r="M74">
        <v>28.123024076557101</v>
      </c>
      <c r="N74">
        <v>25.298927902035299</v>
      </c>
      <c r="O74">
        <v>23.856667817991202</v>
      </c>
      <c r="P74">
        <v>21.945371954417801</v>
      </c>
      <c r="Q74">
        <f t="shared" si="1"/>
        <v>26.944169425877618</v>
      </c>
    </row>
    <row r="75" spans="1:17" x14ac:dyDescent="0.25">
      <c r="A75" t="s">
        <v>230</v>
      </c>
      <c r="B75" t="s">
        <v>231</v>
      </c>
      <c r="C75" t="s">
        <v>77</v>
      </c>
      <c r="D75" t="s">
        <v>320</v>
      </c>
      <c r="E75">
        <v>24.828315353591801</v>
      </c>
      <c r="F75">
        <v>24.486864002958601</v>
      </c>
      <c r="G75">
        <v>19.7159883583275</v>
      </c>
      <c r="H75">
        <v>20.053746420758699</v>
      </c>
      <c r="I75">
        <v>20.370290664507799</v>
      </c>
      <c r="J75">
        <v>19.742943248584002</v>
      </c>
      <c r="K75">
        <v>19.967429515685499</v>
      </c>
      <c r="L75">
        <v>20.962273044479002</v>
      </c>
      <c r="M75">
        <v>21.904651618535201</v>
      </c>
      <c r="N75">
        <v>22.1411317604042</v>
      </c>
      <c r="O75">
        <v>21.149021843708798</v>
      </c>
      <c r="P75">
        <v>22.6502400143392</v>
      </c>
      <c r="Q75">
        <f t="shared" si="1"/>
        <v>21.224901556562536</v>
      </c>
    </row>
    <row r="76" spans="1:17" x14ac:dyDescent="0.25">
      <c r="A76" t="s">
        <v>230</v>
      </c>
      <c r="B76" t="s">
        <v>231</v>
      </c>
      <c r="C76" t="s">
        <v>78</v>
      </c>
      <c r="D76" t="s">
        <v>321</v>
      </c>
      <c r="E76">
        <v>14.4439972906995</v>
      </c>
      <c r="F76">
        <v>23.998600497191799</v>
      </c>
      <c r="G76">
        <v>16.967722122965</v>
      </c>
      <c r="H76">
        <v>24.771806213827201</v>
      </c>
      <c r="I76">
        <v>27.197684561975901</v>
      </c>
      <c r="J76">
        <v>27.835892985047199</v>
      </c>
      <c r="K76">
        <v>25.7125753547129</v>
      </c>
      <c r="L76">
        <v>20.593816438964801</v>
      </c>
      <c r="M76">
        <v>22.649335513988898</v>
      </c>
      <c r="N76">
        <v>19.6644216829873</v>
      </c>
      <c r="O76">
        <v>19.072065893784199</v>
      </c>
      <c r="P76">
        <v>18.552624362940001</v>
      </c>
      <c r="Q76">
        <f t="shared" si="1"/>
        <v>21.53844297688762</v>
      </c>
    </row>
    <row r="77" spans="1:17" x14ac:dyDescent="0.25">
      <c r="A77" t="s">
        <v>230</v>
      </c>
      <c r="B77" t="s">
        <v>231</v>
      </c>
      <c r="C77" t="s">
        <v>322</v>
      </c>
      <c r="D77" t="s">
        <v>323</v>
      </c>
      <c r="E77" t="s">
        <v>233</v>
      </c>
      <c r="F77" t="s">
        <v>233</v>
      </c>
      <c r="G77" t="s">
        <v>233</v>
      </c>
      <c r="H77" t="s">
        <v>233</v>
      </c>
      <c r="I77" t="s">
        <v>233</v>
      </c>
      <c r="J77" t="s">
        <v>233</v>
      </c>
      <c r="K77" t="s">
        <v>233</v>
      </c>
      <c r="L77" t="s">
        <v>233</v>
      </c>
      <c r="M77" t="s">
        <v>233</v>
      </c>
      <c r="N77" t="s">
        <v>233</v>
      </c>
      <c r="O77" t="s">
        <v>233</v>
      </c>
      <c r="P77" t="s">
        <v>233</v>
      </c>
      <c r="Q77" t="e">
        <f t="shared" si="1"/>
        <v>#DIV/0!</v>
      </c>
    </row>
    <row r="78" spans="1:17" x14ac:dyDescent="0.25">
      <c r="A78" t="s">
        <v>230</v>
      </c>
      <c r="B78" t="s">
        <v>231</v>
      </c>
      <c r="C78" t="s">
        <v>79</v>
      </c>
      <c r="D78" t="s">
        <v>324</v>
      </c>
      <c r="E78">
        <v>27.556768124753699</v>
      </c>
      <c r="F78">
        <v>25.825686719791999</v>
      </c>
      <c r="G78">
        <v>12.0979313393973</v>
      </c>
      <c r="H78">
        <v>11.943947551199299</v>
      </c>
      <c r="I78">
        <v>11.892283652388899</v>
      </c>
      <c r="J78">
        <v>12.0769837927685</v>
      </c>
      <c r="K78">
        <v>12.836897777035301</v>
      </c>
      <c r="L78">
        <v>12.0226658882907</v>
      </c>
      <c r="M78">
        <v>13.1500554729835</v>
      </c>
      <c r="N78">
        <v>12.6054256219608</v>
      </c>
      <c r="O78">
        <v>14.998070453672799</v>
      </c>
      <c r="P78">
        <v>17.841409538626898</v>
      </c>
      <c r="Q78">
        <f t="shared" si="1"/>
        <v>13.122623042788621</v>
      </c>
    </row>
    <row r="79" spans="1:17" x14ac:dyDescent="0.25">
      <c r="A79" t="s">
        <v>230</v>
      </c>
      <c r="B79" t="s">
        <v>231</v>
      </c>
      <c r="C79" t="s">
        <v>325</v>
      </c>
      <c r="D79" t="s">
        <v>326</v>
      </c>
      <c r="E79" t="s">
        <v>233</v>
      </c>
      <c r="F79" t="s">
        <v>233</v>
      </c>
      <c r="G79">
        <v>37.6720801772897</v>
      </c>
      <c r="H79">
        <v>30.0951623064425</v>
      </c>
      <c r="I79">
        <v>22.597956240988001</v>
      </c>
      <c r="J79">
        <v>24.0296661076021</v>
      </c>
      <c r="K79">
        <v>24.496671916240899</v>
      </c>
      <c r="L79">
        <v>23.615293511569998</v>
      </c>
      <c r="M79">
        <v>21.7411808603811</v>
      </c>
      <c r="N79">
        <v>31.3098385610704</v>
      </c>
      <c r="O79">
        <v>32.264107813711298</v>
      </c>
      <c r="P79" t="s">
        <v>233</v>
      </c>
      <c r="Q79">
        <f t="shared" si="1"/>
        <v>26.685418532594735</v>
      </c>
    </row>
    <row r="80" spans="1:17" x14ac:dyDescent="0.25">
      <c r="A80" t="s">
        <v>230</v>
      </c>
      <c r="B80" t="s">
        <v>231</v>
      </c>
      <c r="C80" t="s">
        <v>80</v>
      </c>
      <c r="D80" t="s">
        <v>327</v>
      </c>
      <c r="E80" t="s">
        <v>233</v>
      </c>
      <c r="F80" t="s">
        <v>233</v>
      </c>
      <c r="G80" t="s">
        <v>233</v>
      </c>
      <c r="H80" t="s">
        <v>233</v>
      </c>
      <c r="I80" t="s">
        <v>233</v>
      </c>
      <c r="J80" t="s">
        <v>233</v>
      </c>
      <c r="K80" t="s">
        <v>233</v>
      </c>
      <c r="L80" t="s">
        <v>233</v>
      </c>
      <c r="M80" t="s">
        <v>233</v>
      </c>
      <c r="N80" t="s">
        <v>233</v>
      </c>
      <c r="O80" t="s">
        <v>233</v>
      </c>
      <c r="P80" t="s">
        <v>233</v>
      </c>
      <c r="Q80" t="e">
        <f t="shared" si="1"/>
        <v>#DIV/0!</v>
      </c>
    </row>
    <row r="81" spans="1:17" x14ac:dyDescent="0.25">
      <c r="A81" t="s">
        <v>230</v>
      </c>
      <c r="B81" t="s">
        <v>231</v>
      </c>
      <c r="C81" t="s">
        <v>82</v>
      </c>
      <c r="D81" t="s">
        <v>328</v>
      </c>
      <c r="E81" t="s">
        <v>233</v>
      </c>
      <c r="F81" t="s">
        <v>233</v>
      </c>
      <c r="G81" t="s">
        <v>233</v>
      </c>
      <c r="H81" t="s">
        <v>233</v>
      </c>
      <c r="I81" t="s">
        <v>233</v>
      </c>
      <c r="J81" t="s">
        <v>233</v>
      </c>
      <c r="K81" t="s">
        <v>233</v>
      </c>
      <c r="L81" t="s">
        <v>233</v>
      </c>
      <c r="M81" t="s">
        <v>233</v>
      </c>
      <c r="N81" t="s">
        <v>233</v>
      </c>
      <c r="O81" t="s">
        <v>233</v>
      </c>
      <c r="P81" t="s">
        <v>233</v>
      </c>
      <c r="Q81" t="e">
        <f t="shared" si="1"/>
        <v>#DIV/0!</v>
      </c>
    </row>
    <row r="82" spans="1:17" x14ac:dyDescent="0.25">
      <c r="A82" t="s">
        <v>230</v>
      </c>
      <c r="B82" t="s">
        <v>231</v>
      </c>
      <c r="C82" t="s">
        <v>83</v>
      </c>
      <c r="D82" t="s">
        <v>329</v>
      </c>
      <c r="E82">
        <v>13.602614711617701</v>
      </c>
      <c r="F82">
        <v>17.835387429035698</v>
      </c>
      <c r="G82">
        <v>15.1941445941618</v>
      </c>
      <c r="H82">
        <v>15.8426266412882</v>
      </c>
      <c r="I82">
        <v>15.0711623329069</v>
      </c>
      <c r="J82">
        <v>14.8281550980515</v>
      </c>
      <c r="K82">
        <v>13.8619687357436</v>
      </c>
      <c r="L82">
        <v>13.596106473820701</v>
      </c>
      <c r="M82">
        <v>13.796832642189701</v>
      </c>
      <c r="N82">
        <v>14.3107617935684</v>
      </c>
      <c r="O82">
        <v>12.934127542438199</v>
      </c>
      <c r="P82">
        <v>15.941931498406801</v>
      </c>
      <c r="Q82">
        <f t="shared" si="1"/>
        <v>13.699959437552121</v>
      </c>
    </row>
    <row r="83" spans="1:17" x14ac:dyDescent="0.25">
      <c r="A83" t="s">
        <v>230</v>
      </c>
      <c r="B83" t="s">
        <v>231</v>
      </c>
      <c r="C83" t="s">
        <v>84</v>
      </c>
      <c r="D83" t="s">
        <v>330</v>
      </c>
      <c r="E83">
        <v>20.107470036921299</v>
      </c>
      <c r="F83">
        <v>20.472789612431001</v>
      </c>
      <c r="G83">
        <v>26.021526239473999</v>
      </c>
      <c r="H83">
        <v>23.493960436305599</v>
      </c>
      <c r="I83">
        <v>22.816576714932999</v>
      </c>
      <c r="J83">
        <v>24.1633650429097</v>
      </c>
      <c r="K83">
        <v>52.669842196391997</v>
      </c>
      <c r="L83">
        <v>22.270417145837001</v>
      </c>
      <c r="M83">
        <v>19.547314818326399</v>
      </c>
      <c r="N83">
        <v>25.1618815850799</v>
      </c>
      <c r="O83">
        <v>22.3566588731119</v>
      </c>
      <c r="P83">
        <v>25.448429350005298</v>
      </c>
      <c r="Q83">
        <f t="shared" si="1"/>
        <v>28.40122292374944</v>
      </c>
    </row>
    <row r="84" spans="1:17" x14ac:dyDescent="0.25">
      <c r="A84" t="s">
        <v>230</v>
      </c>
      <c r="B84" t="s">
        <v>231</v>
      </c>
      <c r="C84" t="s">
        <v>85</v>
      </c>
      <c r="D84" t="s">
        <v>331</v>
      </c>
      <c r="E84">
        <v>29.925818677058601</v>
      </c>
      <c r="F84">
        <v>11.740947544155899</v>
      </c>
      <c r="G84">
        <v>6.6990387570695402</v>
      </c>
      <c r="H84">
        <v>7.2244048596589598</v>
      </c>
      <c r="I84">
        <v>11.4166024225292</v>
      </c>
      <c r="J84">
        <v>8.0855530715308106</v>
      </c>
      <c r="K84">
        <v>7.8230937445668696</v>
      </c>
      <c r="L84">
        <v>9.0009805264007507</v>
      </c>
      <c r="M84">
        <v>17.257900492679202</v>
      </c>
      <c r="N84">
        <v>20.317405809128601</v>
      </c>
      <c r="O84">
        <v>16.747166254095401</v>
      </c>
      <c r="P84" t="s">
        <v>233</v>
      </c>
      <c r="Q84">
        <f t="shared" si="1"/>
        <v>14.229309365374167</v>
      </c>
    </row>
    <row r="85" spans="1:17" x14ac:dyDescent="0.25">
      <c r="A85" t="s">
        <v>230</v>
      </c>
      <c r="B85" t="s">
        <v>231</v>
      </c>
      <c r="C85" t="s">
        <v>86</v>
      </c>
      <c r="D85" t="s">
        <v>332</v>
      </c>
      <c r="E85">
        <v>31.133098543240301</v>
      </c>
      <c r="F85">
        <v>23.775982489198501</v>
      </c>
      <c r="G85" t="s">
        <v>233</v>
      </c>
      <c r="H85" t="s">
        <v>233</v>
      </c>
      <c r="I85" t="s">
        <v>233</v>
      </c>
      <c r="J85" t="s">
        <v>233</v>
      </c>
      <c r="K85" t="s">
        <v>233</v>
      </c>
      <c r="L85" t="s">
        <v>233</v>
      </c>
      <c r="M85" t="s">
        <v>233</v>
      </c>
      <c r="N85" t="s">
        <v>233</v>
      </c>
      <c r="O85" t="s">
        <v>233</v>
      </c>
      <c r="P85" t="s">
        <v>233</v>
      </c>
      <c r="Q85" t="e">
        <f t="shared" si="1"/>
        <v>#DIV/0!</v>
      </c>
    </row>
    <row r="86" spans="1:17" x14ac:dyDescent="0.25">
      <c r="A86" t="s">
        <v>230</v>
      </c>
      <c r="B86" t="s">
        <v>231</v>
      </c>
      <c r="C86" t="s">
        <v>87</v>
      </c>
      <c r="D86" t="s">
        <v>333</v>
      </c>
      <c r="E86">
        <v>19.9200669136332</v>
      </c>
      <c r="F86">
        <v>8.5959027892174795</v>
      </c>
      <c r="G86">
        <v>17.509146696008099</v>
      </c>
      <c r="H86">
        <v>17.503971901892701</v>
      </c>
      <c r="I86">
        <v>16.5207112931949</v>
      </c>
      <c r="J86">
        <v>14.052308657115599</v>
      </c>
      <c r="K86">
        <v>16.9350820594872</v>
      </c>
      <c r="L86">
        <v>20.212479182893201</v>
      </c>
      <c r="M86">
        <v>18.709816640875399</v>
      </c>
      <c r="N86">
        <v>20.322064177263201</v>
      </c>
      <c r="O86">
        <v>17.703089271984901</v>
      </c>
      <c r="P86">
        <v>18.0480486986025</v>
      </c>
      <c r="Q86">
        <f t="shared" si="1"/>
        <v>18.776506266500782</v>
      </c>
    </row>
    <row r="87" spans="1:17" x14ac:dyDescent="0.25">
      <c r="A87" t="s">
        <v>230</v>
      </c>
      <c r="B87" t="s">
        <v>231</v>
      </c>
      <c r="C87" t="s">
        <v>88</v>
      </c>
      <c r="D87" t="s">
        <v>334</v>
      </c>
      <c r="E87">
        <v>21.0646000561748</v>
      </c>
      <c r="F87">
        <v>28.2884312103977</v>
      </c>
      <c r="G87">
        <v>24.5642087901292</v>
      </c>
      <c r="H87">
        <v>21.760352303105599</v>
      </c>
      <c r="I87">
        <v>22.183832227738499</v>
      </c>
      <c r="J87">
        <v>25.1180047488604</v>
      </c>
      <c r="K87">
        <v>23.377128535763401</v>
      </c>
      <c r="L87">
        <v>24.820713172360101</v>
      </c>
      <c r="M87">
        <v>26.572086282813999</v>
      </c>
      <c r="N87">
        <v>22.7310906809155</v>
      </c>
      <c r="O87">
        <v>18.834603307715302</v>
      </c>
      <c r="P87">
        <v>23.994751271477899</v>
      </c>
      <c r="Q87">
        <f t="shared" si="1"/>
        <v>23.267124395913662</v>
      </c>
    </row>
    <row r="88" spans="1:17" x14ac:dyDescent="0.25">
      <c r="A88" t="s">
        <v>230</v>
      </c>
      <c r="B88" t="s">
        <v>231</v>
      </c>
      <c r="C88" t="s">
        <v>335</v>
      </c>
      <c r="D88" t="s">
        <v>336</v>
      </c>
      <c r="E88">
        <v>27.170524784065599</v>
      </c>
      <c r="F88">
        <v>27.582409284179999</v>
      </c>
      <c r="G88">
        <v>25.2201335356512</v>
      </c>
      <c r="H88">
        <v>24.030388555421201</v>
      </c>
      <c r="I88">
        <v>23.8224694193154</v>
      </c>
      <c r="J88">
        <v>21.541479727137801</v>
      </c>
      <c r="K88">
        <v>21.507405048907899</v>
      </c>
      <c r="L88">
        <v>22.069016859984401</v>
      </c>
      <c r="M88">
        <v>21.994661125353499</v>
      </c>
      <c r="N88">
        <v>18.191091740387801</v>
      </c>
      <c r="O88">
        <v>18.9523173728392</v>
      </c>
      <c r="P88">
        <v>17.579308224013001</v>
      </c>
      <c r="Q88">
        <f t="shared" si="1"/>
        <v>20.542898429494564</v>
      </c>
    </row>
    <row r="89" spans="1:17" x14ac:dyDescent="0.25">
      <c r="A89" t="s">
        <v>230</v>
      </c>
      <c r="B89" t="s">
        <v>231</v>
      </c>
      <c r="C89" t="s">
        <v>89</v>
      </c>
      <c r="D89" t="s">
        <v>337</v>
      </c>
      <c r="E89" t="s">
        <v>233</v>
      </c>
      <c r="F89">
        <v>28.064900977570499</v>
      </c>
      <c r="G89">
        <v>20.1540001732725</v>
      </c>
      <c r="H89">
        <v>21.612160155833301</v>
      </c>
      <c r="I89">
        <v>24.047811126103799</v>
      </c>
      <c r="J89">
        <v>23.5055194502477</v>
      </c>
      <c r="K89">
        <v>21.5441591120975</v>
      </c>
      <c r="L89">
        <v>23.099367468389602</v>
      </c>
      <c r="M89">
        <v>26.806999265955</v>
      </c>
      <c r="N89">
        <v>28.472144582196599</v>
      </c>
      <c r="O89">
        <v>27.3155892045969</v>
      </c>
      <c r="P89">
        <v>30.5987523532906</v>
      </c>
      <c r="Q89">
        <f t="shared" si="1"/>
        <v>25.447651926647119</v>
      </c>
    </row>
    <row r="90" spans="1:17" x14ac:dyDescent="0.25">
      <c r="A90" t="s">
        <v>230</v>
      </c>
      <c r="B90" t="s">
        <v>231</v>
      </c>
      <c r="C90" t="s">
        <v>90</v>
      </c>
      <c r="D90" t="s">
        <v>338</v>
      </c>
      <c r="E90">
        <v>21.124610174496301</v>
      </c>
      <c r="F90">
        <v>24.931813961701099</v>
      </c>
      <c r="G90">
        <v>16.015855971278398</v>
      </c>
      <c r="H90">
        <v>15.469641922046099</v>
      </c>
      <c r="I90">
        <v>17.223657591055101</v>
      </c>
      <c r="J90">
        <v>19.403628682186302</v>
      </c>
      <c r="K90">
        <v>21.083890207891201</v>
      </c>
      <c r="L90">
        <v>21.741438907536899</v>
      </c>
      <c r="M90">
        <v>22.272283011631</v>
      </c>
      <c r="N90">
        <v>21.063173939979901</v>
      </c>
      <c r="O90">
        <v>21.2641147935412</v>
      </c>
      <c r="P90">
        <v>23.002968882471698</v>
      </c>
      <c r="Q90">
        <f t="shared" si="1"/>
        <v>21.484980172116042</v>
      </c>
    </row>
    <row r="91" spans="1:17" x14ac:dyDescent="0.25">
      <c r="A91" t="s">
        <v>230</v>
      </c>
      <c r="B91" t="s">
        <v>231</v>
      </c>
      <c r="C91" t="s">
        <v>91</v>
      </c>
      <c r="D91" t="s">
        <v>339</v>
      </c>
      <c r="E91">
        <v>27.3361977013715</v>
      </c>
      <c r="F91">
        <v>25.6773166834442</v>
      </c>
      <c r="G91">
        <v>38.347415673020102</v>
      </c>
      <c r="H91">
        <v>34.023202083719099</v>
      </c>
      <c r="I91">
        <v>34.267805615673097</v>
      </c>
      <c r="J91">
        <v>32.116730135846304</v>
      </c>
      <c r="K91">
        <v>30.1726916705577</v>
      </c>
      <c r="L91">
        <v>30.982175762979502</v>
      </c>
      <c r="M91">
        <v>32.343218205983099</v>
      </c>
      <c r="N91">
        <v>30.221017323675099</v>
      </c>
      <c r="O91">
        <v>27.896306695108802</v>
      </c>
      <c r="P91">
        <v>31.197362809183101</v>
      </c>
      <c r="Q91">
        <f t="shared" si="1"/>
        <v>30.323081931660841</v>
      </c>
    </row>
    <row r="92" spans="1:17" x14ac:dyDescent="0.25">
      <c r="A92" t="s">
        <v>230</v>
      </c>
      <c r="B92" t="s">
        <v>231</v>
      </c>
      <c r="C92" t="s">
        <v>92</v>
      </c>
      <c r="D92" t="s">
        <v>340</v>
      </c>
      <c r="E92">
        <v>32.707690089633203</v>
      </c>
      <c r="F92">
        <v>22.2456969315568</v>
      </c>
      <c r="G92">
        <v>35.071593610888101</v>
      </c>
      <c r="H92">
        <v>33.831356787901797</v>
      </c>
      <c r="I92">
        <v>34.6003439149803</v>
      </c>
      <c r="J92">
        <v>34.062792180338597</v>
      </c>
      <c r="K92">
        <v>33.858739303946997</v>
      </c>
      <c r="L92">
        <v>33.710594795775101</v>
      </c>
      <c r="M92">
        <v>34.570585831970703</v>
      </c>
      <c r="N92">
        <v>33.780142377399201</v>
      </c>
      <c r="O92">
        <v>32.3545906097835</v>
      </c>
      <c r="P92">
        <v>31.459921145125499</v>
      </c>
      <c r="Q92">
        <f t="shared" si="1"/>
        <v>33.654930583775105</v>
      </c>
    </row>
    <row r="93" spans="1:17" x14ac:dyDescent="0.25">
      <c r="A93" t="s">
        <v>230</v>
      </c>
      <c r="B93" t="s">
        <v>231</v>
      </c>
      <c r="C93" t="s">
        <v>341</v>
      </c>
      <c r="D93" t="s">
        <v>342</v>
      </c>
      <c r="E93">
        <v>33.021842626417097</v>
      </c>
      <c r="F93">
        <v>35.100533489276302</v>
      </c>
      <c r="G93">
        <v>36.350958176932401</v>
      </c>
      <c r="H93">
        <v>34.945211515687902</v>
      </c>
      <c r="I93">
        <v>36.939657144896501</v>
      </c>
      <c r="J93">
        <v>31.9824085202657</v>
      </c>
      <c r="K93">
        <v>29.109199339131202</v>
      </c>
      <c r="L93">
        <v>31.7965368195545</v>
      </c>
      <c r="M93">
        <v>31.536866562034898</v>
      </c>
      <c r="N93" t="s">
        <v>233</v>
      </c>
      <c r="O93" t="s">
        <v>233</v>
      </c>
      <c r="P93" t="s">
        <v>233</v>
      </c>
      <c r="Q93">
        <f t="shared" si="1"/>
        <v>30.814200906906866</v>
      </c>
    </row>
    <row r="94" spans="1:17" x14ac:dyDescent="0.25">
      <c r="A94" t="s">
        <v>230</v>
      </c>
      <c r="B94" t="s">
        <v>231</v>
      </c>
      <c r="C94" t="s">
        <v>95</v>
      </c>
      <c r="D94" t="s">
        <v>343</v>
      </c>
      <c r="E94">
        <v>44.320288235451898</v>
      </c>
      <c r="F94">
        <v>29.147342317230802</v>
      </c>
      <c r="G94">
        <v>13.4461715093466</v>
      </c>
      <c r="H94">
        <v>20.267739821453802</v>
      </c>
      <c r="I94">
        <v>18.2159749362255</v>
      </c>
      <c r="J94">
        <v>20.359651707882001</v>
      </c>
      <c r="K94">
        <v>17.877204793727898</v>
      </c>
      <c r="L94">
        <v>17.8524768622366</v>
      </c>
      <c r="M94">
        <v>17.585470516286598</v>
      </c>
      <c r="N94">
        <v>22.740724588358599</v>
      </c>
      <c r="O94">
        <v>19.160706026775099</v>
      </c>
      <c r="P94" t="s">
        <v>233</v>
      </c>
      <c r="Q94">
        <f t="shared" si="1"/>
        <v>19.04331655747696</v>
      </c>
    </row>
    <row r="95" spans="1:17" x14ac:dyDescent="0.25">
      <c r="A95" t="s">
        <v>230</v>
      </c>
      <c r="B95" t="s">
        <v>231</v>
      </c>
      <c r="C95" t="s">
        <v>96</v>
      </c>
      <c r="D95" t="s">
        <v>344</v>
      </c>
      <c r="E95">
        <v>21.527116685768299</v>
      </c>
      <c r="F95">
        <v>24.507950755354901</v>
      </c>
      <c r="G95">
        <v>20.1867608899373</v>
      </c>
      <c r="H95">
        <v>18.7766105857798</v>
      </c>
      <c r="I95">
        <v>22.232386358818299</v>
      </c>
      <c r="J95">
        <v>25.780930516963998</v>
      </c>
      <c r="K95">
        <v>37.572617382805298</v>
      </c>
      <c r="L95">
        <v>34.665871323869801</v>
      </c>
      <c r="M95">
        <v>28.551835481892301</v>
      </c>
      <c r="N95">
        <v>54.697501765809598</v>
      </c>
      <c r="O95">
        <v>40.881998503810301</v>
      </c>
      <c r="P95">
        <v>24.1963261382604</v>
      </c>
      <c r="Q95">
        <f t="shared" si="1"/>
        <v>39.273964891637462</v>
      </c>
    </row>
    <row r="96" spans="1:17" x14ac:dyDescent="0.25">
      <c r="A96" t="s">
        <v>230</v>
      </c>
      <c r="B96" t="s">
        <v>231</v>
      </c>
      <c r="C96" t="s">
        <v>345</v>
      </c>
      <c r="D96" t="s">
        <v>346</v>
      </c>
      <c r="E96" t="s">
        <v>233</v>
      </c>
      <c r="F96" t="s">
        <v>233</v>
      </c>
      <c r="G96" t="s">
        <v>233</v>
      </c>
      <c r="H96" t="s">
        <v>233</v>
      </c>
      <c r="I96" t="s">
        <v>233</v>
      </c>
      <c r="J96" t="s">
        <v>233</v>
      </c>
      <c r="K96" t="s">
        <v>233</v>
      </c>
      <c r="L96" t="s">
        <v>233</v>
      </c>
      <c r="M96" t="s">
        <v>233</v>
      </c>
      <c r="N96" t="s">
        <v>233</v>
      </c>
      <c r="O96" t="s">
        <v>233</v>
      </c>
      <c r="P96" t="s">
        <v>233</v>
      </c>
      <c r="Q96" t="e">
        <f t="shared" si="1"/>
        <v>#DIV/0!</v>
      </c>
    </row>
    <row r="97" spans="1:17" x14ac:dyDescent="0.25">
      <c r="A97" t="s">
        <v>230</v>
      </c>
      <c r="B97" t="s">
        <v>231</v>
      </c>
      <c r="C97" t="s">
        <v>97</v>
      </c>
      <c r="D97" t="s">
        <v>347</v>
      </c>
      <c r="E97" t="s">
        <v>233</v>
      </c>
      <c r="F97">
        <v>22.972012198959501</v>
      </c>
      <c r="G97">
        <v>21.3750077787222</v>
      </c>
      <c r="H97">
        <v>20.133728372179998</v>
      </c>
      <c r="I97">
        <v>20.5411016619009</v>
      </c>
      <c r="J97">
        <v>19.828855444805502</v>
      </c>
      <c r="K97">
        <v>20.973342162782998</v>
      </c>
      <c r="L97">
        <v>21.123086521041099</v>
      </c>
      <c r="M97">
        <v>21.906724640790799</v>
      </c>
      <c r="N97">
        <v>21.3134329569959</v>
      </c>
      <c r="O97">
        <v>22.117121682737999</v>
      </c>
      <c r="P97">
        <v>22.7845109326074</v>
      </c>
      <c r="Q97">
        <f t="shared" si="1"/>
        <v>21.486741592869759</v>
      </c>
    </row>
    <row r="98" spans="1:17" x14ac:dyDescent="0.25">
      <c r="A98" t="s">
        <v>230</v>
      </c>
      <c r="B98" t="s">
        <v>231</v>
      </c>
      <c r="C98" t="s">
        <v>98</v>
      </c>
      <c r="D98" t="s">
        <v>348</v>
      </c>
      <c r="E98">
        <v>22.558627741145902</v>
      </c>
      <c r="F98">
        <v>20.864575792970001</v>
      </c>
      <c r="G98">
        <v>17.789512870525499</v>
      </c>
      <c r="H98">
        <v>16.892393762137999</v>
      </c>
      <c r="I98">
        <v>16.959201811767102</v>
      </c>
      <c r="J98">
        <v>17.107267021273401</v>
      </c>
      <c r="K98">
        <v>17.5610283085114</v>
      </c>
      <c r="L98">
        <v>18.054071167403201</v>
      </c>
      <c r="M98">
        <v>18.527460224483399</v>
      </c>
      <c r="N98">
        <v>18.239932923448301</v>
      </c>
      <c r="O98">
        <v>17.70351584078</v>
      </c>
      <c r="P98">
        <v>20.007250048495099</v>
      </c>
      <c r="Q98">
        <f t="shared" si="1"/>
        <v>18.017201692925262</v>
      </c>
    </row>
    <row r="99" spans="1:17" x14ac:dyDescent="0.25">
      <c r="A99" t="s">
        <v>230</v>
      </c>
      <c r="B99" t="s">
        <v>231</v>
      </c>
      <c r="C99" t="s">
        <v>100</v>
      </c>
      <c r="D99" t="s">
        <v>349</v>
      </c>
      <c r="E99">
        <v>25.884392299553198</v>
      </c>
      <c r="F99">
        <v>23.463337888702601</v>
      </c>
      <c r="G99">
        <v>19.933172313766001</v>
      </c>
      <c r="H99">
        <v>21.2598876053002</v>
      </c>
      <c r="I99">
        <v>22.4737726862373</v>
      </c>
      <c r="J99">
        <v>21.351925706025899</v>
      </c>
      <c r="K99">
        <v>21.288137941686902</v>
      </c>
      <c r="L99">
        <v>22.531839949340998</v>
      </c>
      <c r="M99">
        <v>23.311518899238401</v>
      </c>
      <c r="N99">
        <v>24.2690954889352</v>
      </c>
      <c r="O99">
        <v>22.895801143759702</v>
      </c>
      <c r="P99">
        <v>22.060817127461899</v>
      </c>
      <c r="Q99">
        <f t="shared" si="1"/>
        <v>22.85927868459224</v>
      </c>
    </row>
    <row r="100" spans="1:17" x14ac:dyDescent="0.25">
      <c r="A100" t="s">
        <v>230</v>
      </c>
      <c r="B100" t="s">
        <v>231</v>
      </c>
      <c r="C100" t="s">
        <v>101</v>
      </c>
      <c r="D100" t="s">
        <v>350</v>
      </c>
      <c r="E100">
        <v>36.052322652683998</v>
      </c>
      <c r="F100">
        <v>28.417439318871999</v>
      </c>
      <c r="G100">
        <v>24.0049297197241</v>
      </c>
      <c r="H100">
        <v>24.4176240405457</v>
      </c>
      <c r="I100">
        <v>25.036361989240799</v>
      </c>
      <c r="J100">
        <v>25.165347879671899</v>
      </c>
      <c r="K100">
        <v>24.835597318414901</v>
      </c>
      <c r="L100">
        <v>25.214826975824199</v>
      </c>
      <c r="M100">
        <v>25.5949823636359</v>
      </c>
      <c r="N100">
        <v>25.816610897360601</v>
      </c>
      <c r="O100">
        <v>25.414908035857302</v>
      </c>
      <c r="P100" t="s">
        <v>233</v>
      </c>
      <c r="Q100">
        <f t="shared" si="1"/>
        <v>25.375385118218581</v>
      </c>
    </row>
    <row r="101" spans="1:17" x14ac:dyDescent="0.25">
      <c r="A101" t="s">
        <v>230</v>
      </c>
      <c r="B101" t="s">
        <v>231</v>
      </c>
      <c r="C101" t="s">
        <v>102</v>
      </c>
      <c r="D101" t="s">
        <v>351</v>
      </c>
      <c r="E101">
        <v>30.796872981931902</v>
      </c>
      <c r="F101">
        <v>22.362477556459702</v>
      </c>
      <c r="G101">
        <v>24.322657834014201</v>
      </c>
      <c r="H101">
        <v>22.352441134500801</v>
      </c>
      <c r="I101">
        <v>22.230863395858599</v>
      </c>
      <c r="J101">
        <v>21.8310305465174</v>
      </c>
      <c r="K101">
        <v>20.0397466980254</v>
      </c>
      <c r="L101">
        <v>21.4309873366118</v>
      </c>
      <c r="M101">
        <v>17.496845986785601</v>
      </c>
      <c r="N101">
        <v>15.8850589881378</v>
      </c>
      <c r="O101">
        <v>15.7022636926558</v>
      </c>
      <c r="P101">
        <v>17.970310680820599</v>
      </c>
      <c r="Q101">
        <f t="shared" si="1"/>
        <v>18.110980540443283</v>
      </c>
    </row>
    <row r="102" spans="1:17" x14ac:dyDescent="0.25">
      <c r="A102" t="s">
        <v>230</v>
      </c>
      <c r="B102" t="s">
        <v>231</v>
      </c>
      <c r="C102" t="s">
        <v>103</v>
      </c>
      <c r="D102" t="s">
        <v>352</v>
      </c>
      <c r="E102" t="s">
        <v>233</v>
      </c>
      <c r="F102">
        <v>18.139048031664</v>
      </c>
      <c r="G102">
        <v>25.2296602336096</v>
      </c>
      <c r="H102">
        <v>24.5696053585629</v>
      </c>
      <c r="I102">
        <v>25.790247241413301</v>
      </c>
      <c r="J102">
        <v>27.907915602741301</v>
      </c>
      <c r="K102">
        <v>27.827582888645502</v>
      </c>
      <c r="L102">
        <v>26.352482526766099</v>
      </c>
      <c r="M102">
        <v>25.258212709599</v>
      </c>
      <c r="N102">
        <v>27.627574948574701</v>
      </c>
      <c r="O102">
        <v>28.519014326724001</v>
      </c>
      <c r="P102" t="s">
        <v>233</v>
      </c>
      <c r="Q102">
        <f t="shared" si="1"/>
        <v>27.116973480061866</v>
      </c>
    </row>
    <row r="103" spans="1:17" x14ac:dyDescent="0.25">
      <c r="A103" t="s">
        <v>230</v>
      </c>
      <c r="B103" t="s">
        <v>231</v>
      </c>
      <c r="C103" t="s">
        <v>104</v>
      </c>
      <c r="D103" t="s">
        <v>353</v>
      </c>
      <c r="E103">
        <v>24.1640928963226</v>
      </c>
      <c r="F103">
        <v>17.414090615451101</v>
      </c>
      <c r="G103">
        <v>22.193362925882301</v>
      </c>
      <c r="H103">
        <v>22.404968103986199</v>
      </c>
      <c r="I103">
        <v>24.950718998773301</v>
      </c>
      <c r="J103">
        <v>22.1033982020293</v>
      </c>
      <c r="K103">
        <v>19.348435830933202</v>
      </c>
      <c r="L103">
        <v>20.6634949022773</v>
      </c>
      <c r="M103">
        <v>19.3759862497025</v>
      </c>
      <c r="N103">
        <v>19.341834373977701</v>
      </c>
      <c r="O103">
        <v>19.683101042792501</v>
      </c>
      <c r="P103">
        <v>20.299563571440402</v>
      </c>
      <c r="Q103">
        <f t="shared" si="1"/>
        <v>19.68257047993664</v>
      </c>
    </row>
    <row r="104" spans="1:17" x14ac:dyDescent="0.25">
      <c r="A104" t="s">
        <v>230</v>
      </c>
      <c r="B104" t="s">
        <v>231</v>
      </c>
      <c r="C104" t="s">
        <v>105</v>
      </c>
      <c r="D104" t="s">
        <v>354</v>
      </c>
      <c r="E104">
        <v>66.470588235294102</v>
      </c>
      <c r="F104" t="s">
        <v>233</v>
      </c>
      <c r="G104">
        <v>27.598386456747299</v>
      </c>
      <c r="H104">
        <v>31.880491250715401</v>
      </c>
      <c r="I104">
        <v>30.240657203166599</v>
      </c>
      <c r="J104">
        <v>41.848580950341898</v>
      </c>
      <c r="K104">
        <v>33.927257894900102</v>
      </c>
      <c r="L104">
        <v>29.7027525625832</v>
      </c>
      <c r="M104">
        <v>31.760047213813799</v>
      </c>
      <c r="N104" t="s">
        <v>233</v>
      </c>
      <c r="O104" t="s">
        <v>233</v>
      </c>
      <c r="P104" t="s">
        <v>233</v>
      </c>
      <c r="Q104">
        <f t="shared" si="1"/>
        <v>31.796685890432368</v>
      </c>
    </row>
    <row r="105" spans="1:17" x14ac:dyDescent="0.25">
      <c r="A105" t="s">
        <v>230</v>
      </c>
      <c r="B105" t="s">
        <v>231</v>
      </c>
      <c r="C105" t="s">
        <v>355</v>
      </c>
      <c r="D105" t="s">
        <v>356</v>
      </c>
      <c r="E105" t="s">
        <v>233</v>
      </c>
      <c r="F105" t="s">
        <v>233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 t="s">
        <v>233</v>
      </c>
      <c r="M105" t="s">
        <v>233</v>
      </c>
      <c r="N105" t="s">
        <v>233</v>
      </c>
      <c r="O105" t="s">
        <v>233</v>
      </c>
      <c r="P105" t="s">
        <v>233</v>
      </c>
      <c r="Q105" t="e">
        <f t="shared" si="1"/>
        <v>#DIV/0!</v>
      </c>
    </row>
    <row r="106" spans="1:17" x14ac:dyDescent="0.25">
      <c r="A106" t="s">
        <v>230</v>
      </c>
      <c r="B106" t="s">
        <v>231</v>
      </c>
      <c r="C106" t="s">
        <v>357</v>
      </c>
      <c r="D106" t="s">
        <v>358</v>
      </c>
      <c r="E106">
        <v>39.553052959718997</v>
      </c>
      <c r="F106">
        <v>32.893628697318597</v>
      </c>
      <c r="G106">
        <v>31.316646753855299</v>
      </c>
      <c r="H106">
        <v>29.885327285613599</v>
      </c>
      <c r="I106">
        <v>29.790478632777202</v>
      </c>
      <c r="J106">
        <v>29.529280821876501</v>
      </c>
      <c r="K106">
        <v>30.142678602161901</v>
      </c>
      <c r="L106">
        <v>32.288063473614599</v>
      </c>
      <c r="M106">
        <v>31.487184177201001</v>
      </c>
      <c r="N106">
        <v>31.4949336660816</v>
      </c>
      <c r="O106">
        <v>31.861011061517999</v>
      </c>
      <c r="P106">
        <v>31.816938441889</v>
      </c>
      <c r="Q106">
        <f t="shared" si="1"/>
        <v>31.454774196115419</v>
      </c>
    </row>
    <row r="107" spans="1:17" x14ac:dyDescent="0.25">
      <c r="A107" t="s">
        <v>230</v>
      </c>
      <c r="B107" t="s">
        <v>231</v>
      </c>
      <c r="C107" t="s">
        <v>359</v>
      </c>
      <c r="D107" t="s">
        <v>360</v>
      </c>
      <c r="E107" t="s">
        <v>233</v>
      </c>
      <c r="F107" t="s">
        <v>233</v>
      </c>
      <c r="G107">
        <v>31.901721686107599</v>
      </c>
      <c r="H107">
        <v>29.997858550771301</v>
      </c>
      <c r="I107">
        <v>27.846000869468099</v>
      </c>
      <c r="J107">
        <v>30.432468640423899</v>
      </c>
      <c r="K107">
        <v>33.5220002547509</v>
      </c>
      <c r="L107">
        <v>34.692649488960498</v>
      </c>
      <c r="M107">
        <v>36.294542129148702</v>
      </c>
      <c r="N107">
        <v>34.558199545022397</v>
      </c>
      <c r="O107">
        <v>33.406127530826502</v>
      </c>
      <c r="P107">
        <v>35.760405898817801</v>
      </c>
      <c r="Q107">
        <f t="shared" si="1"/>
        <v>34.494703789741799</v>
      </c>
    </row>
    <row r="108" spans="1:17" x14ac:dyDescent="0.25">
      <c r="A108" t="s">
        <v>230</v>
      </c>
      <c r="B108" t="s">
        <v>231</v>
      </c>
      <c r="C108" t="s">
        <v>107</v>
      </c>
      <c r="D108" t="s">
        <v>361</v>
      </c>
      <c r="E108">
        <v>17.625113053964402</v>
      </c>
      <c r="F108">
        <v>10.665237720716</v>
      </c>
      <c r="G108">
        <v>12.834985212110301</v>
      </c>
      <c r="H108">
        <v>14.351485358994699</v>
      </c>
      <c r="I108">
        <v>16.290193994153601</v>
      </c>
      <c r="J108">
        <v>25.428084923694598</v>
      </c>
      <c r="K108">
        <v>29.9588270706716</v>
      </c>
      <c r="L108">
        <v>27.730838747061998</v>
      </c>
      <c r="M108">
        <v>25.307660495505999</v>
      </c>
      <c r="N108">
        <v>25.018312754024301</v>
      </c>
      <c r="O108" t="s">
        <v>233</v>
      </c>
      <c r="P108" t="s">
        <v>233</v>
      </c>
      <c r="Q108">
        <f t="shared" si="1"/>
        <v>27.003909766815973</v>
      </c>
    </row>
    <row r="109" spans="1:17" x14ac:dyDescent="0.25">
      <c r="A109" t="s">
        <v>230</v>
      </c>
      <c r="B109" t="s">
        <v>231</v>
      </c>
      <c r="C109" t="s">
        <v>362</v>
      </c>
      <c r="D109" t="s">
        <v>363</v>
      </c>
      <c r="E109">
        <v>24.0654205607477</v>
      </c>
      <c r="F109">
        <v>20.010037072907998</v>
      </c>
      <c r="G109">
        <v>34.961073696667</v>
      </c>
      <c r="H109">
        <v>33.898835558527701</v>
      </c>
      <c r="I109">
        <v>36.7567270785188</v>
      </c>
      <c r="J109">
        <v>34.671469262657801</v>
      </c>
      <c r="K109">
        <v>33.939179293735101</v>
      </c>
      <c r="L109">
        <v>32.902091462436502</v>
      </c>
      <c r="M109">
        <v>36.016629152546201</v>
      </c>
      <c r="N109">
        <v>36.148590532717797</v>
      </c>
      <c r="O109">
        <v>26.405423678795799</v>
      </c>
      <c r="P109">
        <v>26.505215854249801</v>
      </c>
      <c r="Q109">
        <f t="shared" si="1"/>
        <v>33.082382824046284</v>
      </c>
    </row>
    <row r="110" spans="1:17" x14ac:dyDescent="0.25">
      <c r="A110" t="s">
        <v>230</v>
      </c>
      <c r="B110" t="s">
        <v>231</v>
      </c>
      <c r="C110" t="s">
        <v>364</v>
      </c>
      <c r="D110" t="s">
        <v>365</v>
      </c>
      <c r="E110" t="s">
        <v>233</v>
      </c>
      <c r="F110">
        <v>13.4156579557784</v>
      </c>
      <c r="G110">
        <v>32.504255276856099</v>
      </c>
      <c r="H110">
        <v>30.647322037210401</v>
      </c>
      <c r="I110">
        <v>29.8013514001657</v>
      </c>
      <c r="J110">
        <v>31.556651603895901</v>
      </c>
      <c r="K110">
        <v>29.007654095870201</v>
      </c>
      <c r="L110" t="s">
        <v>233</v>
      </c>
      <c r="M110" t="s">
        <v>233</v>
      </c>
      <c r="N110" t="s">
        <v>233</v>
      </c>
      <c r="O110" t="s">
        <v>233</v>
      </c>
      <c r="P110" t="s">
        <v>233</v>
      </c>
      <c r="Q110">
        <f t="shared" si="1"/>
        <v>29.007654095870201</v>
      </c>
    </row>
    <row r="111" spans="1:17" x14ac:dyDescent="0.25">
      <c r="A111" t="s">
        <v>230</v>
      </c>
      <c r="B111" t="s">
        <v>231</v>
      </c>
      <c r="C111" t="s">
        <v>110</v>
      </c>
      <c r="D111" t="s">
        <v>366</v>
      </c>
      <c r="E111" t="s">
        <v>233</v>
      </c>
      <c r="F111">
        <v>24.486400941109299</v>
      </c>
      <c r="G111">
        <v>27.508633623960101</v>
      </c>
      <c r="H111">
        <v>24.3405317418209</v>
      </c>
      <c r="I111">
        <v>23.889055702743999</v>
      </c>
      <c r="J111">
        <v>23.758648315575101</v>
      </c>
      <c r="K111">
        <v>21.180577726254999</v>
      </c>
      <c r="L111">
        <v>22.025999212212501</v>
      </c>
      <c r="M111">
        <v>23.266307547525301</v>
      </c>
      <c r="N111">
        <v>23.2554846243487</v>
      </c>
      <c r="O111">
        <v>21.695382827526199</v>
      </c>
      <c r="P111">
        <v>27.171284690707999</v>
      </c>
      <c r="Q111">
        <f t="shared" si="1"/>
        <v>22.284750387573542</v>
      </c>
    </row>
    <row r="112" spans="1:17" x14ac:dyDescent="0.25">
      <c r="A112" t="s">
        <v>230</v>
      </c>
      <c r="B112" t="s">
        <v>231</v>
      </c>
      <c r="C112" t="s">
        <v>111</v>
      </c>
      <c r="D112" t="s">
        <v>367</v>
      </c>
      <c r="E112">
        <v>31.312690963823002</v>
      </c>
      <c r="F112">
        <v>20.411222136817798</v>
      </c>
      <c r="G112">
        <v>24.787297879483699</v>
      </c>
      <c r="H112">
        <v>27.612429437304101</v>
      </c>
      <c r="I112">
        <v>24.967195141601099</v>
      </c>
      <c r="J112">
        <v>22.222779256449101</v>
      </c>
      <c r="K112">
        <v>23.142571371247701</v>
      </c>
      <c r="L112">
        <v>21.7879352267278</v>
      </c>
      <c r="M112">
        <v>22.4871034022975</v>
      </c>
      <c r="N112">
        <v>12.3224742609607</v>
      </c>
      <c r="O112">
        <v>9.5482684202983297</v>
      </c>
      <c r="P112" t="s">
        <v>233</v>
      </c>
      <c r="Q112">
        <f t="shared" si="1"/>
        <v>17.857670536306408</v>
      </c>
    </row>
    <row r="113" spans="1:17" x14ac:dyDescent="0.25">
      <c r="A113" t="s">
        <v>230</v>
      </c>
      <c r="B113" t="s">
        <v>231</v>
      </c>
      <c r="C113" t="s">
        <v>112</v>
      </c>
      <c r="D113" t="s">
        <v>368</v>
      </c>
      <c r="E113" t="s">
        <v>233</v>
      </c>
      <c r="F113" t="s">
        <v>233</v>
      </c>
      <c r="G113">
        <v>35.720595523515598</v>
      </c>
      <c r="H113">
        <v>32.666742215854903</v>
      </c>
      <c r="I113">
        <v>34.096818023427403</v>
      </c>
      <c r="J113">
        <v>30.435766489007101</v>
      </c>
      <c r="K113">
        <v>28.781533713150701</v>
      </c>
      <c r="L113">
        <v>22.210968514046499</v>
      </c>
      <c r="M113">
        <v>22.9842547488586</v>
      </c>
      <c r="N113">
        <v>26.295275258175899</v>
      </c>
      <c r="O113">
        <v>30.422883510630399</v>
      </c>
      <c r="P113" t="s">
        <v>233</v>
      </c>
      <c r="Q113">
        <f t="shared" si="1"/>
        <v>26.138983148972422</v>
      </c>
    </row>
    <row r="114" spans="1:17" x14ac:dyDescent="0.25">
      <c r="A114" t="s">
        <v>230</v>
      </c>
      <c r="B114" t="s">
        <v>231</v>
      </c>
      <c r="C114" t="s">
        <v>113</v>
      </c>
      <c r="D114" t="s">
        <v>369</v>
      </c>
      <c r="E114" t="s">
        <v>233</v>
      </c>
      <c r="F114" t="s">
        <v>233</v>
      </c>
      <c r="G114" t="s">
        <v>233</v>
      </c>
      <c r="H114" t="s">
        <v>233</v>
      </c>
      <c r="I114" t="s">
        <v>233</v>
      </c>
      <c r="J114" t="s">
        <v>233</v>
      </c>
      <c r="K114" t="s">
        <v>233</v>
      </c>
      <c r="L114" t="s">
        <v>233</v>
      </c>
      <c r="M114" t="s">
        <v>233</v>
      </c>
      <c r="N114" t="s">
        <v>233</v>
      </c>
      <c r="O114" t="s">
        <v>233</v>
      </c>
      <c r="P114" t="s">
        <v>233</v>
      </c>
      <c r="Q114" t="e">
        <f t="shared" si="1"/>
        <v>#DIV/0!</v>
      </c>
    </row>
    <row r="115" spans="1:17" x14ac:dyDescent="0.25">
      <c r="A115" t="s">
        <v>230</v>
      </c>
      <c r="B115" t="s">
        <v>231</v>
      </c>
      <c r="C115" t="s">
        <v>114</v>
      </c>
      <c r="D115" t="s">
        <v>370</v>
      </c>
      <c r="E115">
        <v>18.615760537568701</v>
      </c>
      <c r="F115">
        <v>11.8406285072952</v>
      </c>
      <c r="G115">
        <v>15.2187654168722</v>
      </c>
      <c r="H115">
        <v>21.6855173162296</v>
      </c>
      <c r="I115">
        <v>26.223721142399999</v>
      </c>
      <c r="J115">
        <v>17.382012837146</v>
      </c>
      <c r="K115">
        <v>13.8004674607543</v>
      </c>
      <c r="L115">
        <v>13.707756176459901</v>
      </c>
      <c r="M115">
        <v>15.1337630488594</v>
      </c>
      <c r="N115">
        <v>14.162884479349</v>
      </c>
      <c r="O115" t="s">
        <v>233</v>
      </c>
      <c r="P115" t="s">
        <v>233</v>
      </c>
      <c r="Q115">
        <f t="shared" si="1"/>
        <v>14.201217791355649</v>
      </c>
    </row>
    <row r="116" spans="1:17" x14ac:dyDescent="0.25">
      <c r="A116" t="s">
        <v>230</v>
      </c>
      <c r="B116" t="s">
        <v>231</v>
      </c>
      <c r="C116" t="s">
        <v>371</v>
      </c>
      <c r="D116" t="s">
        <v>372</v>
      </c>
      <c r="E116" t="s">
        <v>233</v>
      </c>
      <c r="F116" t="s">
        <v>233</v>
      </c>
      <c r="G116" t="s">
        <v>233</v>
      </c>
      <c r="H116" t="s">
        <v>233</v>
      </c>
      <c r="I116" t="s">
        <v>233</v>
      </c>
      <c r="J116" t="s">
        <v>233</v>
      </c>
      <c r="K116" t="s">
        <v>233</v>
      </c>
      <c r="L116" t="s">
        <v>233</v>
      </c>
      <c r="M116" t="s">
        <v>233</v>
      </c>
      <c r="N116" t="s">
        <v>233</v>
      </c>
      <c r="O116" t="s">
        <v>233</v>
      </c>
      <c r="P116" t="s">
        <v>233</v>
      </c>
      <c r="Q116" t="e">
        <f t="shared" si="1"/>
        <v>#DIV/0!</v>
      </c>
    </row>
    <row r="117" spans="1:17" x14ac:dyDescent="0.25">
      <c r="A117" t="s">
        <v>230</v>
      </c>
      <c r="B117" t="s">
        <v>231</v>
      </c>
      <c r="C117" t="s">
        <v>115</v>
      </c>
      <c r="D117" t="s">
        <v>373</v>
      </c>
      <c r="E117" t="s">
        <v>233</v>
      </c>
      <c r="F117">
        <v>18.8326305135006</v>
      </c>
      <c r="G117">
        <v>19.7601669887094</v>
      </c>
      <c r="H117">
        <v>19.525763764999098</v>
      </c>
      <c r="I117">
        <v>19.622590890742</v>
      </c>
      <c r="J117">
        <v>21.2697617808616</v>
      </c>
      <c r="K117">
        <v>19.208250211841801</v>
      </c>
      <c r="L117">
        <v>19.181119387064602</v>
      </c>
      <c r="M117">
        <v>20.3525323398631</v>
      </c>
      <c r="N117">
        <v>17.564643540803502</v>
      </c>
      <c r="O117">
        <v>13.4701738370581</v>
      </c>
      <c r="P117">
        <v>18.567626407330899</v>
      </c>
      <c r="Q117">
        <f t="shared" si="1"/>
        <v>17.95534386332622</v>
      </c>
    </row>
    <row r="118" spans="1:17" x14ac:dyDescent="0.25">
      <c r="A118" t="s">
        <v>230</v>
      </c>
      <c r="B118" t="s">
        <v>231</v>
      </c>
      <c r="C118" t="s">
        <v>116</v>
      </c>
      <c r="D118" t="s">
        <v>374</v>
      </c>
      <c r="E118">
        <v>24.712694710877201</v>
      </c>
      <c r="F118">
        <v>22.559144301013799</v>
      </c>
      <c r="G118">
        <v>18.752304882247302</v>
      </c>
      <c r="H118">
        <v>18.145372691423699</v>
      </c>
      <c r="I118">
        <v>19.093586759573299</v>
      </c>
      <c r="J118">
        <v>18.958485771126401</v>
      </c>
      <c r="K118">
        <v>17.931913261989401</v>
      </c>
      <c r="L118">
        <v>18.889717550224201</v>
      </c>
      <c r="M118">
        <v>17.095558104685601</v>
      </c>
      <c r="N118">
        <v>18.4250532891228</v>
      </c>
      <c r="O118">
        <v>17.899574091938</v>
      </c>
      <c r="P118">
        <v>18.178562424185198</v>
      </c>
      <c r="Q118">
        <f t="shared" si="1"/>
        <v>18.048363259592001</v>
      </c>
    </row>
    <row r="119" spans="1:17" x14ac:dyDescent="0.25">
      <c r="A119" t="s">
        <v>230</v>
      </c>
      <c r="B119" t="s">
        <v>231</v>
      </c>
      <c r="C119" t="s">
        <v>375</v>
      </c>
      <c r="D119" t="s">
        <v>376</v>
      </c>
      <c r="E119">
        <v>22.8110599078341</v>
      </c>
      <c r="F119">
        <v>10.3790763118689</v>
      </c>
      <c r="G119">
        <v>14.6470383679147</v>
      </c>
      <c r="H119">
        <v>14.069106885672699</v>
      </c>
      <c r="I119">
        <v>19.7963130193653</v>
      </c>
      <c r="J119">
        <v>25.336939962414</v>
      </c>
      <c r="K119">
        <v>21.847179361942999</v>
      </c>
      <c r="L119">
        <v>19.5608624663138</v>
      </c>
      <c r="M119">
        <v>17.218446591064399</v>
      </c>
      <c r="N119">
        <v>14.108589769488001</v>
      </c>
      <c r="O119">
        <v>25.5638178171322</v>
      </c>
      <c r="P119">
        <v>22.834014185108099</v>
      </c>
      <c r="Q119">
        <f t="shared" si="1"/>
        <v>19.659779201188279</v>
      </c>
    </row>
    <row r="120" spans="1:17" x14ac:dyDescent="0.25">
      <c r="A120" t="s">
        <v>230</v>
      </c>
      <c r="B120" t="s">
        <v>231</v>
      </c>
      <c r="C120" t="s">
        <v>118</v>
      </c>
      <c r="D120" t="s">
        <v>377</v>
      </c>
      <c r="E120">
        <v>35.962314214636798</v>
      </c>
      <c r="F120">
        <v>11.9305464071932</v>
      </c>
      <c r="G120">
        <v>20.168918786037501</v>
      </c>
      <c r="H120">
        <v>16.512913250912</v>
      </c>
      <c r="I120">
        <v>16.4906896466942</v>
      </c>
      <c r="J120">
        <v>15.991887928020599</v>
      </c>
      <c r="K120">
        <v>16.3659933897898</v>
      </c>
      <c r="L120">
        <v>15.8063768976943</v>
      </c>
      <c r="M120">
        <v>18.7841270613566</v>
      </c>
      <c r="N120">
        <v>22.509701549607598</v>
      </c>
      <c r="O120">
        <v>21.0496251110591</v>
      </c>
      <c r="P120">
        <v>20.465481413681299</v>
      </c>
      <c r="Q120">
        <f t="shared" si="1"/>
        <v>18.903164801901479</v>
      </c>
    </row>
    <row r="121" spans="1:17" x14ac:dyDescent="0.25">
      <c r="A121" t="s">
        <v>230</v>
      </c>
      <c r="B121" t="s">
        <v>231</v>
      </c>
      <c r="C121" t="s">
        <v>119</v>
      </c>
      <c r="D121" t="s">
        <v>378</v>
      </c>
      <c r="E121" t="s">
        <v>233</v>
      </c>
      <c r="F121" t="s">
        <v>233</v>
      </c>
      <c r="G121" t="s">
        <v>233</v>
      </c>
      <c r="H121" t="s">
        <v>233</v>
      </c>
      <c r="I121" t="s">
        <v>233</v>
      </c>
      <c r="J121" t="s">
        <v>233</v>
      </c>
      <c r="K121" t="s">
        <v>233</v>
      </c>
      <c r="L121" t="s">
        <v>233</v>
      </c>
      <c r="M121" t="s">
        <v>233</v>
      </c>
      <c r="N121" t="s">
        <v>233</v>
      </c>
      <c r="O121" t="s">
        <v>233</v>
      </c>
      <c r="P121" t="s">
        <v>233</v>
      </c>
      <c r="Q121" t="e">
        <f t="shared" si="1"/>
        <v>#DIV/0!</v>
      </c>
    </row>
    <row r="122" spans="1:17" x14ac:dyDescent="0.25">
      <c r="A122" t="s">
        <v>230</v>
      </c>
      <c r="B122" t="s">
        <v>231</v>
      </c>
      <c r="C122" t="s">
        <v>120</v>
      </c>
      <c r="D122" t="s">
        <v>379</v>
      </c>
      <c r="E122">
        <v>32.360326164543501</v>
      </c>
      <c r="F122">
        <v>26.8674891484592</v>
      </c>
      <c r="G122">
        <v>25.748621367060199</v>
      </c>
      <c r="H122">
        <v>25.937106695961401</v>
      </c>
      <c r="I122">
        <v>24.9776084262813</v>
      </c>
      <c r="J122">
        <v>25.424263277142</v>
      </c>
      <c r="K122">
        <v>25.995511999400399</v>
      </c>
      <c r="L122">
        <v>25.547343451518699</v>
      </c>
      <c r="M122">
        <v>23.897419960876299</v>
      </c>
      <c r="N122">
        <v>21.0437875517196</v>
      </c>
      <c r="O122">
        <v>19.733231304596799</v>
      </c>
      <c r="P122">
        <v>22.2709235537463</v>
      </c>
      <c r="Q122">
        <f t="shared" si="1"/>
        <v>23.243458853622361</v>
      </c>
    </row>
    <row r="123" spans="1:17" x14ac:dyDescent="0.25">
      <c r="A123" t="s">
        <v>230</v>
      </c>
      <c r="B123" t="s">
        <v>231</v>
      </c>
      <c r="C123" t="s">
        <v>121</v>
      </c>
      <c r="D123" t="s">
        <v>380</v>
      </c>
      <c r="E123" t="s">
        <v>233</v>
      </c>
      <c r="F123" t="s">
        <v>233</v>
      </c>
      <c r="G123" t="s">
        <v>233</v>
      </c>
      <c r="H123" t="s">
        <v>233</v>
      </c>
      <c r="I123">
        <v>27.859867101769201</v>
      </c>
      <c r="J123">
        <v>33.563189586118703</v>
      </c>
      <c r="K123">
        <v>43.275797282677999</v>
      </c>
      <c r="L123">
        <v>45.176992922652403</v>
      </c>
      <c r="M123">
        <v>51.780446340266202</v>
      </c>
      <c r="N123">
        <v>46.739193313197703</v>
      </c>
      <c r="O123">
        <v>45.525828105971598</v>
      </c>
      <c r="P123" t="s">
        <v>233</v>
      </c>
      <c r="Q123">
        <f t="shared" si="1"/>
        <v>46.499651592953185</v>
      </c>
    </row>
    <row r="124" spans="1:17" x14ac:dyDescent="0.25">
      <c r="A124" t="s">
        <v>230</v>
      </c>
      <c r="B124" t="s">
        <v>231</v>
      </c>
      <c r="C124" t="s">
        <v>122</v>
      </c>
      <c r="D124" t="s">
        <v>381</v>
      </c>
      <c r="E124">
        <v>19.091271064322498</v>
      </c>
      <c r="F124">
        <v>17.175657558085</v>
      </c>
      <c r="G124">
        <v>17.183062672770401</v>
      </c>
      <c r="H124">
        <v>19.322917303717102</v>
      </c>
      <c r="I124">
        <v>20.160957749648102</v>
      </c>
      <c r="J124">
        <v>20.7608977643659</v>
      </c>
      <c r="K124">
        <v>23.962648799945601</v>
      </c>
      <c r="L124">
        <v>21.589214773702199</v>
      </c>
      <c r="M124">
        <v>20.458302603114198</v>
      </c>
      <c r="N124">
        <v>22.5316826386073</v>
      </c>
      <c r="O124">
        <v>16.465768093109499</v>
      </c>
      <c r="P124">
        <v>21.2516889374972</v>
      </c>
      <c r="Q124">
        <f t="shared" si="1"/>
        <v>21.001523381695758</v>
      </c>
    </row>
    <row r="125" spans="1:17" x14ac:dyDescent="0.25">
      <c r="A125" t="s">
        <v>230</v>
      </c>
      <c r="B125" t="s">
        <v>231</v>
      </c>
      <c r="C125" t="s">
        <v>123</v>
      </c>
      <c r="D125" t="s">
        <v>382</v>
      </c>
      <c r="E125">
        <v>30.6266775247271</v>
      </c>
      <c r="F125">
        <v>26.9113569979069</v>
      </c>
      <c r="G125">
        <v>17.1554139746838</v>
      </c>
      <c r="H125">
        <v>16.1742785186199</v>
      </c>
      <c r="I125">
        <v>15.664244343169599</v>
      </c>
      <c r="J125">
        <v>24.140102335069301</v>
      </c>
      <c r="K125">
        <v>23.254549393192701</v>
      </c>
      <c r="L125">
        <v>21.307170643694899</v>
      </c>
      <c r="M125">
        <v>20.988184442117799</v>
      </c>
      <c r="N125">
        <v>21.245975228210401</v>
      </c>
      <c r="O125">
        <v>21.9861848270865</v>
      </c>
      <c r="P125">
        <v>23.2406933177678</v>
      </c>
      <c r="Q125">
        <f t="shared" si="1"/>
        <v>21.756412906860458</v>
      </c>
    </row>
    <row r="126" spans="1:17" x14ac:dyDescent="0.25">
      <c r="A126" t="s">
        <v>230</v>
      </c>
      <c r="B126" t="s">
        <v>231</v>
      </c>
      <c r="C126" t="s">
        <v>212</v>
      </c>
      <c r="D126" t="s">
        <v>383</v>
      </c>
      <c r="E126" t="s">
        <v>233</v>
      </c>
      <c r="F126" t="s">
        <v>233</v>
      </c>
      <c r="G126">
        <v>11.9470416983722</v>
      </c>
      <c r="H126">
        <v>24.1274093758724</v>
      </c>
      <c r="I126">
        <v>19.644861065054499</v>
      </c>
      <c r="J126">
        <v>15.9128533525411</v>
      </c>
      <c r="K126">
        <v>19.4197435473714</v>
      </c>
      <c r="L126">
        <v>21.902111638566002</v>
      </c>
      <c r="M126">
        <v>22.1255667589848</v>
      </c>
      <c r="N126">
        <v>50.189299187930303</v>
      </c>
      <c r="O126">
        <v>19.679427183894099</v>
      </c>
      <c r="P126" t="s">
        <v>233</v>
      </c>
      <c r="Q126">
        <f t="shared" si="1"/>
        <v>26.66322966334932</v>
      </c>
    </row>
    <row r="127" spans="1:17" x14ac:dyDescent="0.25">
      <c r="A127" t="s">
        <v>230</v>
      </c>
      <c r="B127" t="s">
        <v>231</v>
      </c>
      <c r="C127" t="s">
        <v>125</v>
      </c>
      <c r="D127" t="s">
        <v>384</v>
      </c>
      <c r="E127">
        <v>13.9512795873061</v>
      </c>
      <c r="F127">
        <v>11.295801122459901</v>
      </c>
      <c r="G127">
        <v>49.1668225188386</v>
      </c>
      <c r="H127">
        <v>47.557442448887699</v>
      </c>
      <c r="I127">
        <v>41.796719589763299</v>
      </c>
      <c r="J127">
        <v>38.461476990879099</v>
      </c>
      <c r="K127">
        <v>31.277641866084299</v>
      </c>
      <c r="L127">
        <v>37.898802375774899</v>
      </c>
      <c r="M127">
        <v>43.8178265290369</v>
      </c>
      <c r="N127">
        <v>44.047171378556101</v>
      </c>
      <c r="O127">
        <v>41.776084790662999</v>
      </c>
      <c r="P127" t="s">
        <v>233</v>
      </c>
      <c r="Q127">
        <f t="shared" si="1"/>
        <v>39.763505388023034</v>
      </c>
    </row>
    <row r="128" spans="1:17" x14ac:dyDescent="0.25">
      <c r="A128" t="s">
        <v>230</v>
      </c>
      <c r="B128" t="s">
        <v>231</v>
      </c>
      <c r="C128" t="s">
        <v>126</v>
      </c>
      <c r="D128" t="s">
        <v>385</v>
      </c>
      <c r="E128">
        <v>30.2104462474645</v>
      </c>
      <c r="F128">
        <v>25.981797605859999</v>
      </c>
      <c r="G128">
        <v>24.380568325709302</v>
      </c>
      <c r="H128">
        <v>22.032132374858001</v>
      </c>
      <c r="I128">
        <v>19.675714555350901</v>
      </c>
      <c r="J128">
        <v>18.091062789557299</v>
      </c>
      <c r="K128">
        <v>17.900934987867</v>
      </c>
      <c r="L128">
        <v>18.275113134048301</v>
      </c>
      <c r="M128">
        <v>19.404848978506202</v>
      </c>
      <c r="N128">
        <v>19.7991385919631</v>
      </c>
      <c r="O128">
        <v>18.9704750960192</v>
      </c>
      <c r="P128">
        <v>19.871292320758599</v>
      </c>
      <c r="Q128">
        <f t="shared" si="1"/>
        <v>18.870102157680762</v>
      </c>
    </row>
    <row r="129" spans="1:17" x14ac:dyDescent="0.25">
      <c r="A129" t="s">
        <v>230</v>
      </c>
      <c r="B129" t="s">
        <v>231</v>
      </c>
      <c r="C129" t="s">
        <v>127</v>
      </c>
      <c r="D129" t="s">
        <v>386</v>
      </c>
      <c r="E129">
        <v>23.270603544648001</v>
      </c>
      <c r="F129">
        <v>22.9581812252814</v>
      </c>
      <c r="G129">
        <v>23.886555167709101</v>
      </c>
      <c r="H129">
        <v>22.493383331254702</v>
      </c>
      <c r="I129">
        <v>21.8715017854012</v>
      </c>
      <c r="J129">
        <v>23.313063299654299</v>
      </c>
      <c r="K129">
        <v>23.6213119440465</v>
      </c>
      <c r="L129">
        <v>22.904972292695501</v>
      </c>
      <c r="M129">
        <v>22.711407141431199</v>
      </c>
      <c r="N129">
        <v>21.154661728179601</v>
      </c>
      <c r="O129">
        <v>19.161655189459399</v>
      </c>
      <c r="P129">
        <v>20.2173118575997</v>
      </c>
      <c r="Q129">
        <f t="shared" si="1"/>
        <v>21.910801659162438</v>
      </c>
    </row>
    <row r="130" spans="1:17" x14ac:dyDescent="0.25">
      <c r="A130" t="s">
        <v>230</v>
      </c>
      <c r="B130" t="s">
        <v>231</v>
      </c>
      <c r="C130" t="s">
        <v>387</v>
      </c>
      <c r="D130" t="s">
        <v>388</v>
      </c>
      <c r="E130" t="s">
        <v>233</v>
      </c>
      <c r="F130" t="s">
        <v>233</v>
      </c>
      <c r="G130" t="s">
        <v>233</v>
      </c>
      <c r="H130" t="s">
        <v>233</v>
      </c>
      <c r="I130" t="s">
        <v>233</v>
      </c>
      <c r="J130" t="s">
        <v>233</v>
      </c>
      <c r="K130" t="s">
        <v>233</v>
      </c>
      <c r="L130" t="s">
        <v>233</v>
      </c>
      <c r="M130" t="s">
        <v>233</v>
      </c>
      <c r="N130" t="s">
        <v>233</v>
      </c>
      <c r="O130" t="s">
        <v>233</v>
      </c>
      <c r="P130" t="s">
        <v>233</v>
      </c>
      <c r="Q130" t="e">
        <f t="shared" si="1"/>
        <v>#DIV/0!</v>
      </c>
    </row>
    <row r="131" spans="1:17" x14ac:dyDescent="0.25">
      <c r="A131" t="s">
        <v>230</v>
      </c>
      <c r="B131" t="s">
        <v>231</v>
      </c>
      <c r="C131" t="s">
        <v>389</v>
      </c>
      <c r="D131" t="s">
        <v>390</v>
      </c>
      <c r="E131" t="s">
        <v>233</v>
      </c>
      <c r="F131">
        <v>23.9469590858874</v>
      </c>
      <c r="G131">
        <v>24.198519293149399</v>
      </c>
      <c r="H131">
        <v>24.938200173024601</v>
      </c>
      <c r="I131">
        <v>26.218807116177</v>
      </c>
      <c r="J131">
        <v>23.595008794771701</v>
      </c>
      <c r="K131">
        <v>21.982103830389701</v>
      </c>
      <c r="L131">
        <v>22.7775499268385</v>
      </c>
      <c r="M131">
        <v>25.614769623281099</v>
      </c>
      <c r="N131">
        <v>25.349557916093701</v>
      </c>
      <c r="O131">
        <v>24.174289966130001</v>
      </c>
      <c r="P131">
        <v>28.666010124389199</v>
      </c>
      <c r="Q131">
        <f t="shared" ref="Q131:Q194" si="2">_xlfn.AGGREGATE(1, 6, K131:O131)</f>
        <v>23.979654252546602</v>
      </c>
    </row>
    <row r="132" spans="1:17" x14ac:dyDescent="0.25">
      <c r="A132" t="s">
        <v>230</v>
      </c>
      <c r="B132" t="s">
        <v>231</v>
      </c>
      <c r="C132" t="s">
        <v>391</v>
      </c>
      <c r="D132" t="s">
        <v>392</v>
      </c>
      <c r="E132" t="s">
        <v>233</v>
      </c>
      <c r="F132" t="s">
        <v>233</v>
      </c>
      <c r="G132" t="s">
        <v>233</v>
      </c>
      <c r="H132" t="s">
        <v>233</v>
      </c>
      <c r="I132" t="s">
        <v>233</v>
      </c>
      <c r="J132" t="s">
        <v>233</v>
      </c>
      <c r="K132" t="s">
        <v>233</v>
      </c>
      <c r="L132" t="s">
        <v>233</v>
      </c>
      <c r="M132" t="s">
        <v>233</v>
      </c>
      <c r="N132" t="s">
        <v>233</v>
      </c>
      <c r="O132" t="s">
        <v>233</v>
      </c>
      <c r="P132" t="s">
        <v>233</v>
      </c>
      <c r="Q132" t="e">
        <f t="shared" si="2"/>
        <v>#DIV/0!</v>
      </c>
    </row>
    <row r="133" spans="1:17" x14ac:dyDescent="0.25">
      <c r="A133" t="s">
        <v>230</v>
      </c>
      <c r="B133" t="s">
        <v>231</v>
      </c>
      <c r="C133" t="s">
        <v>130</v>
      </c>
      <c r="D133" t="s">
        <v>393</v>
      </c>
      <c r="E133">
        <v>29.067325377009499</v>
      </c>
      <c r="F133">
        <v>29.010740484895599</v>
      </c>
      <c r="G133">
        <v>55.898619219718398</v>
      </c>
      <c r="H133">
        <v>53.275708403101198</v>
      </c>
      <c r="I133">
        <v>35.175297642774503</v>
      </c>
      <c r="J133">
        <v>24.513848519101799</v>
      </c>
      <c r="K133">
        <v>22.629409943364902</v>
      </c>
      <c r="L133">
        <v>27.406254296884399</v>
      </c>
      <c r="M133">
        <v>39.377927513154503</v>
      </c>
      <c r="N133">
        <v>35.591845156228203</v>
      </c>
      <c r="O133">
        <v>22.3835976650142</v>
      </c>
      <c r="P133">
        <v>36.127540437986902</v>
      </c>
      <c r="Q133">
        <f t="shared" si="2"/>
        <v>29.477806914929243</v>
      </c>
    </row>
    <row r="134" spans="1:17" x14ac:dyDescent="0.25">
      <c r="A134" t="s">
        <v>230</v>
      </c>
      <c r="B134" t="s">
        <v>231</v>
      </c>
      <c r="C134" t="s">
        <v>131</v>
      </c>
      <c r="D134" t="s">
        <v>394</v>
      </c>
      <c r="E134" t="s">
        <v>233</v>
      </c>
      <c r="F134">
        <v>22.3884042304628</v>
      </c>
      <c r="G134">
        <v>20.585658799356398</v>
      </c>
      <c r="H134">
        <v>19.60638587995</v>
      </c>
      <c r="I134">
        <v>20.2213930794275</v>
      </c>
      <c r="J134">
        <v>20.095159080063201</v>
      </c>
      <c r="K134">
        <v>26.104569001358598</v>
      </c>
      <c r="L134">
        <v>30.2228075655993</v>
      </c>
      <c r="M134">
        <v>31.914851183646999</v>
      </c>
      <c r="N134">
        <v>31.977794245427098</v>
      </c>
      <c r="O134">
        <v>31.186370412051701</v>
      </c>
      <c r="P134">
        <v>25.615866048269201</v>
      </c>
      <c r="Q134">
        <f t="shared" si="2"/>
        <v>30.281278481616738</v>
      </c>
    </row>
    <row r="135" spans="1:17" x14ac:dyDescent="0.25">
      <c r="A135" t="s">
        <v>230</v>
      </c>
      <c r="B135" t="s">
        <v>231</v>
      </c>
      <c r="C135" t="s">
        <v>133</v>
      </c>
      <c r="D135" t="s">
        <v>395</v>
      </c>
      <c r="E135">
        <v>31.060294535230302</v>
      </c>
      <c r="F135">
        <v>26.3556971726243</v>
      </c>
      <c r="G135">
        <v>35.019065175419698</v>
      </c>
      <c r="H135">
        <v>34.675133613906802</v>
      </c>
      <c r="I135">
        <v>32.537908914862697</v>
      </c>
      <c r="J135">
        <v>30.800951465155102</v>
      </c>
      <c r="K135">
        <v>32.391295551153803</v>
      </c>
      <c r="L135">
        <v>32.623924669228501</v>
      </c>
      <c r="M135">
        <v>33.4013855221149</v>
      </c>
      <c r="N135">
        <v>31.942234859985099</v>
      </c>
      <c r="O135">
        <v>28.4493828021672</v>
      </c>
      <c r="P135">
        <v>31.7659323224144</v>
      </c>
      <c r="Q135">
        <f t="shared" si="2"/>
        <v>31.761644680929901</v>
      </c>
    </row>
    <row r="136" spans="1:17" x14ac:dyDescent="0.25">
      <c r="A136" t="s">
        <v>230</v>
      </c>
      <c r="B136" t="s">
        <v>231</v>
      </c>
      <c r="C136" t="s">
        <v>134</v>
      </c>
      <c r="D136" t="s">
        <v>396</v>
      </c>
      <c r="E136" t="s">
        <v>233</v>
      </c>
      <c r="F136">
        <v>37.665670513335499</v>
      </c>
      <c r="G136">
        <v>49.528651306666099</v>
      </c>
      <c r="H136">
        <v>53.987974797328803</v>
      </c>
      <c r="I136">
        <v>52.855123908438301</v>
      </c>
      <c r="J136">
        <v>41.249129757539301</v>
      </c>
      <c r="K136">
        <v>46.602322643903598</v>
      </c>
      <c r="L136">
        <v>33.186295889629399</v>
      </c>
      <c r="M136">
        <v>50.0478226960713</v>
      </c>
      <c r="N136">
        <v>60.058311497523199</v>
      </c>
      <c r="O136">
        <v>57.800892515655001</v>
      </c>
      <c r="P136" t="s">
        <v>233</v>
      </c>
      <c r="Q136">
        <f t="shared" si="2"/>
        <v>49.539129048556497</v>
      </c>
    </row>
    <row r="137" spans="1:17" x14ac:dyDescent="0.25">
      <c r="A137" t="s">
        <v>230</v>
      </c>
      <c r="B137" t="s">
        <v>231</v>
      </c>
      <c r="C137" t="s">
        <v>135</v>
      </c>
      <c r="D137" t="s">
        <v>397</v>
      </c>
      <c r="E137" t="s">
        <v>233</v>
      </c>
      <c r="F137" t="s">
        <v>233</v>
      </c>
      <c r="G137">
        <v>29.551474937705901</v>
      </c>
      <c r="H137">
        <v>30.748494891859799</v>
      </c>
      <c r="I137">
        <v>31.6236951793868</v>
      </c>
      <c r="J137">
        <v>33.232620197789103</v>
      </c>
      <c r="K137">
        <v>33.279450944545701</v>
      </c>
      <c r="L137">
        <v>34.440311332631801</v>
      </c>
      <c r="M137">
        <v>32.187024595559897</v>
      </c>
      <c r="N137">
        <v>30.6419790846955</v>
      </c>
      <c r="O137">
        <v>30.0103148319211</v>
      </c>
      <c r="P137">
        <v>30.848892493071201</v>
      </c>
      <c r="Q137">
        <f t="shared" si="2"/>
        <v>32.111816157870798</v>
      </c>
    </row>
    <row r="138" spans="1:17" x14ac:dyDescent="0.25">
      <c r="A138" t="s">
        <v>230</v>
      </c>
      <c r="B138" t="s">
        <v>231</v>
      </c>
      <c r="C138" t="s">
        <v>136</v>
      </c>
      <c r="D138" t="s">
        <v>398</v>
      </c>
      <c r="E138">
        <v>27.057536522562899</v>
      </c>
      <c r="F138">
        <v>17.0414659698036</v>
      </c>
      <c r="G138">
        <v>26.722668959670699</v>
      </c>
      <c r="H138">
        <v>29.395419161522501</v>
      </c>
      <c r="I138">
        <v>34.776552151667403</v>
      </c>
      <c r="J138">
        <v>30.556440100100701</v>
      </c>
      <c r="K138">
        <v>22.029943586391799</v>
      </c>
      <c r="L138">
        <v>17.7664956728382</v>
      </c>
      <c r="M138">
        <v>14.916347979737999</v>
      </c>
      <c r="N138">
        <v>15.019353732092799</v>
      </c>
      <c r="O138">
        <v>13.191770946810999</v>
      </c>
      <c r="P138">
        <v>15.9219424155855</v>
      </c>
      <c r="Q138">
        <f t="shared" si="2"/>
        <v>16.58478238357436</v>
      </c>
    </row>
    <row r="139" spans="1:17" x14ac:dyDescent="0.25">
      <c r="A139" t="s">
        <v>230</v>
      </c>
      <c r="B139" t="s">
        <v>231</v>
      </c>
      <c r="C139" t="s">
        <v>137</v>
      </c>
      <c r="D139" t="s">
        <v>399</v>
      </c>
      <c r="E139" t="s">
        <v>233</v>
      </c>
      <c r="F139" t="s">
        <v>233</v>
      </c>
      <c r="G139" t="s">
        <v>233</v>
      </c>
      <c r="H139" t="s">
        <v>233</v>
      </c>
      <c r="I139" t="s">
        <v>233</v>
      </c>
      <c r="J139" t="s">
        <v>233</v>
      </c>
      <c r="K139" t="s">
        <v>233</v>
      </c>
      <c r="L139" t="s">
        <v>233</v>
      </c>
      <c r="M139" t="s">
        <v>233</v>
      </c>
      <c r="N139" t="s">
        <v>233</v>
      </c>
      <c r="O139" t="s">
        <v>233</v>
      </c>
      <c r="P139" t="s">
        <v>233</v>
      </c>
      <c r="Q139" t="e">
        <f t="shared" si="2"/>
        <v>#DIV/0!</v>
      </c>
    </row>
    <row r="140" spans="1:17" x14ac:dyDescent="0.25">
      <c r="A140" t="s">
        <v>230</v>
      </c>
      <c r="B140" t="s">
        <v>231</v>
      </c>
      <c r="C140" t="s">
        <v>138</v>
      </c>
      <c r="D140" t="s">
        <v>400</v>
      </c>
      <c r="E140">
        <v>18.125821923106699</v>
      </c>
      <c r="F140">
        <v>24.314866346234901</v>
      </c>
      <c r="G140">
        <v>28.602705243178999</v>
      </c>
      <c r="H140">
        <v>29.676609018219001</v>
      </c>
      <c r="I140">
        <v>30.986088225029601</v>
      </c>
      <c r="J140">
        <v>31.277434822260201</v>
      </c>
      <c r="K140">
        <v>28.240999200301999</v>
      </c>
      <c r="L140">
        <v>37.3250540068139</v>
      </c>
      <c r="M140">
        <v>39.5478003343583</v>
      </c>
      <c r="N140">
        <v>41.378740909993198</v>
      </c>
      <c r="O140">
        <v>30.440281509284699</v>
      </c>
      <c r="P140">
        <v>35.782212502392497</v>
      </c>
      <c r="Q140">
        <f t="shared" si="2"/>
        <v>35.386575192150417</v>
      </c>
    </row>
    <row r="141" spans="1:17" x14ac:dyDescent="0.25">
      <c r="A141" t="s">
        <v>230</v>
      </c>
      <c r="B141" t="s">
        <v>231</v>
      </c>
      <c r="C141" t="s">
        <v>139</v>
      </c>
      <c r="D141" t="s">
        <v>401</v>
      </c>
      <c r="E141">
        <v>24.242847101122099</v>
      </c>
      <c r="F141">
        <v>22.570225682345601</v>
      </c>
      <c r="G141">
        <v>18.7247115470024</v>
      </c>
      <c r="H141">
        <v>18.510045225849101</v>
      </c>
      <c r="I141">
        <v>17.912621359223301</v>
      </c>
      <c r="J141">
        <v>22.474956812094899</v>
      </c>
      <c r="K141">
        <v>20.4875645349601</v>
      </c>
      <c r="L141">
        <v>20.592674078027901</v>
      </c>
      <c r="M141">
        <v>20.9575871429365</v>
      </c>
      <c r="N141">
        <v>22.096414141724701</v>
      </c>
      <c r="O141">
        <v>21.742168117536</v>
      </c>
      <c r="P141">
        <v>21.2049460973907</v>
      </c>
      <c r="Q141">
        <f t="shared" si="2"/>
        <v>21.175281603037039</v>
      </c>
    </row>
    <row r="142" spans="1:17" x14ac:dyDescent="0.25">
      <c r="A142" t="s">
        <v>230</v>
      </c>
      <c r="B142" t="s">
        <v>231</v>
      </c>
      <c r="C142" t="s">
        <v>140</v>
      </c>
      <c r="D142" t="s">
        <v>402</v>
      </c>
      <c r="E142">
        <v>31.399998600422499</v>
      </c>
      <c r="F142">
        <v>22.939796769695601</v>
      </c>
      <c r="G142">
        <v>40.917085959253001</v>
      </c>
      <c r="H142">
        <v>39.344087954882298</v>
      </c>
      <c r="I142">
        <v>35.603196951694997</v>
      </c>
      <c r="J142">
        <v>34.722532564677103</v>
      </c>
      <c r="K142">
        <v>29.235844723613798</v>
      </c>
      <c r="L142">
        <v>27.792884319890899</v>
      </c>
      <c r="M142" t="s">
        <v>233</v>
      </c>
      <c r="N142" t="s">
        <v>233</v>
      </c>
      <c r="O142" t="s">
        <v>233</v>
      </c>
      <c r="P142" t="s">
        <v>233</v>
      </c>
      <c r="Q142">
        <f t="shared" si="2"/>
        <v>28.514364521752348</v>
      </c>
    </row>
    <row r="143" spans="1:17" x14ac:dyDescent="0.25">
      <c r="A143" t="s">
        <v>230</v>
      </c>
      <c r="B143" t="s">
        <v>231</v>
      </c>
      <c r="C143" t="s">
        <v>141</v>
      </c>
      <c r="D143" t="s">
        <v>403</v>
      </c>
      <c r="E143">
        <v>20.4710549476533</v>
      </c>
      <c r="F143">
        <v>22.034563038743599</v>
      </c>
      <c r="G143">
        <v>21.120148605216801</v>
      </c>
      <c r="H143">
        <v>22.136834011331999</v>
      </c>
      <c r="I143">
        <v>22.994189640252198</v>
      </c>
      <c r="J143">
        <v>23.194172475914499</v>
      </c>
      <c r="K143">
        <v>23.109731596816498</v>
      </c>
      <c r="L143">
        <v>23.699811556924899</v>
      </c>
      <c r="M143">
        <v>23.986458914819799</v>
      </c>
      <c r="N143">
        <v>23.6875978108881</v>
      </c>
      <c r="O143">
        <v>22.347759772378499</v>
      </c>
      <c r="P143" t="s">
        <v>233</v>
      </c>
      <c r="Q143">
        <f t="shared" si="2"/>
        <v>23.366271930365556</v>
      </c>
    </row>
    <row r="144" spans="1:17" x14ac:dyDescent="0.25">
      <c r="A144" t="s">
        <v>230</v>
      </c>
      <c r="B144" t="s">
        <v>231</v>
      </c>
      <c r="C144" t="s">
        <v>142</v>
      </c>
      <c r="D144" t="s">
        <v>404</v>
      </c>
      <c r="E144">
        <v>19.275802476710499</v>
      </c>
      <c r="F144">
        <v>26.654753194790501</v>
      </c>
      <c r="G144">
        <v>31.011234142761499</v>
      </c>
      <c r="H144">
        <v>30.904504106360299</v>
      </c>
      <c r="I144">
        <v>28.8797450089655</v>
      </c>
      <c r="J144">
        <v>33.476461503507302</v>
      </c>
      <c r="K144">
        <v>31.2001493710899</v>
      </c>
      <c r="L144">
        <v>29.915588287120499</v>
      </c>
      <c r="M144">
        <v>24.074668846779002</v>
      </c>
      <c r="N144">
        <v>17.371567175268801</v>
      </c>
      <c r="O144">
        <v>19.2610037431003</v>
      </c>
      <c r="P144">
        <v>23.617434848595501</v>
      </c>
      <c r="Q144">
        <f t="shared" si="2"/>
        <v>24.364595484671703</v>
      </c>
    </row>
    <row r="145" spans="1:17" x14ac:dyDescent="0.25">
      <c r="A145" t="s">
        <v>230</v>
      </c>
      <c r="B145" t="s">
        <v>231</v>
      </c>
      <c r="C145" t="s">
        <v>143</v>
      </c>
      <c r="D145" t="s">
        <v>405</v>
      </c>
      <c r="E145">
        <v>11.284786809663601</v>
      </c>
      <c r="F145">
        <v>13.142209644930499</v>
      </c>
      <c r="G145">
        <v>29.314243691525199</v>
      </c>
      <c r="H145">
        <v>29.712481469079801</v>
      </c>
      <c r="I145">
        <v>31.110081992550601</v>
      </c>
      <c r="J145">
        <v>32.356822869215797</v>
      </c>
      <c r="K145">
        <v>27.5210696310413</v>
      </c>
      <c r="L145">
        <v>26.015258686016299</v>
      </c>
      <c r="M145">
        <v>28.983447769306402</v>
      </c>
      <c r="N145">
        <v>30.608443938849302</v>
      </c>
      <c r="O145">
        <v>31.228272074676202</v>
      </c>
      <c r="P145">
        <v>30.4109971477044</v>
      </c>
      <c r="Q145">
        <f t="shared" si="2"/>
        <v>28.871298419977904</v>
      </c>
    </row>
    <row r="146" spans="1:17" x14ac:dyDescent="0.25">
      <c r="A146" t="s">
        <v>230</v>
      </c>
      <c r="B146" t="s">
        <v>231</v>
      </c>
      <c r="C146" t="s">
        <v>144</v>
      </c>
      <c r="D146" t="s">
        <v>406</v>
      </c>
      <c r="E146">
        <v>53.186685204881002</v>
      </c>
      <c r="F146">
        <v>34.109541410550598</v>
      </c>
      <c r="G146">
        <v>14.958825914450699</v>
      </c>
      <c r="H146">
        <v>14.903905927153501</v>
      </c>
      <c r="I146">
        <v>15.8027027733729</v>
      </c>
      <c r="J146">
        <v>15.4901040894639</v>
      </c>
      <c r="K146">
        <v>15.366736145674899</v>
      </c>
      <c r="L146">
        <v>15.4743276516864</v>
      </c>
      <c r="M146">
        <v>19.813774795115101</v>
      </c>
      <c r="N146">
        <v>25.415890989336599</v>
      </c>
      <c r="O146">
        <v>27.497116710880501</v>
      </c>
      <c r="P146">
        <v>33.834694670169398</v>
      </c>
      <c r="Q146">
        <f t="shared" si="2"/>
        <v>20.713569258538701</v>
      </c>
    </row>
    <row r="147" spans="1:17" x14ac:dyDescent="0.25">
      <c r="A147" t="s">
        <v>230</v>
      </c>
      <c r="B147" t="s">
        <v>231</v>
      </c>
      <c r="C147" t="s">
        <v>117</v>
      </c>
      <c r="D147" t="s">
        <v>407</v>
      </c>
      <c r="E147">
        <v>17.7631578947368</v>
      </c>
      <c r="F147">
        <v>21.8801026358759</v>
      </c>
      <c r="G147">
        <v>28.927176384124401</v>
      </c>
      <c r="H147">
        <v>28.8080479626054</v>
      </c>
      <c r="I147">
        <v>30.295225261593799</v>
      </c>
      <c r="J147">
        <v>30.4035752494839</v>
      </c>
      <c r="K147">
        <v>32.509688211904901</v>
      </c>
      <c r="L147">
        <v>32.272943475714499</v>
      </c>
      <c r="M147">
        <v>32.328811066490303</v>
      </c>
      <c r="N147">
        <v>34.260116099283501</v>
      </c>
      <c r="O147">
        <v>29.026071339820799</v>
      </c>
      <c r="P147">
        <v>33.817866569695497</v>
      </c>
      <c r="Q147">
        <f t="shared" si="2"/>
        <v>32.079526038642797</v>
      </c>
    </row>
    <row r="148" spans="1:17" x14ac:dyDescent="0.25">
      <c r="A148" t="s">
        <v>230</v>
      </c>
      <c r="B148" t="s">
        <v>231</v>
      </c>
      <c r="C148" t="s">
        <v>408</v>
      </c>
      <c r="D148" t="s">
        <v>409</v>
      </c>
      <c r="E148" t="s">
        <v>233</v>
      </c>
      <c r="F148" t="s">
        <v>233</v>
      </c>
      <c r="G148" t="s">
        <v>233</v>
      </c>
      <c r="H148" t="s">
        <v>233</v>
      </c>
      <c r="I148" t="s">
        <v>233</v>
      </c>
      <c r="J148" t="s">
        <v>233</v>
      </c>
      <c r="K148" t="s">
        <v>233</v>
      </c>
      <c r="L148" t="s">
        <v>233</v>
      </c>
      <c r="M148" t="s">
        <v>233</v>
      </c>
      <c r="N148" t="s">
        <v>233</v>
      </c>
      <c r="O148" t="s">
        <v>233</v>
      </c>
      <c r="P148" t="s">
        <v>233</v>
      </c>
      <c r="Q148" t="e">
        <f t="shared" si="2"/>
        <v>#DIV/0!</v>
      </c>
    </row>
    <row r="149" spans="1:17" x14ac:dyDescent="0.25">
      <c r="A149" t="s">
        <v>230</v>
      </c>
      <c r="B149" t="s">
        <v>231</v>
      </c>
      <c r="C149" t="s">
        <v>146</v>
      </c>
      <c r="D149" t="s">
        <v>410</v>
      </c>
      <c r="E149">
        <v>24.583922332168701</v>
      </c>
      <c r="F149">
        <v>21.838964547467199</v>
      </c>
      <c r="G149">
        <v>26.414709858426999</v>
      </c>
      <c r="H149">
        <v>27.8506224228516</v>
      </c>
      <c r="I149">
        <v>27.7815559915359</v>
      </c>
      <c r="J149">
        <v>27.487265232864299</v>
      </c>
      <c r="K149">
        <v>28.104984009801999</v>
      </c>
      <c r="L149">
        <v>27.8342541168217</v>
      </c>
      <c r="M149">
        <v>28.057626832493899</v>
      </c>
      <c r="N149">
        <v>29.855416777513199</v>
      </c>
      <c r="O149">
        <v>30.309855239812102</v>
      </c>
      <c r="P149">
        <v>25.219816733725299</v>
      </c>
      <c r="Q149">
        <f t="shared" si="2"/>
        <v>28.83242739528858</v>
      </c>
    </row>
    <row r="150" spans="1:17" x14ac:dyDescent="0.25">
      <c r="A150" t="s">
        <v>230</v>
      </c>
      <c r="B150" t="s">
        <v>231</v>
      </c>
      <c r="C150" t="s">
        <v>147</v>
      </c>
      <c r="D150" t="s">
        <v>411</v>
      </c>
      <c r="E150">
        <v>12.348371875626</v>
      </c>
      <c r="F150">
        <v>15.370997220161501</v>
      </c>
      <c r="G150">
        <v>30.210034901677201</v>
      </c>
      <c r="H150">
        <v>32.356479392950902</v>
      </c>
      <c r="I150">
        <v>28.621769333497902</v>
      </c>
      <c r="J150">
        <v>36.371566499142602</v>
      </c>
      <c r="K150">
        <v>36.086474884896298</v>
      </c>
      <c r="L150">
        <v>33.843367835982697</v>
      </c>
      <c r="M150">
        <v>31.675193269668</v>
      </c>
      <c r="N150">
        <v>26.8649178662351</v>
      </c>
      <c r="O150">
        <v>20.746782926657801</v>
      </c>
      <c r="P150" t="s">
        <v>233</v>
      </c>
      <c r="Q150">
        <f t="shared" si="2"/>
        <v>29.843347356687978</v>
      </c>
    </row>
    <row r="151" spans="1:17" x14ac:dyDescent="0.25">
      <c r="A151" t="s">
        <v>230</v>
      </c>
      <c r="B151" t="s">
        <v>231</v>
      </c>
      <c r="C151" t="s">
        <v>148</v>
      </c>
      <c r="D151" t="s">
        <v>412</v>
      </c>
      <c r="E151">
        <v>18.935373033017399</v>
      </c>
      <c r="F151">
        <v>17.578833730460499</v>
      </c>
      <c r="G151">
        <v>15.0759583967276</v>
      </c>
      <c r="H151">
        <v>14.957331964456801</v>
      </c>
      <c r="I151">
        <v>14.6352717183037</v>
      </c>
      <c r="J151">
        <v>15.7070308154637</v>
      </c>
      <c r="K151">
        <v>15.935746956406399</v>
      </c>
      <c r="L151">
        <v>16.3328905086261</v>
      </c>
      <c r="M151">
        <v>17.068291476789501</v>
      </c>
      <c r="N151">
        <v>15.499643468719301</v>
      </c>
      <c r="O151">
        <v>14.9844770343544</v>
      </c>
      <c r="P151">
        <v>14.4737390475967</v>
      </c>
      <c r="Q151">
        <f t="shared" si="2"/>
        <v>15.964209888979138</v>
      </c>
    </row>
    <row r="152" spans="1:17" x14ac:dyDescent="0.25">
      <c r="A152" t="s">
        <v>230</v>
      </c>
      <c r="B152" t="s">
        <v>231</v>
      </c>
      <c r="C152" t="s">
        <v>413</v>
      </c>
      <c r="D152" t="s">
        <v>414</v>
      </c>
      <c r="E152" t="s">
        <v>233</v>
      </c>
      <c r="F152" t="s">
        <v>233</v>
      </c>
      <c r="G152" t="s">
        <v>233</v>
      </c>
      <c r="H152" t="s">
        <v>233</v>
      </c>
      <c r="I152" t="s">
        <v>233</v>
      </c>
      <c r="J152" t="s">
        <v>233</v>
      </c>
      <c r="K152" t="s">
        <v>233</v>
      </c>
      <c r="L152" t="s">
        <v>233</v>
      </c>
      <c r="M152" t="s">
        <v>233</v>
      </c>
      <c r="N152" t="s">
        <v>233</v>
      </c>
      <c r="O152" t="s">
        <v>233</v>
      </c>
      <c r="P152" t="s">
        <v>233</v>
      </c>
      <c r="Q152" t="e">
        <f t="shared" si="2"/>
        <v>#DIV/0!</v>
      </c>
    </row>
    <row r="153" spans="1:17" x14ac:dyDescent="0.25">
      <c r="A153" t="s">
        <v>230</v>
      </c>
      <c r="B153" t="s">
        <v>231</v>
      </c>
      <c r="C153" t="s">
        <v>149</v>
      </c>
      <c r="D153" t="s">
        <v>415</v>
      </c>
      <c r="E153">
        <v>21.140686609054701</v>
      </c>
      <c r="F153">
        <v>36.4896955205637</v>
      </c>
      <c r="G153">
        <v>43.6888845849059</v>
      </c>
      <c r="H153">
        <v>44.007900527355297</v>
      </c>
      <c r="I153">
        <v>44.3085960435087</v>
      </c>
      <c r="J153">
        <v>42.755716865454502</v>
      </c>
      <c r="K153">
        <v>40.4994532039346</v>
      </c>
      <c r="L153">
        <v>41.731044928558902</v>
      </c>
      <c r="M153">
        <v>41.481023209433403</v>
      </c>
      <c r="N153">
        <v>38.302428597911501</v>
      </c>
      <c r="O153">
        <v>24.059135183726401</v>
      </c>
      <c r="P153" t="s">
        <v>233</v>
      </c>
      <c r="Q153">
        <f t="shared" si="2"/>
        <v>37.214617024712958</v>
      </c>
    </row>
    <row r="154" spans="1:17" x14ac:dyDescent="0.25">
      <c r="A154" t="s">
        <v>230</v>
      </c>
      <c r="B154" t="s">
        <v>231</v>
      </c>
      <c r="C154" t="s">
        <v>150</v>
      </c>
      <c r="D154" t="s">
        <v>416</v>
      </c>
      <c r="E154">
        <v>24.442497236850699</v>
      </c>
      <c r="F154">
        <v>21.892017091559001</v>
      </c>
      <c r="G154" t="s">
        <v>233</v>
      </c>
      <c r="H154" t="s">
        <v>233</v>
      </c>
      <c r="I154" t="s">
        <v>233</v>
      </c>
      <c r="J154" t="s">
        <v>233</v>
      </c>
      <c r="K154" t="s">
        <v>233</v>
      </c>
      <c r="L154" t="s">
        <v>233</v>
      </c>
      <c r="M154" t="s">
        <v>233</v>
      </c>
      <c r="N154" t="s">
        <v>233</v>
      </c>
      <c r="O154" t="s">
        <v>233</v>
      </c>
      <c r="P154" t="s">
        <v>233</v>
      </c>
      <c r="Q154" t="e">
        <f t="shared" si="2"/>
        <v>#DIV/0!</v>
      </c>
    </row>
    <row r="155" spans="1:17" x14ac:dyDescent="0.25">
      <c r="A155" t="s">
        <v>230</v>
      </c>
      <c r="B155" t="s">
        <v>231</v>
      </c>
      <c r="C155" t="s">
        <v>151</v>
      </c>
      <c r="D155" t="s">
        <v>417</v>
      </c>
      <c r="E155">
        <v>17.808913266960101</v>
      </c>
      <c r="F155">
        <v>17.339244814780798</v>
      </c>
      <c r="G155">
        <v>21.2642113309923</v>
      </c>
      <c r="H155">
        <v>22.016983249423902</v>
      </c>
      <c r="I155">
        <v>22.6588058318554</v>
      </c>
      <c r="J155">
        <v>21.878682412948599</v>
      </c>
      <c r="K155">
        <v>19.806173956124699</v>
      </c>
      <c r="L155">
        <v>20.600042901810099</v>
      </c>
      <c r="M155">
        <v>22.782084795333699</v>
      </c>
      <c r="N155">
        <v>21.685311621857799</v>
      </c>
      <c r="O155">
        <v>20.041460349626298</v>
      </c>
      <c r="P155">
        <v>22.418743819004099</v>
      </c>
      <c r="Q155">
        <f t="shared" si="2"/>
        <v>20.983014724950522</v>
      </c>
    </row>
    <row r="156" spans="1:17" x14ac:dyDescent="0.25">
      <c r="A156" t="s">
        <v>230</v>
      </c>
      <c r="B156" t="s">
        <v>231</v>
      </c>
      <c r="C156" t="s">
        <v>152</v>
      </c>
      <c r="D156" t="s">
        <v>418</v>
      </c>
      <c r="E156">
        <v>16.164405509204499</v>
      </c>
      <c r="F156">
        <v>19.6279847605546</v>
      </c>
      <c r="G156">
        <v>24.6060563122502</v>
      </c>
      <c r="H156">
        <v>25.574181869025502</v>
      </c>
      <c r="I156">
        <v>24.666120507121398</v>
      </c>
      <c r="J156">
        <v>24.305114358322701</v>
      </c>
      <c r="K156">
        <v>22.0213133889585</v>
      </c>
      <c r="L156">
        <v>20.711813706323799</v>
      </c>
      <c r="M156">
        <v>21.311175142293202</v>
      </c>
      <c r="N156">
        <v>20.833639551486598</v>
      </c>
      <c r="O156">
        <v>18.564726877077302</v>
      </c>
      <c r="P156">
        <v>22.6375957762639</v>
      </c>
      <c r="Q156">
        <f t="shared" si="2"/>
        <v>20.688533733227878</v>
      </c>
    </row>
    <row r="157" spans="1:17" x14ac:dyDescent="0.25">
      <c r="A157" t="s">
        <v>230</v>
      </c>
      <c r="B157" t="s">
        <v>231</v>
      </c>
      <c r="C157" t="s">
        <v>153</v>
      </c>
      <c r="D157" t="s">
        <v>419</v>
      </c>
      <c r="E157">
        <v>23.331710584988699</v>
      </c>
      <c r="F157">
        <v>15.6843641808609</v>
      </c>
      <c r="G157">
        <v>19.560727968789699</v>
      </c>
      <c r="H157">
        <v>20.642224107669001</v>
      </c>
      <c r="I157">
        <v>20.9239704373705</v>
      </c>
      <c r="J157">
        <v>21.340947871106401</v>
      </c>
      <c r="K157">
        <v>24.618503101685</v>
      </c>
      <c r="L157">
        <v>25.558773863960202</v>
      </c>
      <c r="M157">
        <v>27.1505820415621</v>
      </c>
      <c r="N157">
        <v>26.401808464728401</v>
      </c>
      <c r="O157">
        <v>17.433379028045199</v>
      </c>
      <c r="P157">
        <v>21.183755291616599</v>
      </c>
      <c r="Q157">
        <f t="shared" si="2"/>
        <v>24.232609299996181</v>
      </c>
    </row>
    <row r="158" spans="1:17" x14ac:dyDescent="0.25">
      <c r="A158" t="s">
        <v>230</v>
      </c>
      <c r="B158" t="s">
        <v>231</v>
      </c>
      <c r="C158" t="s">
        <v>154</v>
      </c>
      <c r="D158" t="s">
        <v>420</v>
      </c>
      <c r="E158" t="s">
        <v>233</v>
      </c>
      <c r="F158">
        <v>24.584125491160101</v>
      </c>
      <c r="G158">
        <v>21.252622514386101</v>
      </c>
      <c r="H158">
        <v>19.252892409414098</v>
      </c>
      <c r="I158">
        <v>20.655675052768601</v>
      </c>
      <c r="J158">
        <v>20.5952211744744</v>
      </c>
      <c r="K158">
        <v>19.698017748446901</v>
      </c>
      <c r="L158">
        <v>19.911349433495701</v>
      </c>
      <c r="M158">
        <v>20.765429130991201</v>
      </c>
      <c r="N158">
        <v>19.7258066133816</v>
      </c>
      <c r="O158">
        <v>17.248445838147099</v>
      </c>
      <c r="P158">
        <v>20.7846239128856</v>
      </c>
      <c r="Q158">
        <f t="shared" si="2"/>
        <v>19.469809752892502</v>
      </c>
    </row>
    <row r="159" spans="1:17" x14ac:dyDescent="0.25">
      <c r="A159" t="s">
        <v>230</v>
      </c>
      <c r="B159" t="s">
        <v>231</v>
      </c>
      <c r="C159" t="s">
        <v>155</v>
      </c>
      <c r="D159" t="s">
        <v>421</v>
      </c>
      <c r="E159">
        <v>27.721131452628999</v>
      </c>
      <c r="F159">
        <v>28.776638796359698</v>
      </c>
      <c r="G159">
        <v>15.7019475658328</v>
      </c>
      <c r="H159">
        <v>14.632119184242899</v>
      </c>
      <c r="I159">
        <v>15.316618124024901</v>
      </c>
      <c r="J159">
        <v>15.855321980067099</v>
      </c>
      <c r="K159">
        <v>15.8325244911101</v>
      </c>
      <c r="L159">
        <v>17.226724993941001</v>
      </c>
      <c r="M159">
        <v>18.290471635125101</v>
      </c>
      <c r="N159">
        <v>18.492561759409799</v>
      </c>
      <c r="O159">
        <v>18.752380176577802</v>
      </c>
      <c r="P159">
        <v>19.675748214051801</v>
      </c>
      <c r="Q159">
        <f t="shared" si="2"/>
        <v>17.718932611232759</v>
      </c>
    </row>
    <row r="160" spans="1:17" x14ac:dyDescent="0.25">
      <c r="A160" t="s">
        <v>230</v>
      </c>
      <c r="B160" t="s">
        <v>231</v>
      </c>
      <c r="C160" t="s">
        <v>156</v>
      </c>
      <c r="D160" t="s">
        <v>422</v>
      </c>
      <c r="E160">
        <v>16.9543645701062</v>
      </c>
      <c r="F160">
        <v>19.714561001461899</v>
      </c>
      <c r="G160">
        <v>10.334485963640899</v>
      </c>
      <c r="H160">
        <v>9.5295265983406505</v>
      </c>
      <c r="I160">
        <v>8.9412157453014203</v>
      </c>
      <c r="J160">
        <v>8.5985557506372405</v>
      </c>
      <c r="K160">
        <v>8.0752985287056198</v>
      </c>
      <c r="L160">
        <v>7.7941505174423904</v>
      </c>
      <c r="M160">
        <v>15.075551151845399</v>
      </c>
      <c r="N160">
        <v>14.3096385059849</v>
      </c>
      <c r="O160">
        <v>11.511048756863399</v>
      </c>
      <c r="P160" t="s">
        <v>233</v>
      </c>
      <c r="Q160">
        <f t="shared" si="2"/>
        <v>11.35313749216834</v>
      </c>
    </row>
    <row r="161" spans="1:17" x14ac:dyDescent="0.25">
      <c r="A161" t="s">
        <v>230</v>
      </c>
      <c r="B161" t="s">
        <v>231</v>
      </c>
      <c r="C161" t="s">
        <v>157</v>
      </c>
      <c r="D161" t="s">
        <v>423</v>
      </c>
      <c r="E161" t="s">
        <v>233</v>
      </c>
      <c r="F161">
        <v>20.151285462364299</v>
      </c>
      <c r="G161">
        <v>27.1444010435225</v>
      </c>
      <c r="H161">
        <v>27.827904935230901</v>
      </c>
      <c r="I161">
        <v>31.790072747796099</v>
      </c>
      <c r="J161">
        <v>37.067176232874999</v>
      </c>
      <c r="K161">
        <v>48.869070221690599</v>
      </c>
      <c r="L161">
        <v>42.611361552320901</v>
      </c>
      <c r="M161">
        <v>40.659100267576399</v>
      </c>
      <c r="N161">
        <v>42.5803006173388</v>
      </c>
      <c r="O161">
        <v>43.023895304581998</v>
      </c>
      <c r="P161" t="s">
        <v>233</v>
      </c>
      <c r="Q161">
        <f t="shared" si="2"/>
        <v>43.548745592701735</v>
      </c>
    </row>
    <row r="162" spans="1:17" x14ac:dyDescent="0.25">
      <c r="A162" t="s">
        <v>230</v>
      </c>
      <c r="B162" t="s">
        <v>231</v>
      </c>
      <c r="C162" t="s">
        <v>158</v>
      </c>
      <c r="D162" t="s">
        <v>424</v>
      </c>
      <c r="E162">
        <v>30.248280685394601</v>
      </c>
      <c r="F162">
        <v>19.669581109169801</v>
      </c>
      <c r="G162">
        <v>27.042318922080099</v>
      </c>
      <c r="H162">
        <v>25.4660315058496</v>
      </c>
      <c r="I162">
        <v>24.769648198256</v>
      </c>
      <c r="J162">
        <v>25.134047607777099</v>
      </c>
      <c r="K162">
        <v>23.410766022503701</v>
      </c>
      <c r="L162">
        <v>23.426624005692101</v>
      </c>
      <c r="M162">
        <v>22.776957924450102</v>
      </c>
      <c r="N162">
        <v>23.629870897582698</v>
      </c>
      <c r="O162">
        <v>24.4421589004181</v>
      </c>
      <c r="P162">
        <v>25.908449309381002</v>
      </c>
      <c r="Q162">
        <f t="shared" si="2"/>
        <v>23.53727555012934</v>
      </c>
    </row>
    <row r="163" spans="1:17" x14ac:dyDescent="0.25">
      <c r="A163" t="s">
        <v>230</v>
      </c>
      <c r="B163" t="s">
        <v>231</v>
      </c>
      <c r="C163" t="s">
        <v>159</v>
      </c>
      <c r="D163" t="s">
        <v>425</v>
      </c>
      <c r="E163">
        <v>30.1303942874884</v>
      </c>
      <c r="F163">
        <v>18.693760194768799</v>
      </c>
      <c r="G163">
        <v>24.553693354516799</v>
      </c>
      <c r="H163">
        <v>23.271681987019399</v>
      </c>
      <c r="I163">
        <v>22.3908642287739</v>
      </c>
      <c r="J163">
        <v>22.148725318158998</v>
      </c>
      <c r="K163">
        <v>23.095422473109601</v>
      </c>
      <c r="L163">
        <v>23.606755862165102</v>
      </c>
      <c r="M163">
        <v>21.918089151246299</v>
      </c>
      <c r="N163">
        <v>22.6615137722235</v>
      </c>
      <c r="O163">
        <v>23.484069839063</v>
      </c>
      <c r="P163">
        <v>22.462198565238999</v>
      </c>
      <c r="Q163">
        <f t="shared" si="2"/>
        <v>22.9531702195615</v>
      </c>
    </row>
    <row r="164" spans="1:17" x14ac:dyDescent="0.25">
      <c r="A164" t="s">
        <v>230</v>
      </c>
      <c r="B164" t="s">
        <v>231</v>
      </c>
      <c r="C164" t="s">
        <v>160</v>
      </c>
      <c r="D164" t="s">
        <v>426</v>
      </c>
      <c r="E164">
        <v>14.6499832156687</v>
      </c>
      <c r="F164">
        <v>12.2995601493308</v>
      </c>
      <c r="G164">
        <v>23.314970732610298</v>
      </c>
      <c r="H164">
        <v>24.4419223951448</v>
      </c>
      <c r="I164">
        <v>23.2392650656715</v>
      </c>
      <c r="J164">
        <v>24.251580438337101</v>
      </c>
      <c r="K164">
        <v>26.1330357165042</v>
      </c>
      <c r="L164">
        <v>23.835030231729402</v>
      </c>
      <c r="M164">
        <v>21.406130427860099</v>
      </c>
      <c r="N164">
        <v>23.487980632959001</v>
      </c>
      <c r="O164">
        <v>25.1428981262912</v>
      </c>
      <c r="P164">
        <v>26.283783283714499</v>
      </c>
      <c r="Q164">
        <f t="shared" si="2"/>
        <v>24.001015027068778</v>
      </c>
    </row>
    <row r="165" spans="1:17" x14ac:dyDescent="0.25">
      <c r="A165" t="s">
        <v>230</v>
      </c>
      <c r="B165" t="s">
        <v>231</v>
      </c>
      <c r="C165" t="s">
        <v>427</v>
      </c>
      <c r="D165" t="s">
        <v>428</v>
      </c>
      <c r="E165" t="s">
        <v>233</v>
      </c>
      <c r="F165" t="s">
        <v>233</v>
      </c>
      <c r="G165" t="s">
        <v>233</v>
      </c>
      <c r="H165" t="s">
        <v>233</v>
      </c>
      <c r="I165" t="s">
        <v>233</v>
      </c>
      <c r="J165" t="s">
        <v>233</v>
      </c>
      <c r="K165" t="s">
        <v>233</v>
      </c>
      <c r="L165" t="s">
        <v>233</v>
      </c>
      <c r="M165" t="s">
        <v>233</v>
      </c>
      <c r="N165" t="s">
        <v>233</v>
      </c>
      <c r="O165" t="s">
        <v>233</v>
      </c>
      <c r="P165" t="s">
        <v>233</v>
      </c>
      <c r="Q165" t="e">
        <f t="shared" si="2"/>
        <v>#DIV/0!</v>
      </c>
    </row>
    <row r="166" spans="1:17" x14ac:dyDescent="0.25">
      <c r="A166" t="s">
        <v>230</v>
      </c>
      <c r="B166" t="s">
        <v>231</v>
      </c>
      <c r="C166" t="s">
        <v>429</v>
      </c>
      <c r="D166" t="s">
        <v>430</v>
      </c>
      <c r="E166" t="s">
        <v>233</v>
      </c>
      <c r="F166" t="s">
        <v>233</v>
      </c>
      <c r="G166" t="s">
        <v>233</v>
      </c>
      <c r="H166" t="s">
        <v>233</v>
      </c>
      <c r="I166" t="s">
        <v>233</v>
      </c>
      <c r="J166">
        <v>12.0862064854973</v>
      </c>
      <c r="K166">
        <v>15.7692011952972</v>
      </c>
      <c r="L166">
        <v>19.119356041881399</v>
      </c>
      <c r="M166">
        <v>20.609187871261099</v>
      </c>
      <c r="N166">
        <v>24.024475574365301</v>
      </c>
      <c r="O166">
        <v>18.0508704925175</v>
      </c>
      <c r="P166" t="s">
        <v>233</v>
      </c>
      <c r="Q166">
        <f t="shared" si="2"/>
        <v>19.5146182350645</v>
      </c>
    </row>
    <row r="167" spans="1:17" x14ac:dyDescent="0.25">
      <c r="A167" t="s">
        <v>230</v>
      </c>
      <c r="B167" t="s">
        <v>231</v>
      </c>
      <c r="C167" t="s">
        <v>164</v>
      </c>
      <c r="D167" t="s">
        <v>431</v>
      </c>
      <c r="E167" t="s">
        <v>233</v>
      </c>
      <c r="F167" t="s">
        <v>233</v>
      </c>
      <c r="G167" t="s">
        <v>233</v>
      </c>
      <c r="H167" t="s">
        <v>233</v>
      </c>
      <c r="I167" t="s">
        <v>233</v>
      </c>
      <c r="J167" t="s">
        <v>233</v>
      </c>
      <c r="K167" t="s">
        <v>233</v>
      </c>
      <c r="L167" t="s">
        <v>233</v>
      </c>
      <c r="M167" t="s">
        <v>233</v>
      </c>
      <c r="N167" t="s">
        <v>233</v>
      </c>
      <c r="O167" t="s">
        <v>233</v>
      </c>
      <c r="P167" t="s">
        <v>233</v>
      </c>
      <c r="Q167" t="e">
        <f t="shared" si="2"/>
        <v>#DIV/0!</v>
      </c>
    </row>
    <row r="168" spans="1:17" x14ac:dyDescent="0.25">
      <c r="A168" t="s">
        <v>230</v>
      </c>
      <c r="B168" t="s">
        <v>231</v>
      </c>
      <c r="C168" t="s">
        <v>165</v>
      </c>
      <c r="D168" t="s">
        <v>432</v>
      </c>
      <c r="E168">
        <v>15.6841455077529</v>
      </c>
      <c r="F168">
        <v>19.316999491704301</v>
      </c>
      <c r="G168">
        <v>26.5415486441334</v>
      </c>
      <c r="H168">
        <v>26.469739276590701</v>
      </c>
      <c r="I168">
        <v>28.750587459240801</v>
      </c>
      <c r="J168">
        <v>34.172598670971702</v>
      </c>
      <c r="K168">
        <v>30.932618754667399</v>
      </c>
      <c r="L168">
        <v>28.851757840115798</v>
      </c>
      <c r="M168">
        <v>26.376146509130798</v>
      </c>
      <c r="N168">
        <v>29.1375293457412</v>
      </c>
      <c r="O168">
        <v>27.6263351912595</v>
      </c>
      <c r="P168">
        <v>23.645288852850801</v>
      </c>
      <c r="Q168">
        <f t="shared" si="2"/>
        <v>28.584877528182936</v>
      </c>
    </row>
    <row r="169" spans="1:17" x14ac:dyDescent="0.25">
      <c r="A169" t="s">
        <v>230</v>
      </c>
      <c r="B169" t="s">
        <v>231</v>
      </c>
      <c r="C169" t="s">
        <v>166</v>
      </c>
      <c r="D169" t="s">
        <v>433</v>
      </c>
      <c r="E169">
        <v>14.5972584845911</v>
      </c>
      <c r="F169">
        <v>22.373227287341699</v>
      </c>
      <c r="G169">
        <v>24.624097253879601</v>
      </c>
      <c r="H169">
        <v>24.066348514069901</v>
      </c>
      <c r="I169">
        <v>25.880786767193499</v>
      </c>
      <c r="J169">
        <v>25.833308750410399</v>
      </c>
      <c r="K169">
        <v>25.361673028226601</v>
      </c>
      <c r="L169">
        <v>29.815574341959099</v>
      </c>
      <c r="M169">
        <v>32.648517935857697</v>
      </c>
      <c r="N169">
        <v>31.951353239451301</v>
      </c>
      <c r="O169">
        <v>35.144231029635797</v>
      </c>
      <c r="P169">
        <v>35.511362270655901</v>
      </c>
      <c r="Q169">
        <f t="shared" si="2"/>
        <v>30.984269915026097</v>
      </c>
    </row>
    <row r="170" spans="1:17" x14ac:dyDescent="0.25">
      <c r="A170" t="s">
        <v>230</v>
      </c>
      <c r="B170" t="s">
        <v>231</v>
      </c>
      <c r="C170" t="s">
        <v>167</v>
      </c>
      <c r="D170" t="s">
        <v>434</v>
      </c>
      <c r="E170" t="s">
        <v>233</v>
      </c>
      <c r="F170">
        <v>9.1654751461483404</v>
      </c>
      <c r="G170">
        <v>19.269024756815401</v>
      </c>
      <c r="H170">
        <v>17.377838135599401</v>
      </c>
      <c r="I170">
        <v>16.522487359539301</v>
      </c>
      <c r="J170">
        <v>18.681026397928498</v>
      </c>
      <c r="K170">
        <v>18.078125178396299</v>
      </c>
      <c r="L170">
        <v>19.575301158253101</v>
      </c>
      <c r="M170">
        <v>22.654988371419599</v>
      </c>
      <c r="N170">
        <v>25.087471506273101</v>
      </c>
      <c r="O170">
        <v>24.1964987817727</v>
      </c>
      <c r="P170">
        <v>25.642859125492102</v>
      </c>
      <c r="Q170">
        <f t="shared" si="2"/>
        <v>21.91847699922296</v>
      </c>
    </row>
    <row r="171" spans="1:17" x14ac:dyDescent="0.25">
      <c r="A171" t="s">
        <v>230</v>
      </c>
      <c r="B171" t="s">
        <v>231</v>
      </c>
      <c r="C171" t="s">
        <v>168</v>
      </c>
      <c r="D171" t="s">
        <v>435</v>
      </c>
      <c r="E171">
        <v>24.574246352498601</v>
      </c>
      <c r="F171">
        <v>25.1814533344719</v>
      </c>
      <c r="G171">
        <v>40.022390223511501</v>
      </c>
      <c r="H171">
        <v>33.842846176027898</v>
      </c>
      <c r="I171">
        <v>28.974699646643099</v>
      </c>
      <c r="J171">
        <v>28.794589576979199</v>
      </c>
      <c r="K171">
        <v>28.864649721641399</v>
      </c>
      <c r="L171">
        <v>29.925164967705001</v>
      </c>
      <c r="M171">
        <v>28.806962206045799</v>
      </c>
      <c r="N171">
        <v>28.079305442729499</v>
      </c>
      <c r="O171">
        <v>25.328353269349002</v>
      </c>
      <c r="P171">
        <v>34.215616045845302</v>
      </c>
      <c r="Q171">
        <f t="shared" si="2"/>
        <v>28.200887121494141</v>
      </c>
    </row>
    <row r="172" spans="1:17" x14ac:dyDescent="0.25">
      <c r="A172" t="s">
        <v>230</v>
      </c>
      <c r="B172" t="s">
        <v>231</v>
      </c>
      <c r="C172" t="s">
        <v>169</v>
      </c>
      <c r="D172" t="s">
        <v>436</v>
      </c>
      <c r="E172">
        <v>13.0059154757791</v>
      </c>
      <c r="F172">
        <v>1.09681037230364</v>
      </c>
      <c r="G172">
        <v>27.4766284218524</v>
      </c>
      <c r="H172">
        <v>13.7613158025103</v>
      </c>
      <c r="I172">
        <v>13.6891239618034</v>
      </c>
      <c r="J172">
        <v>15.5287736993293</v>
      </c>
      <c r="K172">
        <v>20.121690839642799</v>
      </c>
      <c r="L172">
        <v>18.5935817714699</v>
      </c>
      <c r="M172">
        <v>14.828376205564499</v>
      </c>
      <c r="N172">
        <v>12.532034495013599</v>
      </c>
      <c r="O172">
        <v>12.100842774783899</v>
      </c>
      <c r="P172" t="s">
        <v>233</v>
      </c>
      <c r="Q172">
        <f t="shared" si="2"/>
        <v>15.635305217294938</v>
      </c>
    </row>
    <row r="173" spans="1:17" x14ac:dyDescent="0.25">
      <c r="A173" t="s">
        <v>230</v>
      </c>
      <c r="B173" t="s">
        <v>231</v>
      </c>
      <c r="C173" t="s">
        <v>170</v>
      </c>
      <c r="D173" t="s">
        <v>437</v>
      </c>
      <c r="E173">
        <v>35.653113886197502</v>
      </c>
      <c r="F173">
        <v>35.174035997787897</v>
      </c>
      <c r="G173">
        <v>29.262942670305801</v>
      </c>
      <c r="H173">
        <v>29.979502185541499</v>
      </c>
      <c r="I173">
        <v>29.430008279276599</v>
      </c>
      <c r="J173">
        <v>25.353193018866001</v>
      </c>
      <c r="K173">
        <v>26.478464902024399</v>
      </c>
      <c r="L173">
        <v>27.322707392897101</v>
      </c>
      <c r="M173">
        <v>24.792313632914102</v>
      </c>
      <c r="N173">
        <v>24.681118402467401</v>
      </c>
      <c r="O173">
        <v>22.454181821845602</v>
      </c>
      <c r="P173">
        <v>24.351277271160001</v>
      </c>
      <c r="Q173">
        <f t="shared" si="2"/>
        <v>25.145757230429723</v>
      </c>
    </row>
    <row r="174" spans="1:17" x14ac:dyDescent="0.25">
      <c r="A174" t="s">
        <v>230</v>
      </c>
      <c r="B174" t="s">
        <v>231</v>
      </c>
      <c r="C174" t="s">
        <v>438</v>
      </c>
      <c r="D174" t="s">
        <v>439</v>
      </c>
      <c r="E174" t="s">
        <v>233</v>
      </c>
      <c r="F174" t="s">
        <v>233</v>
      </c>
      <c r="G174">
        <v>13.617045390151301</v>
      </c>
      <c r="H174">
        <v>14.1343528126707</v>
      </c>
      <c r="I174">
        <v>23.463436518618199</v>
      </c>
      <c r="J174">
        <v>17.2982612572448</v>
      </c>
      <c r="K174">
        <v>19.2749778956676</v>
      </c>
      <c r="L174">
        <v>24.191279887482398</v>
      </c>
      <c r="M174">
        <v>40.103675777568299</v>
      </c>
      <c r="N174" t="s">
        <v>233</v>
      </c>
      <c r="O174" t="s">
        <v>233</v>
      </c>
      <c r="P174" t="s">
        <v>233</v>
      </c>
      <c r="Q174">
        <f t="shared" si="2"/>
        <v>27.856644520239431</v>
      </c>
    </row>
    <row r="175" spans="1:17" x14ac:dyDescent="0.25">
      <c r="A175" t="s">
        <v>230</v>
      </c>
      <c r="B175" t="s">
        <v>231</v>
      </c>
      <c r="C175" t="s">
        <v>440</v>
      </c>
      <c r="D175" t="s">
        <v>441</v>
      </c>
      <c r="E175">
        <v>29.352209602606099</v>
      </c>
      <c r="F175">
        <v>27.0580015512427</v>
      </c>
      <c r="G175">
        <v>20.414964146268499</v>
      </c>
      <c r="H175">
        <v>20.651426650736301</v>
      </c>
      <c r="I175">
        <v>21.561110842797898</v>
      </c>
      <c r="J175">
        <v>24.367296940808998</v>
      </c>
      <c r="K175">
        <v>23.0110104577649</v>
      </c>
      <c r="L175">
        <v>22.778375650802499</v>
      </c>
      <c r="M175">
        <v>23.100426024699999</v>
      </c>
      <c r="N175">
        <v>23.489750179038801</v>
      </c>
      <c r="O175">
        <v>19.3520021279929</v>
      </c>
      <c r="P175">
        <v>21.395975262541899</v>
      </c>
      <c r="Q175">
        <f t="shared" si="2"/>
        <v>22.346312888059821</v>
      </c>
    </row>
    <row r="176" spans="1:17" x14ac:dyDescent="0.25">
      <c r="A176" t="s">
        <v>230</v>
      </c>
      <c r="B176" t="s">
        <v>231</v>
      </c>
      <c r="C176" t="s">
        <v>172</v>
      </c>
      <c r="D176" t="s">
        <v>442</v>
      </c>
      <c r="E176" t="s">
        <v>233</v>
      </c>
      <c r="F176">
        <v>28.9023377666574</v>
      </c>
      <c r="G176">
        <v>18.759266749770902</v>
      </c>
      <c r="H176">
        <v>19.5866071668353</v>
      </c>
      <c r="I176">
        <v>19.374024626263701</v>
      </c>
      <c r="J176">
        <v>19.163677959498301</v>
      </c>
      <c r="K176">
        <v>18.426867476936899</v>
      </c>
      <c r="L176">
        <v>20.030159953866999</v>
      </c>
      <c r="M176">
        <v>21.237945049530801</v>
      </c>
      <c r="N176">
        <v>20.619726074326799</v>
      </c>
      <c r="O176">
        <v>19.9976657169397</v>
      </c>
      <c r="P176">
        <v>22.016192455258601</v>
      </c>
      <c r="Q176">
        <f t="shared" si="2"/>
        <v>20.062472854320241</v>
      </c>
    </row>
    <row r="177" spans="1:17" x14ac:dyDescent="0.25">
      <c r="A177" t="s">
        <v>230</v>
      </c>
      <c r="B177" t="s">
        <v>231</v>
      </c>
      <c r="C177" t="s">
        <v>173</v>
      </c>
      <c r="D177" t="s">
        <v>443</v>
      </c>
      <c r="E177">
        <v>7.54537821796609</v>
      </c>
      <c r="F177">
        <v>7.6291202866077903</v>
      </c>
      <c r="G177">
        <v>14.3372802252469</v>
      </c>
      <c r="H177">
        <v>15.5839116897459</v>
      </c>
      <c r="I177">
        <v>13.0553877158791</v>
      </c>
      <c r="J177">
        <v>15.7561462043932</v>
      </c>
      <c r="K177">
        <v>16.190647779877501</v>
      </c>
      <c r="L177">
        <v>17.960788164500201</v>
      </c>
      <c r="M177">
        <v>12.2183182521487</v>
      </c>
      <c r="N177">
        <v>12.608119691420599</v>
      </c>
      <c r="O177">
        <v>8.7107190674962602</v>
      </c>
      <c r="P177" t="s">
        <v>233</v>
      </c>
      <c r="Q177">
        <f t="shared" si="2"/>
        <v>13.537718591088652</v>
      </c>
    </row>
    <row r="178" spans="1:17" x14ac:dyDescent="0.25">
      <c r="A178" t="s">
        <v>230</v>
      </c>
      <c r="B178" t="s">
        <v>231</v>
      </c>
      <c r="C178" t="s">
        <v>174</v>
      </c>
      <c r="D178" t="s">
        <v>444</v>
      </c>
      <c r="E178">
        <v>15.5000053142432</v>
      </c>
      <c r="F178" t="s">
        <v>233</v>
      </c>
      <c r="G178" t="s">
        <v>233</v>
      </c>
      <c r="H178" t="s">
        <v>233</v>
      </c>
      <c r="I178" t="s">
        <v>233</v>
      </c>
      <c r="J178" t="s">
        <v>233</v>
      </c>
      <c r="K178" t="s">
        <v>233</v>
      </c>
      <c r="L178" t="s">
        <v>233</v>
      </c>
      <c r="M178" t="s">
        <v>233</v>
      </c>
      <c r="N178" t="s">
        <v>233</v>
      </c>
      <c r="O178" t="s">
        <v>233</v>
      </c>
      <c r="P178" t="s">
        <v>233</v>
      </c>
      <c r="Q178" t="e">
        <f t="shared" si="2"/>
        <v>#DIV/0!</v>
      </c>
    </row>
    <row r="179" spans="1:17" x14ac:dyDescent="0.25">
      <c r="A179" t="s">
        <v>230</v>
      </c>
      <c r="B179" t="s">
        <v>231</v>
      </c>
      <c r="C179" t="s">
        <v>175</v>
      </c>
      <c r="D179" t="s">
        <v>445</v>
      </c>
      <c r="E179">
        <v>18.231241203580201</v>
      </c>
      <c r="F179">
        <v>15.060281087544601</v>
      </c>
      <c r="G179">
        <v>18.5845354435045</v>
      </c>
      <c r="H179">
        <v>19.168762594311101</v>
      </c>
      <c r="I179">
        <v>18.4879638168327</v>
      </c>
      <c r="J179">
        <v>18.633206663837601</v>
      </c>
      <c r="K179">
        <v>16.960452294824599</v>
      </c>
      <c r="L179">
        <v>16.610734061240201</v>
      </c>
      <c r="M179">
        <v>16.540896238422601</v>
      </c>
      <c r="N179">
        <v>16.021141333969702</v>
      </c>
      <c r="O179">
        <v>12.745554861191501</v>
      </c>
      <c r="P179">
        <v>12.9052039571891</v>
      </c>
      <c r="Q179">
        <f t="shared" si="2"/>
        <v>15.775755757929721</v>
      </c>
    </row>
    <row r="180" spans="1:17" x14ac:dyDescent="0.25">
      <c r="A180" t="s">
        <v>230</v>
      </c>
      <c r="B180" t="s">
        <v>231</v>
      </c>
      <c r="C180" t="s">
        <v>446</v>
      </c>
      <c r="D180" t="s">
        <v>447</v>
      </c>
      <c r="E180" t="s">
        <v>233</v>
      </c>
      <c r="F180" t="s">
        <v>233</v>
      </c>
      <c r="G180">
        <v>7.0742528372385003</v>
      </c>
      <c r="H180">
        <v>11.3677738263753</v>
      </c>
      <c r="I180">
        <v>7.9945088302123999</v>
      </c>
      <c r="J180">
        <v>5.7507563715105201</v>
      </c>
      <c r="K180" t="s">
        <v>233</v>
      </c>
      <c r="L180" t="s">
        <v>233</v>
      </c>
      <c r="M180" t="s">
        <v>233</v>
      </c>
      <c r="N180" t="s">
        <v>233</v>
      </c>
      <c r="O180" t="s">
        <v>233</v>
      </c>
      <c r="P180" t="s">
        <v>233</v>
      </c>
      <c r="Q180" t="e">
        <f t="shared" si="2"/>
        <v>#DIV/0!</v>
      </c>
    </row>
    <row r="181" spans="1:17" x14ac:dyDescent="0.25">
      <c r="A181" t="s">
        <v>230</v>
      </c>
      <c r="B181" t="s">
        <v>231</v>
      </c>
      <c r="C181" t="s">
        <v>176</v>
      </c>
      <c r="D181" t="s">
        <v>448</v>
      </c>
      <c r="E181">
        <v>26.836142073774599</v>
      </c>
      <c r="F181">
        <v>26.6403849033188</v>
      </c>
      <c r="G181">
        <v>18.435669125855</v>
      </c>
      <c r="H181">
        <v>17.215695037379401</v>
      </c>
      <c r="I181">
        <v>17.9020072508279</v>
      </c>
      <c r="J181">
        <v>18.996278733098901</v>
      </c>
      <c r="K181">
        <v>18.753321841557099</v>
      </c>
      <c r="L181">
        <v>19.411171846691602</v>
      </c>
      <c r="M181">
        <v>20.477968583654899</v>
      </c>
      <c r="N181">
        <v>20.889924660974401</v>
      </c>
      <c r="O181">
        <v>20.6911550267927</v>
      </c>
      <c r="P181">
        <v>21.496801412042402</v>
      </c>
      <c r="Q181">
        <f t="shared" si="2"/>
        <v>20.04470839193414</v>
      </c>
    </row>
    <row r="182" spans="1:17" x14ac:dyDescent="0.25">
      <c r="A182" t="s">
        <v>230</v>
      </c>
      <c r="B182" t="s">
        <v>231</v>
      </c>
      <c r="C182" t="s">
        <v>177</v>
      </c>
      <c r="D182" t="s">
        <v>449</v>
      </c>
      <c r="E182">
        <v>22.205889665116999</v>
      </c>
      <c r="F182">
        <v>28.039273684913599</v>
      </c>
      <c r="G182">
        <v>39.055540966463496</v>
      </c>
      <c r="H182">
        <v>33.2494158382693</v>
      </c>
      <c r="I182">
        <v>32.309515061735603</v>
      </c>
      <c r="J182">
        <v>31.181388695180601</v>
      </c>
      <c r="K182">
        <v>27.8521793401327</v>
      </c>
      <c r="L182">
        <v>31.594871942397699</v>
      </c>
      <c r="M182">
        <v>29.851519663106998</v>
      </c>
      <c r="N182">
        <v>26.307805717625101</v>
      </c>
      <c r="O182">
        <v>25.147866670818399</v>
      </c>
      <c r="P182">
        <v>27.697919620876501</v>
      </c>
      <c r="Q182">
        <f t="shared" si="2"/>
        <v>28.150848666816177</v>
      </c>
    </row>
    <row r="183" spans="1:17" x14ac:dyDescent="0.25">
      <c r="A183" t="s">
        <v>230</v>
      </c>
      <c r="B183" t="s">
        <v>231</v>
      </c>
      <c r="C183" t="s">
        <v>450</v>
      </c>
      <c r="D183" t="s">
        <v>451</v>
      </c>
      <c r="E183" t="s">
        <v>233</v>
      </c>
      <c r="F183" t="s">
        <v>233</v>
      </c>
      <c r="G183" t="s">
        <v>233</v>
      </c>
      <c r="H183" t="s">
        <v>233</v>
      </c>
      <c r="I183" t="s">
        <v>233</v>
      </c>
      <c r="J183" t="s">
        <v>233</v>
      </c>
      <c r="K183" t="s">
        <v>233</v>
      </c>
      <c r="L183" t="s">
        <v>233</v>
      </c>
      <c r="M183" t="s">
        <v>233</v>
      </c>
      <c r="N183" t="s">
        <v>233</v>
      </c>
      <c r="O183" t="s">
        <v>233</v>
      </c>
      <c r="P183" t="s">
        <v>233</v>
      </c>
      <c r="Q183" t="e">
        <f t="shared" si="2"/>
        <v>#DIV/0!</v>
      </c>
    </row>
    <row r="184" spans="1:17" x14ac:dyDescent="0.25">
      <c r="A184" t="s">
        <v>230</v>
      </c>
      <c r="B184" t="s">
        <v>231</v>
      </c>
      <c r="C184" t="s">
        <v>452</v>
      </c>
      <c r="D184" t="s">
        <v>453</v>
      </c>
      <c r="E184" t="s">
        <v>233</v>
      </c>
      <c r="F184" t="s">
        <v>233</v>
      </c>
      <c r="G184" t="s">
        <v>233</v>
      </c>
      <c r="H184" t="s">
        <v>233</v>
      </c>
      <c r="I184" t="s">
        <v>233</v>
      </c>
      <c r="J184" t="s">
        <v>233</v>
      </c>
      <c r="K184" t="s">
        <v>233</v>
      </c>
      <c r="L184" t="s">
        <v>233</v>
      </c>
      <c r="M184" t="s">
        <v>233</v>
      </c>
      <c r="N184" t="s">
        <v>233</v>
      </c>
      <c r="O184" t="s">
        <v>233</v>
      </c>
      <c r="P184" t="s">
        <v>233</v>
      </c>
      <c r="Q184" t="e">
        <f t="shared" si="2"/>
        <v>#DIV/0!</v>
      </c>
    </row>
    <row r="185" spans="1:17" x14ac:dyDescent="0.25">
      <c r="A185" t="s">
        <v>230</v>
      </c>
      <c r="B185" t="s">
        <v>231</v>
      </c>
      <c r="C185" t="s">
        <v>454</v>
      </c>
      <c r="D185" t="s">
        <v>455</v>
      </c>
      <c r="E185" t="s">
        <v>233</v>
      </c>
      <c r="F185" t="s">
        <v>233</v>
      </c>
      <c r="G185" t="s">
        <v>233</v>
      </c>
      <c r="H185" t="s">
        <v>233</v>
      </c>
      <c r="I185" t="s">
        <v>233</v>
      </c>
      <c r="J185" t="s">
        <v>233</v>
      </c>
      <c r="K185" t="s">
        <v>233</v>
      </c>
      <c r="L185" t="s">
        <v>233</v>
      </c>
      <c r="M185" t="s">
        <v>233</v>
      </c>
      <c r="N185" t="s">
        <v>233</v>
      </c>
      <c r="O185" t="s">
        <v>233</v>
      </c>
      <c r="P185" t="s">
        <v>233</v>
      </c>
      <c r="Q185" t="e">
        <f t="shared" si="2"/>
        <v>#DIV/0!</v>
      </c>
    </row>
    <row r="186" spans="1:17" x14ac:dyDescent="0.25">
      <c r="A186" t="s">
        <v>230</v>
      </c>
      <c r="B186" t="s">
        <v>231</v>
      </c>
      <c r="C186" t="s">
        <v>456</v>
      </c>
      <c r="D186" t="s">
        <v>457</v>
      </c>
      <c r="E186" t="s">
        <v>233</v>
      </c>
      <c r="F186" t="s">
        <v>233</v>
      </c>
      <c r="G186" t="s">
        <v>233</v>
      </c>
      <c r="H186" t="s">
        <v>233</v>
      </c>
      <c r="I186" t="s">
        <v>233</v>
      </c>
      <c r="J186" t="s">
        <v>233</v>
      </c>
      <c r="K186" t="s">
        <v>233</v>
      </c>
      <c r="L186" t="s">
        <v>233</v>
      </c>
      <c r="M186" t="s">
        <v>233</v>
      </c>
      <c r="N186" t="s">
        <v>233</v>
      </c>
      <c r="O186" t="s">
        <v>233</v>
      </c>
      <c r="P186" t="s">
        <v>233</v>
      </c>
      <c r="Q186" t="e">
        <f t="shared" si="2"/>
        <v>#DIV/0!</v>
      </c>
    </row>
    <row r="187" spans="1:17" x14ac:dyDescent="0.25">
      <c r="A187" t="s">
        <v>230</v>
      </c>
      <c r="B187" t="s">
        <v>231</v>
      </c>
      <c r="C187" t="s">
        <v>178</v>
      </c>
      <c r="D187" t="s">
        <v>458</v>
      </c>
      <c r="E187">
        <v>11.196580914288401</v>
      </c>
      <c r="F187">
        <v>24.888030863039202</v>
      </c>
      <c r="G187">
        <v>24.599380829868601</v>
      </c>
      <c r="H187">
        <v>26.657817621920099</v>
      </c>
      <c r="I187">
        <v>34.845515908105398</v>
      </c>
      <c r="J187">
        <v>37.0588484401203</v>
      </c>
      <c r="K187">
        <v>35.533798873054003</v>
      </c>
      <c r="L187">
        <v>39.5490817756084</v>
      </c>
      <c r="M187">
        <v>36.710063929811398</v>
      </c>
      <c r="N187">
        <v>35.804238544219402</v>
      </c>
      <c r="O187">
        <v>31.927451385653999</v>
      </c>
      <c r="P187">
        <v>3.4622941830893499</v>
      </c>
      <c r="Q187">
        <f t="shared" si="2"/>
        <v>35.904926901669441</v>
      </c>
    </row>
    <row r="188" spans="1:17" x14ac:dyDescent="0.25">
      <c r="A188" t="s">
        <v>230</v>
      </c>
      <c r="B188" t="s">
        <v>231</v>
      </c>
      <c r="C188" t="s">
        <v>179</v>
      </c>
      <c r="D188" t="s">
        <v>459</v>
      </c>
      <c r="E188" t="s">
        <v>233</v>
      </c>
      <c r="F188" t="s">
        <v>233</v>
      </c>
      <c r="G188" t="s">
        <v>233</v>
      </c>
      <c r="H188" t="s">
        <v>233</v>
      </c>
      <c r="I188" t="s">
        <v>233</v>
      </c>
      <c r="J188" t="s">
        <v>233</v>
      </c>
      <c r="K188" t="s">
        <v>233</v>
      </c>
      <c r="L188" t="s">
        <v>233</v>
      </c>
      <c r="M188" t="s">
        <v>233</v>
      </c>
      <c r="N188" t="s">
        <v>233</v>
      </c>
      <c r="O188" t="s">
        <v>233</v>
      </c>
      <c r="P188" t="s">
        <v>233</v>
      </c>
      <c r="Q188" t="e">
        <f t="shared" si="2"/>
        <v>#DIV/0!</v>
      </c>
    </row>
    <row r="189" spans="1:17" x14ac:dyDescent="0.25">
      <c r="A189" t="s">
        <v>230</v>
      </c>
      <c r="B189" t="s">
        <v>231</v>
      </c>
      <c r="C189" t="s">
        <v>181</v>
      </c>
      <c r="D189" t="s">
        <v>460</v>
      </c>
      <c r="E189">
        <v>29.6710894553228</v>
      </c>
      <c r="F189">
        <v>22.9100251603824</v>
      </c>
      <c r="G189">
        <v>22.5912255288818</v>
      </c>
      <c r="H189">
        <v>22.523125845776399</v>
      </c>
      <c r="I189">
        <v>23.504118735802301</v>
      </c>
      <c r="J189">
        <v>24.4286897924407</v>
      </c>
      <c r="K189">
        <v>24.715387049377501</v>
      </c>
      <c r="L189">
        <v>25.7247095950915</v>
      </c>
      <c r="M189">
        <v>26.0083971479852</v>
      </c>
      <c r="N189">
        <v>25.123796468604901</v>
      </c>
      <c r="O189">
        <v>24.770876376305701</v>
      </c>
      <c r="P189">
        <v>25.6126117604733</v>
      </c>
      <c r="Q189">
        <f t="shared" si="2"/>
        <v>25.268633327472958</v>
      </c>
    </row>
    <row r="190" spans="1:17" x14ac:dyDescent="0.25">
      <c r="A190" t="s">
        <v>230</v>
      </c>
      <c r="B190" t="s">
        <v>231</v>
      </c>
      <c r="C190" t="s">
        <v>182</v>
      </c>
      <c r="D190" t="s">
        <v>461</v>
      </c>
      <c r="E190">
        <v>34.829414516432102</v>
      </c>
      <c r="F190">
        <v>26.8909825143006</v>
      </c>
      <c r="G190">
        <v>25.6372291816051</v>
      </c>
      <c r="H190">
        <v>24.337227664385299</v>
      </c>
      <c r="I190">
        <v>25.3908034111669</v>
      </c>
      <c r="J190">
        <v>24.6889806668568</v>
      </c>
      <c r="K190">
        <v>24.754279647801201</v>
      </c>
      <c r="L190">
        <v>25.122859877182901</v>
      </c>
      <c r="M190">
        <v>24.813018204093598</v>
      </c>
      <c r="N190">
        <v>25.2878239192666</v>
      </c>
      <c r="O190">
        <v>28.356883215901501</v>
      </c>
      <c r="P190">
        <v>23.552859896262099</v>
      </c>
      <c r="Q190">
        <f t="shared" si="2"/>
        <v>25.666972972849159</v>
      </c>
    </row>
    <row r="191" spans="1:17" x14ac:dyDescent="0.25">
      <c r="A191" t="s">
        <v>230</v>
      </c>
      <c r="B191" t="s">
        <v>231</v>
      </c>
      <c r="C191" t="s">
        <v>183</v>
      </c>
      <c r="D191" t="s">
        <v>462</v>
      </c>
      <c r="E191" t="s">
        <v>233</v>
      </c>
      <c r="F191" t="s">
        <v>233</v>
      </c>
      <c r="G191" t="s">
        <v>233</v>
      </c>
      <c r="H191" t="s">
        <v>233</v>
      </c>
      <c r="I191" t="s">
        <v>233</v>
      </c>
      <c r="J191" t="s">
        <v>233</v>
      </c>
      <c r="K191" t="s">
        <v>233</v>
      </c>
      <c r="L191" t="s">
        <v>233</v>
      </c>
      <c r="M191" t="s">
        <v>233</v>
      </c>
      <c r="N191" t="s">
        <v>233</v>
      </c>
      <c r="O191" t="s">
        <v>233</v>
      </c>
      <c r="P191" t="s">
        <v>233</v>
      </c>
      <c r="Q191" t="e">
        <f t="shared" si="2"/>
        <v>#DIV/0!</v>
      </c>
    </row>
    <row r="192" spans="1:17" x14ac:dyDescent="0.25">
      <c r="A192" t="s">
        <v>230</v>
      </c>
      <c r="B192" t="s">
        <v>231</v>
      </c>
      <c r="C192" t="s">
        <v>185</v>
      </c>
      <c r="D192" t="s">
        <v>463</v>
      </c>
      <c r="E192" t="s">
        <v>233</v>
      </c>
      <c r="F192">
        <v>9.4140034700845092</v>
      </c>
      <c r="G192">
        <v>23.267363693931099</v>
      </c>
      <c r="H192">
        <v>24.905714754212401</v>
      </c>
      <c r="I192">
        <v>26.515698724943899</v>
      </c>
      <c r="J192">
        <v>44.6894530560362</v>
      </c>
      <c r="K192">
        <v>40.522318731600301</v>
      </c>
      <c r="L192">
        <v>29.929556152546098</v>
      </c>
      <c r="M192">
        <v>37.263436683779197</v>
      </c>
      <c r="N192">
        <v>35.3886623401905</v>
      </c>
      <c r="O192">
        <v>33.474951255563802</v>
      </c>
      <c r="P192" t="s">
        <v>233</v>
      </c>
      <c r="Q192">
        <f t="shared" si="2"/>
        <v>35.315785032735981</v>
      </c>
    </row>
    <row r="193" spans="1:17" x14ac:dyDescent="0.25">
      <c r="A193" t="s">
        <v>230</v>
      </c>
      <c r="B193" t="s">
        <v>231</v>
      </c>
      <c r="C193" t="s">
        <v>464</v>
      </c>
      <c r="D193" t="s">
        <v>465</v>
      </c>
      <c r="E193">
        <v>26.1119330486714</v>
      </c>
      <c r="F193">
        <v>17.4567931160332</v>
      </c>
      <c r="G193">
        <v>34.844439282747203</v>
      </c>
      <c r="H193">
        <v>37.469952753835699</v>
      </c>
      <c r="I193">
        <v>37.6539670885373</v>
      </c>
      <c r="J193">
        <v>32.758692201677199</v>
      </c>
      <c r="K193">
        <v>32.174786498999403</v>
      </c>
      <c r="L193">
        <v>34.017162406286701</v>
      </c>
      <c r="M193">
        <v>38.376574576197903</v>
      </c>
      <c r="N193">
        <v>39.6548582548374</v>
      </c>
      <c r="O193">
        <v>41.018251194079703</v>
      </c>
      <c r="P193">
        <v>43.217699098037102</v>
      </c>
      <c r="Q193">
        <f t="shared" si="2"/>
        <v>37.048326586080222</v>
      </c>
    </row>
    <row r="194" spans="1:17" x14ac:dyDescent="0.25">
      <c r="A194" t="s">
        <v>230</v>
      </c>
      <c r="B194" t="s">
        <v>231</v>
      </c>
      <c r="C194" t="s">
        <v>187</v>
      </c>
      <c r="D194" t="s">
        <v>466</v>
      </c>
      <c r="E194">
        <v>41.353762586048802</v>
      </c>
      <c r="F194">
        <v>22.282605694087799</v>
      </c>
      <c r="G194">
        <v>28.0241657146011</v>
      </c>
      <c r="H194">
        <v>27.4571011829666</v>
      </c>
      <c r="I194">
        <v>23.919019547850102</v>
      </c>
      <c r="J194">
        <v>22.355640638324498</v>
      </c>
      <c r="K194">
        <v>21.1054892015174</v>
      </c>
      <c r="L194">
        <v>22.934295688769499</v>
      </c>
      <c r="M194">
        <v>25.2195901594439</v>
      </c>
      <c r="N194">
        <v>23.8057610603957</v>
      </c>
      <c r="O194">
        <v>23.687835388761101</v>
      </c>
      <c r="P194">
        <v>29.110325413882698</v>
      </c>
      <c r="Q194">
        <f t="shared" si="2"/>
        <v>23.350594299777519</v>
      </c>
    </row>
    <row r="195" spans="1:17" x14ac:dyDescent="0.25">
      <c r="A195" t="s">
        <v>230</v>
      </c>
      <c r="B195" t="s">
        <v>231</v>
      </c>
      <c r="C195" t="s">
        <v>188</v>
      </c>
      <c r="D195" t="s">
        <v>467</v>
      </c>
      <c r="E195" t="s">
        <v>233</v>
      </c>
      <c r="F195">
        <v>33.516577364712901</v>
      </c>
      <c r="G195">
        <v>60.023423169547797</v>
      </c>
      <c r="H195">
        <v>41.780108283681599</v>
      </c>
      <c r="I195">
        <v>43.138681486465501</v>
      </c>
      <c r="J195">
        <v>36.8401018833978</v>
      </c>
      <c r="K195">
        <v>39.592916231097597</v>
      </c>
      <c r="L195">
        <v>34.948007554052197</v>
      </c>
      <c r="M195">
        <v>35.2836856819996</v>
      </c>
      <c r="N195">
        <v>26.543648892196899</v>
      </c>
      <c r="O195">
        <v>18.216794745838001</v>
      </c>
      <c r="P195" t="s">
        <v>233</v>
      </c>
      <c r="Q195">
        <f t="shared" ref="Q195:Q258" si="3">_xlfn.AGGREGATE(1, 6, K195:O195)</f>
        <v>30.917010621036859</v>
      </c>
    </row>
    <row r="196" spans="1:17" x14ac:dyDescent="0.25">
      <c r="A196" t="s">
        <v>230</v>
      </c>
      <c r="B196" t="s">
        <v>231</v>
      </c>
      <c r="C196" t="s">
        <v>189</v>
      </c>
      <c r="D196" t="s">
        <v>468</v>
      </c>
      <c r="E196">
        <v>26.5709739928568</v>
      </c>
      <c r="F196">
        <v>15.3044727352006</v>
      </c>
      <c r="G196">
        <v>25.5801368163104</v>
      </c>
      <c r="H196">
        <v>27.390313760269599</v>
      </c>
      <c r="I196">
        <v>27.9172954664879</v>
      </c>
      <c r="J196">
        <v>32.223295224447803</v>
      </c>
      <c r="K196">
        <v>21.412474726378999</v>
      </c>
      <c r="L196">
        <v>18.316290452270501</v>
      </c>
      <c r="M196">
        <v>18.109912625077602</v>
      </c>
      <c r="N196">
        <v>20.543100132868201</v>
      </c>
      <c r="O196">
        <v>23.612604088897498</v>
      </c>
      <c r="P196">
        <v>23.648030234634799</v>
      </c>
      <c r="Q196">
        <f t="shared" si="3"/>
        <v>20.398876405098559</v>
      </c>
    </row>
    <row r="197" spans="1:17" x14ac:dyDescent="0.25">
      <c r="A197" t="s">
        <v>230</v>
      </c>
      <c r="B197" t="s">
        <v>231</v>
      </c>
      <c r="C197" t="s">
        <v>191</v>
      </c>
      <c r="D197" t="s">
        <v>469</v>
      </c>
      <c r="E197">
        <v>18.493299627606099</v>
      </c>
      <c r="F197">
        <v>20.518094285059099</v>
      </c>
      <c r="G197">
        <v>36.774631357988099</v>
      </c>
      <c r="H197">
        <v>23.9713031399573</v>
      </c>
      <c r="I197">
        <v>22.654455812674598</v>
      </c>
      <c r="J197">
        <v>25.3918050447814</v>
      </c>
      <c r="K197">
        <v>24.706358067999702</v>
      </c>
      <c r="L197">
        <v>27.878981369269599</v>
      </c>
      <c r="M197">
        <v>24.731727801257598</v>
      </c>
      <c r="N197">
        <v>25.372838900347901</v>
      </c>
      <c r="O197">
        <v>24.815299339975599</v>
      </c>
      <c r="P197" t="s">
        <v>233</v>
      </c>
      <c r="Q197">
        <f t="shared" si="3"/>
        <v>25.501041095770081</v>
      </c>
    </row>
    <row r="198" spans="1:17" x14ac:dyDescent="0.25">
      <c r="A198" t="s">
        <v>230</v>
      </c>
      <c r="B198" t="s">
        <v>231</v>
      </c>
      <c r="C198" t="s">
        <v>470</v>
      </c>
      <c r="D198" t="s">
        <v>471</v>
      </c>
      <c r="E198" t="s">
        <v>233</v>
      </c>
      <c r="F198" t="s">
        <v>233</v>
      </c>
      <c r="G198" t="s">
        <v>233</v>
      </c>
      <c r="H198" t="s">
        <v>233</v>
      </c>
      <c r="I198" t="s">
        <v>233</v>
      </c>
      <c r="J198" t="s">
        <v>233</v>
      </c>
      <c r="K198" t="s">
        <v>233</v>
      </c>
      <c r="L198" t="s">
        <v>233</v>
      </c>
      <c r="M198" t="s">
        <v>233</v>
      </c>
      <c r="N198" t="s">
        <v>233</v>
      </c>
      <c r="O198" t="s">
        <v>233</v>
      </c>
      <c r="P198" t="s">
        <v>233</v>
      </c>
      <c r="Q198" t="e">
        <f t="shared" si="3"/>
        <v>#DIV/0!</v>
      </c>
    </row>
    <row r="199" spans="1:17" x14ac:dyDescent="0.25">
      <c r="A199" t="s">
        <v>230</v>
      </c>
      <c r="B199" t="s">
        <v>231</v>
      </c>
      <c r="C199" t="s">
        <v>193</v>
      </c>
      <c r="D199" t="s">
        <v>472</v>
      </c>
      <c r="E199">
        <v>27.0680584705567</v>
      </c>
      <c r="F199">
        <v>25.898808836220098</v>
      </c>
      <c r="G199">
        <v>26.097026468530501</v>
      </c>
      <c r="H199">
        <v>23.867775218338998</v>
      </c>
      <c r="I199">
        <v>21.953597507534099</v>
      </c>
      <c r="J199">
        <v>21.738975505081701</v>
      </c>
      <c r="K199">
        <v>20.475072045807099</v>
      </c>
      <c r="L199">
        <v>21.294539052421499</v>
      </c>
      <c r="M199">
        <v>22.9635661213165</v>
      </c>
      <c r="N199">
        <v>19.620177780098299</v>
      </c>
      <c r="O199">
        <v>12.3189714870683</v>
      </c>
      <c r="P199" t="s">
        <v>233</v>
      </c>
      <c r="Q199">
        <f t="shared" si="3"/>
        <v>19.334465297342341</v>
      </c>
    </row>
    <row r="200" spans="1:17" x14ac:dyDescent="0.25">
      <c r="A200" t="s">
        <v>230</v>
      </c>
      <c r="B200" t="s">
        <v>231</v>
      </c>
      <c r="C200" t="s">
        <v>473</v>
      </c>
      <c r="D200" t="s">
        <v>474</v>
      </c>
      <c r="E200">
        <v>24.5492675167824</v>
      </c>
      <c r="F200">
        <v>23.718204188934401</v>
      </c>
      <c r="G200">
        <v>28.072859732263002</v>
      </c>
      <c r="H200">
        <v>29.6194607828599</v>
      </c>
      <c r="I200">
        <v>28.9674633636774</v>
      </c>
      <c r="J200">
        <v>28.199202170200699</v>
      </c>
      <c r="K200">
        <v>28.019603609623601</v>
      </c>
      <c r="L200">
        <v>30.694218101762701</v>
      </c>
      <c r="M200">
        <v>29.3770492537735</v>
      </c>
      <c r="N200">
        <v>25.049197483439499</v>
      </c>
      <c r="O200">
        <v>31.886232776573198</v>
      </c>
      <c r="P200">
        <v>31.9251730660547</v>
      </c>
      <c r="Q200">
        <f t="shared" si="3"/>
        <v>29.005260245034503</v>
      </c>
    </row>
    <row r="201" spans="1:17" x14ac:dyDescent="0.25">
      <c r="A201" t="s">
        <v>230</v>
      </c>
      <c r="B201" t="s">
        <v>231</v>
      </c>
      <c r="C201" t="s">
        <v>195</v>
      </c>
      <c r="D201" t="s">
        <v>475</v>
      </c>
      <c r="E201">
        <v>40</v>
      </c>
      <c r="F201">
        <v>34.738655944859303</v>
      </c>
      <c r="G201">
        <v>47.2</v>
      </c>
      <c r="H201" t="s">
        <v>233</v>
      </c>
      <c r="I201" t="s">
        <v>233</v>
      </c>
      <c r="J201" t="s">
        <v>233</v>
      </c>
      <c r="K201" t="s">
        <v>233</v>
      </c>
      <c r="L201" t="s">
        <v>233</v>
      </c>
      <c r="M201" t="s">
        <v>233</v>
      </c>
      <c r="N201" t="s">
        <v>233</v>
      </c>
      <c r="O201" t="s">
        <v>233</v>
      </c>
      <c r="P201" t="s">
        <v>233</v>
      </c>
      <c r="Q201" t="e">
        <f t="shared" si="3"/>
        <v>#DIV/0!</v>
      </c>
    </row>
    <row r="202" spans="1:17" x14ac:dyDescent="0.25">
      <c r="A202" t="s">
        <v>230</v>
      </c>
      <c r="B202" t="s">
        <v>231</v>
      </c>
      <c r="C202" t="s">
        <v>476</v>
      </c>
      <c r="D202" t="s">
        <v>477</v>
      </c>
      <c r="E202" t="s">
        <v>233</v>
      </c>
      <c r="F202" t="s">
        <v>233</v>
      </c>
      <c r="G202" t="s">
        <v>233</v>
      </c>
      <c r="H202" t="s">
        <v>233</v>
      </c>
      <c r="I202" t="s">
        <v>233</v>
      </c>
      <c r="J202" t="s">
        <v>233</v>
      </c>
      <c r="K202" t="s">
        <v>233</v>
      </c>
      <c r="L202" t="s">
        <v>233</v>
      </c>
      <c r="M202" t="s">
        <v>233</v>
      </c>
      <c r="N202" t="s">
        <v>233</v>
      </c>
      <c r="O202" t="s">
        <v>233</v>
      </c>
      <c r="P202" t="s">
        <v>233</v>
      </c>
      <c r="Q202" t="e">
        <f t="shared" si="3"/>
        <v>#DIV/0!</v>
      </c>
    </row>
    <row r="203" spans="1:17" x14ac:dyDescent="0.25">
      <c r="A203" t="s">
        <v>230</v>
      </c>
      <c r="B203" t="s">
        <v>231</v>
      </c>
      <c r="C203" t="s">
        <v>196</v>
      </c>
      <c r="D203" t="s">
        <v>478</v>
      </c>
      <c r="E203" t="s">
        <v>233</v>
      </c>
      <c r="F203" t="s">
        <v>233</v>
      </c>
      <c r="G203" t="s">
        <v>233</v>
      </c>
      <c r="H203" t="s">
        <v>233</v>
      </c>
      <c r="I203" t="s">
        <v>233</v>
      </c>
      <c r="J203" t="s">
        <v>233</v>
      </c>
      <c r="K203" t="s">
        <v>233</v>
      </c>
      <c r="L203" t="s">
        <v>233</v>
      </c>
      <c r="M203" t="s">
        <v>233</v>
      </c>
      <c r="N203" t="s">
        <v>233</v>
      </c>
      <c r="O203" t="s">
        <v>233</v>
      </c>
      <c r="P203" t="s">
        <v>233</v>
      </c>
      <c r="Q203" t="e">
        <f t="shared" si="3"/>
        <v>#DIV/0!</v>
      </c>
    </row>
    <row r="204" spans="1:17" x14ac:dyDescent="0.25">
      <c r="A204" t="s">
        <v>230</v>
      </c>
      <c r="B204" t="s">
        <v>231</v>
      </c>
      <c r="C204" t="s">
        <v>197</v>
      </c>
      <c r="D204" t="s">
        <v>479</v>
      </c>
      <c r="E204">
        <v>12.7040800379721</v>
      </c>
      <c r="F204">
        <v>19.483821715744</v>
      </c>
      <c r="G204">
        <v>25.429547323576301</v>
      </c>
      <c r="H204">
        <v>30.819461372592102</v>
      </c>
      <c r="I204">
        <v>26.1072742514006</v>
      </c>
      <c r="J204">
        <v>23.040356672030601</v>
      </c>
      <c r="K204">
        <v>25.415446387783099</v>
      </c>
      <c r="L204">
        <v>24.614206573377199</v>
      </c>
      <c r="M204">
        <v>24.328766126036701</v>
      </c>
      <c r="N204">
        <v>25.529640736625101</v>
      </c>
      <c r="O204">
        <v>24.2161497040073</v>
      </c>
      <c r="P204">
        <v>24.091193692351201</v>
      </c>
      <c r="Q204">
        <f t="shared" si="3"/>
        <v>24.820841905565878</v>
      </c>
    </row>
    <row r="205" spans="1:17" x14ac:dyDescent="0.25">
      <c r="A205" t="s">
        <v>230</v>
      </c>
      <c r="B205" t="s">
        <v>231</v>
      </c>
      <c r="C205" t="s">
        <v>198</v>
      </c>
      <c r="D205" t="s">
        <v>480</v>
      </c>
      <c r="E205" t="s">
        <v>233</v>
      </c>
      <c r="F205">
        <v>19.803779069767401</v>
      </c>
      <c r="G205">
        <v>19.6146792260413</v>
      </c>
      <c r="H205">
        <v>16.425761021687698</v>
      </c>
      <c r="I205">
        <v>13.396495716531801</v>
      </c>
      <c r="J205">
        <v>15.9333160342442</v>
      </c>
      <c r="K205">
        <v>21.7241623615989</v>
      </c>
      <c r="L205">
        <v>19.964732641962499</v>
      </c>
      <c r="M205">
        <v>18.5883388544006</v>
      </c>
      <c r="N205">
        <v>14.8903574828309</v>
      </c>
      <c r="O205">
        <v>8.9322993273845306</v>
      </c>
      <c r="P205">
        <v>13.817360109048799</v>
      </c>
      <c r="Q205">
        <f t="shared" si="3"/>
        <v>16.819978133635487</v>
      </c>
    </row>
    <row r="206" spans="1:17" x14ac:dyDescent="0.25">
      <c r="A206" t="s">
        <v>230</v>
      </c>
      <c r="B206" t="s">
        <v>231</v>
      </c>
      <c r="C206" t="s">
        <v>199</v>
      </c>
      <c r="D206" t="s">
        <v>481</v>
      </c>
      <c r="E206" t="s">
        <v>233</v>
      </c>
      <c r="F206" t="s">
        <v>233</v>
      </c>
      <c r="G206">
        <v>21.884803960391999</v>
      </c>
      <c r="H206">
        <v>19.2579783420002</v>
      </c>
      <c r="I206">
        <v>22.168429742924399</v>
      </c>
      <c r="J206">
        <v>25.639187573995201</v>
      </c>
      <c r="K206">
        <v>26.0197205557625</v>
      </c>
      <c r="L206">
        <v>25.295620631326699</v>
      </c>
      <c r="M206">
        <v>23.511502986220599</v>
      </c>
      <c r="N206">
        <v>22.464368867014102</v>
      </c>
      <c r="O206">
        <v>22.1898623846619</v>
      </c>
      <c r="P206" t="s">
        <v>233</v>
      </c>
      <c r="Q206">
        <f t="shared" si="3"/>
        <v>23.896215084997163</v>
      </c>
    </row>
    <row r="207" spans="1:17" x14ac:dyDescent="0.25">
      <c r="A207" t="s">
        <v>230</v>
      </c>
      <c r="B207" t="s">
        <v>231</v>
      </c>
      <c r="C207" t="s">
        <v>200</v>
      </c>
      <c r="D207" t="s">
        <v>482</v>
      </c>
      <c r="E207">
        <v>23.049979940650299</v>
      </c>
      <c r="F207">
        <v>18.2232134729176</v>
      </c>
      <c r="G207">
        <v>15.921352655321</v>
      </c>
      <c r="H207">
        <v>16.448104040085799</v>
      </c>
      <c r="I207">
        <v>17.5633021029101</v>
      </c>
      <c r="J207">
        <v>17.691188355590999</v>
      </c>
      <c r="K207">
        <v>17.810385403825599</v>
      </c>
      <c r="L207">
        <v>18.228990583856199</v>
      </c>
      <c r="M207">
        <v>17.9970842263082</v>
      </c>
      <c r="N207">
        <v>17.864188219394201</v>
      </c>
      <c r="O207">
        <v>16.720013802205301</v>
      </c>
      <c r="P207">
        <v>17.4297621030843</v>
      </c>
      <c r="Q207">
        <f t="shared" si="3"/>
        <v>17.724132447117899</v>
      </c>
    </row>
    <row r="208" spans="1:17" x14ac:dyDescent="0.25">
      <c r="A208" t="s">
        <v>230</v>
      </c>
      <c r="B208" t="s">
        <v>231</v>
      </c>
      <c r="C208" t="s">
        <v>483</v>
      </c>
      <c r="D208" t="s">
        <v>484</v>
      </c>
      <c r="E208">
        <v>21.529213448476199</v>
      </c>
      <c r="F208">
        <v>23.6783758995788</v>
      </c>
      <c r="G208">
        <v>19.950723147015001</v>
      </c>
      <c r="H208">
        <v>20.3430335820808</v>
      </c>
      <c r="I208">
        <v>20.778368495383901</v>
      </c>
      <c r="J208">
        <v>21.200475682793201</v>
      </c>
      <c r="K208">
        <v>20.566778300998099</v>
      </c>
      <c r="L208">
        <v>20.7896970698493</v>
      </c>
      <c r="M208">
        <v>21.1446582980243</v>
      </c>
      <c r="N208">
        <v>21.365008884447398</v>
      </c>
      <c r="O208">
        <v>21.151676000832101</v>
      </c>
      <c r="P208" t="s">
        <v>233</v>
      </c>
      <c r="Q208">
        <f t="shared" si="3"/>
        <v>21.003563710830239</v>
      </c>
    </row>
    <row r="209" spans="1:17" x14ac:dyDescent="0.25">
      <c r="A209" t="s">
        <v>230</v>
      </c>
      <c r="B209" t="s">
        <v>231</v>
      </c>
      <c r="C209" t="s">
        <v>202</v>
      </c>
      <c r="D209" t="s">
        <v>485</v>
      </c>
      <c r="E209">
        <v>12.2008510128042</v>
      </c>
      <c r="F209">
        <v>14.4570209010912</v>
      </c>
      <c r="G209">
        <v>22.915379731719199</v>
      </c>
      <c r="H209">
        <v>22.484412010336602</v>
      </c>
      <c r="I209">
        <v>21.202812236188802</v>
      </c>
      <c r="J209">
        <v>19.7053903987007</v>
      </c>
      <c r="K209">
        <v>17.454745940127999</v>
      </c>
      <c r="L209">
        <v>15.828946335347799</v>
      </c>
      <c r="M209">
        <v>14.9532227294269</v>
      </c>
      <c r="N209">
        <v>14.6394205120955</v>
      </c>
      <c r="O209">
        <v>17.423473816962201</v>
      </c>
      <c r="P209">
        <v>18.381594462170799</v>
      </c>
      <c r="Q209">
        <f t="shared" si="3"/>
        <v>16.059961866792079</v>
      </c>
    </row>
    <row r="210" spans="1:17" x14ac:dyDescent="0.25">
      <c r="A210" t="s">
        <v>230</v>
      </c>
      <c r="B210" t="s">
        <v>231</v>
      </c>
      <c r="C210" t="s">
        <v>203</v>
      </c>
      <c r="D210" t="s">
        <v>486</v>
      </c>
      <c r="E210" t="s">
        <v>233</v>
      </c>
      <c r="F210">
        <v>19.6000122865217</v>
      </c>
      <c r="G210">
        <v>30.071932955685799</v>
      </c>
      <c r="H210">
        <v>27.474219975117101</v>
      </c>
      <c r="I210">
        <v>27.959170232037302</v>
      </c>
      <c r="J210">
        <v>26.343338895084099</v>
      </c>
      <c r="K210">
        <v>25.759254210870399</v>
      </c>
      <c r="L210">
        <v>29.136324829478198</v>
      </c>
      <c r="M210">
        <v>37.371959367276503</v>
      </c>
      <c r="N210">
        <v>42.071613991225</v>
      </c>
      <c r="O210">
        <v>40.175148191079202</v>
      </c>
      <c r="P210">
        <v>40.581219827842098</v>
      </c>
      <c r="Q210">
        <f t="shared" si="3"/>
        <v>34.90286011798586</v>
      </c>
    </row>
    <row r="211" spans="1:17" x14ac:dyDescent="0.25">
      <c r="A211" t="s">
        <v>230</v>
      </c>
      <c r="B211" t="s">
        <v>231</v>
      </c>
      <c r="C211" t="s">
        <v>204</v>
      </c>
      <c r="D211" t="s">
        <v>487</v>
      </c>
      <c r="E211">
        <v>31.1649552329405</v>
      </c>
      <c r="F211">
        <v>19.913998023557099</v>
      </c>
      <c r="G211">
        <v>24.088455209446</v>
      </c>
      <c r="H211">
        <v>27.392177648831101</v>
      </c>
      <c r="I211">
        <v>24.2670401493931</v>
      </c>
      <c r="J211">
        <v>32.899807926484797</v>
      </c>
      <c r="K211">
        <v>23.872879455062701</v>
      </c>
      <c r="L211">
        <v>27.9189368630716</v>
      </c>
      <c r="M211">
        <v>26.847735482078399</v>
      </c>
      <c r="N211">
        <v>24.493252675663101</v>
      </c>
      <c r="O211" t="s">
        <v>233</v>
      </c>
      <c r="P211" t="s">
        <v>233</v>
      </c>
      <c r="Q211">
        <f t="shared" si="3"/>
        <v>25.78320111896895</v>
      </c>
    </row>
    <row r="212" spans="1:17" x14ac:dyDescent="0.25">
      <c r="A212" t="s">
        <v>230</v>
      </c>
      <c r="B212" t="s">
        <v>231</v>
      </c>
      <c r="C212" t="s">
        <v>488</v>
      </c>
      <c r="D212" t="s">
        <v>489</v>
      </c>
      <c r="E212">
        <v>9.8897098664874292</v>
      </c>
      <c r="F212">
        <v>24.170391991572899</v>
      </c>
      <c r="G212">
        <v>26.596744447981202</v>
      </c>
      <c r="H212">
        <v>27.268953309822201</v>
      </c>
      <c r="I212">
        <v>24.8102028168</v>
      </c>
      <c r="J212" t="s">
        <v>233</v>
      </c>
      <c r="K212" t="s">
        <v>233</v>
      </c>
      <c r="L212" t="s">
        <v>233</v>
      </c>
      <c r="M212" t="s">
        <v>233</v>
      </c>
      <c r="N212" t="s">
        <v>233</v>
      </c>
      <c r="O212" t="s">
        <v>233</v>
      </c>
      <c r="P212" t="s">
        <v>233</v>
      </c>
      <c r="Q212" t="e">
        <f t="shared" si="3"/>
        <v>#DIV/0!</v>
      </c>
    </row>
    <row r="213" spans="1:17" x14ac:dyDescent="0.25">
      <c r="A213" t="s">
        <v>230</v>
      </c>
      <c r="B213" t="s">
        <v>231</v>
      </c>
      <c r="C213" t="s">
        <v>490</v>
      </c>
      <c r="D213" t="s">
        <v>491</v>
      </c>
      <c r="E213" t="s">
        <v>233</v>
      </c>
      <c r="F213" t="s">
        <v>233</v>
      </c>
      <c r="G213" t="s">
        <v>233</v>
      </c>
      <c r="H213" t="s">
        <v>233</v>
      </c>
      <c r="I213" t="s">
        <v>233</v>
      </c>
      <c r="J213" t="s">
        <v>233</v>
      </c>
      <c r="K213" t="s">
        <v>233</v>
      </c>
      <c r="L213" t="s">
        <v>233</v>
      </c>
      <c r="M213" t="s">
        <v>233</v>
      </c>
      <c r="N213" t="s">
        <v>233</v>
      </c>
      <c r="O213" t="s">
        <v>233</v>
      </c>
      <c r="P213" t="s">
        <v>233</v>
      </c>
      <c r="Q213" t="e">
        <f t="shared" si="3"/>
        <v>#DIV/0!</v>
      </c>
    </row>
    <row r="214" spans="1:17" x14ac:dyDescent="0.25">
      <c r="A214" t="s">
        <v>230</v>
      </c>
      <c r="B214" t="s">
        <v>231</v>
      </c>
      <c r="C214" t="s">
        <v>492</v>
      </c>
      <c r="D214" t="s">
        <v>493</v>
      </c>
      <c r="E214" t="s">
        <v>233</v>
      </c>
      <c r="F214" t="s">
        <v>233</v>
      </c>
      <c r="G214" t="s">
        <v>233</v>
      </c>
      <c r="H214" t="s">
        <v>233</v>
      </c>
      <c r="I214" t="s">
        <v>233</v>
      </c>
      <c r="J214" t="s">
        <v>233</v>
      </c>
      <c r="K214" t="s">
        <v>233</v>
      </c>
      <c r="L214" t="s">
        <v>233</v>
      </c>
      <c r="M214" t="s">
        <v>233</v>
      </c>
      <c r="N214" t="s">
        <v>233</v>
      </c>
      <c r="O214" t="s">
        <v>233</v>
      </c>
      <c r="P214" t="s">
        <v>233</v>
      </c>
      <c r="Q214" t="e">
        <f t="shared" si="3"/>
        <v>#DIV/0!</v>
      </c>
    </row>
    <row r="215" spans="1:17" x14ac:dyDescent="0.25">
      <c r="A215" t="s">
        <v>230</v>
      </c>
      <c r="B215" t="s">
        <v>231</v>
      </c>
      <c r="C215" t="s">
        <v>494</v>
      </c>
      <c r="D215" t="s">
        <v>495</v>
      </c>
      <c r="E215" t="s">
        <v>233</v>
      </c>
      <c r="F215">
        <v>31.502689169139501</v>
      </c>
      <c r="G215">
        <v>19.4824874676452</v>
      </c>
      <c r="H215">
        <v>22.6939439902334</v>
      </c>
      <c r="I215">
        <v>22.528717556488001</v>
      </c>
      <c r="J215">
        <v>25.088030689072699</v>
      </c>
      <c r="K215">
        <v>25.252833422046798</v>
      </c>
      <c r="L215">
        <v>27.5725446428571</v>
      </c>
      <c r="M215">
        <v>28.3265546858681</v>
      </c>
      <c r="N215">
        <v>26.8012957072402</v>
      </c>
      <c r="O215">
        <v>24.303843107966301</v>
      </c>
      <c r="P215">
        <v>25.7689834116917</v>
      </c>
      <c r="Q215">
        <f t="shared" si="3"/>
        <v>26.451414313195698</v>
      </c>
    </row>
    <row r="216" spans="1:17" x14ac:dyDescent="0.25">
      <c r="A216" t="s">
        <v>230</v>
      </c>
      <c r="B216" t="s">
        <v>231</v>
      </c>
      <c r="C216" t="s">
        <v>496</v>
      </c>
      <c r="D216" t="s">
        <v>497</v>
      </c>
      <c r="E216" t="s">
        <v>233</v>
      </c>
      <c r="F216" t="s">
        <v>233</v>
      </c>
      <c r="G216" t="s">
        <v>233</v>
      </c>
      <c r="H216" t="s">
        <v>233</v>
      </c>
      <c r="I216" t="s">
        <v>233</v>
      </c>
      <c r="J216" t="s">
        <v>233</v>
      </c>
      <c r="K216" t="s">
        <v>233</v>
      </c>
      <c r="L216" t="s">
        <v>233</v>
      </c>
      <c r="M216" t="s">
        <v>233</v>
      </c>
      <c r="N216" t="s">
        <v>233</v>
      </c>
      <c r="O216" t="s">
        <v>233</v>
      </c>
      <c r="P216" t="s">
        <v>233</v>
      </c>
      <c r="Q216" t="e">
        <f t="shared" si="3"/>
        <v>#DIV/0!</v>
      </c>
    </row>
    <row r="217" spans="1:17" x14ac:dyDescent="0.25">
      <c r="A217" t="s">
        <v>230</v>
      </c>
      <c r="B217" t="s">
        <v>231</v>
      </c>
      <c r="C217" t="s">
        <v>210</v>
      </c>
      <c r="D217" t="s">
        <v>498</v>
      </c>
      <c r="E217" t="s">
        <v>233</v>
      </c>
      <c r="F217" t="s">
        <v>233</v>
      </c>
      <c r="G217">
        <v>31.754929333015699</v>
      </c>
      <c r="H217">
        <v>34.038498390944397</v>
      </c>
      <c r="I217">
        <v>34.0694270680562</v>
      </c>
      <c r="J217">
        <v>42.804870733609299</v>
      </c>
      <c r="K217">
        <v>38.206232959120399</v>
      </c>
      <c r="L217">
        <v>41.002991488394002</v>
      </c>
      <c r="M217">
        <v>38.6410798039892</v>
      </c>
      <c r="N217">
        <v>39.261906982606902</v>
      </c>
      <c r="O217">
        <v>32.293135891817499</v>
      </c>
      <c r="P217" t="s">
        <v>233</v>
      </c>
      <c r="Q217">
        <f t="shared" si="3"/>
        <v>37.881069425185601</v>
      </c>
    </row>
    <row r="218" spans="1:17" x14ac:dyDescent="0.25">
      <c r="A218" t="s">
        <v>230</v>
      </c>
      <c r="B218" t="s">
        <v>231</v>
      </c>
      <c r="C218" t="s">
        <v>211</v>
      </c>
      <c r="D218" t="s">
        <v>499</v>
      </c>
      <c r="E218">
        <v>17.376942758835099</v>
      </c>
      <c r="F218">
        <v>13.5694238181719</v>
      </c>
      <c r="G218">
        <v>9.8569768934987803</v>
      </c>
      <c r="H218">
        <v>9.2094791163594198</v>
      </c>
      <c r="I218">
        <v>9.6392239784160498</v>
      </c>
      <c r="J218">
        <v>10.035640419865</v>
      </c>
      <c r="K218">
        <v>9.8613705959022209</v>
      </c>
      <c r="L218">
        <v>9.7001473483233909</v>
      </c>
      <c r="M218">
        <v>9.6877341484424502</v>
      </c>
      <c r="N218">
        <v>7.4087018963512596</v>
      </c>
      <c r="O218">
        <v>7.4514695891585401</v>
      </c>
      <c r="P218" t="s">
        <v>233</v>
      </c>
      <c r="Q218">
        <f t="shared" si="3"/>
        <v>8.8218847156355729</v>
      </c>
    </row>
    <row r="219" spans="1:17" x14ac:dyDescent="0.25">
      <c r="A219" t="s">
        <v>230</v>
      </c>
      <c r="B219" t="s">
        <v>231</v>
      </c>
      <c r="C219" t="s">
        <v>500</v>
      </c>
      <c r="D219" t="s">
        <v>501</v>
      </c>
      <c r="E219" t="s">
        <v>233</v>
      </c>
      <c r="F219">
        <v>17.9426263569942</v>
      </c>
      <c r="G219">
        <v>22.940187752365201</v>
      </c>
      <c r="H219">
        <v>23.896345736862799</v>
      </c>
      <c r="I219">
        <v>24.993477036171299</v>
      </c>
      <c r="J219">
        <v>25.534849302093502</v>
      </c>
      <c r="K219">
        <v>23.934666175018599</v>
      </c>
      <c r="L219">
        <v>24.537768602349001</v>
      </c>
      <c r="M219">
        <v>22.061654465790198</v>
      </c>
      <c r="N219">
        <v>22.4686507992574</v>
      </c>
      <c r="O219">
        <v>21.004087852355099</v>
      </c>
      <c r="P219">
        <v>19.766974970982901</v>
      </c>
      <c r="Q219">
        <f t="shared" si="3"/>
        <v>22.801365578954059</v>
      </c>
    </row>
    <row r="220" spans="1:17" x14ac:dyDescent="0.25">
      <c r="A220" t="s">
        <v>230</v>
      </c>
      <c r="B220" t="s">
        <v>231</v>
      </c>
      <c r="C220" t="s">
        <v>502</v>
      </c>
      <c r="D220" t="s">
        <v>503</v>
      </c>
      <c r="E220">
        <v>33.6849205390861</v>
      </c>
      <c r="F220">
        <v>27.020145244820899</v>
      </c>
      <c r="G220">
        <v>18.7719921066066</v>
      </c>
      <c r="H220">
        <v>19.0058818952912</v>
      </c>
      <c r="I220">
        <v>19.869746740542698</v>
      </c>
      <c r="J220">
        <v>19.607836123593302</v>
      </c>
      <c r="K220">
        <v>19.7029514264486</v>
      </c>
      <c r="L220">
        <v>18.522375205609599</v>
      </c>
      <c r="M220">
        <v>21.121327362147799</v>
      </c>
      <c r="N220">
        <v>24.059568278568602</v>
      </c>
      <c r="O220">
        <v>25.1385447022998</v>
      </c>
      <c r="P220">
        <v>28.6996157796546</v>
      </c>
      <c r="Q220">
        <f t="shared" si="3"/>
        <v>21.708953395014881</v>
      </c>
    </row>
    <row r="221" spans="1:17" x14ac:dyDescent="0.25">
      <c r="A221" t="s">
        <v>230</v>
      </c>
      <c r="B221" t="s">
        <v>231</v>
      </c>
      <c r="C221" t="s">
        <v>504</v>
      </c>
      <c r="D221" t="s">
        <v>505</v>
      </c>
      <c r="E221">
        <v>30.434350578339998</v>
      </c>
      <c r="F221">
        <v>18.444503933833399</v>
      </c>
      <c r="G221">
        <v>23.503376603541899</v>
      </c>
      <c r="H221">
        <v>24.396332733698799</v>
      </c>
      <c r="I221">
        <v>25.7722716669596</v>
      </c>
      <c r="J221">
        <v>28.727987291437799</v>
      </c>
      <c r="K221">
        <v>28.8469012574378</v>
      </c>
      <c r="L221">
        <v>28.393229978367401</v>
      </c>
      <c r="M221">
        <v>26.657893939455999</v>
      </c>
      <c r="N221">
        <v>27.1002798521844</v>
      </c>
      <c r="O221">
        <v>24.850670435495498</v>
      </c>
      <c r="P221" t="s">
        <v>233</v>
      </c>
      <c r="Q221">
        <f t="shared" si="3"/>
        <v>27.16979509258822</v>
      </c>
    </row>
    <row r="222" spans="1:17" x14ac:dyDescent="0.25">
      <c r="A222" t="s">
        <v>230</v>
      </c>
      <c r="B222" t="s">
        <v>231</v>
      </c>
      <c r="C222" t="s">
        <v>506</v>
      </c>
      <c r="D222" t="s">
        <v>507</v>
      </c>
      <c r="E222" t="s">
        <v>233</v>
      </c>
      <c r="F222" t="s">
        <v>233</v>
      </c>
      <c r="G222" t="s">
        <v>233</v>
      </c>
      <c r="H222" t="s">
        <v>233</v>
      </c>
      <c r="I222" t="s">
        <v>233</v>
      </c>
      <c r="J222" t="s">
        <v>233</v>
      </c>
      <c r="K222" t="s">
        <v>233</v>
      </c>
      <c r="L222" t="s">
        <v>233</v>
      </c>
      <c r="M222" t="s">
        <v>233</v>
      </c>
      <c r="N222" t="s">
        <v>233</v>
      </c>
      <c r="O222" t="s">
        <v>233</v>
      </c>
      <c r="P222" t="s">
        <v>233</v>
      </c>
      <c r="Q222" t="e">
        <f t="shared" si="3"/>
        <v>#DIV/0!</v>
      </c>
    </row>
    <row r="223" spans="1:17" x14ac:dyDescent="0.25">
      <c r="A223" t="s">
        <v>230</v>
      </c>
      <c r="B223" t="s">
        <v>231</v>
      </c>
      <c r="C223" t="s">
        <v>508</v>
      </c>
      <c r="D223" t="s">
        <v>509</v>
      </c>
      <c r="E223" t="s">
        <v>233</v>
      </c>
      <c r="F223">
        <v>25.467773407232801</v>
      </c>
      <c r="G223">
        <v>22.657048783830799</v>
      </c>
      <c r="H223">
        <v>21.598840173644501</v>
      </c>
      <c r="I223">
        <v>22.436805901305</v>
      </c>
      <c r="J223">
        <v>22.958682188402801</v>
      </c>
      <c r="K223">
        <v>21.6523864513889</v>
      </c>
      <c r="L223">
        <v>22.089494407298002</v>
      </c>
      <c r="M223">
        <v>23.051648740025001</v>
      </c>
      <c r="N223">
        <v>22.904332713074499</v>
      </c>
      <c r="O223">
        <v>21.357578261381899</v>
      </c>
      <c r="P223">
        <v>24.101674723899698</v>
      </c>
      <c r="Q223">
        <f t="shared" si="3"/>
        <v>22.211088114633661</v>
      </c>
    </row>
    <row r="224" spans="1:17" x14ac:dyDescent="0.25">
      <c r="A224" t="s">
        <v>230</v>
      </c>
      <c r="B224" t="s">
        <v>231</v>
      </c>
      <c r="C224" t="s">
        <v>510</v>
      </c>
      <c r="D224" t="s">
        <v>511</v>
      </c>
      <c r="E224">
        <v>22.163556665982899</v>
      </c>
      <c r="F224">
        <v>21.668809304773099</v>
      </c>
      <c r="G224">
        <v>28.174837819743299</v>
      </c>
      <c r="H224">
        <v>27.226941135847799</v>
      </c>
      <c r="I224">
        <v>27.468694689943</v>
      </c>
      <c r="J224">
        <v>27.310748428179899</v>
      </c>
      <c r="K224">
        <v>26.7809426946915</v>
      </c>
      <c r="L224">
        <v>27.293235726327499</v>
      </c>
      <c r="M224">
        <v>27.4787847465903</v>
      </c>
      <c r="N224">
        <v>26.613524573356798</v>
      </c>
      <c r="O224">
        <v>25.203613895057</v>
      </c>
      <c r="P224">
        <v>26.073112575858701</v>
      </c>
      <c r="Q224">
        <f t="shared" si="3"/>
        <v>26.674020327204619</v>
      </c>
    </row>
    <row r="225" spans="1:17" x14ac:dyDescent="0.25">
      <c r="A225" t="s">
        <v>230</v>
      </c>
      <c r="B225" t="s">
        <v>231</v>
      </c>
      <c r="C225" t="s">
        <v>512</v>
      </c>
      <c r="D225" t="s">
        <v>513</v>
      </c>
      <c r="E225">
        <v>35.033297616173598</v>
      </c>
      <c r="F225">
        <v>29.0893582339699</v>
      </c>
      <c r="G225">
        <v>34.346168843365902</v>
      </c>
      <c r="H225">
        <v>35.393556385687901</v>
      </c>
      <c r="I225">
        <v>35.672672783225202</v>
      </c>
      <c r="J225">
        <v>34.7765489792734</v>
      </c>
      <c r="K225">
        <v>34.237557102424297</v>
      </c>
      <c r="L225">
        <v>34.8582024159128</v>
      </c>
      <c r="M225">
        <v>35.698152173702503</v>
      </c>
      <c r="N225">
        <v>35.295265216104603</v>
      </c>
      <c r="O225">
        <v>35.273356378770103</v>
      </c>
      <c r="P225" t="s">
        <v>233</v>
      </c>
      <c r="Q225">
        <f t="shared" si="3"/>
        <v>35.072506657382867</v>
      </c>
    </row>
    <row r="226" spans="1:17" x14ac:dyDescent="0.25">
      <c r="A226" t="s">
        <v>230</v>
      </c>
      <c r="B226" t="s">
        <v>231</v>
      </c>
      <c r="C226" t="s">
        <v>514</v>
      </c>
      <c r="D226" t="s">
        <v>515</v>
      </c>
      <c r="E226">
        <v>33.8008892142919</v>
      </c>
      <c r="F226">
        <v>30.084660678714499</v>
      </c>
      <c r="G226">
        <v>42.940820471827202</v>
      </c>
      <c r="H226">
        <v>43.2032404744741</v>
      </c>
      <c r="I226">
        <v>42.815248663793398</v>
      </c>
      <c r="J226">
        <v>40.775496152374899</v>
      </c>
      <c r="K226">
        <v>40.224145442655498</v>
      </c>
      <c r="L226">
        <v>40.647659649948601</v>
      </c>
      <c r="M226">
        <v>41.536122649904001</v>
      </c>
      <c r="N226">
        <v>40.805696082095601</v>
      </c>
      <c r="O226">
        <v>40.733817646809797</v>
      </c>
      <c r="P226" t="s">
        <v>233</v>
      </c>
      <c r="Q226">
        <f t="shared" si="3"/>
        <v>40.789488294282698</v>
      </c>
    </row>
    <row r="227" spans="1:17" x14ac:dyDescent="0.25">
      <c r="A227" t="s">
        <v>230</v>
      </c>
      <c r="B227" t="s">
        <v>231</v>
      </c>
      <c r="C227" t="s">
        <v>516</v>
      </c>
      <c r="D227" t="s">
        <v>517</v>
      </c>
      <c r="E227">
        <v>33.808993677415103</v>
      </c>
      <c r="F227">
        <v>30.091874099092198</v>
      </c>
      <c r="G227">
        <v>42.942775499690804</v>
      </c>
      <c r="H227">
        <v>43.204989921043399</v>
      </c>
      <c r="I227">
        <v>42.816837279298603</v>
      </c>
      <c r="J227">
        <v>40.777088381850703</v>
      </c>
      <c r="K227">
        <v>40.225634093905498</v>
      </c>
      <c r="L227">
        <v>40.648830975814903</v>
      </c>
      <c r="M227">
        <v>41.537201641166398</v>
      </c>
      <c r="N227">
        <v>40.806748527954099</v>
      </c>
      <c r="O227">
        <v>40.735000013006903</v>
      </c>
      <c r="P227" t="s">
        <v>233</v>
      </c>
      <c r="Q227">
        <f t="shared" si="3"/>
        <v>40.790683050369566</v>
      </c>
    </row>
    <row r="228" spans="1:17" x14ac:dyDescent="0.25">
      <c r="A228" t="s">
        <v>230</v>
      </c>
      <c r="B228" t="s">
        <v>231</v>
      </c>
      <c r="C228" t="s">
        <v>518</v>
      </c>
      <c r="D228" t="s">
        <v>519</v>
      </c>
      <c r="E228">
        <v>24.655497874696799</v>
      </c>
      <c r="F228">
        <v>23.621949730353698</v>
      </c>
      <c r="G228">
        <v>20.002262218697702</v>
      </c>
      <c r="H228">
        <v>19.6187987315177</v>
      </c>
      <c r="I228">
        <v>19.954545669547201</v>
      </c>
      <c r="J228">
        <v>20.381568629774801</v>
      </c>
      <c r="K228">
        <v>20.692529775097299</v>
      </c>
      <c r="L228">
        <v>21.3243597339122</v>
      </c>
      <c r="M228">
        <v>21.877299972975099</v>
      </c>
      <c r="N228">
        <v>22.864480911935701</v>
      </c>
      <c r="O228">
        <v>21.996030095305201</v>
      </c>
      <c r="P228">
        <v>22.841274001035</v>
      </c>
      <c r="Q228">
        <f t="shared" si="3"/>
        <v>21.750940097845099</v>
      </c>
    </row>
    <row r="229" spans="1:17" x14ac:dyDescent="0.25">
      <c r="A229" t="s">
        <v>230</v>
      </c>
      <c r="B229" t="s">
        <v>231</v>
      </c>
      <c r="C229" t="s">
        <v>520</v>
      </c>
      <c r="D229" t="s">
        <v>521</v>
      </c>
      <c r="E229">
        <v>25.285324503973602</v>
      </c>
      <c r="F229">
        <v>22.6190766171128</v>
      </c>
      <c r="G229">
        <v>20.9505885811223</v>
      </c>
      <c r="H229">
        <v>20.6596808546688</v>
      </c>
      <c r="I229">
        <v>20.9047653517807</v>
      </c>
      <c r="J229">
        <v>21.1046425954491</v>
      </c>
      <c r="K229">
        <v>21.337899846640401</v>
      </c>
      <c r="L229">
        <v>21.98859250748</v>
      </c>
      <c r="M229">
        <v>22.132106672292</v>
      </c>
      <c r="N229">
        <v>22.616768061210099</v>
      </c>
      <c r="O229">
        <v>22.221583640494298</v>
      </c>
      <c r="P229">
        <v>22.706468788276801</v>
      </c>
      <c r="Q229">
        <f t="shared" si="3"/>
        <v>22.059390145623361</v>
      </c>
    </row>
    <row r="230" spans="1:17" x14ac:dyDescent="0.25">
      <c r="A230" t="s">
        <v>230</v>
      </c>
      <c r="B230" t="s">
        <v>231</v>
      </c>
      <c r="C230" t="s">
        <v>522</v>
      </c>
      <c r="D230" t="s">
        <v>523</v>
      </c>
      <c r="E230">
        <v>27.990554704585101</v>
      </c>
      <c r="F230">
        <v>21.0857011969903</v>
      </c>
      <c r="G230">
        <v>25.3975274426124</v>
      </c>
      <c r="H230">
        <v>24.901206758551201</v>
      </c>
      <c r="I230">
        <v>24.392388191000599</v>
      </c>
      <c r="J230">
        <v>24.580765684648402</v>
      </c>
      <c r="K230">
        <v>24.991913486671901</v>
      </c>
      <c r="L230">
        <v>25.767156000842</v>
      </c>
      <c r="M230">
        <v>24.3788844562763</v>
      </c>
      <c r="N230">
        <v>23.718452749119599</v>
      </c>
      <c r="O230">
        <v>25.437420832889501</v>
      </c>
      <c r="P230">
        <v>24.987621566268398</v>
      </c>
      <c r="Q230">
        <f t="shared" si="3"/>
        <v>24.858765505159859</v>
      </c>
    </row>
    <row r="231" spans="1:17" x14ac:dyDescent="0.25">
      <c r="A231" t="s">
        <v>230</v>
      </c>
      <c r="B231" t="s">
        <v>231</v>
      </c>
      <c r="C231" t="s">
        <v>524</v>
      </c>
      <c r="D231" t="s">
        <v>525</v>
      </c>
      <c r="E231">
        <v>30.0558059281149</v>
      </c>
      <c r="F231">
        <v>21.650650980960901</v>
      </c>
      <c r="G231">
        <v>24.9181826289744</v>
      </c>
      <c r="H231">
        <v>24.2438386373613</v>
      </c>
      <c r="I231">
        <v>23.895175942014699</v>
      </c>
      <c r="J231">
        <v>24.023475432822501</v>
      </c>
      <c r="K231">
        <v>24.125162325167999</v>
      </c>
      <c r="L231">
        <v>24.791864650668799</v>
      </c>
      <c r="M231">
        <v>23.7496175799456</v>
      </c>
      <c r="N231">
        <v>23.1309799739597</v>
      </c>
      <c r="O231">
        <v>24.091270051659802</v>
      </c>
      <c r="P231">
        <v>24.382485756880399</v>
      </c>
      <c r="Q231">
        <f t="shared" si="3"/>
        <v>23.977778916280378</v>
      </c>
    </row>
    <row r="232" spans="1:17" x14ac:dyDescent="0.25">
      <c r="A232" t="s">
        <v>230</v>
      </c>
      <c r="B232" t="s">
        <v>231</v>
      </c>
      <c r="C232" t="s">
        <v>526</v>
      </c>
      <c r="D232" t="s">
        <v>527</v>
      </c>
      <c r="E232">
        <v>24.906967946682201</v>
      </c>
      <c r="F232">
        <v>23.650537623810401</v>
      </c>
      <c r="G232">
        <v>20.306323838961401</v>
      </c>
      <c r="H232">
        <v>19.887913539696999</v>
      </c>
      <c r="I232">
        <v>20.294542968227201</v>
      </c>
      <c r="J232">
        <v>20.7443767393206</v>
      </c>
      <c r="K232">
        <v>20.945828489483901</v>
      </c>
      <c r="L232">
        <v>21.568985643165099</v>
      </c>
      <c r="M232">
        <v>22.144571882879202</v>
      </c>
      <c r="N232">
        <v>22.940469581210301</v>
      </c>
      <c r="O232">
        <v>22.0876435938019</v>
      </c>
      <c r="P232">
        <v>23.0960402423933</v>
      </c>
      <c r="Q232">
        <f t="shared" si="3"/>
        <v>21.937499838108081</v>
      </c>
    </row>
    <row r="233" spans="1:17" x14ac:dyDescent="0.25">
      <c r="A233" t="s">
        <v>230</v>
      </c>
      <c r="B233" t="s">
        <v>231</v>
      </c>
      <c r="C233" t="s">
        <v>528</v>
      </c>
      <c r="D233" t="s">
        <v>529</v>
      </c>
      <c r="E233">
        <v>38.102855071167902</v>
      </c>
      <c r="F233">
        <v>20.575930634485601</v>
      </c>
      <c r="G233">
        <v>20.034668570811998</v>
      </c>
      <c r="H233">
        <v>21.353303662012099</v>
      </c>
      <c r="I233">
        <v>21.6639411347583</v>
      </c>
      <c r="J233">
        <v>21.1705610052549</v>
      </c>
      <c r="K233">
        <v>21.7920686288087</v>
      </c>
      <c r="L233">
        <v>22.329082885959</v>
      </c>
      <c r="M233">
        <v>21.614422952945201</v>
      </c>
      <c r="N233">
        <v>23.4973872658536</v>
      </c>
      <c r="O233">
        <v>22.748840967241701</v>
      </c>
      <c r="P233">
        <v>24.620891620931499</v>
      </c>
      <c r="Q233">
        <f t="shared" si="3"/>
        <v>22.396360540161645</v>
      </c>
    </row>
    <row r="234" spans="1:17" x14ac:dyDescent="0.25">
      <c r="A234" t="s">
        <v>230</v>
      </c>
      <c r="B234" t="s">
        <v>231</v>
      </c>
      <c r="C234" t="s">
        <v>530</v>
      </c>
      <c r="D234" t="s">
        <v>531</v>
      </c>
      <c r="E234">
        <v>15.098785214429199</v>
      </c>
      <c r="F234">
        <v>20.108757758549999</v>
      </c>
      <c r="G234">
        <v>25.6432041497815</v>
      </c>
      <c r="H234">
        <v>27.373629975124398</v>
      </c>
      <c r="I234">
        <v>29.058896826416799</v>
      </c>
      <c r="J234">
        <v>29.532780114506</v>
      </c>
      <c r="K234">
        <v>29.065691453169499</v>
      </c>
      <c r="L234">
        <v>29.093616904449199</v>
      </c>
      <c r="M234">
        <v>27.073495171362499</v>
      </c>
      <c r="N234">
        <v>27.169675195117701</v>
      </c>
      <c r="O234">
        <v>25.9445603454148</v>
      </c>
      <c r="P234">
        <v>24.8682748100887</v>
      </c>
      <c r="Q234">
        <f t="shared" si="3"/>
        <v>27.66940781390274</v>
      </c>
    </row>
    <row r="235" spans="1:17" x14ac:dyDescent="0.25">
      <c r="A235" t="s">
        <v>230</v>
      </c>
      <c r="B235" t="s">
        <v>231</v>
      </c>
      <c r="C235" t="s">
        <v>532</v>
      </c>
      <c r="D235" t="s">
        <v>533</v>
      </c>
      <c r="E235">
        <v>25.805654425850101</v>
      </c>
      <c r="F235">
        <v>24.400020116439201</v>
      </c>
      <c r="G235">
        <v>21.5324362605588</v>
      </c>
      <c r="H235">
        <v>21.482997456875498</v>
      </c>
      <c r="I235">
        <v>21.854804370795499</v>
      </c>
      <c r="J235">
        <v>22.163011440169999</v>
      </c>
      <c r="K235">
        <v>21.948766743679599</v>
      </c>
      <c r="L235">
        <v>22.285749589427301</v>
      </c>
      <c r="M235">
        <v>22.547948395210401</v>
      </c>
      <c r="N235">
        <v>22.832325698439298</v>
      </c>
      <c r="O235">
        <v>22.361628407624298</v>
      </c>
      <c r="P235" t="s">
        <v>233</v>
      </c>
      <c r="Q235">
        <f t="shared" si="3"/>
        <v>22.395283766876179</v>
      </c>
    </row>
    <row r="236" spans="1:17" x14ac:dyDescent="0.25">
      <c r="A236" t="s">
        <v>230</v>
      </c>
      <c r="B236" t="s">
        <v>231</v>
      </c>
      <c r="C236" t="s">
        <v>534</v>
      </c>
      <c r="D236" t="s">
        <v>535</v>
      </c>
      <c r="E236">
        <v>27.335394866874601</v>
      </c>
      <c r="F236">
        <v>24.294149738397302</v>
      </c>
      <c r="G236">
        <v>33.108646635899298</v>
      </c>
      <c r="H236">
        <v>33.081806217441098</v>
      </c>
      <c r="I236">
        <v>33.111582563150598</v>
      </c>
      <c r="J236">
        <v>32.790917918984903</v>
      </c>
      <c r="K236">
        <v>32.204881954734603</v>
      </c>
      <c r="L236">
        <v>32.478332231097497</v>
      </c>
      <c r="M236">
        <v>33.403502230443998</v>
      </c>
      <c r="N236">
        <v>32.843683506094003</v>
      </c>
      <c r="O236">
        <v>33.073457886285198</v>
      </c>
      <c r="P236" t="s">
        <v>233</v>
      </c>
      <c r="Q236">
        <f t="shared" si="3"/>
        <v>32.800771561731061</v>
      </c>
    </row>
    <row r="237" spans="1:17" x14ac:dyDescent="0.25">
      <c r="A237" t="s">
        <v>230</v>
      </c>
      <c r="B237" t="s">
        <v>231</v>
      </c>
      <c r="C237" t="s">
        <v>536</v>
      </c>
      <c r="D237" t="s">
        <v>537</v>
      </c>
      <c r="E237">
        <v>26.881294991499601</v>
      </c>
      <c r="F237">
        <v>23.819716007933501</v>
      </c>
      <c r="G237">
        <v>32.349252908524299</v>
      </c>
      <c r="H237">
        <v>32.352568908892302</v>
      </c>
      <c r="I237">
        <v>32.415521211975097</v>
      </c>
      <c r="J237">
        <v>32.105207756646699</v>
      </c>
      <c r="K237">
        <v>31.5959824801681</v>
      </c>
      <c r="L237">
        <v>31.937465472147501</v>
      </c>
      <c r="M237">
        <v>32.857125574621797</v>
      </c>
      <c r="N237">
        <v>32.404050171605199</v>
      </c>
      <c r="O237">
        <v>32.582722913188299</v>
      </c>
      <c r="P237" t="s">
        <v>233</v>
      </c>
      <c r="Q237">
        <f t="shared" si="3"/>
        <v>32.275469322346183</v>
      </c>
    </row>
    <row r="238" spans="1:17" x14ac:dyDescent="0.25">
      <c r="A238" t="s">
        <v>230</v>
      </c>
      <c r="B238" t="s">
        <v>231</v>
      </c>
      <c r="C238" t="s">
        <v>538</v>
      </c>
      <c r="D238" t="s">
        <v>539</v>
      </c>
      <c r="E238">
        <v>35.170345315701198</v>
      </c>
      <c r="F238">
        <v>23.5654804077294</v>
      </c>
      <c r="G238">
        <v>17.303337182436898</v>
      </c>
      <c r="H238">
        <v>17.136305871918399</v>
      </c>
      <c r="I238">
        <v>17.8803620273736</v>
      </c>
      <c r="J238">
        <v>17.8221240594115</v>
      </c>
      <c r="K238">
        <v>17.595788290780099</v>
      </c>
      <c r="L238">
        <v>17.529728227069501</v>
      </c>
      <c r="M238">
        <v>19.624781430571499</v>
      </c>
      <c r="N238">
        <v>21.973346788928399</v>
      </c>
      <c r="O238">
        <v>22.7622737252434</v>
      </c>
      <c r="P238">
        <v>24.999606824506898</v>
      </c>
      <c r="Q238">
        <f t="shared" si="3"/>
        <v>19.897183692518581</v>
      </c>
    </row>
    <row r="239" spans="1:17" x14ac:dyDescent="0.25">
      <c r="A239" t="s">
        <v>230</v>
      </c>
      <c r="B239" t="s">
        <v>231</v>
      </c>
      <c r="C239" t="s">
        <v>540</v>
      </c>
      <c r="D239" t="s">
        <v>541</v>
      </c>
      <c r="E239">
        <v>14.3557576491886</v>
      </c>
      <c r="F239">
        <v>16.097821990431299</v>
      </c>
      <c r="G239">
        <v>25.108420756533999</v>
      </c>
      <c r="H239">
        <v>26.930064435850099</v>
      </c>
      <c r="I239">
        <v>28.0846117164016</v>
      </c>
      <c r="J239">
        <v>28.867394554548099</v>
      </c>
      <c r="K239">
        <v>29.764754039544599</v>
      </c>
      <c r="L239">
        <v>30.660872448349</v>
      </c>
      <c r="M239">
        <v>29.953598792604101</v>
      </c>
      <c r="N239">
        <v>30.132854734146399</v>
      </c>
      <c r="O239">
        <v>28.8736363398504</v>
      </c>
      <c r="P239">
        <v>28.316603110976398</v>
      </c>
      <c r="Q239">
        <f t="shared" si="3"/>
        <v>29.877143270898898</v>
      </c>
    </row>
    <row r="240" spans="1:17" x14ac:dyDescent="0.25">
      <c r="A240" t="s">
        <v>230</v>
      </c>
      <c r="B240" t="s">
        <v>231</v>
      </c>
      <c r="C240" t="s">
        <v>542</v>
      </c>
      <c r="D240" t="s">
        <v>543</v>
      </c>
      <c r="E240">
        <v>23.6475930190627</v>
      </c>
      <c r="F240">
        <v>19.1234240031573</v>
      </c>
      <c r="G240">
        <v>21.078752864910399</v>
      </c>
      <c r="H240">
        <v>21.868979493853001</v>
      </c>
      <c r="I240">
        <v>22.801431045649501</v>
      </c>
      <c r="J240">
        <v>23.2516377903981</v>
      </c>
      <c r="K240">
        <v>23.873093183072701</v>
      </c>
      <c r="L240">
        <v>24.625199256373101</v>
      </c>
      <c r="M240">
        <v>25.083383993122901</v>
      </c>
      <c r="N240">
        <v>26.312572340061902</v>
      </c>
      <c r="O240">
        <v>26.080266543224202</v>
      </c>
      <c r="P240">
        <v>26.822846347347099</v>
      </c>
      <c r="Q240">
        <f t="shared" si="3"/>
        <v>25.194903063170962</v>
      </c>
    </row>
    <row r="241" spans="1:17" x14ac:dyDescent="0.25">
      <c r="A241" t="s">
        <v>230</v>
      </c>
      <c r="B241" t="s">
        <v>231</v>
      </c>
      <c r="C241" t="s">
        <v>544</v>
      </c>
      <c r="D241" t="s">
        <v>545</v>
      </c>
      <c r="E241">
        <v>27.910919303304102</v>
      </c>
      <c r="F241">
        <v>25.241966983355098</v>
      </c>
      <c r="G241">
        <v>34.572711563550499</v>
      </c>
      <c r="H241">
        <v>34.836976137257601</v>
      </c>
      <c r="I241">
        <v>34.982679912287502</v>
      </c>
      <c r="J241">
        <v>34.9169463777895</v>
      </c>
      <c r="K241">
        <v>34.690080273338403</v>
      </c>
      <c r="L241">
        <v>34.626107914727299</v>
      </c>
      <c r="M241">
        <v>35.460902925480198</v>
      </c>
      <c r="N241">
        <v>35.6294245304314</v>
      </c>
      <c r="O241">
        <v>36.153155351222097</v>
      </c>
      <c r="P241" t="s">
        <v>233</v>
      </c>
      <c r="Q241">
        <f t="shared" si="3"/>
        <v>35.311934199039875</v>
      </c>
    </row>
    <row r="242" spans="1:17" x14ac:dyDescent="0.25">
      <c r="A242" t="s">
        <v>230</v>
      </c>
      <c r="B242" t="s">
        <v>231</v>
      </c>
      <c r="C242" t="s">
        <v>546</v>
      </c>
      <c r="D242" t="s">
        <v>547</v>
      </c>
      <c r="E242">
        <v>19.754491120482601</v>
      </c>
      <c r="F242">
        <v>20.459537957187202</v>
      </c>
      <c r="G242">
        <v>22.1464168648399</v>
      </c>
      <c r="H242">
        <v>22.079166489326699</v>
      </c>
      <c r="I242">
        <v>21.376117239030499</v>
      </c>
      <c r="J242">
        <v>20.1193468635784</v>
      </c>
      <c r="K242">
        <v>19.0071290858229</v>
      </c>
      <c r="L242">
        <v>18.573640104624701</v>
      </c>
      <c r="M242">
        <v>19.066820380591999</v>
      </c>
      <c r="N242">
        <v>18.670853951092401</v>
      </c>
      <c r="O242">
        <v>17.4359951471885</v>
      </c>
      <c r="P242">
        <v>19.817513024071602</v>
      </c>
      <c r="Q242">
        <f t="shared" si="3"/>
        <v>18.550887733864101</v>
      </c>
    </row>
    <row r="243" spans="1:17" x14ac:dyDescent="0.25">
      <c r="A243" t="s">
        <v>230</v>
      </c>
      <c r="B243" t="s">
        <v>231</v>
      </c>
      <c r="C243" t="s">
        <v>548</v>
      </c>
      <c r="D243" t="s">
        <v>549</v>
      </c>
      <c r="E243">
        <v>20.194412804526401</v>
      </c>
      <c r="F243">
        <v>20.063253416108001</v>
      </c>
      <c r="G243">
        <v>21.506979426191801</v>
      </c>
      <c r="H243">
        <v>21.466173308994598</v>
      </c>
      <c r="I243">
        <v>20.882165908603199</v>
      </c>
      <c r="J243">
        <v>19.821095539709098</v>
      </c>
      <c r="K243">
        <v>18.7151987147586</v>
      </c>
      <c r="L243">
        <v>18.274922725226201</v>
      </c>
      <c r="M243">
        <v>18.553436866177201</v>
      </c>
      <c r="N243">
        <v>18.134170444585902</v>
      </c>
      <c r="O243">
        <v>17.200989108124102</v>
      </c>
      <c r="P243">
        <v>19.482666366526001</v>
      </c>
      <c r="Q243">
        <f t="shared" si="3"/>
        <v>18.175743571774401</v>
      </c>
    </row>
    <row r="244" spans="1:17" x14ac:dyDescent="0.25">
      <c r="A244" t="s">
        <v>230</v>
      </c>
      <c r="B244" t="s">
        <v>231</v>
      </c>
      <c r="C244" t="s">
        <v>550</v>
      </c>
      <c r="D244" t="s">
        <v>551</v>
      </c>
      <c r="E244">
        <v>19.691720361833099</v>
      </c>
      <c r="F244">
        <v>20.582163236967201</v>
      </c>
      <c r="G244">
        <v>22.499457182303701</v>
      </c>
      <c r="H244">
        <v>22.438726434678799</v>
      </c>
      <c r="I244">
        <v>21.743335291542699</v>
      </c>
      <c r="J244">
        <v>20.5481173245247</v>
      </c>
      <c r="K244">
        <v>19.413210177600401</v>
      </c>
      <c r="L244">
        <v>18.910905608310902</v>
      </c>
      <c r="M244">
        <v>19.259860540571701</v>
      </c>
      <c r="N244">
        <v>18.886123148246401</v>
      </c>
      <c r="O244">
        <v>17.7518105158215</v>
      </c>
      <c r="P244">
        <v>20.178686649665799</v>
      </c>
      <c r="Q244">
        <f t="shared" si="3"/>
        <v>18.844381998110183</v>
      </c>
    </row>
    <row r="245" spans="1:17" x14ac:dyDescent="0.25">
      <c r="A245" t="s">
        <v>230</v>
      </c>
      <c r="B245" t="s">
        <v>231</v>
      </c>
      <c r="C245" t="s">
        <v>552</v>
      </c>
      <c r="D245" t="s">
        <v>553</v>
      </c>
      <c r="E245" t="s">
        <v>233</v>
      </c>
      <c r="F245">
        <v>20.808159531825002</v>
      </c>
      <c r="G245">
        <v>27.120260885936901</v>
      </c>
      <c r="H245">
        <v>27.718236068611699</v>
      </c>
      <c r="I245">
        <v>28.928470101991401</v>
      </c>
      <c r="J245">
        <v>29.836906012906699</v>
      </c>
      <c r="K245">
        <v>30.2550508067485</v>
      </c>
      <c r="L245">
        <v>31.5217976440317</v>
      </c>
      <c r="M245">
        <v>30.152312626233499</v>
      </c>
      <c r="N245">
        <v>30.913056791143699</v>
      </c>
      <c r="O245">
        <v>29.684018243663498</v>
      </c>
      <c r="P245">
        <v>28.9842084544496</v>
      </c>
      <c r="Q245">
        <f t="shared" si="3"/>
        <v>30.505247222364183</v>
      </c>
    </row>
    <row r="246" spans="1:17" x14ac:dyDescent="0.25">
      <c r="A246" t="s">
        <v>230</v>
      </c>
      <c r="B246" t="s">
        <v>231</v>
      </c>
      <c r="C246" t="s">
        <v>554</v>
      </c>
      <c r="D246" t="s">
        <v>555</v>
      </c>
      <c r="E246">
        <v>27.072495212203201</v>
      </c>
      <c r="F246">
        <v>23.786861143091301</v>
      </c>
      <c r="G246">
        <v>32.682882865005702</v>
      </c>
      <c r="H246">
        <v>32.734831952417998</v>
      </c>
      <c r="I246">
        <v>32.851711005774803</v>
      </c>
      <c r="J246">
        <v>32.368309518467797</v>
      </c>
      <c r="K246">
        <v>31.889329264712501</v>
      </c>
      <c r="L246">
        <v>32.258910608125703</v>
      </c>
      <c r="M246">
        <v>33.210330024829602</v>
      </c>
      <c r="N246">
        <v>32.739581235747004</v>
      </c>
      <c r="O246">
        <v>33.005266739610299</v>
      </c>
      <c r="P246" t="s">
        <v>233</v>
      </c>
      <c r="Q246">
        <f t="shared" si="3"/>
        <v>32.620683574605025</v>
      </c>
    </row>
    <row r="247" spans="1:17" x14ac:dyDescent="0.25">
      <c r="A247" t="s">
        <v>230</v>
      </c>
      <c r="B247" t="s">
        <v>231</v>
      </c>
      <c r="C247" t="s">
        <v>556</v>
      </c>
      <c r="D247" t="s">
        <v>557</v>
      </c>
      <c r="E247" t="s">
        <v>233</v>
      </c>
      <c r="F247">
        <v>11.249618440037899</v>
      </c>
      <c r="G247">
        <v>23.281823367466899</v>
      </c>
      <c r="H247">
        <v>25.758020436728</v>
      </c>
      <c r="I247">
        <v>28.172552805864701</v>
      </c>
      <c r="J247">
        <v>29.288577357880001</v>
      </c>
      <c r="K247">
        <v>31.302048871920402</v>
      </c>
      <c r="L247">
        <v>32.747894744005499</v>
      </c>
      <c r="M247">
        <v>27.960833883329101</v>
      </c>
      <c r="N247">
        <v>29.133814014442802</v>
      </c>
      <c r="O247">
        <v>26.8914266872662</v>
      </c>
      <c r="P247">
        <v>23.5015731224441</v>
      </c>
      <c r="Q247">
        <f t="shared" si="3"/>
        <v>29.6072036401928</v>
      </c>
    </row>
    <row r="248" spans="1:17" x14ac:dyDescent="0.25">
      <c r="A248" t="s">
        <v>230</v>
      </c>
      <c r="B248" t="s">
        <v>231</v>
      </c>
      <c r="C248" t="s">
        <v>558</v>
      </c>
      <c r="D248" t="s">
        <v>559</v>
      </c>
      <c r="E248">
        <v>29.090855306375499</v>
      </c>
      <c r="F248">
        <v>24.215484879447899</v>
      </c>
      <c r="G248">
        <v>30.674931020522799</v>
      </c>
      <c r="H248">
        <v>28.616419837476101</v>
      </c>
      <c r="I248">
        <v>28.987617574631901</v>
      </c>
      <c r="J248">
        <v>28.041559391445599</v>
      </c>
      <c r="K248">
        <v>27.478949057965199</v>
      </c>
      <c r="L248">
        <v>28.393397377607499</v>
      </c>
      <c r="M248">
        <v>29.182938656690201</v>
      </c>
      <c r="N248">
        <v>28.401910907964499</v>
      </c>
      <c r="O248">
        <v>26.204508486205299</v>
      </c>
      <c r="P248">
        <v>28.051173542422301</v>
      </c>
      <c r="Q248">
        <f t="shared" si="3"/>
        <v>27.932340897286537</v>
      </c>
    </row>
    <row r="249" spans="1:17" x14ac:dyDescent="0.25">
      <c r="A249" t="s">
        <v>230</v>
      </c>
      <c r="B249" t="s">
        <v>231</v>
      </c>
      <c r="C249" t="s">
        <v>560</v>
      </c>
      <c r="D249" t="s">
        <v>561</v>
      </c>
      <c r="E249">
        <v>28.4098318357028</v>
      </c>
      <c r="F249">
        <v>20.748398393528401</v>
      </c>
      <c r="G249">
        <v>25.5972450942443</v>
      </c>
      <c r="H249">
        <v>25.4107469364595</v>
      </c>
      <c r="I249">
        <v>26.5152664311668</v>
      </c>
      <c r="J249">
        <v>28.052623340406999</v>
      </c>
      <c r="K249">
        <v>27.8668402634137</v>
      </c>
      <c r="L249">
        <v>27.644065158285098</v>
      </c>
      <c r="M249">
        <v>26.470717286732199</v>
      </c>
      <c r="N249">
        <v>27.1237194148624</v>
      </c>
      <c r="O249">
        <v>25.5062568215656</v>
      </c>
      <c r="P249" t="s">
        <v>233</v>
      </c>
      <c r="Q249">
        <f t="shared" si="3"/>
        <v>26.922319788971798</v>
      </c>
    </row>
    <row r="250" spans="1:17" x14ac:dyDescent="0.25">
      <c r="A250" t="s">
        <v>230</v>
      </c>
      <c r="B250" t="s">
        <v>231</v>
      </c>
      <c r="C250" t="s">
        <v>562</v>
      </c>
      <c r="D250" t="s">
        <v>563</v>
      </c>
      <c r="E250" t="s">
        <v>233</v>
      </c>
      <c r="F250">
        <v>21.6648982146572</v>
      </c>
      <c r="G250">
        <v>27.609760226160901</v>
      </c>
      <c r="H250">
        <v>28.021849591546001</v>
      </c>
      <c r="I250">
        <v>28.0921931884738</v>
      </c>
      <c r="J250">
        <v>26.3975747989486</v>
      </c>
      <c r="K250">
        <v>25.721510990326099</v>
      </c>
      <c r="L250">
        <v>27.2127764651616</v>
      </c>
      <c r="M250">
        <v>26.317038524514601</v>
      </c>
      <c r="N250" t="s">
        <v>233</v>
      </c>
      <c r="O250" t="s">
        <v>233</v>
      </c>
      <c r="P250" t="s">
        <v>233</v>
      </c>
      <c r="Q250">
        <f t="shared" si="3"/>
        <v>26.417108660000764</v>
      </c>
    </row>
    <row r="251" spans="1:17" x14ac:dyDescent="0.25">
      <c r="A251" t="s">
        <v>230</v>
      </c>
      <c r="B251" t="s">
        <v>231</v>
      </c>
      <c r="C251" t="s">
        <v>564</v>
      </c>
      <c r="D251" t="s">
        <v>565</v>
      </c>
      <c r="E251" t="s">
        <v>233</v>
      </c>
      <c r="F251">
        <v>21.583608089394399</v>
      </c>
      <c r="G251">
        <v>27.6709631150764</v>
      </c>
      <c r="H251">
        <v>28.069682530224402</v>
      </c>
      <c r="I251">
        <v>28.1442188023066</v>
      </c>
      <c r="J251">
        <v>26.411508613113899</v>
      </c>
      <c r="K251">
        <v>25.726792151901002</v>
      </c>
      <c r="L251">
        <v>27.208417875564098</v>
      </c>
      <c r="M251">
        <v>26.291746221825999</v>
      </c>
      <c r="N251" t="s">
        <v>233</v>
      </c>
      <c r="O251" t="s">
        <v>233</v>
      </c>
      <c r="P251" t="s">
        <v>233</v>
      </c>
      <c r="Q251">
        <f t="shared" si="3"/>
        <v>26.408985416430369</v>
      </c>
    </row>
    <row r="252" spans="1:17" x14ac:dyDescent="0.25">
      <c r="A252" t="s">
        <v>230</v>
      </c>
      <c r="B252" t="s">
        <v>231</v>
      </c>
      <c r="C252" t="s">
        <v>566</v>
      </c>
      <c r="D252" t="s">
        <v>567</v>
      </c>
      <c r="E252">
        <v>27.613543630441299</v>
      </c>
      <c r="F252">
        <v>24.193392396173401</v>
      </c>
      <c r="G252">
        <v>32.821688774593497</v>
      </c>
      <c r="H252">
        <v>32.834509245024002</v>
      </c>
      <c r="I252">
        <v>32.925519560538099</v>
      </c>
      <c r="J252">
        <v>32.425430404640601</v>
      </c>
      <c r="K252">
        <v>31.908460245173099</v>
      </c>
      <c r="L252">
        <v>32.264602477389303</v>
      </c>
      <c r="M252">
        <v>33.266189444272698</v>
      </c>
      <c r="N252">
        <v>32.779945810336599</v>
      </c>
      <c r="O252">
        <v>33.080939308189699</v>
      </c>
      <c r="P252" t="s">
        <v>233</v>
      </c>
      <c r="Q252">
        <f t="shared" si="3"/>
        <v>32.660027457072275</v>
      </c>
    </row>
    <row r="253" spans="1:17" x14ac:dyDescent="0.25">
      <c r="A253" t="s">
        <v>230</v>
      </c>
      <c r="B253" t="s">
        <v>231</v>
      </c>
      <c r="C253" t="s">
        <v>14</v>
      </c>
      <c r="D253" t="s">
        <v>568</v>
      </c>
      <c r="E253">
        <v>21.516417309758499</v>
      </c>
      <c r="F253">
        <v>23.469787155505099</v>
      </c>
      <c r="G253">
        <v>20.444553217711</v>
      </c>
      <c r="H253">
        <v>20.7906074244606</v>
      </c>
      <c r="I253">
        <v>21.157137401340702</v>
      </c>
      <c r="J253">
        <v>21.403713867663299</v>
      </c>
      <c r="K253">
        <v>20.729871429307501</v>
      </c>
      <c r="L253">
        <v>21.002748660410699</v>
      </c>
      <c r="M253">
        <v>21.297856643965201</v>
      </c>
      <c r="N253">
        <v>21.484759406575101</v>
      </c>
      <c r="O253">
        <v>21.2296678374917</v>
      </c>
      <c r="P253" t="s">
        <v>233</v>
      </c>
      <c r="Q253">
        <f t="shared" si="3"/>
        <v>21.148980795550042</v>
      </c>
    </row>
    <row r="254" spans="1:17" x14ac:dyDescent="0.25">
      <c r="A254" t="s">
        <v>230</v>
      </c>
      <c r="B254" t="s">
        <v>231</v>
      </c>
      <c r="C254" t="s">
        <v>569</v>
      </c>
      <c r="D254" t="s">
        <v>570</v>
      </c>
      <c r="E254" t="s">
        <v>233</v>
      </c>
      <c r="F254" t="s">
        <v>233</v>
      </c>
      <c r="G254" t="s">
        <v>233</v>
      </c>
      <c r="H254" t="s">
        <v>233</v>
      </c>
      <c r="I254" t="s">
        <v>233</v>
      </c>
      <c r="J254" t="s">
        <v>233</v>
      </c>
      <c r="K254" t="s">
        <v>233</v>
      </c>
      <c r="L254" t="s">
        <v>233</v>
      </c>
      <c r="M254" t="s">
        <v>233</v>
      </c>
      <c r="N254" t="s">
        <v>233</v>
      </c>
      <c r="O254" t="s">
        <v>233</v>
      </c>
      <c r="P254" t="s">
        <v>233</v>
      </c>
      <c r="Q254" t="e">
        <f t="shared" si="3"/>
        <v>#DIV/0!</v>
      </c>
    </row>
    <row r="255" spans="1:17" x14ac:dyDescent="0.25">
      <c r="A255" t="s">
        <v>230</v>
      </c>
      <c r="B255" t="s">
        <v>231</v>
      </c>
      <c r="C255" t="s">
        <v>571</v>
      </c>
      <c r="D255" t="s">
        <v>572</v>
      </c>
      <c r="E255">
        <v>25.7988879161732</v>
      </c>
      <c r="F255">
        <v>24.3189017667309</v>
      </c>
      <c r="G255">
        <v>21.531649891688701</v>
      </c>
      <c r="H255">
        <v>21.505030188709501</v>
      </c>
      <c r="I255">
        <v>21.7914838730971</v>
      </c>
      <c r="J255">
        <v>22.016139994241399</v>
      </c>
      <c r="K255">
        <v>21.8029365311052</v>
      </c>
      <c r="L255">
        <v>22.209158229934001</v>
      </c>
      <c r="M255">
        <v>22.468413098840799</v>
      </c>
      <c r="N255">
        <v>22.6466270514534</v>
      </c>
      <c r="O255">
        <v>22.255615487986599</v>
      </c>
      <c r="P255" t="s">
        <v>233</v>
      </c>
      <c r="Q255">
        <f t="shared" si="3"/>
        <v>22.276550079864002</v>
      </c>
    </row>
    <row r="256" spans="1:17" x14ac:dyDescent="0.25">
      <c r="A256" t="s">
        <v>230</v>
      </c>
      <c r="B256" t="s">
        <v>231</v>
      </c>
      <c r="C256" t="s">
        <v>573</v>
      </c>
      <c r="D256" t="s">
        <v>574</v>
      </c>
      <c r="E256" t="s">
        <v>233</v>
      </c>
      <c r="F256">
        <v>22.913856659672799</v>
      </c>
      <c r="G256">
        <v>27.590043932196401</v>
      </c>
      <c r="H256">
        <v>26.580651851382498</v>
      </c>
      <c r="I256">
        <v>27.96431079529</v>
      </c>
      <c r="J256">
        <v>29.895656369414802</v>
      </c>
      <c r="K256">
        <v>34.536958259676403</v>
      </c>
      <c r="L256">
        <v>31.969688907764102</v>
      </c>
      <c r="M256">
        <v>31.6612778931745</v>
      </c>
      <c r="N256">
        <v>32.106180156325102</v>
      </c>
      <c r="O256">
        <v>32.187973449124698</v>
      </c>
      <c r="P256" t="s">
        <v>233</v>
      </c>
      <c r="Q256">
        <f t="shared" si="3"/>
        <v>32.492415733212965</v>
      </c>
    </row>
    <row r="257" spans="1:17" x14ac:dyDescent="0.25">
      <c r="A257" t="s">
        <v>230</v>
      </c>
      <c r="B257" t="s">
        <v>231</v>
      </c>
      <c r="C257" t="s">
        <v>575</v>
      </c>
      <c r="D257" t="s">
        <v>576</v>
      </c>
      <c r="E257">
        <v>15.5977139446818</v>
      </c>
      <c r="F257">
        <v>15.537667462093699</v>
      </c>
      <c r="G257">
        <v>19.065880526561902</v>
      </c>
      <c r="H257">
        <v>25.426870799401101</v>
      </c>
      <c r="I257">
        <v>18.818477128310199</v>
      </c>
      <c r="J257">
        <v>22.147114910222999</v>
      </c>
      <c r="K257">
        <v>20.750093657571799</v>
      </c>
      <c r="L257">
        <v>21.747896804926999</v>
      </c>
      <c r="M257">
        <v>19.879838920212901</v>
      </c>
      <c r="N257">
        <v>18.3447437308606</v>
      </c>
      <c r="O257">
        <v>16.104692223055299</v>
      </c>
      <c r="P257" t="s">
        <v>233</v>
      </c>
      <c r="Q257">
        <f t="shared" si="3"/>
        <v>19.365453067325518</v>
      </c>
    </row>
    <row r="258" spans="1:17" x14ac:dyDescent="0.25">
      <c r="A258" t="s">
        <v>230</v>
      </c>
      <c r="B258" t="s">
        <v>231</v>
      </c>
      <c r="C258" t="s">
        <v>577</v>
      </c>
      <c r="D258" t="s">
        <v>578</v>
      </c>
      <c r="E258">
        <v>25.892463907937401</v>
      </c>
      <c r="F258">
        <v>24.434394419679101</v>
      </c>
      <c r="G258">
        <v>21.3571365358229</v>
      </c>
      <c r="H258">
        <v>21.362379761550599</v>
      </c>
      <c r="I258">
        <v>21.6588478232207</v>
      </c>
      <c r="J258">
        <v>21.826217770015901</v>
      </c>
      <c r="K258">
        <v>21.553849273350501</v>
      </c>
      <c r="L258">
        <v>21.9953489870373</v>
      </c>
      <c r="M258">
        <v>22.315715967204</v>
      </c>
      <c r="N258">
        <v>22.375410727212302</v>
      </c>
      <c r="O258">
        <v>22.032340764261399</v>
      </c>
      <c r="P258" t="s">
        <v>233</v>
      </c>
      <c r="Q258">
        <f t="shared" si="3"/>
        <v>22.054533143813096</v>
      </c>
    </row>
    <row r="259" spans="1:17" x14ac:dyDescent="0.25">
      <c r="A259" t="s">
        <v>230</v>
      </c>
      <c r="B259" t="s">
        <v>231</v>
      </c>
      <c r="C259" t="s">
        <v>579</v>
      </c>
      <c r="D259" t="s">
        <v>580</v>
      </c>
      <c r="E259">
        <v>37.987961159586497</v>
      </c>
      <c r="F259">
        <v>25.663299616033601</v>
      </c>
      <c r="G259">
        <v>20.0792071509157</v>
      </c>
      <c r="H259">
        <v>21.508213801062499</v>
      </c>
      <c r="I259">
        <v>22.1971089045771</v>
      </c>
      <c r="J259">
        <v>22.610562848551499</v>
      </c>
      <c r="K259">
        <v>21.897439766880201</v>
      </c>
      <c r="L259">
        <v>22.3682232464419</v>
      </c>
      <c r="M259">
        <v>21.8709724695319</v>
      </c>
      <c r="N259">
        <v>24.766685347670698</v>
      </c>
      <c r="O259">
        <v>24.747747629381301</v>
      </c>
      <c r="P259">
        <v>26.641226948889901</v>
      </c>
      <c r="Q259">
        <f t="shared" ref="Q259:Q267" si="4">_xlfn.AGGREGATE(1, 6, K259:O259)</f>
        <v>23.130213691981197</v>
      </c>
    </row>
    <row r="260" spans="1:17" x14ac:dyDescent="0.25">
      <c r="A260" t="s">
        <v>230</v>
      </c>
      <c r="B260" t="s">
        <v>231</v>
      </c>
      <c r="C260" t="s">
        <v>581</v>
      </c>
      <c r="D260" t="s">
        <v>582</v>
      </c>
      <c r="E260" t="s">
        <v>233</v>
      </c>
      <c r="F260">
        <v>23.117489588198001</v>
      </c>
      <c r="G260">
        <v>27.170922851987498</v>
      </c>
      <c r="H260">
        <v>26.339344417484501</v>
      </c>
      <c r="I260">
        <v>27.642956703880699</v>
      </c>
      <c r="J260">
        <v>28.867601602298102</v>
      </c>
      <c r="K260">
        <v>33.2819249529731</v>
      </c>
      <c r="L260">
        <v>31.202377666493</v>
      </c>
      <c r="M260">
        <v>31.093592678296801</v>
      </c>
      <c r="N260">
        <v>31.412061253327199</v>
      </c>
      <c r="O260">
        <v>31.419498158230802</v>
      </c>
      <c r="P260" t="s">
        <v>233</v>
      </c>
      <c r="Q260">
        <f t="shared" si="4"/>
        <v>31.681890941864179</v>
      </c>
    </row>
    <row r="261" spans="1:17" x14ac:dyDescent="0.25">
      <c r="A261" t="s">
        <v>230</v>
      </c>
      <c r="B261" t="s">
        <v>231</v>
      </c>
      <c r="C261" t="s">
        <v>583</v>
      </c>
      <c r="D261" t="s">
        <v>584</v>
      </c>
      <c r="E261">
        <v>25.534476676517201</v>
      </c>
      <c r="F261">
        <v>24.572501448000999</v>
      </c>
      <c r="G261">
        <v>35.3826979518917</v>
      </c>
      <c r="H261">
        <v>31.6872091556518</v>
      </c>
      <c r="I261">
        <v>31.921139693065999</v>
      </c>
      <c r="J261">
        <v>30.228076409353299</v>
      </c>
      <c r="K261">
        <v>28.691349912110098</v>
      </c>
      <c r="L261">
        <v>29.692635710259001</v>
      </c>
      <c r="M261">
        <v>30.8713710399437</v>
      </c>
      <c r="N261">
        <v>29.2331348079293</v>
      </c>
      <c r="O261">
        <v>27.1809808219978</v>
      </c>
      <c r="P261">
        <v>29.802354049736099</v>
      </c>
      <c r="Q261">
        <f t="shared" si="4"/>
        <v>29.13389445844798</v>
      </c>
    </row>
    <row r="262" spans="1:17" x14ac:dyDescent="0.25">
      <c r="A262" t="s">
        <v>230</v>
      </c>
      <c r="B262" t="s">
        <v>231</v>
      </c>
      <c r="C262" t="s">
        <v>585</v>
      </c>
      <c r="D262" t="s">
        <v>586</v>
      </c>
      <c r="E262">
        <v>25.534476676517201</v>
      </c>
      <c r="F262">
        <v>24.572501448000999</v>
      </c>
      <c r="G262">
        <v>35.3826979518917</v>
      </c>
      <c r="H262">
        <v>31.6872091556518</v>
      </c>
      <c r="I262">
        <v>31.921139693065999</v>
      </c>
      <c r="J262">
        <v>30.228076409353299</v>
      </c>
      <c r="K262">
        <v>28.691349912110098</v>
      </c>
      <c r="L262">
        <v>29.692635710259001</v>
      </c>
      <c r="M262">
        <v>30.8713710399437</v>
      </c>
      <c r="N262">
        <v>29.2331348079293</v>
      </c>
      <c r="O262">
        <v>27.1809808219978</v>
      </c>
      <c r="P262">
        <v>29.802354049736099</v>
      </c>
      <c r="Q262">
        <f t="shared" si="4"/>
        <v>29.13389445844798</v>
      </c>
    </row>
    <row r="263" spans="1:17" x14ac:dyDescent="0.25">
      <c r="A263" t="s">
        <v>230</v>
      </c>
      <c r="B263" t="s">
        <v>231</v>
      </c>
      <c r="C263" t="s">
        <v>587</v>
      </c>
      <c r="D263" t="s">
        <v>588</v>
      </c>
      <c r="E263">
        <v>23.575381156105799</v>
      </c>
      <c r="F263">
        <v>21.0869155711266</v>
      </c>
      <c r="G263">
        <v>21.141718651289199</v>
      </c>
      <c r="H263">
        <v>21.657991993676202</v>
      </c>
      <c r="I263">
        <v>22.608689864351401</v>
      </c>
      <c r="J263">
        <v>22.8413738949295</v>
      </c>
      <c r="K263">
        <v>22.0611623092095</v>
      </c>
      <c r="L263">
        <v>22.0929621829053</v>
      </c>
      <c r="M263">
        <v>21.650907618862799</v>
      </c>
      <c r="N263">
        <v>23.1779725761686</v>
      </c>
      <c r="O263">
        <v>22.885922069569201</v>
      </c>
      <c r="P263">
        <v>23.6702851403615</v>
      </c>
      <c r="Q263">
        <f t="shared" si="4"/>
        <v>22.373785351343081</v>
      </c>
    </row>
    <row r="264" spans="1:17" x14ac:dyDescent="0.25">
      <c r="A264" t="s">
        <v>230</v>
      </c>
      <c r="B264" t="s">
        <v>231</v>
      </c>
      <c r="C264" t="s">
        <v>589</v>
      </c>
      <c r="D264" t="s">
        <v>590</v>
      </c>
      <c r="E264">
        <v>23.5559452289014</v>
      </c>
      <c r="F264">
        <v>21.062463407076301</v>
      </c>
      <c r="G264">
        <v>21.129863273895499</v>
      </c>
      <c r="H264">
        <v>21.648944737373998</v>
      </c>
      <c r="I264">
        <v>22.603921949377501</v>
      </c>
      <c r="J264">
        <v>22.836307256015299</v>
      </c>
      <c r="K264">
        <v>22.054610170312401</v>
      </c>
      <c r="L264">
        <v>22.085622290197499</v>
      </c>
      <c r="M264">
        <v>21.644041119090002</v>
      </c>
      <c r="N264">
        <v>23.1732817572858</v>
      </c>
      <c r="O264">
        <v>22.884348471987799</v>
      </c>
      <c r="P264">
        <v>23.6625902280819</v>
      </c>
      <c r="Q264">
        <f t="shared" si="4"/>
        <v>22.368380761774699</v>
      </c>
    </row>
    <row r="265" spans="1:17" x14ac:dyDescent="0.25">
      <c r="A265" t="s">
        <v>230</v>
      </c>
      <c r="B265" t="s">
        <v>231</v>
      </c>
      <c r="C265" t="s">
        <v>591</v>
      </c>
      <c r="D265" t="s">
        <v>592</v>
      </c>
      <c r="E265">
        <v>23.575381156105799</v>
      </c>
      <c r="F265">
        <v>21.0869155711266</v>
      </c>
      <c r="G265">
        <v>21.141718651289199</v>
      </c>
      <c r="H265">
        <v>21.657991993676202</v>
      </c>
      <c r="I265">
        <v>22.608689864351401</v>
      </c>
      <c r="J265">
        <v>22.8413738949295</v>
      </c>
      <c r="K265">
        <v>22.0611623092095</v>
      </c>
      <c r="L265">
        <v>22.0929621829053</v>
      </c>
      <c r="M265">
        <v>21.650907618862799</v>
      </c>
      <c r="N265">
        <v>23.1779725761686</v>
      </c>
      <c r="O265">
        <v>22.885922069569201</v>
      </c>
      <c r="P265">
        <v>23.670285140361401</v>
      </c>
      <c r="Q265">
        <f t="shared" si="4"/>
        <v>22.373785351343081</v>
      </c>
    </row>
    <row r="266" spans="1:17" x14ac:dyDescent="0.25">
      <c r="A266" t="s">
        <v>230</v>
      </c>
      <c r="B266" t="s">
        <v>231</v>
      </c>
      <c r="C266" t="s">
        <v>593</v>
      </c>
      <c r="D266" t="s">
        <v>594</v>
      </c>
      <c r="E266">
        <v>27.253926699036999</v>
      </c>
      <c r="F266">
        <v>24.208054705986601</v>
      </c>
      <c r="G266">
        <v>33.527257829214903</v>
      </c>
      <c r="H266">
        <v>34.126766006004303</v>
      </c>
      <c r="I266">
        <v>34.142350945287497</v>
      </c>
      <c r="J266">
        <v>33.843789287944098</v>
      </c>
      <c r="K266">
        <v>33.442970801805998</v>
      </c>
      <c r="L266">
        <v>33.561600320074199</v>
      </c>
      <c r="M266">
        <v>34.547831791485301</v>
      </c>
      <c r="N266">
        <v>34.207069515077201</v>
      </c>
      <c r="O266">
        <v>35.264534727989499</v>
      </c>
      <c r="P266" t="s">
        <v>233</v>
      </c>
      <c r="Q266">
        <f t="shared" si="4"/>
        <v>34.204801431286434</v>
      </c>
    </row>
    <row r="267" spans="1:17" x14ac:dyDescent="0.25">
      <c r="A267" t="s">
        <v>230</v>
      </c>
      <c r="B267" t="s">
        <v>231</v>
      </c>
      <c r="C267" t="s">
        <v>595</v>
      </c>
      <c r="D267" t="s">
        <v>596</v>
      </c>
      <c r="E267">
        <v>26.0267911615278</v>
      </c>
      <c r="F267">
        <v>24.3429475276928</v>
      </c>
      <c r="G267">
        <v>25.3264594124587</v>
      </c>
      <c r="H267">
        <v>25.4242149046005</v>
      </c>
      <c r="I267">
        <v>25.721131714315799</v>
      </c>
      <c r="J267">
        <v>25.767486897917099</v>
      </c>
      <c r="K267">
        <v>25.432611016024399</v>
      </c>
      <c r="L267">
        <v>25.890918429621902</v>
      </c>
      <c r="M267">
        <v>26.392271941696901</v>
      </c>
      <c r="N267">
        <v>26.439266038159499</v>
      </c>
      <c r="O267">
        <v>26.218124797554701</v>
      </c>
      <c r="P267" t="s">
        <v>233</v>
      </c>
      <c r="Q267">
        <f t="shared" si="4"/>
        <v>26.07463844461148</v>
      </c>
    </row>
  </sheetData>
  <autoFilter ref="A1:S267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7B63-A459-4FFA-A76B-62CAEE5BC263}">
  <dimension ref="A1:K170"/>
  <sheetViews>
    <sheetView workbookViewId="0">
      <selection activeCell="B1" sqref="B1:J1"/>
    </sheetView>
  </sheetViews>
  <sheetFormatPr defaultRowHeight="15" x14ac:dyDescent="0.25"/>
  <cols>
    <col min="1" max="1" width="49.42578125" bestFit="1" customWidth="1"/>
    <col min="2" max="2" width="24.85546875" bestFit="1" customWidth="1"/>
  </cols>
  <sheetData>
    <row r="1" spans="1:11" x14ac:dyDescent="0.25">
      <c r="A1" t="s">
        <v>1012</v>
      </c>
      <c r="B1" t="s">
        <v>1020</v>
      </c>
      <c r="C1" t="s">
        <v>1021</v>
      </c>
      <c r="D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1028</v>
      </c>
      <c r="K1" t="s">
        <v>0</v>
      </c>
    </row>
    <row r="2" spans="1:11" x14ac:dyDescent="0.25">
      <c r="A2" t="s">
        <v>4</v>
      </c>
      <c r="B2">
        <v>9.7240000000000002</v>
      </c>
      <c r="C2">
        <v>2.1079999999999997</v>
      </c>
      <c r="D2">
        <v>12.544</v>
      </c>
      <c r="E2">
        <v>2.218</v>
      </c>
      <c r="F2">
        <v>0.47200000000000009</v>
      </c>
      <c r="G2">
        <v>2.7719999999999998</v>
      </c>
      <c r="H2">
        <v>6.0000000000000001E-3</v>
      </c>
      <c r="I2">
        <v>0</v>
      </c>
      <c r="J2">
        <v>8.0000000000000002E-3</v>
      </c>
      <c r="K2" t="str">
        <f>INDEX(areatocountry!B:B,MATCH(A2, areatocountry!A:A,0))</f>
        <v>Afghanistan</v>
      </c>
    </row>
    <row r="3" spans="1:11" x14ac:dyDescent="0.25">
      <c r="A3" t="s">
        <v>6</v>
      </c>
      <c r="B3">
        <v>51.059999999999995</v>
      </c>
      <c r="C3">
        <v>12.332000000000001</v>
      </c>
      <c r="D3">
        <v>16.596</v>
      </c>
      <c r="E3">
        <v>30.762</v>
      </c>
      <c r="F3">
        <v>7.4340000000000002</v>
      </c>
      <c r="G3">
        <v>10.001999999999999</v>
      </c>
      <c r="H3">
        <v>3.9099999999999993</v>
      </c>
      <c r="I3">
        <v>0.94000000000000006</v>
      </c>
      <c r="J3">
        <v>1.26</v>
      </c>
      <c r="K3" t="str">
        <f>INDEX(areatocountry!B:B,MATCH(A3, areatocountry!A:A,0))</f>
        <v>Albania</v>
      </c>
    </row>
    <row r="4" spans="1:11" x14ac:dyDescent="0.25">
      <c r="A4" t="s">
        <v>8</v>
      </c>
      <c r="B4">
        <v>8.2660000000000018</v>
      </c>
      <c r="C4">
        <v>1.6640000000000001</v>
      </c>
      <c r="D4">
        <v>4.6980000000000004</v>
      </c>
      <c r="E4">
        <v>6.9239999999999995</v>
      </c>
      <c r="F4">
        <v>1.3939999999999999</v>
      </c>
      <c r="G4">
        <v>3.9340000000000002</v>
      </c>
      <c r="H4">
        <v>3.1419999999999995</v>
      </c>
      <c r="I4">
        <v>0.63400000000000001</v>
      </c>
      <c r="J4">
        <v>1.786</v>
      </c>
      <c r="K4" t="str">
        <f>INDEX(areatocountry!B:B,MATCH(A4, areatocountry!A:A,0))</f>
        <v>Algeria</v>
      </c>
    </row>
    <row r="5" spans="1:11" x14ac:dyDescent="0.25">
      <c r="A5" t="s">
        <v>12</v>
      </c>
      <c r="B5">
        <v>4.2380000000000013</v>
      </c>
      <c r="C5">
        <v>0.72</v>
      </c>
      <c r="D5">
        <v>3.69</v>
      </c>
      <c r="E5">
        <v>1.6599999999999997</v>
      </c>
      <c r="F5">
        <v>0.28199999999999997</v>
      </c>
      <c r="G5">
        <v>1.4420000000000002</v>
      </c>
      <c r="H5">
        <v>1.9740000000000002</v>
      </c>
      <c r="I5">
        <v>0.33400000000000002</v>
      </c>
      <c r="J5">
        <v>1.716</v>
      </c>
      <c r="K5" t="str">
        <f>INDEX(areatocountry!B:B,MATCH(A5, areatocountry!A:A,0))</f>
        <v>Angola</v>
      </c>
    </row>
    <row r="6" spans="1:11" x14ac:dyDescent="0.25">
      <c r="A6" t="s">
        <v>13</v>
      </c>
      <c r="B6">
        <v>4.2960000000000003</v>
      </c>
      <c r="C6">
        <v>0.22599999999999998</v>
      </c>
      <c r="D6">
        <v>2.4379999999999997</v>
      </c>
      <c r="E6">
        <v>1.8140000000000001</v>
      </c>
      <c r="F6">
        <v>9.6000000000000002E-2</v>
      </c>
      <c r="G6">
        <v>1.0719999999999998</v>
      </c>
      <c r="H6">
        <v>1.1240000000000001</v>
      </c>
      <c r="I6">
        <v>5.800000000000001E-2</v>
      </c>
      <c r="J6">
        <v>0.66799999999999993</v>
      </c>
      <c r="K6" t="str">
        <f>INDEX(areatocountry!B:B,MATCH(A6, areatocountry!A:A,0))</f>
        <v>Antigua and Barbuda</v>
      </c>
    </row>
    <row r="7" spans="1:11" x14ac:dyDescent="0.25">
      <c r="A7" t="s">
        <v>15</v>
      </c>
      <c r="B7">
        <v>33.445999999999998</v>
      </c>
      <c r="C7">
        <v>25.824000000000002</v>
      </c>
      <c r="D7">
        <v>15.707999999999998</v>
      </c>
      <c r="E7">
        <v>20.983999999999998</v>
      </c>
      <c r="F7">
        <v>16.240000000000002</v>
      </c>
      <c r="G7">
        <v>9.8780000000000001</v>
      </c>
      <c r="H7">
        <v>1.218</v>
      </c>
      <c r="I7">
        <v>0.94600000000000006</v>
      </c>
      <c r="J7">
        <v>0.57599999999999996</v>
      </c>
      <c r="K7" t="str">
        <f>INDEX(areatocountry!B:B,MATCH(A7, areatocountry!A:A,0))</f>
        <v>Argentina</v>
      </c>
    </row>
    <row r="8" spans="1:11" x14ac:dyDescent="0.25">
      <c r="A8" t="s">
        <v>17</v>
      </c>
      <c r="B8">
        <v>200.904</v>
      </c>
      <c r="C8">
        <v>34.363999999999997</v>
      </c>
      <c r="D8">
        <v>60.996000000000002</v>
      </c>
      <c r="E8">
        <v>0.16800000000000004</v>
      </c>
      <c r="F8">
        <v>3.0000000000000006E-2</v>
      </c>
      <c r="G8">
        <v>4.5999999999999999E-2</v>
      </c>
      <c r="H8">
        <v>0.69799999999999995</v>
      </c>
      <c r="I8">
        <v>0.11800000000000002</v>
      </c>
      <c r="J8">
        <v>0.20600000000000002</v>
      </c>
      <c r="K8" t="str">
        <f>INDEX(areatocountry!B:B,MATCH(A8, areatocountry!A:A,0))</f>
        <v>Armenia</v>
      </c>
    </row>
    <row r="9" spans="1:11" x14ac:dyDescent="0.25">
      <c r="A9" t="s">
        <v>18</v>
      </c>
      <c r="B9">
        <v>45.618000000000002</v>
      </c>
      <c r="C9">
        <v>56.743999999999993</v>
      </c>
      <c r="D9">
        <v>34.936</v>
      </c>
      <c r="E9">
        <v>31.022000000000002</v>
      </c>
      <c r="F9">
        <v>38.565999999999995</v>
      </c>
      <c r="G9">
        <v>23.830000000000002</v>
      </c>
      <c r="H9">
        <v>9.0359999999999996</v>
      </c>
      <c r="I9">
        <v>11.231999999999999</v>
      </c>
      <c r="J9">
        <v>6.9560000000000004</v>
      </c>
      <c r="K9" t="str">
        <f>INDEX(areatocountry!B:B,MATCH(A9, areatocountry!A:A,0))</f>
        <v>Australia</v>
      </c>
    </row>
    <row r="10" spans="1:11" x14ac:dyDescent="0.25">
      <c r="A10" t="s">
        <v>19</v>
      </c>
      <c r="B10">
        <v>79.927999999999997</v>
      </c>
      <c r="C10">
        <v>12.575999999999999</v>
      </c>
      <c r="D10">
        <v>17.803999999999998</v>
      </c>
      <c r="E10">
        <v>20.642000000000003</v>
      </c>
      <c r="F10">
        <v>3.2480000000000002</v>
      </c>
      <c r="G10">
        <v>4.5980000000000008</v>
      </c>
      <c r="H10">
        <v>24.907999999999998</v>
      </c>
      <c r="I10">
        <v>3.9119999999999999</v>
      </c>
      <c r="J10">
        <v>5.5440000000000005</v>
      </c>
      <c r="K10" t="str">
        <f>INDEX(areatocountry!B:B,MATCH(A10, areatocountry!A:A,0))</f>
        <v>Austria</v>
      </c>
    </row>
    <row r="11" spans="1:11" x14ac:dyDescent="0.25">
      <c r="A11" t="s">
        <v>20</v>
      </c>
      <c r="B11">
        <v>54.608000000000004</v>
      </c>
      <c r="C11">
        <v>12.774000000000001</v>
      </c>
      <c r="D11">
        <v>24.707999999999998</v>
      </c>
      <c r="E11">
        <v>0.2525</v>
      </c>
      <c r="F11">
        <v>5.7499999999999996E-2</v>
      </c>
      <c r="G11">
        <v>0.1225</v>
      </c>
      <c r="H11">
        <v>2.5840000000000001</v>
      </c>
      <c r="I11">
        <v>0.60799999999999998</v>
      </c>
      <c r="J11">
        <v>1.1639999999999999</v>
      </c>
      <c r="K11" t="str">
        <f>INDEX(areatocountry!B:B,MATCH(A11, areatocountry!A:A,0))</f>
        <v>Azerbaijan</v>
      </c>
    </row>
    <row r="12" spans="1:11" x14ac:dyDescent="0.25">
      <c r="A12" t="s">
        <v>21</v>
      </c>
      <c r="B12">
        <v>133.19</v>
      </c>
      <c r="C12">
        <v>4.1459999999999999</v>
      </c>
      <c r="D12">
        <v>30.650000000000006</v>
      </c>
      <c r="E12">
        <v>32.244</v>
      </c>
      <c r="F12">
        <v>1.006</v>
      </c>
      <c r="G12">
        <v>7.4139999999999997</v>
      </c>
      <c r="H12">
        <v>39.426000000000002</v>
      </c>
      <c r="I12">
        <v>1.228</v>
      </c>
      <c r="J12">
        <v>9.0640000000000018</v>
      </c>
      <c r="K12" t="str">
        <f>INDEX(areatocountry!B:B,MATCH(A12, areatocountry!A:A,0))</f>
        <v>Bahamas</v>
      </c>
    </row>
    <row r="13" spans="1:11" x14ac:dyDescent="0.25">
      <c r="A13" t="s">
        <v>22</v>
      </c>
      <c r="B13">
        <v>386.69</v>
      </c>
      <c r="C13">
        <v>1.1400000000000001</v>
      </c>
      <c r="D13">
        <v>9.7860000000000014</v>
      </c>
      <c r="E13">
        <v>15.289999999999997</v>
      </c>
      <c r="F13">
        <v>4.4000000000000004E-2</v>
      </c>
      <c r="G13">
        <v>0.38800000000000001</v>
      </c>
      <c r="H13">
        <v>31.630000000000003</v>
      </c>
      <c r="I13">
        <v>9.4E-2</v>
      </c>
      <c r="J13">
        <v>0.8</v>
      </c>
      <c r="K13" t="str">
        <f>INDEX(areatocountry!B:B,MATCH(A13, areatocountry!A:A,0))</f>
        <v>Bahrain</v>
      </c>
    </row>
    <row r="14" spans="1:11" x14ac:dyDescent="0.25">
      <c r="A14" t="s">
        <v>23</v>
      </c>
      <c r="B14">
        <v>141.65199999999999</v>
      </c>
      <c r="C14">
        <v>7.9699999999999989</v>
      </c>
      <c r="D14">
        <v>34.049999999999997</v>
      </c>
      <c r="E14">
        <v>77.001999999999995</v>
      </c>
      <c r="F14">
        <v>4.331999999999999</v>
      </c>
      <c r="G14">
        <v>18.512</v>
      </c>
      <c r="H14">
        <v>49.191999999999993</v>
      </c>
      <c r="I14">
        <v>2.7639999999999998</v>
      </c>
      <c r="J14">
        <v>11.83</v>
      </c>
      <c r="K14" t="str">
        <f>INDEX(areatocountry!B:B,MATCH(A14, areatocountry!A:A,0))</f>
        <v>Bangladesh</v>
      </c>
    </row>
    <row r="15" spans="1:11" x14ac:dyDescent="0.25">
      <c r="A15" t="s">
        <v>24</v>
      </c>
      <c r="B15">
        <v>34.405999999999999</v>
      </c>
      <c r="C15">
        <v>0.95799999999999996</v>
      </c>
      <c r="D15">
        <v>4.7939999999999996</v>
      </c>
      <c r="E15">
        <v>22.657999999999998</v>
      </c>
      <c r="F15">
        <v>0.63400000000000001</v>
      </c>
      <c r="G15">
        <v>3.1779999999999999</v>
      </c>
      <c r="H15">
        <v>20.748000000000001</v>
      </c>
      <c r="I15">
        <v>0.57999999999999996</v>
      </c>
      <c r="J15">
        <v>2.8839999999999999</v>
      </c>
      <c r="K15" t="str">
        <f>INDEX(areatocountry!B:B,MATCH(A15, areatocountry!A:A,0))</f>
        <v>Barbados</v>
      </c>
    </row>
    <row r="16" spans="1:11" x14ac:dyDescent="0.25">
      <c r="A16" t="s">
        <v>25</v>
      </c>
      <c r="B16">
        <v>69.894000000000005</v>
      </c>
      <c r="C16">
        <v>42.947999999999993</v>
      </c>
      <c r="D16">
        <v>35.561999999999998</v>
      </c>
      <c r="E16">
        <v>15.422000000000001</v>
      </c>
      <c r="F16">
        <v>9.4740000000000002</v>
      </c>
      <c r="G16">
        <v>7.8559999999999999</v>
      </c>
      <c r="H16">
        <v>67.748000000000005</v>
      </c>
      <c r="I16">
        <v>41.616</v>
      </c>
      <c r="J16">
        <v>34.486000000000004</v>
      </c>
      <c r="K16" t="str">
        <f>INDEX(areatocountry!B:B,MATCH(A16, areatocountry!A:A,0))</f>
        <v>Belarus</v>
      </c>
    </row>
    <row r="17" spans="1:11" x14ac:dyDescent="0.25">
      <c r="A17" t="s">
        <v>26</v>
      </c>
      <c r="B17">
        <v>198.64400000000001</v>
      </c>
      <c r="C17">
        <v>15.141999999999999</v>
      </c>
      <c r="D17">
        <v>18.834</v>
      </c>
      <c r="E17">
        <v>21.764000000000003</v>
      </c>
      <c r="F17">
        <v>1.6580000000000001</v>
      </c>
      <c r="G17">
        <v>2.0660000000000003</v>
      </c>
      <c r="H17">
        <v>69.513999999999996</v>
      </c>
      <c r="I17">
        <v>5.298</v>
      </c>
      <c r="J17">
        <v>6.5900000000000007</v>
      </c>
      <c r="K17" t="str">
        <f>INDEX(areatocountry!B:B,MATCH(A17, areatocountry!A:A,0))</f>
        <v>Belgium</v>
      </c>
    </row>
    <row r="18" spans="1:11" x14ac:dyDescent="0.25">
      <c r="A18" t="s">
        <v>27</v>
      </c>
      <c r="B18">
        <v>122.21600000000001</v>
      </c>
      <c r="C18">
        <v>38.786000000000001</v>
      </c>
      <c r="D18">
        <v>60.547999999999988</v>
      </c>
      <c r="E18">
        <v>92.854000000000013</v>
      </c>
      <c r="F18">
        <v>29.456</v>
      </c>
      <c r="G18">
        <v>46.016000000000005</v>
      </c>
      <c r="H18">
        <v>62.467999999999996</v>
      </c>
      <c r="I18">
        <v>19.738</v>
      </c>
      <c r="J18">
        <v>31.065999999999995</v>
      </c>
      <c r="K18" t="str">
        <f>INDEX(areatocountry!B:B,MATCH(A18, areatocountry!A:A,0))</f>
        <v>Belize</v>
      </c>
    </row>
    <row r="19" spans="1:11" x14ac:dyDescent="0.25">
      <c r="A19" t="s">
        <v>28</v>
      </c>
      <c r="B19">
        <v>11.408000000000001</v>
      </c>
      <c r="C19">
        <v>3.3</v>
      </c>
      <c r="D19">
        <v>9.09</v>
      </c>
      <c r="E19">
        <v>6.26</v>
      </c>
      <c r="F19">
        <v>1.8140000000000001</v>
      </c>
      <c r="G19">
        <v>4.984</v>
      </c>
      <c r="H19">
        <v>5.7640000000000002</v>
      </c>
      <c r="I19">
        <v>1.6719999999999999</v>
      </c>
      <c r="J19">
        <v>4.5939999999999994</v>
      </c>
      <c r="K19" t="str">
        <f>INDEX(areatocountry!B:B,MATCH(A19, areatocountry!A:A,0))</f>
        <v>Benin</v>
      </c>
    </row>
    <row r="20" spans="1:11" x14ac:dyDescent="0.25">
      <c r="A20" t="s">
        <v>29</v>
      </c>
      <c r="B20">
        <v>148.07800000000003</v>
      </c>
      <c r="C20">
        <v>0.70799999999999996</v>
      </c>
      <c r="E20">
        <v>28.036000000000001</v>
      </c>
      <c r="F20">
        <v>0.13400000000000001</v>
      </c>
      <c r="H20">
        <v>29.991999999999997</v>
      </c>
      <c r="I20">
        <v>0.14399999999999999</v>
      </c>
      <c r="K20" t="str">
        <f>INDEX(areatocountry!B:B,MATCH(A20, areatocountry!A:A,0))</f>
        <v>Bermuda</v>
      </c>
    </row>
    <row r="21" spans="1:11" x14ac:dyDescent="0.25">
      <c r="A21" t="s">
        <v>30</v>
      </c>
      <c r="B21">
        <v>9.4139999999999979</v>
      </c>
      <c r="C21">
        <v>1.262</v>
      </c>
      <c r="D21">
        <v>3.3319999999999999</v>
      </c>
      <c r="E21">
        <v>2.988</v>
      </c>
      <c r="F21">
        <v>0.39999999999999997</v>
      </c>
      <c r="G21">
        <v>1.0539999999999998</v>
      </c>
      <c r="H21">
        <v>2.1439999999999997</v>
      </c>
      <c r="I21">
        <v>0.28799999999999998</v>
      </c>
      <c r="J21">
        <v>0.752</v>
      </c>
      <c r="K21" t="str">
        <f>INDEX(areatocountry!B:B,MATCH(A21, areatocountry!A:A,0))</f>
        <v>Bhutan</v>
      </c>
    </row>
    <row r="22" spans="1:11" x14ac:dyDescent="0.25">
      <c r="A22" t="s">
        <v>613</v>
      </c>
      <c r="B22">
        <v>4.0939999999999994</v>
      </c>
      <c r="C22">
        <v>1.6919999999999997</v>
      </c>
      <c r="D22">
        <v>2.8120000000000003</v>
      </c>
      <c r="E22">
        <v>3.0420000000000003</v>
      </c>
      <c r="F22">
        <v>1.252</v>
      </c>
      <c r="G22">
        <v>2.0840000000000001</v>
      </c>
      <c r="H22">
        <v>0.86599999999999999</v>
      </c>
      <c r="I22">
        <v>0.36</v>
      </c>
      <c r="J22">
        <v>0.59399999999999997</v>
      </c>
      <c r="K22" t="str">
        <f>INDEX(areatocountry!B:B,MATCH(A22, areatocountry!A:A,0))</f>
        <v>Bolivia</v>
      </c>
    </row>
    <row r="23" spans="1:11" x14ac:dyDescent="0.25">
      <c r="A23" t="s">
        <v>32</v>
      </c>
      <c r="B23">
        <v>67.69</v>
      </c>
      <c r="C23">
        <v>23.053999999999998</v>
      </c>
      <c r="D23">
        <v>51.077999999999996</v>
      </c>
      <c r="E23">
        <v>8.85</v>
      </c>
      <c r="F23">
        <v>3.0139999999999998</v>
      </c>
      <c r="G23">
        <v>6.6599999999999993</v>
      </c>
      <c r="H23">
        <v>10.010000000000002</v>
      </c>
      <c r="I23">
        <v>3.41</v>
      </c>
      <c r="J23">
        <v>7.5359999999999996</v>
      </c>
      <c r="K23" t="str">
        <f>INDEX(areatocountry!B:B,MATCH(A23, areatocountry!A:A,0))</f>
        <v>Bosnia and Herzegovina</v>
      </c>
    </row>
    <row r="24" spans="1:11" x14ac:dyDescent="0.25">
      <c r="A24" t="s">
        <v>33</v>
      </c>
      <c r="B24">
        <v>37.385999999999996</v>
      </c>
      <c r="C24">
        <v>4.3360000000000003</v>
      </c>
      <c r="D24">
        <v>22.55</v>
      </c>
      <c r="E24">
        <v>5.4799999999999995</v>
      </c>
      <c r="F24">
        <v>0.63400000000000001</v>
      </c>
      <c r="G24">
        <v>3.2880000000000003</v>
      </c>
      <c r="H24">
        <v>4.952</v>
      </c>
      <c r="I24">
        <v>0.56999999999999995</v>
      </c>
      <c r="J24">
        <v>2.9560000000000004</v>
      </c>
      <c r="K24" t="str">
        <f>INDEX(areatocountry!B:B,MATCH(A24, areatocountry!A:A,0))</f>
        <v>Botswana</v>
      </c>
    </row>
    <row r="25" spans="1:11" x14ac:dyDescent="0.25">
      <c r="A25" t="s">
        <v>34</v>
      </c>
      <c r="B25">
        <v>74.376000000000005</v>
      </c>
      <c r="C25">
        <v>22.51</v>
      </c>
      <c r="D25">
        <v>19.552</v>
      </c>
      <c r="E25">
        <v>81.164000000000001</v>
      </c>
      <c r="F25">
        <v>24.556000000000001</v>
      </c>
      <c r="G25">
        <v>21.312000000000001</v>
      </c>
      <c r="H25">
        <v>102.61200000000001</v>
      </c>
      <c r="I25">
        <v>31.077999999999996</v>
      </c>
      <c r="J25">
        <v>27.058</v>
      </c>
      <c r="K25" t="str">
        <f>INDEX(areatocountry!B:B,MATCH(A25, areatocountry!A:A,0))</f>
        <v>Brazil</v>
      </c>
    </row>
    <row r="26" spans="1:11" x14ac:dyDescent="0.25">
      <c r="A26" t="s">
        <v>36</v>
      </c>
      <c r="B26">
        <v>24.3</v>
      </c>
      <c r="C26">
        <v>0.56799999999999995</v>
      </c>
      <c r="D26">
        <v>3.7299999999999995</v>
      </c>
      <c r="E26">
        <v>23.2</v>
      </c>
      <c r="F26">
        <v>0.54200000000000004</v>
      </c>
      <c r="G26">
        <v>3.56</v>
      </c>
      <c r="H26">
        <v>23.4</v>
      </c>
      <c r="I26">
        <v>0.54600000000000004</v>
      </c>
      <c r="J26">
        <v>3.5920000000000001</v>
      </c>
      <c r="K26" t="str">
        <f>INDEX(areatocountry!B:B,MATCH(A26, areatocountry!A:A,0))</f>
        <v>Brunei Darussalam</v>
      </c>
    </row>
    <row r="27" spans="1:11" x14ac:dyDescent="0.25">
      <c r="A27" t="s">
        <v>37</v>
      </c>
      <c r="B27">
        <v>97.542000000000002</v>
      </c>
      <c r="C27">
        <v>50.3</v>
      </c>
      <c r="D27">
        <v>69.27000000000001</v>
      </c>
      <c r="E27">
        <v>21.035999999999998</v>
      </c>
      <c r="F27">
        <v>10.848000000000001</v>
      </c>
      <c r="G27">
        <v>14.947999999999999</v>
      </c>
      <c r="H27">
        <v>10.986000000000001</v>
      </c>
      <c r="I27">
        <v>5.6719999999999997</v>
      </c>
      <c r="J27">
        <v>7.8</v>
      </c>
      <c r="K27" t="str">
        <f>INDEX(areatocountry!B:B,MATCH(A27, areatocountry!A:A,0))</f>
        <v>Bulgaria</v>
      </c>
    </row>
    <row r="28" spans="1:11" x14ac:dyDescent="0.25">
      <c r="A28" t="s">
        <v>38</v>
      </c>
      <c r="B28">
        <v>8.5640000000000001</v>
      </c>
      <c r="C28">
        <v>2.6859999999999999</v>
      </c>
      <c r="D28">
        <v>12.611999999999998</v>
      </c>
      <c r="E28">
        <v>3.9020000000000001</v>
      </c>
      <c r="F28">
        <v>1.22</v>
      </c>
      <c r="G28">
        <v>5.7240000000000002</v>
      </c>
      <c r="H28">
        <v>3.9879999999999995</v>
      </c>
      <c r="I28">
        <v>1.248</v>
      </c>
      <c r="J28">
        <v>5.8620000000000001</v>
      </c>
      <c r="K28" t="str">
        <f>INDEX(areatocountry!B:B,MATCH(A28, areatocountry!A:A,0))</f>
        <v>Burkina Faso</v>
      </c>
    </row>
    <row r="29" spans="1:11" x14ac:dyDescent="0.25">
      <c r="A29" t="s">
        <v>39</v>
      </c>
      <c r="B29">
        <v>5.8660000000000005</v>
      </c>
      <c r="C29">
        <v>0.81799999999999995</v>
      </c>
      <c r="D29">
        <v>3.944</v>
      </c>
      <c r="E29">
        <v>6.2560000000000002</v>
      </c>
      <c r="F29">
        <v>0.85399999999999987</v>
      </c>
      <c r="G29">
        <v>4.0019999999999998</v>
      </c>
      <c r="H29">
        <v>2.7960000000000003</v>
      </c>
      <c r="I29">
        <v>0.39</v>
      </c>
      <c r="J29">
        <v>1.8859999999999999</v>
      </c>
      <c r="K29" t="str">
        <f>INDEX(areatocountry!B:B,MATCH(A29, areatocountry!A:A,0))</f>
        <v>Burundi</v>
      </c>
    </row>
    <row r="30" spans="1:11" x14ac:dyDescent="0.25">
      <c r="A30" t="s">
        <v>40</v>
      </c>
      <c r="B30">
        <v>24.765999999999998</v>
      </c>
      <c r="C30">
        <v>6.3940000000000001</v>
      </c>
      <c r="D30">
        <v>14.812000000000001</v>
      </c>
      <c r="E30">
        <v>10.296000000000001</v>
      </c>
      <c r="F30">
        <v>2.6560000000000001</v>
      </c>
      <c r="G30">
        <v>6.1680000000000001</v>
      </c>
      <c r="H30">
        <v>1.452</v>
      </c>
      <c r="I30">
        <v>0.372</v>
      </c>
      <c r="J30">
        <v>0.87200000000000011</v>
      </c>
      <c r="K30" t="str">
        <f>INDEX(areatocountry!B:B,MATCH(A30, areatocountry!A:A,0))</f>
        <v>Cambodia</v>
      </c>
    </row>
    <row r="31" spans="1:11" x14ac:dyDescent="0.25">
      <c r="A31" t="s">
        <v>41</v>
      </c>
      <c r="B31">
        <v>5.7099999999999991</v>
      </c>
      <c r="C31">
        <v>1.754</v>
      </c>
      <c r="D31">
        <v>4.6219999999999999</v>
      </c>
      <c r="E31">
        <v>1.518</v>
      </c>
      <c r="F31">
        <v>0.46399999999999997</v>
      </c>
      <c r="G31">
        <v>1.23</v>
      </c>
      <c r="H31">
        <v>2.8860000000000001</v>
      </c>
      <c r="I31">
        <v>0.88200000000000001</v>
      </c>
      <c r="J31">
        <v>2.3359999999999999</v>
      </c>
      <c r="K31" t="str">
        <f>INDEX(areatocountry!B:B,MATCH(A31, areatocountry!A:A,0))</f>
        <v>Cameroon</v>
      </c>
    </row>
    <row r="32" spans="1:11" x14ac:dyDescent="0.25">
      <c r="A32" t="s">
        <v>42</v>
      </c>
      <c r="B32">
        <v>68.78400000000002</v>
      </c>
      <c r="C32">
        <v>71.72999999999999</v>
      </c>
      <c r="D32">
        <v>53.135999999999989</v>
      </c>
      <c r="E32">
        <v>28.112000000000002</v>
      </c>
      <c r="F32">
        <v>29.320000000000004</v>
      </c>
      <c r="G32">
        <v>21.722000000000001</v>
      </c>
      <c r="H32">
        <v>12.72</v>
      </c>
      <c r="I32">
        <v>13.223999999999998</v>
      </c>
      <c r="J32">
        <v>9.7800000000000011</v>
      </c>
      <c r="K32" t="str">
        <f>INDEX(areatocountry!B:B,MATCH(A32, areatocountry!A:A,0))</f>
        <v>Canada</v>
      </c>
    </row>
    <row r="33" spans="1:11" x14ac:dyDescent="0.25">
      <c r="A33" t="s">
        <v>45</v>
      </c>
      <c r="B33">
        <v>8.5999999999999993E-2</v>
      </c>
      <c r="C33">
        <v>3.4000000000000002E-2</v>
      </c>
      <c r="D33">
        <v>0.11200000000000002</v>
      </c>
      <c r="E33">
        <v>2.8000000000000004E-2</v>
      </c>
      <c r="F33">
        <v>1.2E-2</v>
      </c>
      <c r="G33">
        <v>3.9999999999999994E-2</v>
      </c>
      <c r="H33">
        <v>7.1999999999999995E-2</v>
      </c>
      <c r="I33">
        <v>0.03</v>
      </c>
      <c r="J33">
        <v>9.1999999999999998E-2</v>
      </c>
      <c r="K33" t="str">
        <f>INDEX(areatocountry!B:B,MATCH(A33, areatocountry!A:A,0))</f>
        <v>Central African Republic</v>
      </c>
    </row>
    <row r="34" spans="1:11" x14ac:dyDescent="0.25">
      <c r="A34" t="s">
        <v>47</v>
      </c>
      <c r="B34">
        <v>136.81800000000001</v>
      </c>
      <c r="C34">
        <v>12.447999999999999</v>
      </c>
      <c r="D34">
        <v>18.526</v>
      </c>
      <c r="E34">
        <v>82.134</v>
      </c>
      <c r="F34">
        <v>7.4700000000000006</v>
      </c>
      <c r="G34">
        <v>11.114000000000001</v>
      </c>
      <c r="H34">
        <v>58.14</v>
      </c>
      <c r="I34">
        <v>5.2839999999999998</v>
      </c>
      <c r="J34">
        <v>7.8620000000000001</v>
      </c>
      <c r="K34" t="str">
        <f>INDEX(areatocountry!B:B,MATCH(A34, areatocountry!A:A,0))</f>
        <v>Chile</v>
      </c>
    </row>
    <row r="35" spans="1:11" x14ac:dyDescent="0.25">
      <c r="A35" t="s">
        <v>48</v>
      </c>
      <c r="B35">
        <v>208.24600000000001</v>
      </c>
      <c r="C35">
        <v>19.376000000000001</v>
      </c>
      <c r="D35">
        <v>31.45</v>
      </c>
      <c r="E35">
        <v>82.468000000000004</v>
      </c>
      <c r="F35">
        <v>7.6739999999999995</v>
      </c>
      <c r="G35">
        <v>12.458</v>
      </c>
      <c r="H35">
        <v>80.203999999999994</v>
      </c>
      <c r="I35">
        <v>7.4620000000000006</v>
      </c>
      <c r="J35">
        <v>12.114000000000001</v>
      </c>
      <c r="K35" t="str">
        <f>INDEX(areatocountry!B:B,MATCH(A35, areatocountry!A:A,0))</f>
        <v>China</v>
      </c>
    </row>
    <row r="36" spans="1:11" x14ac:dyDescent="0.25">
      <c r="A36" t="s">
        <v>616</v>
      </c>
      <c r="B36">
        <v>208.398</v>
      </c>
      <c r="C36">
        <v>19.704000000000001</v>
      </c>
      <c r="D36">
        <v>31.542000000000002</v>
      </c>
      <c r="E36">
        <v>82.082000000000008</v>
      </c>
      <c r="F36">
        <v>7.7640000000000002</v>
      </c>
      <c r="G36">
        <v>12.428000000000001</v>
      </c>
      <c r="H36">
        <v>79.84</v>
      </c>
      <c r="I36">
        <v>7.548</v>
      </c>
      <c r="J36">
        <v>12.082000000000001</v>
      </c>
      <c r="K36" t="e">
        <f>INDEX(areatocountry!B:B,MATCH(A36, areatocountry!A:A,0))</f>
        <v>#N/A</v>
      </c>
    </row>
    <row r="37" spans="1:11" x14ac:dyDescent="0.25">
      <c r="A37" t="s">
        <v>617</v>
      </c>
      <c r="B37">
        <v>182.50200000000001</v>
      </c>
      <c r="C37">
        <v>6.089999999999999</v>
      </c>
      <c r="D37">
        <v>20.485999999999997</v>
      </c>
      <c r="E37">
        <v>148.39399999999998</v>
      </c>
      <c r="F37">
        <v>4.952</v>
      </c>
      <c r="G37">
        <v>16.657999999999998</v>
      </c>
      <c r="H37">
        <v>142.27600000000001</v>
      </c>
      <c r="I37">
        <v>4.7479999999999993</v>
      </c>
      <c r="J37">
        <v>15.968</v>
      </c>
      <c r="K37" t="str">
        <f>INDEX(areatocountry!B:B,MATCH(A37, areatocountry!A:A,0))</f>
        <v>Taiwan (Province of China)</v>
      </c>
    </row>
    <row r="38" spans="1:11" x14ac:dyDescent="0.25">
      <c r="A38" t="s">
        <v>49</v>
      </c>
      <c r="B38">
        <v>65.424000000000007</v>
      </c>
      <c r="C38">
        <v>9.8680000000000003</v>
      </c>
      <c r="D38">
        <v>20.798000000000002</v>
      </c>
      <c r="E38">
        <v>32.251999999999995</v>
      </c>
      <c r="F38">
        <v>4.78</v>
      </c>
      <c r="G38">
        <v>10.064</v>
      </c>
      <c r="H38">
        <v>59.090000000000011</v>
      </c>
      <c r="I38">
        <v>8.6880000000000006</v>
      </c>
      <c r="J38">
        <v>18.292000000000002</v>
      </c>
      <c r="K38" t="str">
        <f>INDEX(areatocountry!B:B,MATCH(A38, areatocountry!A:A,0))</f>
        <v>Colombia</v>
      </c>
    </row>
    <row r="39" spans="1:11" x14ac:dyDescent="0.25">
      <c r="A39" t="s">
        <v>50</v>
      </c>
      <c r="B39">
        <v>1.5580000000000001</v>
      </c>
      <c r="C39">
        <v>0.18</v>
      </c>
      <c r="D39">
        <v>1.496</v>
      </c>
      <c r="E39">
        <v>0.74399999999999999</v>
      </c>
      <c r="F39">
        <v>9.0000000000000011E-2</v>
      </c>
      <c r="G39">
        <v>0.71599999999999997</v>
      </c>
      <c r="H39">
        <v>1.3660000000000001</v>
      </c>
      <c r="I39">
        <v>0.16399999999999998</v>
      </c>
      <c r="J39">
        <v>1.3199999999999998</v>
      </c>
      <c r="K39" t="str">
        <f>INDEX(areatocountry!B:B,MATCH(A39, areatocountry!A:A,0))</f>
        <v>Congo</v>
      </c>
    </row>
    <row r="40" spans="1:11" x14ac:dyDescent="0.25">
      <c r="A40" t="s">
        <v>618</v>
      </c>
      <c r="B40">
        <v>11.932</v>
      </c>
      <c r="C40">
        <v>1.022</v>
      </c>
      <c r="D40">
        <v>7.0419999999999998</v>
      </c>
      <c r="E40">
        <v>5.266</v>
      </c>
      <c r="F40">
        <v>0.45199999999999996</v>
      </c>
      <c r="G40">
        <v>3.218</v>
      </c>
      <c r="H40">
        <v>2.79</v>
      </c>
      <c r="I40">
        <v>0.24</v>
      </c>
      <c r="J40">
        <v>1.6219999999999999</v>
      </c>
      <c r="K40" t="e">
        <f>INDEX(areatocountry!B:B,MATCH(A40, areatocountry!A:A,0))</f>
        <v>#N/A</v>
      </c>
    </row>
    <row r="41" spans="1:11" x14ac:dyDescent="0.25">
      <c r="A41" t="s">
        <v>51</v>
      </c>
      <c r="B41">
        <v>164.77600000000001</v>
      </c>
      <c r="C41">
        <v>18.968</v>
      </c>
      <c r="D41">
        <v>20.72</v>
      </c>
      <c r="E41">
        <v>29.369999999999997</v>
      </c>
      <c r="F41">
        <v>3.37</v>
      </c>
      <c r="G41">
        <v>3.69</v>
      </c>
      <c r="H41">
        <v>79.562000000000012</v>
      </c>
      <c r="I41">
        <v>9.1560000000000006</v>
      </c>
      <c r="J41">
        <v>10</v>
      </c>
      <c r="K41" t="str">
        <f>INDEX(areatocountry!B:B,MATCH(A41, areatocountry!A:A,0))</f>
        <v>Costa Rica</v>
      </c>
    </row>
    <row r="42" spans="1:11" x14ac:dyDescent="0.25">
      <c r="A42" t="s">
        <v>619</v>
      </c>
      <c r="B42">
        <v>6.1920000000000002</v>
      </c>
      <c r="C42">
        <v>1.964</v>
      </c>
      <c r="D42">
        <v>4.1239999999999997</v>
      </c>
      <c r="E42">
        <v>6.0060000000000002</v>
      </c>
      <c r="F42">
        <v>1.9119999999999997</v>
      </c>
      <c r="G42">
        <v>4.0340000000000007</v>
      </c>
      <c r="H42">
        <v>6.8759999999999994</v>
      </c>
      <c r="I42">
        <v>2.194</v>
      </c>
      <c r="J42">
        <v>4.6239999999999997</v>
      </c>
      <c r="K42" t="str">
        <f>INDEX(areatocountry!B:B,MATCH(A42, areatocountry!A:A,0))</f>
        <v>Ivory Coast</v>
      </c>
    </row>
    <row r="43" spans="1:11" x14ac:dyDescent="0.25">
      <c r="A43" t="s">
        <v>52</v>
      </c>
      <c r="B43">
        <v>102.224</v>
      </c>
      <c r="C43">
        <v>22.45</v>
      </c>
      <c r="D43">
        <v>39.988</v>
      </c>
      <c r="E43">
        <v>33.56</v>
      </c>
      <c r="F43">
        <v>7.3579999999999997</v>
      </c>
      <c r="G43">
        <v>13.291999999999998</v>
      </c>
      <c r="H43">
        <v>41.567999999999998</v>
      </c>
      <c r="I43">
        <v>9.1179999999999986</v>
      </c>
      <c r="J43">
        <v>16.436</v>
      </c>
      <c r="K43" t="str">
        <f>INDEX(areatocountry!B:B,MATCH(A43, areatocountry!A:A,0))</f>
        <v>Croatia</v>
      </c>
    </row>
    <row r="44" spans="1:11" x14ac:dyDescent="0.25">
      <c r="A44" t="s">
        <v>53</v>
      </c>
      <c r="B44">
        <v>12.522000000000002</v>
      </c>
      <c r="C44">
        <v>3.91</v>
      </c>
      <c r="D44">
        <v>10.058</v>
      </c>
      <c r="E44">
        <v>3.2060000000000004</v>
      </c>
      <c r="F44">
        <v>0.998</v>
      </c>
      <c r="G44">
        <v>2.5100000000000002</v>
      </c>
      <c r="H44">
        <v>8.1240000000000006</v>
      </c>
      <c r="I44">
        <v>2.5379999999999998</v>
      </c>
      <c r="J44">
        <v>6.5439999999999996</v>
      </c>
      <c r="K44" t="str">
        <f>INDEX(areatocountry!B:B,MATCH(A44, areatocountry!A:A,0))</f>
        <v>Cuba</v>
      </c>
    </row>
    <row r="45" spans="1:11" x14ac:dyDescent="0.25">
      <c r="A45" t="s">
        <v>54</v>
      </c>
      <c r="B45">
        <v>65.45</v>
      </c>
      <c r="C45">
        <v>6.7219999999999995</v>
      </c>
      <c r="D45">
        <v>16.606000000000002</v>
      </c>
      <c r="E45">
        <v>42.42</v>
      </c>
      <c r="F45">
        <v>4.354000000000001</v>
      </c>
      <c r="G45">
        <v>10.754</v>
      </c>
      <c r="H45">
        <v>30.22</v>
      </c>
      <c r="I45">
        <v>3.1080000000000001</v>
      </c>
      <c r="J45">
        <v>7.6719999999999997</v>
      </c>
      <c r="K45" t="str">
        <f>INDEX(areatocountry!B:B,MATCH(A45, areatocountry!A:A,0))</f>
        <v>Cyprus</v>
      </c>
    </row>
    <row r="46" spans="1:11" x14ac:dyDescent="0.25">
      <c r="A46" t="s">
        <v>295</v>
      </c>
      <c r="B46">
        <v>137.15600000000001</v>
      </c>
      <c r="C46">
        <v>32.630000000000003</v>
      </c>
      <c r="D46">
        <v>61.863999999999997</v>
      </c>
      <c r="E46">
        <v>20.48</v>
      </c>
      <c r="F46">
        <v>4.87</v>
      </c>
      <c r="G46">
        <v>9.2679999999999989</v>
      </c>
      <c r="H46">
        <v>11.696</v>
      </c>
      <c r="I46">
        <v>2.7840000000000003</v>
      </c>
      <c r="J46">
        <v>5.2619999999999996</v>
      </c>
      <c r="K46" t="str">
        <f>INDEX(areatocountry!B:B,MATCH(A46, areatocountry!A:A,0))</f>
        <v>Czech Republic</v>
      </c>
    </row>
    <row r="47" spans="1:11" x14ac:dyDescent="0.25">
      <c r="A47" t="s">
        <v>56</v>
      </c>
      <c r="B47">
        <v>41.137999999999998</v>
      </c>
      <c r="C47">
        <v>4.1180000000000003</v>
      </c>
      <c r="D47">
        <v>20.095999999999997</v>
      </c>
      <c r="E47">
        <v>2.31</v>
      </c>
      <c r="F47">
        <v>0.22999999999999998</v>
      </c>
      <c r="G47">
        <v>1.1039999999999999</v>
      </c>
      <c r="H47">
        <v>0.17</v>
      </c>
      <c r="I47">
        <v>0.02</v>
      </c>
      <c r="J47">
        <v>8.2000000000000003E-2</v>
      </c>
      <c r="K47" t="str">
        <f>INDEX(areatocountry!B:B,MATCH(A47, areatocountry!A:A,0))</f>
        <v>Democratic People's Republic of Korea</v>
      </c>
    </row>
    <row r="48" spans="1:11" x14ac:dyDescent="0.25">
      <c r="A48" t="s">
        <v>57</v>
      </c>
      <c r="B48">
        <v>1.002</v>
      </c>
      <c r="C48">
        <v>0.18</v>
      </c>
      <c r="D48">
        <v>1.3279999999999998</v>
      </c>
      <c r="E48">
        <v>8.5999999999999993E-2</v>
      </c>
      <c r="F48">
        <v>1.6E-2</v>
      </c>
      <c r="G48">
        <v>0.11400000000000002</v>
      </c>
      <c r="H48">
        <v>0.24399999999999999</v>
      </c>
      <c r="I48">
        <v>4.4000000000000004E-2</v>
      </c>
      <c r="J48">
        <v>0.32400000000000001</v>
      </c>
      <c r="K48" t="str">
        <f>INDEX(areatocountry!B:B,MATCH(A48, areatocountry!A:A,0))</f>
        <v>Democratic Republic of the Congo</v>
      </c>
    </row>
    <row r="49" spans="1:11" x14ac:dyDescent="0.25">
      <c r="A49" t="s">
        <v>58</v>
      </c>
      <c r="B49">
        <v>96.341999999999999</v>
      </c>
      <c r="C49">
        <v>40.309999999999995</v>
      </c>
      <c r="D49">
        <v>24.475999999999999</v>
      </c>
      <c r="E49">
        <v>15.321999999999999</v>
      </c>
      <c r="F49">
        <v>6.4099999999999993</v>
      </c>
      <c r="G49">
        <v>3.8839999999999995</v>
      </c>
      <c r="H49">
        <v>30.201999999999998</v>
      </c>
      <c r="I49">
        <v>12.628</v>
      </c>
      <c r="J49">
        <v>7.644000000000001</v>
      </c>
      <c r="K49" t="str">
        <f>INDEX(areatocountry!B:B,MATCH(A49, areatocountry!A:A,0))</f>
        <v>Denmark</v>
      </c>
    </row>
    <row r="50" spans="1:11" x14ac:dyDescent="0.25">
      <c r="A50" t="s">
        <v>60</v>
      </c>
      <c r="B50">
        <v>5.234</v>
      </c>
      <c r="C50">
        <v>1.6799999999999997</v>
      </c>
      <c r="D50">
        <v>2.5799999999999996</v>
      </c>
      <c r="E50">
        <v>6.3840000000000003</v>
      </c>
      <c r="F50">
        <v>2.0520000000000005</v>
      </c>
      <c r="G50">
        <v>3.1360000000000001</v>
      </c>
      <c r="H50">
        <v>38.980000000000004</v>
      </c>
      <c r="I50">
        <v>12.49</v>
      </c>
      <c r="J50">
        <v>19.3</v>
      </c>
      <c r="K50" t="str">
        <f>INDEX(areatocountry!B:B,MATCH(A50, areatocountry!A:A,0))</f>
        <v>Dominica</v>
      </c>
    </row>
    <row r="51" spans="1:11" x14ac:dyDescent="0.25">
      <c r="A51" t="s">
        <v>61</v>
      </c>
      <c r="B51">
        <v>65.748000000000005</v>
      </c>
      <c r="C51">
        <v>7.6119999999999992</v>
      </c>
      <c r="D51">
        <v>15.593999999999999</v>
      </c>
      <c r="E51">
        <v>21.443999999999996</v>
      </c>
      <c r="F51">
        <v>2.4820000000000002</v>
      </c>
      <c r="G51">
        <v>5.0820000000000007</v>
      </c>
      <c r="H51">
        <v>39.605999999999995</v>
      </c>
      <c r="I51">
        <v>4.5880000000000001</v>
      </c>
      <c r="J51">
        <v>9.4120000000000008</v>
      </c>
      <c r="K51" t="str">
        <f>INDEX(areatocountry!B:B,MATCH(A51, areatocountry!A:A,0))</f>
        <v>Dominican Republic</v>
      </c>
    </row>
    <row r="52" spans="1:11" x14ac:dyDescent="0.25">
      <c r="A52" t="s">
        <v>62</v>
      </c>
      <c r="B52">
        <v>85.164000000000001</v>
      </c>
      <c r="C52">
        <v>12.101999999999999</v>
      </c>
      <c r="D52">
        <v>24.984000000000002</v>
      </c>
      <c r="E52">
        <v>21.804000000000002</v>
      </c>
      <c r="F52">
        <v>3.0979999999999999</v>
      </c>
      <c r="G52">
        <v>6.4</v>
      </c>
      <c r="H52">
        <v>48.622</v>
      </c>
      <c r="I52">
        <v>6.9060000000000006</v>
      </c>
      <c r="J52">
        <v>14.26</v>
      </c>
      <c r="K52" t="str">
        <f>INDEX(areatocountry!B:B,MATCH(A52, areatocountry!A:A,0))</f>
        <v>Ecuador</v>
      </c>
    </row>
    <row r="53" spans="1:11" x14ac:dyDescent="0.25">
      <c r="A53" t="s">
        <v>63</v>
      </c>
      <c r="B53">
        <v>327.82600000000002</v>
      </c>
      <c r="C53">
        <v>12.882</v>
      </c>
      <c r="D53">
        <v>37.036000000000001</v>
      </c>
      <c r="E53">
        <v>59.962000000000003</v>
      </c>
      <c r="F53">
        <v>2.3579999999999997</v>
      </c>
      <c r="G53">
        <v>6.7720000000000002</v>
      </c>
      <c r="H53">
        <v>28.118000000000002</v>
      </c>
      <c r="I53">
        <v>1.1039999999999999</v>
      </c>
      <c r="J53">
        <v>3.1900000000000004</v>
      </c>
      <c r="K53" t="str">
        <f>INDEX(areatocountry!B:B,MATCH(A53, areatocountry!A:A,0))</f>
        <v>Egypt</v>
      </c>
    </row>
    <row r="54" spans="1:11" x14ac:dyDescent="0.25">
      <c r="A54" t="s">
        <v>64</v>
      </c>
      <c r="B54">
        <v>45.778000000000006</v>
      </c>
      <c r="C54">
        <v>6.2799999999999994</v>
      </c>
      <c r="D54">
        <v>25.103999999999999</v>
      </c>
      <c r="E54">
        <v>12.917999999999997</v>
      </c>
      <c r="F54">
        <v>1.7740000000000002</v>
      </c>
      <c r="G54">
        <v>7.0920000000000005</v>
      </c>
      <c r="H54">
        <v>13.112</v>
      </c>
      <c r="I54">
        <v>1.8</v>
      </c>
      <c r="J54">
        <v>7.194</v>
      </c>
      <c r="K54" t="str">
        <f>INDEX(areatocountry!B:B,MATCH(A54, areatocountry!A:A,0))</f>
        <v>El Salvador</v>
      </c>
    </row>
    <row r="55" spans="1:11" x14ac:dyDescent="0.25">
      <c r="A55" t="s">
        <v>66</v>
      </c>
      <c r="B55">
        <v>4.75</v>
      </c>
      <c r="C55">
        <v>0.94800000000000006</v>
      </c>
      <c r="D55">
        <v>8.4060000000000006</v>
      </c>
      <c r="E55">
        <v>1.2E-2</v>
      </c>
      <c r="F55">
        <v>2E-3</v>
      </c>
      <c r="G55">
        <v>0.02</v>
      </c>
      <c r="H55">
        <v>0</v>
      </c>
      <c r="I55">
        <v>0</v>
      </c>
      <c r="J55">
        <v>0</v>
      </c>
      <c r="K55" t="str">
        <f>INDEX(areatocountry!B:B,MATCH(A55, areatocountry!A:A,0))</f>
        <v>Eritrea</v>
      </c>
    </row>
    <row r="56" spans="1:11" x14ac:dyDescent="0.25">
      <c r="A56" t="s">
        <v>67</v>
      </c>
      <c r="B56">
        <v>56.322000000000003</v>
      </c>
      <c r="C56">
        <v>29.57</v>
      </c>
      <c r="D56">
        <v>41.84</v>
      </c>
      <c r="E56">
        <v>13.494</v>
      </c>
      <c r="F56">
        <v>7.081999999999999</v>
      </c>
      <c r="G56">
        <v>10</v>
      </c>
      <c r="H56">
        <v>17.573999999999998</v>
      </c>
      <c r="I56">
        <v>9.2240000000000002</v>
      </c>
      <c r="J56">
        <v>13.056000000000001</v>
      </c>
      <c r="K56" t="str">
        <f>INDEX(areatocountry!B:B,MATCH(A56, areatocountry!A:A,0))</f>
        <v>Estonia</v>
      </c>
    </row>
    <row r="57" spans="1:11" x14ac:dyDescent="0.25">
      <c r="A57" t="s">
        <v>68</v>
      </c>
      <c r="B57">
        <v>22.166</v>
      </c>
      <c r="C57">
        <v>3.6280000000000001</v>
      </c>
      <c r="D57">
        <v>20.93</v>
      </c>
      <c r="E57">
        <v>9.5659999999999989</v>
      </c>
      <c r="F57">
        <v>1.5679999999999998</v>
      </c>
      <c r="G57">
        <v>9.0500000000000007</v>
      </c>
      <c r="H57">
        <v>6.5999999999999989E-2</v>
      </c>
      <c r="I57">
        <v>0.01</v>
      </c>
      <c r="J57">
        <v>6.4000000000000001E-2</v>
      </c>
      <c r="K57" t="str">
        <f>INDEX(areatocountry!B:B,MATCH(A57, areatocountry!A:A,0))</f>
        <v>Ethiopia</v>
      </c>
    </row>
    <row r="58" spans="1:11" x14ac:dyDescent="0.25">
      <c r="A58" t="s">
        <v>69</v>
      </c>
      <c r="B58">
        <v>31.543999999999993</v>
      </c>
      <c r="C58">
        <v>5.0039999999999996</v>
      </c>
      <c r="D58">
        <v>18.655999999999999</v>
      </c>
      <c r="E58">
        <v>12.308</v>
      </c>
      <c r="F58">
        <v>1.966</v>
      </c>
      <c r="G58">
        <v>7.49</v>
      </c>
      <c r="H58">
        <v>7.6659999999999995</v>
      </c>
      <c r="I58">
        <v>1.218</v>
      </c>
      <c r="J58">
        <v>4.57</v>
      </c>
      <c r="K58" t="str">
        <f>INDEX(areatocountry!B:B,MATCH(A58, areatocountry!A:A,0))</f>
        <v>Fiji</v>
      </c>
    </row>
    <row r="59" spans="1:11" x14ac:dyDescent="0.25">
      <c r="A59" t="s">
        <v>70</v>
      </c>
      <c r="B59">
        <v>62.422000000000004</v>
      </c>
      <c r="C59">
        <v>25.414000000000001</v>
      </c>
      <c r="D59">
        <v>44.917999999999999</v>
      </c>
      <c r="E59">
        <v>11.417999999999999</v>
      </c>
      <c r="F59">
        <v>4.645999999999999</v>
      </c>
      <c r="G59">
        <v>8.218</v>
      </c>
      <c r="H59">
        <v>17.086000000000002</v>
      </c>
      <c r="I59">
        <v>6.9539999999999988</v>
      </c>
      <c r="J59">
        <v>12.309999999999999</v>
      </c>
      <c r="K59" t="str">
        <f>INDEX(areatocountry!B:B,MATCH(A59, areatocountry!A:A,0))</f>
        <v>Finland</v>
      </c>
    </row>
    <row r="60" spans="1:11" x14ac:dyDescent="0.25">
      <c r="A60" t="s">
        <v>71</v>
      </c>
      <c r="B60">
        <v>112.75399999999999</v>
      </c>
      <c r="C60">
        <v>33.326000000000001</v>
      </c>
      <c r="D60">
        <v>37.161999999999999</v>
      </c>
      <c r="E60">
        <v>22.513999999999999</v>
      </c>
      <c r="F60">
        <v>6.65</v>
      </c>
      <c r="G60">
        <v>7.4239999999999995</v>
      </c>
      <c r="H60">
        <v>23.601999999999997</v>
      </c>
      <c r="I60">
        <v>6.9679999999999991</v>
      </c>
      <c r="J60">
        <v>7.7840000000000007</v>
      </c>
      <c r="K60" t="str">
        <f>INDEX(areatocountry!B:B,MATCH(A60, areatocountry!A:A,0))</f>
        <v>France</v>
      </c>
    </row>
    <row r="61" spans="1:11" x14ac:dyDescent="0.25">
      <c r="A61" t="s">
        <v>73</v>
      </c>
      <c r="B61">
        <v>11.596</v>
      </c>
      <c r="C61">
        <v>1.1220000000000003</v>
      </c>
      <c r="D61">
        <v>8.918000000000001</v>
      </c>
      <c r="E61">
        <v>6.1360000000000001</v>
      </c>
      <c r="F61">
        <v>0.59599999999999997</v>
      </c>
      <c r="G61">
        <v>4.7219999999999995</v>
      </c>
      <c r="H61">
        <v>6.4740000000000011</v>
      </c>
      <c r="I61">
        <v>0.62799999999999989</v>
      </c>
      <c r="J61">
        <v>4.9820000000000011</v>
      </c>
      <c r="K61" t="str">
        <f>INDEX(areatocountry!B:B,MATCH(A61, areatocountry!A:A,0))</f>
        <v>French Polynesia</v>
      </c>
    </row>
    <row r="62" spans="1:11" x14ac:dyDescent="0.25">
      <c r="A62" t="s">
        <v>74</v>
      </c>
      <c r="B62">
        <v>10.534000000000001</v>
      </c>
      <c r="C62">
        <v>2.4740000000000002</v>
      </c>
      <c r="D62">
        <v>10.675999999999998</v>
      </c>
      <c r="E62">
        <v>7.2859999999999996</v>
      </c>
      <c r="F62">
        <v>1.718</v>
      </c>
      <c r="G62">
        <v>7.3899999999999988</v>
      </c>
      <c r="H62">
        <v>8.2360000000000007</v>
      </c>
      <c r="I62">
        <v>1.94</v>
      </c>
      <c r="J62">
        <v>8.35</v>
      </c>
      <c r="K62" t="str">
        <f>INDEX(areatocountry!B:B,MATCH(A62, areatocountry!A:A,0))</f>
        <v>Gabon</v>
      </c>
    </row>
    <row r="63" spans="1:11" x14ac:dyDescent="0.25">
      <c r="A63" t="s">
        <v>75</v>
      </c>
      <c r="B63">
        <v>1.2879999999999998</v>
      </c>
      <c r="C63">
        <v>0.252</v>
      </c>
      <c r="D63">
        <v>2.9039999999999995</v>
      </c>
      <c r="E63">
        <v>0.622</v>
      </c>
      <c r="F63">
        <v>0.12200000000000003</v>
      </c>
      <c r="G63">
        <v>1.3880000000000001</v>
      </c>
      <c r="H63">
        <v>0.88200000000000001</v>
      </c>
      <c r="I63">
        <v>0.16799999999999998</v>
      </c>
      <c r="J63">
        <v>1.9780000000000002</v>
      </c>
      <c r="K63" t="str">
        <f>INDEX(areatocountry!B:B,MATCH(A63, areatocountry!A:A,0))</f>
        <v>Gambia</v>
      </c>
    </row>
    <row r="64" spans="1:11" x14ac:dyDescent="0.25">
      <c r="A64" t="s">
        <v>76</v>
      </c>
      <c r="B64">
        <v>47.393999999999991</v>
      </c>
      <c r="C64">
        <v>5.2200000000000006</v>
      </c>
      <c r="D64">
        <v>17.270000000000003</v>
      </c>
      <c r="E64">
        <v>11.562000000000001</v>
      </c>
      <c r="F64">
        <v>1.272</v>
      </c>
      <c r="G64">
        <v>4.3079999999999998</v>
      </c>
      <c r="H64">
        <v>6.798</v>
      </c>
      <c r="I64">
        <v>0.74399999999999999</v>
      </c>
      <c r="J64">
        <v>2.5219999999999998</v>
      </c>
      <c r="K64" t="str">
        <f>INDEX(areatocountry!B:B,MATCH(A64, areatocountry!A:A,0))</f>
        <v>Georgia</v>
      </c>
    </row>
    <row r="65" spans="1:11" x14ac:dyDescent="0.25">
      <c r="A65" t="s">
        <v>77</v>
      </c>
      <c r="B65">
        <v>119.60999999999999</v>
      </c>
      <c r="C65">
        <v>17.193999999999999</v>
      </c>
      <c r="D65">
        <v>28.102000000000004</v>
      </c>
      <c r="E65">
        <v>18.12</v>
      </c>
      <c r="F65">
        <v>2.6020000000000003</v>
      </c>
      <c r="G65">
        <v>4.2620000000000005</v>
      </c>
      <c r="H65">
        <v>35.17</v>
      </c>
      <c r="I65">
        <v>5.05</v>
      </c>
      <c r="J65">
        <v>8.2759999999999998</v>
      </c>
      <c r="K65" t="str">
        <f>INDEX(areatocountry!B:B,MATCH(A65, areatocountry!A:A,0))</f>
        <v>Germany</v>
      </c>
    </row>
    <row r="66" spans="1:11" x14ac:dyDescent="0.25">
      <c r="A66" t="s">
        <v>78</v>
      </c>
      <c r="B66">
        <v>14.6</v>
      </c>
      <c r="C66">
        <v>2.5439999999999996</v>
      </c>
      <c r="D66">
        <v>5.984</v>
      </c>
      <c r="E66">
        <v>9.39</v>
      </c>
      <c r="F66">
        <v>1.6300000000000001</v>
      </c>
      <c r="G66">
        <v>3.8359999999999999</v>
      </c>
      <c r="H66">
        <v>8.9160000000000004</v>
      </c>
      <c r="I66">
        <v>1.5559999999999998</v>
      </c>
      <c r="J66">
        <v>3.6640000000000001</v>
      </c>
      <c r="K66" t="str">
        <f>INDEX(areatocountry!B:B,MATCH(A66, areatocountry!A:A,0))</f>
        <v>Ghana</v>
      </c>
    </row>
    <row r="67" spans="1:11" x14ac:dyDescent="0.25">
      <c r="A67" t="s">
        <v>79</v>
      </c>
      <c r="B67">
        <v>57.42</v>
      </c>
      <c r="C67">
        <v>17.628</v>
      </c>
      <c r="D67">
        <v>16.681999999999999</v>
      </c>
      <c r="E67">
        <v>17.762</v>
      </c>
      <c r="F67">
        <v>5.452</v>
      </c>
      <c r="G67">
        <v>5.16</v>
      </c>
      <c r="H67">
        <v>15.059999999999999</v>
      </c>
      <c r="I67">
        <v>4.6219999999999999</v>
      </c>
      <c r="J67">
        <v>4.3759999999999994</v>
      </c>
      <c r="K67" t="str">
        <f>INDEX(areatocountry!B:B,MATCH(A67, areatocountry!A:A,0))</f>
        <v>Greece</v>
      </c>
    </row>
    <row r="68" spans="1:11" x14ac:dyDescent="0.25">
      <c r="A68" t="s">
        <v>83</v>
      </c>
      <c r="B68">
        <v>87.56</v>
      </c>
      <c r="C68">
        <v>10.372</v>
      </c>
      <c r="D68">
        <v>20.304000000000002</v>
      </c>
      <c r="E68">
        <v>25.646000000000004</v>
      </c>
      <c r="F68">
        <v>3.0300000000000002</v>
      </c>
      <c r="G68">
        <v>5.9419999999999993</v>
      </c>
      <c r="H68">
        <v>35.540000000000006</v>
      </c>
      <c r="I68">
        <v>4.2080000000000002</v>
      </c>
      <c r="J68">
        <v>8.2460000000000004</v>
      </c>
      <c r="K68" t="str">
        <f>INDEX(areatocountry!B:B,MATCH(A68, areatocountry!A:A,0))</f>
        <v>Guatemala</v>
      </c>
    </row>
    <row r="69" spans="1:11" x14ac:dyDescent="0.25">
      <c r="A69" t="s">
        <v>84</v>
      </c>
      <c r="B69">
        <v>1.9200000000000004</v>
      </c>
      <c r="C69">
        <v>0.58599999999999997</v>
      </c>
      <c r="D69">
        <v>1.6240000000000001</v>
      </c>
      <c r="E69">
        <v>1.6259999999999999</v>
      </c>
      <c r="F69">
        <v>0.49199999999999999</v>
      </c>
      <c r="G69">
        <v>1.3420000000000001</v>
      </c>
      <c r="H69">
        <v>1.3219999999999998</v>
      </c>
      <c r="I69">
        <v>0.4</v>
      </c>
      <c r="J69">
        <v>1.0920000000000001</v>
      </c>
      <c r="K69" t="str">
        <f>INDEX(areatocountry!B:B,MATCH(A69, areatocountry!A:A,0))</f>
        <v>Guinea</v>
      </c>
    </row>
    <row r="70" spans="1:11" x14ac:dyDescent="0.25">
      <c r="A70" t="s">
        <v>86</v>
      </c>
      <c r="B70">
        <v>33.450000000000003</v>
      </c>
      <c r="C70">
        <v>19.933999999999997</v>
      </c>
      <c r="D70">
        <v>21.136000000000003</v>
      </c>
      <c r="E70">
        <v>8.35</v>
      </c>
      <c r="F70">
        <v>5.0220000000000002</v>
      </c>
      <c r="G70">
        <v>5.4660000000000002</v>
      </c>
      <c r="H70">
        <v>2.9780000000000002</v>
      </c>
      <c r="I70">
        <v>1.7700000000000002</v>
      </c>
      <c r="J70">
        <v>1.8780000000000001</v>
      </c>
      <c r="K70" t="str">
        <f>INDEX(areatocountry!B:B,MATCH(A70, areatocountry!A:A,0))</f>
        <v>Guyana</v>
      </c>
    </row>
    <row r="71" spans="1:11" x14ac:dyDescent="0.25">
      <c r="A71" t="s">
        <v>88</v>
      </c>
      <c r="B71">
        <v>63.128</v>
      </c>
      <c r="C71">
        <v>10.474</v>
      </c>
      <c r="D71">
        <v>29.356000000000002</v>
      </c>
      <c r="E71">
        <v>21.571999999999999</v>
      </c>
      <c r="F71">
        <v>3.5780000000000003</v>
      </c>
      <c r="G71">
        <v>10.050000000000001</v>
      </c>
      <c r="H71">
        <v>26.745999999999999</v>
      </c>
      <c r="I71">
        <v>4.4300000000000006</v>
      </c>
      <c r="J71">
        <v>12.458000000000002</v>
      </c>
      <c r="K71" t="str">
        <f>INDEX(areatocountry!B:B,MATCH(A71, areatocountry!A:A,0))</f>
        <v>Honduras</v>
      </c>
    </row>
    <row r="72" spans="1:11" x14ac:dyDescent="0.25">
      <c r="A72" t="s">
        <v>89</v>
      </c>
      <c r="B72">
        <v>95.573999999999998</v>
      </c>
      <c r="C72">
        <v>43.552000000000007</v>
      </c>
      <c r="D72">
        <v>45.372</v>
      </c>
      <c r="E72">
        <v>25.143999999999998</v>
      </c>
      <c r="F72">
        <v>11.468</v>
      </c>
      <c r="G72">
        <v>11.953999999999999</v>
      </c>
      <c r="H72">
        <v>23.588000000000001</v>
      </c>
      <c r="I72">
        <v>10.768000000000001</v>
      </c>
      <c r="J72">
        <v>11.206</v>
      </c>
      <c r="K72" t="str">
        <f>INDEX(areatocountry!B:B,MATCH(A72, areatocountry!A:A,0))</f>
        <v>Hungary</v>
      </c>
    </row>
    <row r="73" spans="1:11" x14ac:dyDescent="0.25">
      <c r="A73" t="s">
        <v>90</v>
      </c>
      <c r="B73">
        <v>94.921999999999997</v>
      </c>
      <c r="C73">
        <v>34.120000000000005</v>
      </c>
      <c r="D73">
        <v>62.068000000000005</v>
      </c>
      <c r="E73">
        <v>23.279999999999994</v>
      </c>
      <c r="F73">
        <v>8.41</v>
      </c>
      <c r="G73">
        <v>15.296000000000001</v>
      </c>
      <c r="H73">
        <v>24.518000000000001</v>
      </c>
      <c r="I73">
        <v>8.8240000000000016</v>
      </c>
      <c r="J73">
        <v>16.065999999999999</v>
      </c>
      <c r="K73" t="str">
        <f>INDEX(areatocountry!B:B,MATCH(A73, areatocountry!A:A,0))</f>
        <v>Iceland</v>
      </c>
    </row>
    <row r="74" spans="1:11" x14ac:dyDescent="0.25">
      <c r="A74" t="s">
        <v>91</v>
      </c>
      <c r="B74">
        <v>107.30199999999999</v>
      </c>
      <c r="C74">
        <v>13.388</v>
      </c>
      <c r="D74">
        <v>43.577999999999996</v>
      </c>
      <c r="E74">
        <v>43.79</v>
      </c>
      <c r="F74">
        <v>5.4599999999999991</v>
      </c>
      <c r="G74">
        <v>17.772000000000002</v>
      </c>
      <c r="H74">
        <v>16.417999999999999</v>
      </c>
      <c r="I74">
        <v>2.0479999999999996</v>
      </c>
      <c r="J74">
        <v>6.67</v>
      </c>
      <c r="K74" t="str">
        <f>INDEX(areatocountry!B:B,MATCH(A74, areatocountry!A:A,0))</f>
        <v>India</v>
      </c>
    </row>
    <row r="75" spans="1:11" x14ac:dyDescent="0.25">
      <c r="A75" t="s">
        <v>92</v>
      </c>
      <c r="B75">
        <v>61.398000000000003</v>
      </c>
      <c r="C75">
        <v>11.668000000000001</v>
      </c>
      <c r="D75">
        <v>31.684000000000005</v>
      </c>
      <c r="E75">
        <v>27.257999999999999</v>
      </c>
      <c r="F75">
        <v>5.1899999999999995</v>
      </c>
      <c r="G75">
        <v>14.092000000000002</v>
      </c>
      <c r="H75">
        <v>36.932000000000002</v>
      </c>
      <c r="I75">
        <v>7.0299999999999994</v>
      </c>
      <c r="J75">
        <v>19.038</v>
      </c>
      <c r="K75" t="str">
        <f>INDEX(areatocountry!B:B,MATCH(A75, areatocountry!A:A,0))</f>
        <v>Indonesia</v>
      </c>
    </row>
    <row r="76" spans="1:11" x14ac:dyDescent="0.25">
      <c r="A76" t="s">
        <v>93</v>
      </c>
      <c r="B76">
        <v>41.922000000000004</v>
      </c>
      <c r="C76">
        <v>8.8140000000000001</v>
      </c>
      <c r="D76">
        <v>18.362000000000002</v>
      </c>
      <c r="E76">
        <v>6.3559999999999999</v>
      </c>
      <c r="F76">
        <v>1.3359999999999999</v>
      </c>
      <c r="G76">
        <v>2.7719999999999998</v>
      </c>
      <c r="H76">
        <v>3.29</v>
      </c>
      <c r="I76">
        <v>0.69000000000000006</v>
      </c>
      <c r="J76">
        <v>1.448</v>
      </c>
      <c r="K76" t="str">
        <f>INDEX(areatocountry!B:B,MATCH(A76, areatocountry!A:A,0))</f>
        <v>Iran (Islamic Republic of)</v>
      </c>
    </row>
    <row r="77" spans="1:11" x14ac:dyDescent="0.25">
      <c r="A77" t="s">
        <v>95</v>
      </c>
      <c r="B77">
        <v>30.642000000000003</v>
      </c>
      <c r="C77">
        <v>4.1740000000000004</v>
      </c>
      <c r="D77">
        <v>45.073999999999998</v>
      </c>
      <c r="E77">
        <v>14.891999999999999</v>
      </c>
      <c r="F77">
        <v>2.0179999999999998</v>
      </c>
      <c r="G77">
        <v>21.28</v>
      </c>
      <c r="H77">
        <v>0.86799999999999999</v>
      </c>
      <c r="I77">
        <v>0.11800000000000002</v>
      </c>
      <c r="J77">
        <v>1.254</v>
      </c>
      <c r="K77" t="str">
        <f>INDEX(areatocountry!B:B,MATCH(A77, areatocountry!A:A,0))</f>
        <v>Iraq</v>
      </c>
    </row>
    <row r="78" spans="1:11" x14ac:dyDescent="0.25">
      <c r="A78" t="s">
        <v>96</v>
      </c>
      <c r="B78">
        <v>174.31599999999997</v>
      </c>
      <c r="C78">
        <v>77.346000000000004</v>
      </c>
      <c r="D78">
        <v>47.231999999999992</v>
      </c>
      <c r="E78">
        <v>61.391999999999996</v>
      </c>
      <c r="F78">
        <v>26.172000000000004</v>
      </c>
      <c r="G78">
        <v>15.974</v>
      </c>
      <c r="H78">
        <v>132.62399999999997</v>
      </c>
      <c r="I78">
        <v>33.637999999999998</v>
      </c>
      <c r="J78">
        <v>20.526</v>
      </c>
      <c r="K78" t="str">
        <f>INDEX(areatocountry!B:B,MATCH(A78, areatocountry!A:A,0))</f>
        <v>Ireland</v>
      </c>
    </row>
    <row r="79" spans="1:11" x14ac:dyDescent="0.25">
      <c r="A79" t="s">
        <v>97</v>
      </c>
      <c r="B79">
        <v>102.494</v>
      </c>
      <c r="C79">
        <v>5.6400000000000006</v>
      </c>
      <c r="D79">
        <v>10.986000000000001</v>
      </c>
      <c r="E79">
        <v>14.053999999999998</v>
      </c>
      <c r="F79">
        <v>0.77400000000000002</v>
      </c>
      <c r="G79">
        <v>1.512</v>
      </c>
      <c r="H79">
        <v>74.212500000000006</v>
      </c>
      <c r="I79">
        <v>4.09</v>
      </c>
      <c r="J79">
        <v>7.9275000000000002</v>
      </c>
      <c r="K79" t="str">
        <f>INDEX(areatocountry!B:B,MATCH(A79, areatocountry!A:A,0))</f>
        <v>Israel</v>
      </c>
    </row>
    <row r="80" spans="1:11" x14ac:dyDescent="0.25">
      <c r="A80" t="s">
        <v>98</v>
      </c>
      <c r="B80">
        <v>64.404000000000011</v>
      </c>
      <c r="C80">
        <v>9.8040000000000003</v>
      </c>
      <c r="D80">
        <v>15.214000000000002</v>
      </c>
      <c r="E80">
        <v>19.332000000000001</v>
      </c>
      <c r="F80">
        <v>2.944</v>
      </c>
      <c r="G80">
        <v>4.5680000000000005</v>
      </c>
      <c r="H80">
        <v>12.715999999999999</v>
      </c>
      <c r="I80">
        <v>1.9379999999999999</v>
      </c>
      <c r="J80">
        <v>3.004</v>
      </c>
      <c r="K80" t="str">
        <f>INDEX(areatocountry!B:B,MATCH(A80, areatocountry!A:A,0))</f>
        <v>Italy</v>
      </c>
    </row>
    <row r="81" spans="1:11" x14ac:dyDescent="0.25">
      <c r="A81" t="s">
        <v>100</v>
      </c>
      <c r="B81">
        <v>17.920000000000002</v>
      </c>
      <c r="C81">
        <v>1.3120000000000001</v>
      </c>
      <c r="D81">
        <v>4.636000000000001</v>
      </c>
      <c r="E81">
        <v>10.568000000000001</v>
      </c>
      <c r="F81">
        <v>0.77399999999999991</v>
      </c>
      <c r="G81">
        <v>2.7359999999999998</v>
      </c>
      <c r="H81">
        <v>8.6280000000000001</v>
      </c>
      <c r="I81">
        <v>0.63200000000000012</v>
      </c>
      <c r="J81">
        <v>2.2279999999999998</v>
      </c>
      <c r="K81" t="str">
        <f>INDEX(areatocountry!B:B,MATCH(A81, areatocountry!A:A,0))</f>
        <v>Jamaica</v>
      </c>
    </row>
    <row r="82" spans="1:11" x14ac:dyDescent="0.25">
      <c r="A82" t="s">
        <v>101</v>
      </c>
      <c r="B82">
        <v>84.772000000000006</v>
      </c>
      <c r="C82">
        <v>2.9460000000000002</v>
      </c>
      <c r="D82">
        <v>14.020000000000001</v>
      </c>
      <c r="E82">
        <v>77.111999999999995</v>
      </c>
      <c r="F82">
        <v>2.6819999999999999</v>
      </c>
      <c r="G82">
        <v>12.752000000000001</v>
      </c>
      <c r="H82">
        <v>61.248000000000005</v>
      </c>
      <c r="I82">
        <v>2.1280000000000001</v>
      </c>
      <c r="J82">
        <v>10.128</v>
      </c>
      <c r="K82" t="str">
        <f>INDEX(areatocountry!B:B,MATCH(A82, areatocountry!A:A,0))</f>
        <v>Japan</v>
      </c>
    </row>
    <row r="83" spans="1:11" x14ac:dyDescent="0.25">
      <c r="A83" t="s">
        <v>102</v>
      </c>
      <c r="B83">
        <v>66.910000000000011</v>
      </c>
      <c r="C83">
        <v>1.956</v>
      </c>
      <c r="D83">
        <v>9.4660000000000011</v>
      </c>
      <c r="E83">
        <v>3.08</v>
      </c>
      <c r="F83">
        <v>0.09</v>
      </c>
      <c r="G83">
        <v>0.43200000000000005</v>
      </c>
      <c r="H83">
        <v>10.297999999999998</v>
      </c>
      <c r="I83">
        <v>0.30199999999999999</v>
      </c>
      <c r="J83">
        <v>1.4680000000000002</v>
      </c>
      <c r="K83" t="str">
        <f>INDEX(areatocountry!B:B,MATCH(A83, areatocountry!A:A,0))</f>
        <v>Jordan</v>
      </c>
    </row>
    <row r="84" spans="1:11" x14ac:dyDescent="0.25">
      <c r="A84" t="s">
        <v>103</v>
      </c>
      <c r="B84">
        <v>2.6519999999999997</v>
      </c>
      <c r="C84">
        <v>4.3140000000000001</v>
      </c>
      <c r="D84">
        <v>4.79</v>
      </c>
      <c r="E84">
        <v>1.6</v>
      </c>
      <c r="F84">
        <v>2.5840000000000005</v>
      </c>
      <c r="G84">
        <v>2.8519999999999999</v>
      </c>
      <c r="H84">
        <v>7.6000000000000012E-2</v>
      </c>
      <c r="I84">
        <v>0.122</v>
      </c>
      <c r="J84">
        <v>0.13800000000000001</v>
      </c>
      <c r="K84" t="str">
        <f>INDEX(areatocountry!B:B,MATCH(A84, areatocountry!A:A,0))</f>
        <v>Kazakhstan</v>
      </c>
    </row>
    <row r="85" spans="1:11" x14ac:dyDescent="0.25">
      <c r="A85" t="s">
        <v>104</v>
      </c>
      <c r="B85">
        <v>22.973999999999997</v>
      </c>
      <c r="C85">
        <v>2.8220000000000001</v>
      </c>
      <c r="D85">
        <v>12.321999999999999</v>
      </c>
      <c r="E85">
        <v>23.228000000000002</v>
      </c>
      <c r="F85">
        <v>2.8559999999999994</v>
      </c>
      <c r="G85">
        <v>12.496</v>
      </c>
      <c r="H85">
        <v>5.4980000000000002</v>
      </c>
      <c r="I85">
        <v>0.67599999999999993</v>
      </c>
      <c r="J85">
        <v>2.9660000000000002</v>
      </c>
      <c r="K85" t="str">
        <f>INDEX(areatocountry!B:B,MATCH(A85, areatocountry!A:A,0))</f>
        <v>Kenya</v>
      </c>
    </row>
    <row r="86" spans="1:11" x14ac:dyDescent="0.25">
      <c r="A86" t="s">
        <v>107</v>
      </c>
      <c r="B86">
        <v>175.19399999999996</v>
      </c>
      <c r="C86">
        <v>0.60599999999999998</v>
      </c>
      <c r="D86">
        <v>3.7620000000000005</v>
      </c>
      <c r="E86">
        <v>150.37399999999997</v>
      </c>
      <c r="F86">
        <v>0.51800000000000002</v>
      </c>
      <c r="G86">
        <v>3.222</v>
      </c>
      <c r="H86">
        <v>296.65199999999999</v>
      </c>
      <c r="I86">
        <v>1.03</v>
      </c>
      <c r="J86">
        <v>6.42</v>
      </c>
      <c r="K86" t="str">
        <f>INDEX(areatocountry!B:B,MATCH(A86, areatocountry!A:A,0))</f>
        <v>Kuwait</v>
      </c>
    </row>
    <row r="87" spans="1:11" x14ac:dyDescent="0.25">
      <c r="A87" t="s">
        <v>108</v>
      </c>
      <c r="B87">
        <v>14.522</v>
      </c>
      <c r="C87">
        <v>3.1219999999999999</v>
      </c>
      <c r="D87">
        <v>5.8220000000000001</v>
      </c>
      <c r="E87">
        <v>1.6780000000000002</v>
      </c>
      <c r="F87">
        <v>0.36</v>
      </c>
      <c r="G87">
        <v>0.67400000000000004</v>
      </c>
      <c r="H87">
        <v>0.21000000000000002</v>
      </c>
      <c r="I87">
        <v>4.5999999999999999E-2</v>
      </c>
      <c r="J87">
        <v>8.3999999999999991E-2</v>
      </c>
      <c r="K87" t="str">
        <f>INDEX(areatocountry!B:B,MATCH(A87, areatocountry!A:A,0))</f>
        <v>Kyrgyzstan</v>
      </c>
    </row>
    <row r="88" spans="1:11" x14ac:dyDescent="0.25">
      <c r="A88" t="s">
        <v>110</v>
      </c>
      <c r="B88">
        <v>60.172000000000004</v>
      </c>
      <c r="C88">
        <v>41.007999999999996</v>
      </c>
      <c r="D88">
        <v>47.126000000000005</v>
      </c>
      <c r="E88">
        <v>20.643999999999998</v>
      </c>
      <c r="F88">
        <v>14.081999999999999</v>
      </c>
      <c r="G88">
        <v>16.181999999999999</v>
      </c>
      <c r="H88">
        <v>24.076000000000001</v>
      </c>
      <c r="I88">
        <v>16.419999999999998</v>
      </c>
      <c r="J88">
        <v>18.860000000000003</v>
      </c>
      <c r="K88" t="str">
        <f>INDEX(areatocountry!B:B,MATCH(A88, areatocountry!A:A,0))</f>
        <v>Latvia</v>
      </c>
    </row>
    <row r="89" spans="1:11" x14ac:dyDescent="0.25">
      <c r="A89" t="s">
        <v>111</v>
      </c>
      <c r="B89">
        <v>69.833999999999989</v>
      </c>
      <c r="C89">
        <v>2.7800000000000002</v>
      </c>
      <c r="D89">
        <v>9.7420000000000009</v>
      </c>
      <c r="E89">
        <v>37.584000000000003</v>
      </c>
      <c r="F89">
        <v>1.4899999999999998</v>
      </c>
      <c r="G89">
        <v>5.2720000000000002</v>
      </c>
      <c r="H89">
        <v>28.826000000000001</v>
      </c>
      <c r="I89">
        <v>1.1459999999999999</v>
      </c>
      <c r="J89">
        <v>4.0120000000000005</v>
      </c>
      <c r="K89" t="str">
        <f>INDEX(areatocountry!B:B,MATCH(A89, areatocountry!A:A,0))</f>
        <v>Lebanon</v>
      </c>
    </row>
    <row r="90" spans="1:11" x14ac:dyDescent="0.25">
      <c r="A90" t="s">
        <v>114</v>
      </c>
      <c r="B90">
        <v>8.4719999999999995</v>
      </c>
      <c r="C90">
        <v>2.6060000000000003</v>
      </c>
      <c r="D90">
        <v>9.4719999999999995</v>
      </c>
      <c r="E90">
        <v>6.5280000000000005</v>
      </c>
      <c r="F90">
        <v>2.008</v>
      </c>
      <c r="G90">
        <v>7.3079999999999998</v>
      </c>
      <c r="H90">
        <v>0.36599999999999999</v>
      </c>
      <c r="I90">
        <v>0.11200000000000002</v>
      </c>
      <c r="J90">
        <v>0.40800000000000003</v>
      </c>
      <c r="K90" t="str">
        <f>INDEX(areatocountry!B:B,MATCH(A90, areatocountry!A:A,0))</f>
        <v>Libya</v>
      </c>
    </row>
    <row r="91" spans="1:11" x14ac:dyDescent="0.25">
      <c r="A91" t="s">
        <v>115</v>
      </c>
      <c r="B91">
        <v>77.330000000000013</v>
      </c>
      <c r="C91">
        <v>60.811999999999998</v>
      </c>
      <c r="D91">
        <v>53.601999999999997</v>
      </c>
      <c r="E91">
        <v>23.928000000000001</v>
      </c>
      <c r="F91">
        <v>18.782</v>
      </c>
      <c r="G91">
        <v>16.595999999999997</v>
      </c>
      <c r="H91">
        <v>33.257999999999996</v>
      </c>
      <c r="I91">
        <v>26.096000000000004</v>
      </c>
      <c r="J91">
        <v>23.066000000000003</v>
      </c>
      <c r="K91" t="str">
        <f>INDEX(areatocountry!B:B,MATCH(A91, areatocountry!A:A,0))</f>
        <v>Lithuania</v>
      </c>
    </row>
    <row r="92" spans="1:11" x14ac:dyDescent="0.25">
      <c r="A92" t="s">
        <v>116</v>
      </c>
      <c r="B92">
        <v>211.51399999999998</v>
      </c>
      <c r="C92">
        <v>22.303999999999995</v>
      </c>
      <c r="D92">
        <v>46.026000000000003</v>
      </c>
      <c r="E92">
        <v>15.540000000000001</v>
      </c>
      <c r="F92">
        <v>1.6420000000000001</v>
      </c>
      <c r="G92">
        <v>3.3939999999999997</v>
      </c>
      <c r="H92">
        <v>13.584</v>
      </c>
      <c r="I92">
        <v>1.4419999999999997</v>
      </c>
      <c r="J92">
        <v>2.9859999999999998</v>
      </c>
      <c r="K92" t="str">
        <f>INDEX(areatocountry!B:B,MATCH(A92, areatocountry!A:A,0))</f>
        <v>Luxembourg</v>
      </c>
    </row>
    <row r="93" spans="1:11" x14ac:dyDescent="0.25">
      <c r="A93" t="s">
        <v>118</v>
      </c>
      <c r="B93">
        <v>6.2639999999999993</v>
      </c>
      <c r="C93">
        <v>0.85799999999999998</v>
      </c>
      <c r="D93">
        <v>5.1559999999999997</v>
      </c>
      <c r="E93">
        <v>1.4280000000000002</v>
      </c>
      <c r="F93">
        <v>0.19400000000000001</v>
      </c>
      <c r="G93">
        <v>1.1679999999999999</v>
      </c>
      <c r="H93">
        <v>1.3260000000000001</v>
      </c>
      <c r="I93">
        <v>0.18</v>
      </c>
      <c r="J93">
        <v>1.0859999999999999</v>
      </c>
      <c r="K93" t="str">
        <f>INDEX(areatocountry!B:B,MATCH(A93, areatocountry!A:A,0))</f>
        <v>Madagascar</v>
      </c>
    </row>
    <row r="94" spans="1:11" x14ac:dyDescent="0.25">
      <c r="A94" t="s">
        <v>119</v>
      </c>
      <c r="B94">
        <v>20.652000000000001</v>
      </c>
      <c r="C94">
        <v>4.3220000000000001</v>
      </c>
      <c r="D94">
        <v>9.9019999999999992</v>
      </c>
      <c r="E94">
        <v>5.5239999999999991</v>
      </c>
      <c r="F94">
        <v>1.1540000000000001</v>
      </c>
      <c r="G94">
        <v>2.6360000000000001</v>
      </c>
      <c r="H94">
        <v>4.3599999999999994</v>
      </c>
      <c r="I94">
        <v>0.90800000000000003</v>
      </c>
      <c r="J94">
        <v>2.0699999999999998</v>
      </c>
      <c r="K94" t="str">
        <f>INDEX(areatocountry!B:B,MATCH(A94, areatocountry!A:A,0))</f>
        <v>Malawi</v>
      </c>
    </row>
    <row r="95" spans="1:11" x14ac:dyDescent="0.25">
      <c r="A95" t="s">
        <v>120</v>
      </c>
      <c r="B95">
        <v>52.251999999999995</v>
      </c>
      <c r="C95">
        <v>13.768000000000001</v>
      </c>
      <c r="D95">
        <v>24.878</v>
      </c>
      <c r="E95">
        <v>21.206000000000003</v>
      </c>
      <c r="F95">
        <v>5.5760000000000005</v>
      </c>
      <c r="G95">
        <v>10.081999999999999</v>
      </c>
      <c r="H95">
        <v>123.11999999999998</v>
      </c>
      <c r="I95">
        <v>32.350000000000009</v>
      </c>
      <c r="J95">
        <v>58.577999999999996</v>
      </c>
      <c r="K95" t="str">
        <f>INDEX(areatocountry!B:B,MATCH(A95, areatocountry!A:A,0))</f>
        <v>Malaysia</v>
      </c>
    </row>
    <row r="96" spans="1:11" x14ac:dyDescent="0.25">
      <c r="A96" t="s">
        <v>121</v>
      </c>
      <c r="B96">
        <v>64.2</v>
      </c>
      <c r="C96">
        <v>0.67999999999999994</v>
      </c>
      <c r="D96">
        <v>33.321999999999996</v>
      </c>
      <c r="E96">
        <v>5.1879999999999997</v>
      </c>
      <c r="F96">
        <v>5.4000000000000006E-2</v>
      </c>
      <c r="G96">
        <v>2.6960000000000002</v>
      </c>
      <c r="H96">
        <v>4.1480000000000006</v>
      </c>
      <c r="I96">
        <v>4.4000000000000004E-2</v>
      </c>
      <c r="J96">
        <v>2.1520000000000001</v>
      </c>
      <c r="K96" t="str">
        <f>INDEX(areatocountry!B:B,MATCH(A96, areatocountry!A:A,0))</f>
        <v>Maldives</v>
      </c>
    </row>
    <row r="97" spans="1:11" x14ac:dyDescent="0.25">
      <c r="A97" t="s">
        <v>122</v>
      </c>
      <c r="B97">
        <v>17.886000000000003</v>
      </c>
      <c r="C97">
        <v>6.1340000000000003</v>
      </c>
      <c r="D97">
        <v>16.259999999999998</v>
      </c>
      <c r="E97">
        <v>6.4679999999999991</v>
      </c>
      <c r="F97">
        <v>2.234</v>
      </c>
      <c r="G97">
        <v>5.9240000000000004</v>
      </c>
      <c r="H97">
        <v>4.0600000000000005</v>
      </c>
      <c r="I97">
        <v>1.4</v>
      </c>
      <c r="J97">
        <v>3.714</v>
      </c>
      <c r="K97" t="str">
        <f>INDEX(areatocountry!B:B,MATCH(A97, areatocountry!A:A,0))</f>
        <v>Mali</v>
      </c>
    </row>
    <row r="98" spans="1:11" x14ac:dyDescent="0.25">
      <c r="A98" t="s">
        <v>123</v>
      </c>
      <c r="B98">
        <v>56.1</v>
      </c>
      <c r="C98">
        <v>1.3260000000000001</v>
      </c>
      <c r="D98">
        <v>7.152000000000001</v>
      </c>
      <c r="E98">
        <v>16.5</v>
      </c>
      <c r="F98">
        <v>0.38999999999999996</v>
      </c>
      <c r="G98">
        <v>2.1539999999999999</v>
      </c>
      <c r="H98">
        <v>14.544</v>
      </c>
      <c r="I98">
        <v>0.34199999999999997</v>
      </c>
      <c r="J98">
        <v>1.8679999999999999</v>
      </c>
      <c r="K98" t="str">
        <f>INDEX(areatocountry!B:B,MATCH(A98, areatocountry!A:A,0))</f>
        <v>Malta</v>
      </c>
    </row>
    <row r="99" spans="1:11" x14ac:dyDescent="0.25">
      <c r="A99" t="s">
        <v>126</v>
      </c>
      <c r="B99">
        <v>96.888000000000005</v>
      </c>
      <c r="C99">
        <v>6.0459999999999994</v>
      </c>
      <c r="D99">
        <v>25.01</v>
      </c>
      <c r="E99">
        <v>40.391999999999996</v>
      </c>
      <c r="F99">
        <v>2.5219999999999998</v>
      </c>
      <c r="G99">
        <v>10.357999999999999</v>
      </c>
      <c r="H99">
        <v>64.59</v>
      </c>
      <c r="I99">
        <v>4.032</v>
      </c>
      <c r="J99">
        <v>16.567999999999998</v>
      </c>
      <c r="K99" t="str">
        <f>INDEX(areatocountry!B:B,MATCH(A99, areatocountry!A:A,0))</f>
        <v>Mauritius</v>
      </c>
    </row>
    <row r="100" spans="1:11" x14ac:dyDescent="0.25">
      <c r="A100" t="s">
        <v>127</v>
      </c>
      <c r="B100">
        <v>61.14</v>
      </c>
      <c r="C100">
        <v>11.146000000000001</v>
      </c>
      <c r="D100">
        <v>22.573999999999998</v>
      </c>
      <c r="E100">
        <v>20.845999999999997</v>
      </c>
      <c r="F100">
        <v>3.7940000000000005</v>
      </c>
      <c r="G100">
        <v>7.6779999999999999</v>
      </c>
      <c r="H100">
        <v>11.129999999999999</v>
      </c>
      <c r="I100">
        <v>2.0179999999999998</v>
      </c>
      <c r="J100">
        <v>4.0739999999999998</v>
      </c>
      <c r="K100" t="str">
        <f>INDEX(areatocountry!B:B,MATCH(A100, areatocountry!A:A,0))</f>
        <v>Mexico</v>
      </c>
    </row>
    <row r="101" spans="1:11" x14ac:dyDescent="0.25">
      <c r="A101" t="s">
        <v>130</v>
      </c>
      <c r="B101">
        <v>28.251999999999999</v>
      </c>
      <c r="C101">
        <v>11.846</v>
      </c>
      <c r="D101">
        <v>13.986000000000001</v>
      </c>
      <c r="E101">
        <v>0.62799999999999989</v>
      </c>
      <c r="F101">
        <v>0.26599999999999996</v>
      </c>
      <c r="G101">
        <v>0.33</v>
      </c>
      <c r="H101">
        <v>0.51200000000000001</v>
      </c>
      <c r="I101">
        <v>0.21800000000000003</v>
      </c>
      <c r="J101">
        <v>0.27</v>
      </c>
      <c r="K101" t="str">
        <f>INDEX(areatocountry!B:B,MATCH(A101, areatocountry!A:A,0))</f>
        <v>Mongolia</v>
      </c>
    </row>
    <row r="102" spans="1:11" x14ac:dyDescent="0.25">
      <c r="A102" t="s">
        <v>131</v>
      </c>
      <c r="B102">
        <v>86.272000000000006</v>
      </c>
      <c r="C102">
        <v>2.0119999999999996</v>
      </c>
      <c r="D102">
        <v>7.6</v>
      </c>
      <c r="E102">
        <v>38.977999999999994</v>
      </c>
      <c r="F102">
        <v>0.90800000000000003</v>
      </c>
      <c r="G102">
        <v>3.4340000000000002</v>
      </c>
      <c r="H102">
        <v>39.344000000000001</v>
      </c>
      <c r="I102">
        <v>0.91799999999999993</v>
      </c>
      <c r="J102">
        <v>3.464</v>
      </c>
      <c r="K102" t="str">
        <f>INDEX(areatocountry!B:B,MATCH(A102, areatocountry!A:A,0))</f>
        <v>Montenegro</v>
      </c>
    </row>
    <row r="103" spans="1:11" x14ac:dyDescent="0.25">
      <c r="A103" t="s">
        <v>133</v>
      </c>
      <c r="B103">
        <v>21.14</v>
      </c>
      <c r="C103">
        <v>5.5359999999999996</v>
      </c>
      <c r="D103">
        <v>13.062000000000001</v>
      </c>
      <c r="E103">
        <v>14.731999999999999</v>
      </c>
      <c r="F103">
        <v>3.8860000000000001</v>
      </c>
      <c r="G103">
        <v>9.2859999999999996</v>
      </c>
      <c r="H103">
        <v>11.122</v>
      </c>
      <c r="I103">
        <v>2.9019999999999997</v>
      </c>
      <c r="J103">
        <v>6.82</v>
      </c>
      <c r="K103" t="str">
        <f>INDEX(areatocountry!B:B,MATCH(A103, areatocountry!A:A,0))</f>
        <v>Morocco</v>
      </c>
    </row>
    <row r="104" spans="1:11" x14ac:dyDescent="0.25">
      <c r="A104" t="s">
        <v>134</v>
      </c>
      <c r="B104">
        <v>4.8</v>
      </c>
      <c r="C104">
        <v>0.95600000000000007</v>
      </c>
      <c r="D104">
        <v>6.581999999999999</v>
      </c>
      <c r="E104">
        <v>0.77400000000000002</v>
      </c>
      <c r="F104">
        <v>0.156</v>
      </c>
      <c r="G104">
        <v>1.0580000000000001</v>
      </c>
      <c r="H104">
        <v>0.95199999999999996</v>
      </c>
      <c r="I104">
        <v>0.192</v>
      </c>
      <c r="J104">
        <v>1.288</v>
      </c>
      <c r="K104" t="str">
        <f>INDEX(areatocountry!B:B,MATCH(A104, areatocountry!A:A,0))</f>
        <v>Mozambique</v>
      </c>
    </row>
    <row r="105" spans="1:11" x14ac:dyDescent="0.25">
      <c r="A105" t="s">
        <v>135</v>
      </c>
      <c r="B105">
        <v>22.535999999999998</v>
      </c>
      <c r="C105">
        <v>5.2459999999999996</v>
      </c>
      <c r="D105">
        <v>9.0839999999999996</v>
      </c>
      <c r="E105">
        <v>9.4860000000000007</v>
      </c>
      <c r="F105">
        <v>2.206</v>
      </c>
      <c r="G105">
        <v>3.8180000000000001</v>
      </c>
      <c r="H105">
        <v>8.3839999999999986</v>
      </c>
      <c r="I105">
        <v>1.948</v>
      </c>
      <c r="J105">
        <v>3.3739999999999997</v>
      </c>
      <c r="K105" t="str">
        <f>INDEX(areatocountry!B:B,MATCH(A105, areatocountry!A:A,0))</f>
        <v>Myanmar</v>
      </c>
    </row>
    <row r="106" spans="1:11" x14ac:dyDescent="0.25">
      <c r="A106" t="s">
        <v>136</v>
      </c>
      <c r="B106">
        <v>19.860000000000003</v>
      </c>
      <c r="C106">
        <v>6.6220000000000017</v>
      </c>
      <c r="D106">
        <v>31.026</v>
      </c>
      <c r="E106">
        <v>0.9860000000000001</v>
      </c>
      <c r="F106">
        <v>0.32600000000000001</v>
      </c>
      <c r="G106">
        <v>1.5459999999999998</v>
      </c>
      <c r="H106">
        <v>0.42000000000000004</v>
      </c>
      <c r="I106">
        <v>0.13799999999999998</v>
      </c>
      <c r="J106">
        <v>0.64800000000000002</v>
      </c>
      <c r="K106" t="str">
        <f>INDEX(areatocountry!B:B,MATCH(A106, areatocountry!A:A,0))</f>
        <v>Namibia</v>
      </c>
    </row>
    <row r="107" spans="1:11" x14ac:dyDescent="0.25">
      <c r="A107" t="s">
        <v>137</v>
      </c>
      <c r="B107">
        <v>0</v>
      </c>
      <c r="C107">
        <v>0</v>
      </c>
      <c r="D107">
        <v>0</v>
      </c>
      <c r="E107">
        <v>0.04</v>
      </c>
      <c r="F107">
        <v>0</v>
      </c>
      <c r="G107">
        <v>1.6E-2</v>
      </c>
      <c r="H107">
        <v>0</v>
      </c>
      <c r="I107">
        <v>0</v>
      </c>
      <c r="J107">
        <v>0</v>
      </c>
      <c r="K107" t="str">
        <f>INDEX(areatocountry!B:B,MATCH(A107, areatocountry!A:A,0))</f>
        <v>Nauru</v>
      </c>
    </row>
    <row r="108" spans="1:11" x14ac:dyDescent="0.25">
      <c r="A108" t="s">
        <v>138</v>
      </c>
      <c r="B108">
        <v>49.733999999999995</v>
      </c>
      <c r="C108">
        <v>4.1040000000000001</v>
      </c>
      <c r="D108">
        <v>12.032</v>
      </c>
      <c r="E108">
        <v>22.79</v>
      </c>
      <c r="F108">
        <v>1.8759999999999999</v>
      </c>
      <c r="G108">
        <v>5.4940000000000007</v>
      </c>
      <c r="H108">
        <v>3.1539999999999999</v>
      </c>
      <c r="I108">
        <v>0.26</v>
      </c>
      <c r="J108">
        <v>0.76200000000000012</v>
      </c>
      <c r="K108" t="str">
        <f>INDEX(areatocountry!B:B,MATCH(A108, areatocountry!A:A,0))</f>
        <v>Nepal</v>
      </c>
    </row>
    <row r="109" spans="1:11" x14ac:dyDescent="0.25">
      <c r="A109" t="s">
        <v>139</v>
      </c>
      <c r="B109">
        <v>204.23599999999999</v>
      </c>
      <c r="C109">
        <v>12.671999999999999</v>
      </c>
      <c r="D109">
        <v>11.879999999999999</v>
      </c>
      <c r="E109">
        <v>12.433999999999999</v>
      </c>
      <c r="F109">
        <v>0.77</v>
      </c>
      <c r="G109">
        <v>0.72199999999999986</v>
      </c>
      <c r="H109">
        <v>54.905999999999992</v>
      </c>
      <c r="I109">
        <v>3.4099999999999993</v>
      </c>
      <c r="J109">
        <v>3.1959999999999997</v>
      </c>
      <c r="K109" t="str">
        <f>INDEX(areatocountry!B:B,MATCH(A109, areatocountry!A:A,0))</f>
        <v>Netherlands</v>
      </c>
    </row>
    <row r="110" spans="1:11" x14ac:dyDescent="0.25">
      <c r="A110" t="s">
        <v>140</v>
      </c>
      <c r="B110">
        <v>57.94</v>
      </c>
      <c r="C110">
        <v>2.0100000000000002</v>
      </c>
      <c r="D110">
        <v>14.922000000000001</v>
      </c>
      <c r="E110">
        <v>40.82</v>
      </c>
      <c r="F110">
        <v>1.4139999999999999</v>
      </c>
      <c r="G110">
        <v>10.514000000000001</v>
      </c>
      <c r="H110">
        <v>54.429999999999993</v>
      </c>
      <c r="I110">
        <v>1.89</v>
      </c>
      <c r="J110">
        <v>14.018000000000001</v>
      </c>
      <c r="K110" t="str">
        <f>INDEX(areatocountry!B:B,MATCH(A110, areatocountry!A:A,0))</f>
        <v>New Caledonia</v>
      </c>
    </row>
    <row r="111" spans="1:11" x14ac:dyDescent="0.25">
      <c r="A111" t="s">
        <v>141</v>
      </c>
      <c r="B111">
        <v>60.688000000000002</v>
      </c>
      <c r="C111">
        <v>95.092000000000013</v>
      </c>
      <c r="D111">
        <v>25.978000000000002</v>
      </c>
      <c r="E111">
        <v>25.080000000000002</v>
      </c>
      <c r="F111">
        <v>62.827999999999996</v>
      </c>
      <c r="G111">
        <v>17.167999999999999</v>
      </c>
      <c r="H111">
        <v>29.375999999999998</v>
      </c>
      <c r="I111">
        <v>30.68</v>
      </c>
      <c r="J111">
        <v>8.3840000000000003</v>
      </c>
      <c r="K111" t="str">
        <f>INDEX(areatocountry!B:B,MATCH(A111, areatocountry!A:A,0))</f>
        <v>New Zealand</v>
      </c>
    </row>
    <row r="112" spans="1:11" x14ac:dyDescent="0.25">
      <c r="A112" t="s">
        <v>142</v>
      </c>
      <c r="B112">
        <v>34.25</v>
      </c>
      <c r="C112">
        <v>9.49</v>
      </c>
      <c r="D112">
        <v>20.93</v>
      </c>
      <c r="E112">
        <v>9.4439999999999991</v>
      </c>
      <c r="F112">
        <v>2.6139999999999999</v>
      </c>
      <c r="G112">
        <v>5.7640000000000002</v>
      </c>
      <c r="H112">
        <v>13.074000000000002</v>
      </c>
      <c r="I112">
        <v>3.6120000000000005</v>
      </c>
      <c r="J112">
        <v>7.8439999999999994</v>
      </c>
      <c r="K112" t="str">
        <f>INDEX(areatocountry!B:B,MATCH(A112, areatocountry!A:A,0))</f>
        <v>Nicaragua</v>
      </c>
    </row>
    <row r="113" spans="1:11" x14ac:dyDescent="0.25">
      <c r="A113" t="s">
        <v>143</v>
      </c>
      <c r="B113">
        <v>0.41</v>
      </c>
      <c r="C113">
        <v>0.32399999999999995</v>
      </c>
      <c r="D113">
        <v>1.232</v>
      </c>
      <c r="E113">
        <v>0.02</v>
      </c>
      <c r="F113">
        <v>1.7999999999999999E-2</v>
      </c>
      <c r="G113">
        <v>5.800000000000001E-2</v>
      </c>
      <c r="H113">
        <v>5.4000000000000006E-2</v>
      </c>
      <c r="I113">
        <v>4.1999999999999996E-2</v>
      </c>
      <c r="J113">
        <v>0.15</v>
      </c>
      <c r="K113" t="str">
        <f>INDEX(areatocountry!B:B,MATCH(A113, areatocountry!A:A,0))</f>
        <v>Niger</v>
      </c>
    </row>
    <row r="114" spans="1:11" x14ac:dyDescent="0.25">
      <c r="A114" t="s">
        <v>144</v>
      </c>
      <c r="B114">
        <v>9.8879999999999999</v>
      </c>
      <c r="C114">
        <v>2.0880000000000001</v>
      </c>
      <c r="D114">
        <v>7.0699999999999985</v>
      </c>
      <c r="E114">
        <v>2.96</v>
      </c>
      <c r="F114">
        <v>0.624</v>
      </c>
      <c r="G114">
        <v>2.1139999999999999</v>
      </c>
      <c r="H114">
        <v>2.484</v>
      </c>
      <c r="I114">
        <v>0.52400000000000002</v>
      </c>
      <c r="J114">
        <v>1.7739999999999998</v>
      </c>
      <c r="K114" t="str">
        <f>INDEX(areatocountry!B:B,MATCH(A114, areatocountry!A:A,0))</f>
        <v>Nigeria</v>
      </c>
    </row>
    <row r="115" spans="1:11" x14ac:dyDescent="0.25">
      <c r="A115" t="s">
        <v>117</v>
      </c>
      <c r="B115">
        <v>44.788000000000004</v>
      </c>
      <c r="C115">
        <v>9.8420000000000005</v>
      </c>
      <c r="D115">
        <v>16.573999999999998</v>
      </c>
      <c r="E115">
        <v>11.2</v>
      </c>
      <c r="F115">
        <v>2.46</v>
      </c>
      <c r="G115">
        <v>4.1120000000000001</v>
      </c>
      <c r="H115">
        <v>8.3879999999999999</v>
      </c>
      <c r="I115">
        <v>1.8460000000000001</v>
      </c>
      <c r="J115">
        <v>3.0880000000000001</v>
      </c>
      <c r="K115" t="str">
        <f>INDEX(areatocountry!B:B,MATCH(A115, areatocountry!A:A,0))</f>
        <v>North Macedonia</v>
      </c>
    </row>
    <row r="116" spans="1:11" x14ac:dyDescent="0.25">
      <c r="A116" t="s">
        <v>146</v>
      </c>
      <c r="B116">
        <v>128.26600000000002</v>
      </c>
      <c r="C116">
        <v>19.375999999999998</v>
      </c>
      <c r="D116">
        <v>47.564</v>
      </c>
      <c r="E116">
        <v>25.366000000000003</v>
      </c>
      <c r="F116">
        <v>3.8319999999999999</v>
      </c>
      <c r="G116">
        <v>9.4039999999999999</v>
      </c>
      <c r="H116">
        <v>50.88</v>
      </c>
      <c r="I116">
        <v>7.6879999999999997</v>
      </c>
      <c r="J116">
        <v>18.868000000000002</v>
      </c>
      <c r="K116" t="str">
        <f>INDEX(areatocountry!B:B,MATCH(A116, areatocountry!A:A,0))</f>
        <v>Norway</v>
      </c>
    </row>
    <row r="117" spans="1:11" x14ac:dyDescent="0.25">
      <c r="A117" t="s">
        <v>147</v>
      </c>
      <c r="B117">
        <v>94.983999999999995</v>
      </c>
      <c r="C117">
        <v>2.0179999999999998</v>
      </c>
      <c r="D117">
        <v>9.0540000000000003</v>
      </c>
      <c r="E117">
        <v>32.474000000000004</v>
      </c>
      <c r="F117">
        <v>0.68600000000000005</v>
      </c>
      <c r="G117">
        <v>3.0979999999999999</v>
      </c>
      <c r="H117">
        <v>113.46599999999998</v>
      </c>
      <c r="I117">
        <v>2.3919999999999999</v>
      </c>
      <c r="J117">
        <v>10.818000000000001</v>
      </c>
      <c r="K117" t="str">
        <f>INDEX(areatocountry!B:B,MATCH(A117, areatocountry!A:A,0))</f>
        <v>Oman</v>
      </c>
    </row>
    <row r="118" spans="1:11" x14ac:dyDescent="0.25">
      <c r="A118" t="s">
        <v>148</v>
      </c>
      <c r="B118">
        <v>108.172</v>
      </c>
      <c r="C118">
        <v>16.186</v>
      </c>
      <c r="D118">
        <v>48.216000000000001</v>
      </c>
      <c r="E118">
        <v>37.952000000000005</v>
      </c>
      <c r="F118">
        <v>5.6899999999999995</v>
      </c>
      <c r="G118">
        <v>16.954000000000001</v>
      </c>
      <c r="H118">
        <v>1.5459999999999998</v>
      </c>
      <c r="I118">
        <v>0.23200000000000004</v>
      </c>
      <c r="J118">
        <v>0.68399999999999994</v>
      </c>
      <c r="K118" t="str">
        <f>INDEX(areatocountry!B:B,MATCH(A118, areatocountry!A:A,0))</f>
        <v>Pakistan</v>
      </c>
    </row>
    <row r="119" spans="1:11" x14ac:dyDescent="0.25">
      <c r="A119" t="s">
        <v>149</v>
      </c>
      <c r="B119">
        <v>18.29</v>
      </c>
      <c r="C119">
        <v>2.972</v>
      </c>
      <c r="D119">
        <v>8.1199999999999992</v>
      </c>
      <c r="E119">
        <v>12.936000000000002</v>
      </c>
      <c r="F119">
        <v>2.12</v>
      </c>
      <c r="G119">
        <v>5.7940000000000005</v>
      </c>
      <c r="H119">
        <v>17.024000000000001</v>
      </c>
      <c r="I119">
        <v>2.7640000000000002</v>
      </c>
      <c r="J119">
        <v>7.5359999999999996</v>
      </c>
      <c r="K119" t="str">
        <f>INDEX(areatocountry!B:B,MATCH(A119, areatocountry!A:A,0))</f>
        <v>Panama</v>
      </c>
    </row>
    <row r="120" spans="1:11" x14ac:dyDescent="0.25">
      <c r="A120" t="s">
        <v>150</v>
      </c>
      <c r="B120">
        <v>26.853999999999996</v>
      </c>
      <c r="C120">
        <v>3.1159999999999997</v>
      </c>
      <c r="D120">
        <v>7.2339999999999991</v>
      </c>
      <c r="E120">
        <v>2.3579999999999997</v>
      </c>
      <c r="F120">
        <v>0.27400000000000002</v>
      </c>
      <c r="G120">
        <v>0.63400000000000001</v>
      </c>
      <c r="H120">
        <v>8.4479999999999986</v>
      </c>
      <c r="I120">
        <v>0.9860000000000001</v>
      </c>
      <c r="J120">
        <v>2.278</v>
      </c>
      <c r="K120" t="str">
        <f>INDEX(areatocountry!B:B,MATCH(A120, areatocountry!A:A,0))</f>
        <v>Papua New Guinea</v>
      </c>
    </row>
    <row r="121" spans="1:11" x14ac:dyDescent="0.25">
      <c r="A121" t="s">
        <v>151</v>
      </c>
      <c r="B121">
        <v>27.187999999999999</v>
      </c>
      <c r="C121">
        <v>18.725999999999999</v>
      </c>
      <c r="D121">
        <v>13.352</v>
      </c>
      <c r="E121">
        <v>46.034000000000006</v>
      </c>
      <c r="F121">
        <v>31.713999999999999</v>
      </c>
      <c r="G121">
        <v>22.660000000000004</v>
      </c>
      <c r="H121">
        <v>42.112000000000002</v>
      </c>
      <c r="I121">
        <v>29.001999999999999</v>
      </c>
      <c r="J121">
        <v>20.704000000000001</v>
      </c>
      <c r="K121" t="str">
        <f>INDEX(areatocountry!B:B,MATCH(A121, areatocountry!A:A,0))</f>
        <v>Paraguay</v>
      </c>
    </row>
    <row r="122" spans="1:11" x14ac:dyDescent="0.25">
      <c r="A122" t="s">
        <v>152</v>
      </c>
      <c r="B122">
        <v>52.744000000000007</v>
      </c>
      <c r="C122">
        <v>9.4320000000000004</v>
      </c>
      <c r="D122">
        <v>18.491999999999997</v>
      </c>
      <c r="E122">
        <v>16.344000000000001</v>
      </c>
      <c r="F122">
        <v>2.9199999999999995</v>
      </c>
      <c r="G122">
        <v>5.7200000000000006</v>
      </c>
      <c r="H122">
        <v>17.714000000000002</v>
      </c>
      <c r="I122">
        <v>3.1659999999999999</v>
      </c>
      <c r="J122">
        <v>6.1820000000000004</v>
      </c>
      <c r="K122" t="str">
        <f>INDEX(areatocountry!B:B,MATCH(A122, areatocountry!A:A,0))</f>
        <v>Peru</v>
      </c>
    </row>
    <row r="123" spans="1:11" x14ac:dyDescent="0.25">
      <c r="A123" t="s">
        <v>153</v>
      </c>
      <c r="B123">
        <v>62.956000000000003</v>
      </c>
      <c r="C123">
        <v>6.56</v>
      </c>
      <c r="D123">
        <v>22.43</v>
      </c>
      <c r="E123">
        <v>15.866</v>
      </c>
      <c r="F123">
        <v>1.6519999999999999</v>
      </c>
      <c r="G123">
        <v>5.6540000000000008</v>
      </c>
      <c r="H123">
        <v>17.309999999999999</v>
      </c>
      <c r="I123">
        <v>1.8039999999999998</v>
      </c>
      <c r="J123">
        <v>6.168000000000001</v>
      </c>
      <c r="K123" t="str">
        <f>INDEX(areatocountry!B:B,MATCH(A123, areatocountry!A:A,0))</f>
        <v>Philippines</v>
      </c>
    </row>
    <row r="124" spans="1:11" x14ac:dyDescent="0.25">
      <c r="A124" t="s">
        <v>154</v>
      </c>
      <c r="B124">
        <v>93.25</v>
      </c>
      <c r="C124">
        <v>27.788</v>
      </c>
      <c r="D124">
        <v>33.037999999999997</v>
      </c>
      <c r="E124">
        <v>30.189999999999998</v>
      </c>
      <c r="F124">
        <v>9</v>
      </c>
      <c r="G124">
        <v>10.693999999999999</v>
      </c>
      <c r="H124">
        <v>48.42</v>
      </c>
      <c r="I124">
        <v>14.431999999999999</v>
      </c>
      <c r="J124">
        <v>17.157999999999998</v>
      </c>
      <c r="K124" t="str">
        <f>INDEX(areatocountry!B:B,MATCH(A124, areatocountry!A:A,0))</f>
        <v>Poland</v>
      </c>
    </row>
    <row r="125" spans="1:11" x14ac:dyDescent="0.25">
      <c r="A125" t="s">
        <v>155</v>
      </c>
      <c r="B125">
        <v>59.077999999999996</v>
      </c>
      <c r="C125">
        <v>10.199999999999999</v>
      </c>
      <c r="D125">
        <v>15.922000000000001</v>
      </c>
      <c r="E125">
        <v>22.810000000000002</v>
      </c>
      <c r="F125">
        <v>3.9340000000000002</v>
      </c>
      <c r="G125">
        <v>6.1480000000000006</v>
      </c>
      <c r="H125">
        <v>19.52</v>
      </c>
      <c r="I125">
        <v>3.3759999999999999</v>
      </c>
      <c r="J125">
        <v>5.2580000000000009</v>
      </c>
      <c r="K125" t="str">
        <f>INDEX(areatocountry!B:B,MATCH(A125, areatocountry!A:A,0))</f>
        <v>Portugal</v>
      </c>
    </row>
    <row r="126" spans="1:11" x14ac:dyDescent="0.25">
      <c r="A126" t="s">
        <v>157</v>
      </c>
      <c r="B126">
        <v>61.655999999999992</v>
      </c>
      <c r="C126">
        <v>0.51</v>
      </c>
      <c r="D126">
        <v>10.463999999999999</v>
      </c>
      <c r="E126">
        <v>29.262</v>
      </c>
      <c r="F126">
        <v>0.24399999999999999</v>
      </c>
      <c r="G126">
        <v>4.9060000000000006</v>
      </c>
      <c r="H126">
        <v>102.04600000000001</v>
      </c>
      <c r="I126">
        <v>0.84800000000000009</v>
      </c>
      <c r="J126">
        <v>17.135999999999999</v>
      </c>
      <c r="K126" t="str">
        <f>INDEX(areatocountry!B:B,MATCH(A126, areatocountry!A:A,0))</f>
        <v>Qatar</v>
      </c>
    </row>
    <row r="127" spans="1:11" x14ac:dyDescent="0.25">
      <c r="A127" t="s">
        <v>621</v>
      </c>
      <c r="B127">
        <v>132.12799999999999</v>
      </c>
      <c r="C127">
        <v>4.1359999999999992</v>
      </c>
      <c r="D127">
        <v>13.95</v>
      </c>
      <c r="E127">
        <v>89.018000000000001</v>
      </c>
      <c r="F127">
        <v>2.7880000000000003</v>
      </c>
      <c r="G127">
        <v>9.3960000000000008</v>
      </c>
      <c r="H127">
        <v>89.596000000000004</v>
      </c>
      <c r="I127">
        <v>2.8039999999999998</v>
      </c>
      <c r="J127">
        <v>9.4599999999999991</v>
      </c>
      <c r="K127" t="str">
        <f>INDEX(areatocountry!B:B,MATCH(A127, areatocountry!A:A,0))</f>
        <v>Korea (the Republic of)</v>
      </c>
    </row>
    <row r="128" spans="1:11" x14ac:dyDescent="0.25">
      <c r="A128" t="s">
        <v>622</v>
      </c>
      <c r="B128">
        <v>26.636000000000003</v>
      </c>
      <c r="C128">
        <v>12.754</v>
      </c>
      <c r="D128">
        <v>19.169999999999998</v>
      </c>
      <c r="E128">
        <v>12.104000000000001</v>
      </c>
      <c r="F128">
        <v>5.8020000000000005</v>
      </c>
      <c r="G128">
        <v>8.5759999999999987</v>
      </c>
      <c r="H128">
        <v>5.234</v>
      </c>
      <c r="I128">
        <v>2.5059999999999993</v>
      </c>
      <c r="J128">
        <v>3.7679999999999998</v>
      </c>
      <c r="K128" t="str">
        <f>INDEX(areatocountry!B:B,MATCH(A128, areatocountry!A:A,0))</f>
        <v>Moldova (the Republic of)</v>
      </c>
    </row>
    <row r="129" spans="1:11" x14ac:dyDescent="0.25">
      <c r="A129" t="s">
        <v>158</v>
      </c>
      <c r="B129">
        <v>46.21</v>
      </c>
      <c r="C129">
        <v>21.748000000000001</v>
      </c>
      <c r="D129">
        <v>27.131999999999998</v>
      </c>
      <c r="E129">
        <v>18.481999999999999</v>
      </c>
      <c r="F129">
        <v>8.7099999999999991</v>
      </c>
      <c r="G129">
        <v>10.85</v>
      </c>
      <c r="H129">
        <v>7.3680000000000003</v>
      </c>
      <c r="I129">
        <v>3.4780000000000002</v>
      </c>
      <c r="J129">
        <v>4.3499999999999996</v>
      </c>
      <c r="K129" t="str">
        <f>INDEX(areatocountry!B:B,MATCH(A129, areatocountry!A:A,0))</f>
        <v>Romania</v>
      </c>
    </row>
    <row r="130" spans="1:11" x14ac:dyDescent="0.25">
      <c r="A130" t="s">
        <v>159</v>
      </c>
      <c r="B130">
        <v>13.193999999999999</v>
      </c>
      <c r="C130">
        <v>11.18</v>
      </c>
      <c r="D130">
        <v>16.992000000000001</v>
      </c>
      <c r="E130">
        <v>4.84</v>
      </c>
      <c r="F130">
        <v>4.0999999999999996</v>
      </c>
      <c r="G130">
        <v>6.24</v>
      </c>
      <c r="H130">
        <v>3.2020000000000004</v>
      </c>
      <c r="I130">
        <v>2.71</v>
      </c>
      <c r="J130">
        <v>4.1180000000000003</v>
      </c>
      <c r="K130" t="str">
        <f>INDEX(areatocountry!B:B,MATCH(A130, areatocountry!A:A,0))</f>
        <v>Russian Federation</v>
      </c>
    </row>
    <row r="131" spans="1:11" x14ac:dyDescent="0.25">
      <c r="A131" t="s">
        <v>160</v>
      </c>
      <c r="B131">
        <v>5.8259999999999987</v>
      </c>
      <c r="C131">
        <v>0.65599999999999992</v>
      </c>
      <c r="D131">
        <v>2.77</v>
      </c>
      <c r="E131">
        <v>8.0599999999999987</v>
      </c>
      <c r="F131">
        <v>0.90999999999999992</v>
      </c>
      <c r="G131">
        <v>3.8340000000000005</v>
      </c>
      <c r="H131">
        <v>2.0659999999999998</v>
      </c>
      <c r="I131">
        <v>0.23200000000000004</v>
      </c>
      <c r="J131">
        <v>0.99</v>
      </c>
      <c r="K131" t="str">
        <f>INDEX(areatocountry!B:B,MATCH(A131, areatocountry!A:A,0))</f>
        <v>Rwanda</v>
      </c>
    </row>
    <row r="132" spans="1:11" x14ac:dyDescent="0.25">
      <c r="A132" t="s">
        <v>623</v>
      </c>
      <c r="B132">
        <v>2.6160000000000005</v>
      </c>
      <c r="C132">
        <v>0.25600000000000001</v>
      </c>
      <c r="D132">
        <v>4.5759999999999996</v>
      </c>
      <c r="E132">
        <v>1.8719999999999999</v>
      </c>
      <c r="F132">
        <v>0.182</v>
      </c>
      <c r="G132">
        <v>3.2600000000000002</v>
      </c>
      <c r="H132">
        <v>0.91999999999999993</v>
      </c>
      <c r="I132">
        <v>0.09</v>
      </c>
      <c r="J132">
        <v>1.6</v>
      </c>
      <c r="K132" t="str">
        <f>INDEX(areatocountry!B:B,MATCH(A132, areatocountry!A:A,0))</f>
        <v>Saint Kitts And Nevis</v>
      </c>
    </row>
    <row r="133" spans="1:11" x14ac:dyDescent="0.25">
      <c r="A133" t="s">
        <v>162</v>
      </c>
      <c r="B133">
        <v>22.869999999999997</v>
      </c>
      <c r="C133">
        <v>1.204</v>
      </c>
      <c r="D133">
        <v>9.3559999999999999</v>
      </c>
      <c r="E133">
        <v>15.841999999999999</v>
      </c>
      <c r="F133">
        <v>0.83399999999999996</v>
      </c>
      <c r="G133">
        <v>6.444</v>
      </c>
      <c r="H133">
        <v>15.346</v>
      </c>
      <c r="I133">
        <v>0.80399999999999994</v>
      </c>
      <c r="J133">
        <v>6.2439999999999998</v>
      </c>
      <c r="K133" t="str">
        <f>INDEX(areatocountry!B:B,MATCH(A133, areatocountry!A:A,0))</f>
        <v>Saint Lucia</v>
      </c>
    </row>
    <row r="134" spans="1:11" x14ac:dyDescent="0.25">
      <c r="A134" t="s">
        <v>427</v>
      </c>
      <c r="B134">
        <v>0.41</v>
      </c>
      <c r="C134">
        <v>0.10200000000000001</v>
      </c>
      <c r="D134">
        <v>0.28399999999999997</v>
      </c>
      <c r="E134">
        <v>0.35599999999999998</v>
      </c>
      <c r="F134">
        <v>8.7999999999999995E-2</v>
      </c>
      <c r="G134">
        <v>0.24800000000000005</v>
      </c>
      <c r="H134">
        <v>0.34799999999999998</v>
      </c>
      <c r="I134">
        <v>8.5999999999999993E-2</v>
      </c>
      <c r="J134">
        <v>0.23799999999999999</v>
      </c>
      <c r="K134" t="e">
        <f>INDEX(areatocountry!B:B,MATCH(A134, areatocountry!A:A,0))</f>
        <v>#N/A</v>
      </c>
    </row>
    <row r="135" spans="1:11" x14ac:dyDescent="0.25">
      <c r="A135" t="s">
        <v>165</v>
      </c>
      <c r="B135">
        <v>50.792000000000002</v>
      </c>
      <c r="C135">
        <v>5.4459999999999997</v>
      </c>
      <c r="D135">
        <v>29.518000000000001</v>
      </c>
      <c r="E135">
        <v>25.893999999999998</v>
      </c>
      <c r="F135">
        <v>2.7720000000000002</v>
      </c>
      <c r="G135">
        <v>14.991999999999999</v>
      </c>
      <c r="H135">
        <v>7.5180000000000007</v>
      </c>
      <c r="I135">
        <v>0.79999999999999993</v>
      </c>
      <c r="J135">
        <v>4.2859999999999996</v>
      </c>
      <c r="K135" t="str">
        <f>INDEX(areatocountry!B:B,MATCH(A135, areatocountry!A:A,0))</f>
        <v>Saudi Arabia</v>
      </c>
    </row>
    <row r="136" spans="1:11" x14ac:dyDescent="0.25">
      <c r="A136" t="s">
        <v>166</v>
      </c>
      <c r="B136">
        <v>11.984</v>
      </c>
      <c r="C136">
        <v>2.4780000000000002</v>
      </c>
      <c r="D136">
        <v>10.394</v>
      </c>
      <c r="E136">
        <v>5.573999999999999</v>
      </c>
      <c r="F136">
        <v>1.1620000000000001</v>
      </c>
      <c r="G136">
        <v>4.9859999999999998</v>
      </c>
      <c r="H136">
        <v>5.8380000000000001</v>
      </c>
      <c r="I136">
        <v>1.206</v>
      </c>
      <c r="J136">
        <v>5.1560000000000006</v>
      </c>
      <c r="K136" t="str">
        <f>INDEX(areatocountry!B:B,MATCH(A136, areatocountry!A:A,0))</f>
        <v>Senegal</v>
      </c>
    </row>
    <row r="137" spans="1:11" x14ac:dyDescent="0.25">
      <c r="A137" t="s">
        <v>167</v>
      </c>
      <c r="B137">
        <v>73.346000000000004</v>
      </c>
      <c r="C137">
        <v>23.336000000000002</v>
      </c>
      <c r="D137">
        <v>30.291999999999994</v>
      </c>
      <c r="E137">
        <v>20.163999999999998</v>
      </c>
      <c r="F137">
        <v>6.4260000000000002</v>
      </c>
      <c r="G137">
        <v>8.2360000000000007</v>
      </c>
      <c r="H137">
        <v>20.009999999999998</v>
      </c>
      <c r="I137">
        <v>6.3680000000000003</v>
      </c>
      <c r="J137">
        <v>8.2099999999999991</v>
      </c>
      <c r="K137" t="str">
        <f>INDEX(areatocountry!B:B,MATCH(A137, areatocountry!A:A,0))</f>
        <v>Serbia</v>
      </c>
    </row>
    <row r="138" spans="1:11" x14ac:dyDescent="0.25">
      <c r="A138" t="s">
        <v>168</v>
      </c>
      <c r="B138">
        <v>32.898000000000003</v>
      </c>
      <c r="C138">
        <v>0.52600000000000002</v>
      </c>
      <c r="D138">
        <v>7.9719999999999995</v>
      </c>
      <c r="E138">
        <v>12.388</v>
      </c>
      <c r="F138">
        <v>0.19600000000000001</v>
      </c>
      <c r="G138">
        <v>3.016</v>
      </c>
      <c r="H138">
        <v>14.148000000000001</v>
      </c>
      <c r="I138">
        <v>0.22599999999999998</v>
      </c>
      <c r="J138">
        <v>3.44</v>
      </c>
      <c r="K138" t="str">
        <f>INDEX(areatocountry!B:B,MATCH(A138, areatocountry!A:A,0))</f>
        <v>Seychelles</v>
      </c>
    </row>
    <row r="139" spans="1:11" x14ac:dyDescent="0.25">
      <c r="A139" t="s">
        <v>171</v>
      </c>
      <c r="B139">
        <v>92.927999999999997</v>
      </c>
      <c r="C139">
        <v>23.256</v>
      </c>
      <c r="D139">
        <v>57.547999999999988</v>
      </c>
      <c r="E139">
        <v>18.57</v>
      </c>
      <c r="F139">
        <v>4.6459999999999999</v>
      </c>
      <c r="G139">
        <v>11.492000000000001</v>
      </c>
      <c r="H139">
        <v>13.996</v>
      </c>
      <c r="I139">
        <v>3.5020000000000002</v>
      </c>
      <c r="J139">
        <v>8.6620000000000008</v>
      </c>
      <c r="K139" t="str">
        <f>INDEX(areatocountry!B:B,MATCH(A139, areatocountry!A:A,0))</f>
        <v>Slovakia</v>
      </c>
    </row>
    <row r="140" spans="1:11" x14ac:dyDescent="0.25">
      <c r="A140" t="s">
        <v>172</v>
      </c>
      <c r="B140">
        <v>116.56199999999998</v>
      </c>
      <c r="C140">
        <v>13.238</v>
      </c>
      <c r="D140">
        <v>28.178000000000004</v>
      </c>
      <c r="E140">
        <v>37.224000000000004</v>
      </c>
      <c r="F140">
        <v>4.2299999999999995</v>
      </c>
      <c r="G140">
        <v>9.0060000000000002</v>
      </c>
      <c r="H140">
        <v>45.445999999999991</v>
      </c>
      <c r="I140">
        <v>5.1639999999999997</v>
      </c>
      <c r="J140">
        <v>10.997999999999999</v>
      </c>
      <c r="K140" t="str">
        <f>INDEX(areatocountry!B:B,MATCH(A140, areatocountry!A:A,0))</f>
        <v>Slovenia</v>
      </c>
    </row>
    <row r="141" spans="1:11" x14ac:dyDescent="0.25">
      <c r="A141" t="s">
        <v>175</v>
      </c>
      <c r="B141">
        <v>31.254000000000001</v>
      </c>
      <c r="C141">
        <v>6.7159999999999993</v>
      </c>
      <c r="D141">
        <v>17.578000000000003</v>
      </c>
      <c r="E141">
        <v>20.133999999999997</v>
      </c>
      <c r="F141">
        <v>4.3279999999999994</v>
      </c>
      <c r="G141">
        <v>11.344000000000001</v>
      </c>
      <c r="H141">
        <v>10.582000000000001</v>
      </c>
      <c r="I141">
        <v>2.2719999999999998</v>
      </c>
      <c r="J141">
        <v>5.9620000000000006</v>
      </c>
      <c r="K141" t="str">
        <f>INDEX(areatocountry!B:B,MATCH(A141, areatocountry!A:A,0))</f>
        <v>South Africa</v>
      </c>
    </row>
    <row r="142" spans="1:11" x14ac:dyDescent="0.25">
      <c r="A142" t="s">
        <v>176</v>
      </c>
      <c r="B142">
        <v>61.362000000000002</v>
      </c>
      <c r="C142">
        <v>22.125999999999998</v>
      </c>
      <c r="D142">
        <v>19.137999999999998</v>
      </c>
      <c r="E142">
        <v>26.666000000000004</v>
      </c>
      <c r="F142">
        <v>9.6119999999999983</v>
      </c>
      <c r="G142">
        <v>8.3080000000000016</v>
      </c>
      <c r="H142">
        <v>23.187999999999999</v>
      </c>
      <c r="I142">
        <v>8.36</v>
      </c>
      <c r="J142">
        <v>7.2200000000000006</v>
      </c>
      <c r="K142" t="str">
        <f>INDEX(areatocountry!B:B,MATCH(A142, areatocountry!A:A,0))</f>
        <v>Spain</v>
      </c>
    </row>
    <row r="143" spans="1:11" x14ac:dyDescent="0.25">
      <c r="A143" t="s">
        <v>177</v>
      </c>
      <c r="B143">
        <v>57.55</v>
      </c>
      <c r="C143">
        <v>6.3659999999999997</v>
      </c>
      <c r="D143">
        <v>26.136000000000003</v>
      </c>
      <c r="E143">
        <v>15.27</v>
      </c>
      <c r="F143">
        <v>1.6920000000000002</v>
      </c>
      <c r="G143">
        <v>6.9399999999999995</v>
      </c>
      <c r="H143">
        <v>27.192</v>
      </c>
      <c r="I143">
        <v>3.0179999999999998</v>
      </c>
      <c r="J143">
        <v>12.18</v>
      </c>
      <c r="K143" t="str">
        <f>INDEX(areatocountry!B:B,MATCH(A143, areatocountry!A:A,0))</f>
        <v>Sri Lanka</v>
      </c>
    </row>
    <row r="144" spans="1:11" x14ac:dyDescent="0.25">
      <c r="A144" t="s">
        <v>178</v>
      </c>
      <c r="B144">
        <v>7.1139999999999999</v>
      </c>
      <c r="C144">
        <v>3.5939999999999999</v>
      </c>
      <c r="D144">
        <v>9.98</v>
      </c>
      <c r="E144">
        <v>0.69000000000000006</v>
      </c>
      <c r="F144">
        <v>0.34199999999999997</v>
      </c>
      <c r="G144">
        <v>0.94599999999999995</v>
      </c>
      <c r="H144">
        <v>0.12799999999999997</v>
      </c>
      <c r="I144">
        <v>6.5999999999999989E-2</v>
      </c>
      <c r="J144">
        <v>0.17799999999999999</v>
      </c>
      <c r="K144" t="str">
        <f>INDEX(areatocountry!B:B,MATCH(A144, areatocountry!A:A,0))</f>
        <v>Sudan</v>
      </c>
    </row>
    <row r="145" spans="1:11" x14ac:dyDescent="0.25">
      <c r="A145" t="s">
        <v>179</v>
      </c>
      <c r="B145">
        <v>130.33000000000001</v>
      </c>
      <c r="C145">
        <v>15.562000000000001</v>
      </c>
      <c r="D145">
        <v>43.244</v>
      </c>
      <c r="E145">
        <v>12.443999999999999</v>
      </c>
      <c r="F145">
        <v>1.486</v>
      </c>
      <c r="G145">
        <v>4.1199999999999992</v>
      </c>
      <c r="H145">
        <v>12.986000000000001</v>
      </c>
      <c r="I145">
        <v>1.54</v>
      </c>
      <c r="J145">
        <v>4.2919999999999998</v>
      </c>
      <c r="K145" t="str">
        <f>INDEX(areatocountry!B:B,MATCH(A145, areatocountry!A:A,0))</f>
        <v>Suriname</v>
      </c>
    </row>
    <row r="146" spans="1:11" x14ac:dyDescent="0.25">
      <c r="A146" t="s">
        <v>181</v>
      </c>
      <c r="B146">
        <v>75.766000000000005</v>
      </c>
      <c r="C146">
        <v>19.386000000000003</v>
      </c>
      <c r="D146">
        <v>42.251999999999995</v>
      </c>
      <c r="E146">
        <v>12.796000000000001</v>
      </c>
      <c r="F146">
        <v>3.2719999999999998</v>
      </c>
      <c r="G146">
        <v>7.1480000000000006</v>
      </c>
      <c r="H146">
        <v>14.940000000000001</v>
      </c>
      <c r="I146">
        <v>3.8200000000000003</v>
      </c>
      <c r="J146">
        <v>8.3520000000000003</v>
      </c>
      <c r="K146" t="str">
        <f>INDEX(areatocountry!B:B,MATCH(A146, areatocountry!A:A,0))</f>
        <v>Sweden</v>
      </c>
    </row>
    <row r="147" spans="1:11" x14ac:dyDescent="0.25">
      <c r="A147" t="s">
        <v>182</v>
      </c>
      <c r="B147">
        <v>107.10599999999999</v>
      </c>
      <c r="C147">
        <v>5.3320000000000007</v>
      </c>
      <c r="D147">
        <v>11.702</v>
      </c>
      <c r="E147">
        <v>32.001999999999995</v>
      </c>
      <c r="F147">
        <v>1.5920000000000001</v>
      </c>
      <c r="G147">
        <v>3.496</v>
      </c>
      <c r="H147">
        <v>37.458000000000006</v>
      </c>
      <c r="I147">
        <v>1.8640000000000001</v>
      </c>
      <c r="J147">
        <v>4.0920000000000005</v>
      </c>
      <c r="K147" t="str">
        <f>INDEX(areatocountry!B:B,MATCH(A147, areatocountry!A:A,0))</f>
        <v>Switzerland</v>
      </c>
    </row>
    <row r="148" spans="1:11" x14ac:dyDescent="0.25">
      <c r="A148" t="s">
        <v>183</v>
      </c>
      <c r="B148">
        <v>2.7719999999999998</v>
      </c>
      <c r="C148">
        <v>0.92200000000000004</v>
      </c>
      <c r="D148">
        <v>2.0979999999999999</v>
      </c>
      <c r="E148">
        <v>0.61</v>
      </c>
      <c r="F148">
        <v>0.20400000000000001</v>
      </c>
      <c r="G148">
        <v>0.46600000000000003</v>
      </c>
      <c r="H148">
        <v>0.496</v>
      </c>
      <c r="I148">
        <v>0.16800000000000001</v>
      </c>
      <c r="J148">
        <v>0.38800000000000001</v>
      </c>
      <c r="K148" t="str">
        <f>INDEX(areatocountry!B:B,MATCH(A148, areatocountry!A:A,0))</f>
        <v>Syrian Arab Republic</v>
      </c>
    </row>
    <row r="149" spans="1:11" x14ac:dyDescent="0.25">
      <c r="A149" t="s">
        <v>185</v>
      </c>
      <c r="B149">
        <v>31.77</v>
      </c>
      <c r="C149">
        <v>3.532</v>
      </c>
      <c r="D149">
        <v>7.6779999999999999</v>
      </c>
      <c r="E149">
        <v>4.702</v>
      </c>
      <c r="F149">
        <v>0.53</v>
      </c>
      <c r="G149">
        <v>1.1539999999999999</v>
      </c>
      <c r="H149">
        <v>1.2420000000000002</v>
      </c>
      <c r="I149">
        <v>0.13799999999999998</v>
      </c>
      <c r="J149">
        <v>0.308</v>
      </c>
      <c r="K149" t="str">
        <f>INDEX(areatocountry!B:B,MATCH(A149, areatocountry!A:A,0))</f>
        <v>Tajikistan</v>
      </c>
    </row>
    <row r="150" spans="1:11" x14ac:dyDescent="0.25">
      <c r="A150" t="s">
        <v>187</v>
      </c>
      <c r="B150">
        <v>67.8</v>
      </c>
      <c r="C150">
        <v>21.495999999999999</v>
      </c>
      <c r="D150">
        <v>32.31</v>
      </c>
      <c r="E150">
        <v>17.788</v>
      </c>
      <c r="F150">
        <v>5.64</v>
      </c>
      <c r="G150">
        <v>8.4779999999999998</v>
      </c>
      <c r="H150">
        <v>25.393999999999998</v>
      </c>
      <c r="I150">
        <v>8.0500000000000007</v>
      </c>
      <c r="J150">
        <v>12.098000000000001</v>
      </c>
      <c r="K150" t="str">
        <f>INDEX(areatocountry!B:B,MATCH(A150, areatocountry!A:A,0))</f>
        <v>Thailand</v>
      </c>
    </row>
    <row r="151" spans="1:11" x14ac:dyDescent="0.25">
      <c r="A151" t="s">
        <v>189</v>
      </c>
      <c r="B151">
        <v>3.1420000000000003</v>
      </c>
      <c r="C151">
        <v>1.1320000000000001</v>
      </c>
      <c r="D151">
        <v>6.1820000000000004</v>
      </c>
      <c r="E151">
        <v>1.6620000000000001</v>
      </c>
      <c r="F151">
        <v>0.60200000000000009</v>
      </c>
      <c r="G151">
        <v>3.2839999999999998</v>
      </c>
      <c r="H151">
        <v>2.746</v>
      </c>
      <c r="I151">
        <v>1.004</v>
      </c>
      <c r="J151">
        <v>5.49</v>
      </c>
      <c r="K151" t="str">
        <f>INDEX(areatocountry!B:B,MATCH(A151, areatocountry!A:A,0))</f>
        <v>Togo</v>
      </c>
    </row>
    <row r="152" spans="1:11" x14ac:dyDescent="0.25">
      <c r="A152" t="s">
        <v>191</v>
      </c>
      <c r="B152">
        <v>2.8280000000000003</v>
      </c>
      <c r="C152">
        <v>0.85199999999999998</v>
      </c>
      <c r="D152">
        <v>2.758</v>
      </c>
      <c r="E152">
        <v>1.95</v>
      </c>
      <c r="F152">
        <v>0.58600000000000008</v>
      </c>
      <c r="G152">
        <v>1.9059999999999999</v>
      </c>
      <c r="H152">
        <v>2.6979999999999995</v>
      </c>
      <c r="I152">
        <v>0.80800000000000005</v>
      </c>
      <c r="J152">
        <v>2.6380000000000003</v>
      </c>
      <c r="K152" t="str">
        <f>INDEX(areatocountry!B:B,MATCH(A152, areatocountry!A:A,0))</f>
        <v>Tonga</v>
      </c>
    </row>
    <row r="153" spans="1:11" x14ac:dyDescent="0.25">
      <c r="A153" t="s">
        <v>470</v>
      </c>
      <c r="B153">
        <v>137.87400000000002</v>
      </c>
      <c r="C153">
        <v>4.6639999999999997</v>
      </c>
      <c r="D153">
        <v>35.118000000000002</v>
      </c>
      <c r="E153">
        <v>10.214</v>
      </c>
      <c r="F153">
        <v>0.34599999999999992</v>
      </c>
      <c r="G153">
        <v>2.6019999999999999</v>
      </c>
      <c r="H153">
        <v>32.763999999999996</v>
      </c>
      <c r="I153">
        <v>1.1099999999999999</v>
      </c>
      <c r="J153">
        <v>8.3620000000000001</v>
      </c>
      <c r="K153" t="str">
        <f>INDEX(areatocountry!B:B,MATCH(A153, areatocountry!A:A,0))</f>
        <v>Trinidad And Tobago</v>
      </c>
    </row>
    <row r="154" spans="1:11" x14ac:dyDescent="0.25">
      <c r="A154" t="s">
        <v>193</v>
      </c>
      <c r="B154">
        <v>17.434000000000001</v>
      </c>
      <c r="C154">
        <v>7.4939999999999998</v>
      </c>
      <c r="D154">
        <v>13.228</v>
      </c>
      <c r="E154">
        <v>10.700000000000001</v>
      </c>
      <c r="F154">
        <v>4.5960000000000001</v>
      </c>
      <c r="G154">
        <v>8.0779999999999994</v>
      </c>
      <c r="H154">
        <v>1.1279999999999999</v>
      </c>
      <c r="I154">
        <v>0.48599999999999993</v>
      </c>
      <c r="J154">
        <v>0.85400000000000009</v>
      </c>
      <c r="K154" t="str">
        <f>INDEX(areatocountry!B:B,MATCH(A154, areatocountry!A:A,0))</f>
        <v>Tunisia</v>
      </c>
    </row>
    <row r="155" spans="1:11" x14ac:dyDescent="0.25">
      <c r="A155" t="s">
        <v>625</v>
      </c>
      <c r="B155">
        <v>76.597999999999999</v>
      </c>
      <c r="C155">
        <v>21.714000000000002</v>
      </c>
      <c r="D155">
        <v>26.986000000000001</v>
      </c>
      <c r="E155">
        <v>30.022000000000002</v>
      </c>
      <c r="F155">
        <v>8.5220000000000002</v>
      </c>
      <c r="G155">
        <v>10.593999999999999</v>
      </c>
      <c r="H155">
        <v>5.0619999999999994</v>
      </c>
      <c r="I155">
        <v>1.4360000000000002</v>
      </c>
      <c r="J155">
        <v>1.786</v>
      </c>
      <c r="K155" t="str">
        <f>INDEX(areatocountry!B:B,MATCH(A155, areatocountry!A:A,0))</f>
        <v>Turkey</v>
      </c>
    </row>
    <row r="156" spans="1:11" x14ac:dyDescent="0.25">
      <c r="A156" t="s">
        <v>195</v>
      </c>
      <c r="B156">
        <v>190.07400000000001</v>
      </c>
      <c r="C156">
        <v>65.144000000000005</v>
      </c>
      <c r="D156">
        <v>94.573999999999984</v>
      </c>
      <c r="E156">
        <v>15.124000000000001</v>
      </c>
      <c r="F156">
        <v>5.1459999999999999</v>
      </c>
      <c r="G156">
        <v>7.5460000000000012</v>
      </c>
      <c r="H156">
        <v>0.56599999999999995</v>
      </c>
      <c r="I156">
        <v>0.192</v>
      </c>
      <c r="J156">
        <v>0.28200000000000003</v>
      </c>
      <c r="K156" t="str">
        <f>INDEX(areatocountry!B:B,MATCH(A156, areatocountry!A:A,0))</f>
        <v>Turkmenistan</v>
      </c>
    </row>
    <row r="157" spans="1:11" x14ac:dyDescent="0.25">
      <c r="A157" t="s">
        <v>197</v>
      </c>
      <c r="B157">
        <v>1.018</v>
      </c>
      <c r="C157">
        <v>0.21600000000000003</v>
      </c>
      <c r="D157">
        <v>1.044</v>
      </c>
      <c r="E157">
        <v>0.496</v>
      </c>
      <c r="F157">
        <v>0.10600000000000001</v>
      </c>
      <c r="G157">
        <v>0.504</v>
      </c>
      <c r="H157">
        <v>0.45599999999999996</v>
      </c>
      <c r="I157">
        <v>9.6000000000000002E-2</v>
      </c>
      <c r="J157">
        <v>0.45999999999999996</v>
      </c>
      <c r="K157" t="str">
        <f>INDEX(areatocountry!B:B,MATCH(A157, areatocountry!A:A,0))</f>
        <v>Uganda</v>
      </c>
    </row>
    <row r="158" spans="1:11" x14ac:dyDescent="0.25">
      <c r="A158" t="s">
        <v>198</v>
      </c>
      <c r="B158">
        <v>42.398000000000003</v>
      </c>
      <c r="C158">
        <v>32.363999999999997</v>
      </c>
      <c r="D158">
        <v>30.738</v>
      </c>
      <c r="E158">
        <v>11.03</v>
      </c>
      <c r="F158">
        <v>8.42</v>
      </c>
      <c r="G158">
        <v>7.99</v>
      </c>
      <c r="H158">
        <v>9.0519999999999996</v>
      </c>
      <c r="I158">
        <v>6.9099999999999993</v>
      </c>
      <c r="J158">
        <v>6.5540000000000003</v>
      </c>
      <c r="K158" t="str">
        <f>INDEX(areatocountry!B:B,MATCH(A158, areatocountry!A:A,0))</f>
        <v>Ukraine</v>
      </c>
    </row>
    <row r="159" spans="1:11" x14ac:dyDescent="0.25">
      <c r="A159" t="s">
        <v>199</v>
      </c>
      <c r="B159">
        <v>176.59599999999998</v>
      </c>
      <c r="C159">
        <v>1.5740000000000001</v>
      </c>
      <c r="D159">
        <v>13.707999999999998</v>
      </c>
      <c r="E159">
        <v>48.396000000000001</v>
      </c>
      <c r="F159">
        <v>0.43</v>
      </c>
      <c r="G159">
        <v>3.7560000000000002</v>
      </c>
      <c r="H159">
        <v>142.602</v>
      </c>
      <c r="I159">
        <v>1.272</v>
      </c>
      <c r="J159">
        <v>11.068000000000001</v>
      </c>
      <c r="K159" t="str">
        <f>INDEX(areatocountry!B:B,MATCH(A159, areatocountry!A:A,0))</f>
        <v>United Arab Emirates</v>
      </c>
    </row>
    <row r="160" spans="1:11" x14ac:dyDescent="0.25">
      <c r="A160" t="s">
        <v>626</v>
      </c>
      <c r="B160">
        <v>167.67399999999998</v>
      </c>
      <c r="C160">
        <v>15.215999999999999</v>
      </c>
      <c r="D160">
        <v>36.61</v>
      </c>
      <c r="E160">
        <v>30.874000000000002</v>
      </c>
      <c r="F160">
        <v>2.8000000000000003</v>
      </c>
      <c r="G160">
        <v>6.74</v>
      </c>
      <c r="H160">
        <v>43.618000000000009</v>
      </c>
      <c r="I160">
        <v>3.9580000000000006</v>
      </c>
      <c r="J160">
        <v>9.5239999999999991</v>
      </c>
      <c r="K160" t="str">
        <f>INDEX(areatocountry!B:B,MATCH(A160, areatocountry!A:A,0))</f>
        <v>United Kingdom</v>
      </c>
    </row>
    <row r="161" spans="1:11" x14ac:dyDescent="0.25">
      <c r="A161" t="s">
        <v>627</v>
      </c>
      <c r="B161">
        <v>8.8239999999999998</v>
      </c>
      <c r="C161">
        <v>2.3600000000000003</v>
      </c>
      <c r="D161">
        <v>8.2580000000000009</v>
      </c>
      <c r="E161">
        <v>3.3</v>
      </c>
      <c r="F161">
        <v>0.8879999999999999</v>
      </c>
      <c r="G161">
        <v>3.1259999999999999</v>
      </c>
      <c r="H161">
        <v>0.88000000000000012</v>
      </c>
      <c r="I161">
        <v>0.23599999999999999</v>
      </c>
      <c r="J161">
        <v>0.82</v>
      </c>
      <c r="K161" t="str">
        <f>INDEX(areatocountry!B:B,MATCH(A161, areatocountry!A:A,0))</f>
        <v>Tanzania, the United Republic of</v>
      </c>
    </row>
    <row r="162" spans="1:11" x14ac:dyDescent="0.25">
      <c r="A162" t="s">
        <v>201</v>
      </c>
      <c r="B162">
        <v>72.536000000000001</v>
      </c>
      <c r="C162">
        <v>35.561999999999998</v>
      </c>
      <c r="D162">
        <v>31.083999999999996</v>
      </c>
      <c r="E162">
        <v>24.809999999999995</v>
      </c>
      <c r="F162">
        <v>12.162000000000001</v>
      </c>
      <c r="G162">
        <v>10.632</v>
      </c>
      <c r="H162">
        <v>27.532</v>
      </c>
      <c r="I162">
        <v>13.5</v>
      </c>
      <c r="J162">
        <v>11.794</v>
      </c>
      <c r="K162" t="str">
        <f>INDEX(areatocountry!B:B,MATCH(A162, areatocountry!A:A,0))</f>
        <v>United States of America</v>
      </c>
    </row>
    <row r="163" spans="1:11" x14ac:dyDescent="0.25">
      <c r="A163" t="s">
        <v>202</v>
      </c>
      <c r="B163">
        <v>79.537999999999982</v>
      </c>
      <c r="C163">
        <v>49.898000000000003</v>
      </c>
      <c r="D163">
        <v>28.844000000000001</v>
      </c>
      <c r="E163">
        <v>64.477999999999994</v>
      </c>
      <c r="F163">
        <v>40.629999999999995</v>
      </c>
      <c r="G163">
        <v>23.454000000000001</v>
      </c>
      <c r="H163">
        <v>27.851999999999997</v>
      </c>
      <c r="I163">
        <v>17.464000000000002</v>
      </c>
      <c r="J163">
        <v>10.191999999999998</v>
      </c>
      <c r="K163" t="str">
        <f>INDEX(areatocountry!B:B,MATCH(A163, areatocountry!A:A,0))</f>
        <v>Uruguay</v>
      </c>
    </row>
    <row r="164" spans="1:11" x14ac:dyDescent="0.25">
      <c r="A164" t="s">
        <v>203</v>
      </c>
      <c r="B164">
        <v>162.95400000000001</v>
      </c>
      <c r="C164">
        <v>22.228000000000002</v>
      </c>
      <c r="D164">
        <v>31.592000000000002</v>
      </c>
      <c r="E164">
        <v>51.015999999999998</v>
      </c>
      <c r="F164">
        <v>6.9599999999999991</v>
      </c>
      <c r="G164">
        <v>9.8919999999999995</v>
      </c>
      <c r="H164">
        <v>17.338000000000001</v>
      </c>
      <c r="I164">
        <v>2.3639999999999999</v>
      </c>
      <c r="J164">
        <v>3.3619999999999997</v>
      </c>
      <c r="K164" t="str">
        <f>INDEX(areatocountry!B:B,MATCH(A164, areatocountry!A:A,0))</f>
        <v>Uzbekistan</v>
      </c>
    </row>
    <row r="165" spans="1:11" x14ac:dyDescent="0.25">
      <c r="A165" t="s">
        <v>628</v>
      </c>
      <c r="B165">
        <v>53.101999999999997</v>
      </c>
      <c r="C165">
        <v>6.016</v>
      </c>
      <c r="D165">
        <v>23.842000000000002</v>
      </c>
      <c r="E165">
        <v>29.072000000000003</v>
      </c>
      <c r="F165">
        <v>3.3079999999999998</v>
      </c>
      <c r="G165">
        <v>13.126000000000001</v>
      </c>
      <c r="H165">
        <v>28.621999999999996</v>
      </c>
      <c r="I165">
        <v>3.25</v>
      </c>
      <c r="J165">
        <v>12.86</v>
      </c>
      <c r="K165" t="str">
        <f>INDEX(areatocountry!B:B,MATCH(A165, areatocountry!A:A,0))</f>
        <v>Venezuela</v>
      </c>
    </row>
    <row r="166" spans="1:11" x14ac:dyDescent="0.25">
      <c r="A166" t="s">
        <v>206</v>
      </c>
      <c r="B166">
        <v>137.75600000000003</v>
      </c>
      <c r="C166">
        <v>16.73</v>
      </c>
      <c r="D166">
        <v>32.5</v>
      </c>
      <c r="E166">
        <v>67.580000000000013</v>
      </c>
      <c r="F166">
        <v>8.2140000000000004</v>
      </c>
      <c r="G166">
        <v>15.972</v>
      </c>
      <c r="H166">
        <v>53.00200000000001</v>
      </c>
      <c r="I166">
        <v>6.44</v>
      </c>
      <c r="J166">
        <v>12.522</v>
      </c>
      <c r="K166" t="str">
        <f>INDEX(areatocountry!B:B,MATCH(A166, areatocountry!A:A,0))</f>
        <v>Viet Nam</v>
      </c>
    </row>
    <row r="167" spans="1:11" x14ac:dyDescent="0.25">
      <c r="A167" t="s">
        <v>209</v>
      </c>
      <c r="B167">
        <v>7.5600000000000005</v>
      </c>
      <c r="C167">
        <v>0.38400000000000001</v>
      </c>
      <c r="D167">
        <v>4.05</v>
      </c>
      <c r="E167">
        <v>0.8</v>
      </c>
      <c r="F167">
        <v>3.5999999999999997E-2</v>
      </c>
      <c r="G167">
        <v>0.42000000000000004</v>
      </c>
      <c r="H167">
        <v>0.64399999999999991</v>
      </c>
      <c r="I167">
        <v>3.2000000000000008E-2</v>
      </c>
      <c r="J167">
        <v>0.33600000000000002</v>
      </c>
      <c r="K167" t="str">
        <f>INDEX(areatocountry!B:B,MATCH(A167, areatocountry!A:A,0))</f>
        <v>Yemen</v>
      </c>
    </row>
    <row r="168" spans="1:11" x14ac:dyDescent="0.25">
      <c r="A168" t="s">
        <v>210</v>
      </c>
      <c r="B168">
        <v>47.244</v>
      </c>
      <c r="C168">
        <v>10.47</v>
      </c>
      <c r="D168">
        <v>53.370000000000005</v>
      </c>
      <c r="E168">
        <v>11.45</v>
      </c>
      <c r="F168">
        <v>2.5180000000000002</v>
      </c>
      <c r="G168">
        <v>12.937999999999999</v>
      </c>
      <c r="H168">
        <v>7.85</v>
      </c>
      <c r="I168">
        <v>1.7079999999999997</v>
      </c>
      <c r="J168">
        <v>8.7639999999999993</v>
      </c>
      <c r="K168" t="str">
        <f>INDEX(areatocountry!B:B,MATCH(A168, areatocountry!A:A,0))</f>
        <v>Zambia</v>
      </c>
    </row>
    <row r="169" spans="1:11" x14ac:dyDescent="0.25">
      <c r="A169" t="s">
        <v>211</v>
      </c>
      <c r="B169">
        <v>13.336000000000002</v>
      </c>
      <c r="C169">
        <v>3.7940000000000005</v>
      </c>
      <c r="D169">
        <v>25.756</v>
      </c>
      <c r="E169">
        <v>10.624000000000001</v>
      </c>
      <c r="F169">
        <v>3.0139999999999998</v>
      </c>
      <c r="G169">
        <v>20.381999999999998</v>
      </c>
      <c r="H169">
        <v>8.9719999999999995</v>
      </c>
      <c r="I169">
        <v>2.548</v>
      </c>
      <c r="J169">
        <v>17.240000000000002</v>
      </c>
      <c r="K169" t="str">
        <f>INDEX(areatocountry!B:B,MATCH(A169, areatocountry!A:A,0))</f>
        <v>Zimbabwe</v>
      </c>
    </row>
    <row r="170" spans="1:11" x14ac:dyDescent="0.25">
      <c r="A170" t="s">
        <v>1016</v>
      </c>
      <c r="B170">
        <v>64.376761904761906</v>
      </c>
      <c r="C170">
        <v>12.470309523809521</v>
      </c>
      <c r="D170">
        <v>21.022179640718576</v>
      </c>
      <c r="E170">
        <v>21.178545887961867</v>
      </c>
      <c r="F170">
        <v>4.5579737783075078</v>
      </c>
      <c r="G170">
        <v>7.1018225419664365</v>
      </c>
      <c r="H170">
        <v>24.447687723480342</v>
      </c>
      <c r="I170">
        <v>4.1811442193087007</v>
      </c>
      <c r="J170">
        <v>6.8160671462829781</v>
      </c>
      <c r="K170" t="e">
        <f>INDEX(areatocountry!B:B,MATCH(A170, areatocountry!A:A,0))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24E0-E063-4C90-959F-8D4A09A8566A}">
  <dimension ref="A1:Z171"/>
  <sheetViews>
    <sheetView workbookViewId="0">
      <selection activeCell="W15" sqref="W15"/>
    </sheetView>
  </sheetViews>
  <sheetFormatPr defaultRowHeight="15" x14ac:dyDescent="0.25"/>
  <sheetData>
    <row r="1" spans="1:26" x14ac:dyDescent="0.25">
      <c r="A1" t="s">
        <v>1012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  <c r="G1" t="s">
        <v>1034</v>
      </c>
      <c r="H1" t="s">
        <v>1035</v>
      </c>
      <c r="I1" t="s">
        <v>1036</v>
      </c>
      <c r="J1" t="s">
        <v>1037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t="s">
        <v>1045</v>
      </c>
      <c r="S1" t="s">
        <v>1046</v>
      </c>
      <c r="T1" t="s">
        <v>1047</v>
      </c>
      <c r="U1" t="s">
        <v>1048</v>
      </c>
      <c r="V1" t="s">
        <v>1049</v>
      </c>
      <c r="W1" t="s">
        <v>1050</v>
      </c>
      <c r="X1" t="s">
        <v>1051</v>
      </c>
      <c r="Y1" t="s">
        <v>1052</v>
      </c>
      <c r="Z1" t="s">
        <v>0</v>
      </c>
    </row>
    <row r="2" spans="1:26" x14ac:dyDescent="0.25">
      <c r="A2" t="s">
        <v>6</v>
      </c>
      <c r="B2">
        <v>232.2</v>
      </c>
      <c r="C2">
        <v>241.47</v>
      </c>
      <c r="D2">
        <v>198.73</v>
      </c>
      <c r="E2">
        <v>351.83</v>
      </c>
      <c r="F2">
        <v>380.4</v>
      </c>
      <c r="G2">
        <v>280.92600000000004</v>
      </c>
      <c r="H2">
        <v>33.659999999999997</v>
      </c>
      <c r="I2">
        <v>56.17</v>
      </c>
      <c r="J2">
        <v>65.89</v>
      </c>
      <c r="K2">
        <v>117.09</v>
      </c>
      <c r="L2">
        <v>128.44999999999999</v>
      </c>
      <c r="M2">
        <v>80.251999999999995</v>
      </c>
      <c r="N2">
        <v>182.28</v>
      </c>
      <c r="O2">
        <v>191.37</v>
      </c>
      <c r="P2">
        <v>119.32</v>
      </c>
      <c r="Q2">
        <v>141.79</v>
      </c>
      <c r="R2">
        <v>146.75</v>
      </c>
      <c r="S2">
        <v>156.30199999999999</v>
      </c>
      <c r="T2">
        <v>584.49</v>
      </c>
      <c r="U2">
        <v>614.91</v>
      </c>
      <c r="V2">
        <v>442.35</v>
      </c>
      <c r="W2">
        <v>729.67</v>
      </c>
      <c r="X2">
        <v>756.51</v>
      </c>
      <c r="Y2">
        <v>625.58600000000001</v>
      </c>
      <c r="Z2" t="str">
        <f>INDEX(areatocountry!B:B,MATCH(A2, areatocountry!A:A,0))</f>
        <v>Albania</v>
      </c>
    </row>
    <row r="3" spans="1:26" x14ac:dyDescent="0.25">
      <c r="A3" t="s">
        <v>8</v>
      </c>
      <c r="B3">
        <v>1171.26</v>
      </c>
      <c r="C3">
        <v>1576.85</v>
      </c>
      <c r="D3">
        <v>1576.85</v>
      </c>
      <c r="E3">
        <v>1576.85</v>
      </c>
      <c r="F3">
        <v>1576.85</v>
      </c>
      <c r="G3">
        <v>1495.732</v>
      </c>
      <c r="H3">
        <v>208.78</v>
      </c>
      <c r="I3">
        <v>286.32</v>
      </c>
      <c r="J3">
        <v>286.32</v>
      </c>
      <c r="K3">
        <v>286.32</v>
      </c>
      <c r="L3">
        <v>286.32</v>
      </c>
      <c r="M3">
        <v>270.81200000000001</v>
      </c>
      <c r="N3">
        <v>251.44</v>
      </c>
      <c r="O3">
        <v>366.99</v>
      </c>
      <c r="P3">
        <v>366.99</v>
      </c>
      <c r="Q3">
        <v>366.99</v>
      </c>
      <c r="R3">
        <v>366.99</v>
      </c>
      <c r="S3">
        <v>343.88</v>
      </c>
      <c r="T3">
        <v>4153.38</v>
      </c>
      <c r="U3">
        <v>6067.35</v>
      </c>
      <c r="V3">
        <v>6067.35</v>
      </c>
      <c r="W3">
        <v>6067.35</v>
      </c>
      <c r="X3">
        <v>6067.35</v>
      </c>
      <c r="Y3">
        <v>5684.5559999999996</v>
      </c>
      <c r="Z3" t="str">
        <f>INDEX(areatocountry!B:B,MATCH(A3, areatocountry!A:A,0))</f>
        <v>Algeria</v>
      </c>
    </row>
    <row r="4" spans="1:26" x14ac:dyDescent="0.25">
      <c r="A4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40</v>
      </c>
      <c r="U4">
        <v>40</v>
      </c>
      <c r="V4">
        <v>40</v>
      </c>
      <c r="W4">
        <v>40</v>
      </c>
      <c r="X4">
        <v>40</v>
      </c>
      <c r="Y4">
        <v>40</v>
      </c>
      <c r="Z4" t="str">
        <f>INDEX(areatocountry!B:B,MATCH(A4, areatocountry!A:A,0))</f>
        <v>Angola</v>
      </c>
    </row>
    <row r="5" spans="1:26" x14ac:dyDescent="0.25">
      <c r="A5" t="s">
        <v>13</v>
      </c>
      <c r="B5">
        <v>0.18</v>
      </c>
      <c r="C5">
        <v>0.36</v>
      </c>
      <c r="D5">
        <v>0.54</v>
      </c>
      <c r="E5">
        <v>0.72</v>
      </c>
      <c r="F5">
        <v>0.9</v>
      </c>
      <c r="G5">
        <v>0.54</v>
      </c>
      <c r="H5">
        <v>17.3</v>
      </c>
      <c r="I5">
        <v>17.3</v>
      </c>
      <c r="J5">
        <v>17.3</v>
      </c>
      <c r="K5">
        <v>17.3</v>
      </c>
      <c r="L5">
        <v>10.27</v>
      </c>
      <c r="M5">
        <v>15.894</v>
      </c>
      <c r="N5">
        <v>8.82</v>
      </c>
      <c r="O5">
        <v>8.82</v>
      </c>
      <c r="P5">
        <v>8.82</v>
      </c>
      <c r="Q5">
        <v>8.82</v>
      </c>
      <c r="R5">
        <v>2.65</v>
      </c>
      <c r="S5">
        <v>7.5860000000000003</v>
      </c>
      <c r="T5">
        <v>26.86</v>
      </c>
      <c r="U5">
        <v>27.07</v>
      </c>
      <c r="V5">
        <v>27.28</v>
      </c>
      <c r="W5">
        <v>27.49</v>
      </c>
      <c r="X5">
        <v>13.98</v>
      </c>
      <c r="Y5">
        <v>24.536000000000001</v>
      </c>
      <c r="Z5" t="str">
        <f>INDEX(areatocountry!B:B,MATCH(A5, areatocountry!A:A,0))</f>
        <v>Antigua and Barbuda</v>
      </c>
    </row>
    <row r="6" spans="1:26" x14ac:dyDescent="0.25">
      <c r="A6" t="s">
        <v>15</v>
      </c>
      <c r="B6">
        <v>4117.2299999999996</v>
      </c>
      <c r="C6">
        <v>4198</v>
      </c>
      <c r="D6">
        <v>3427</v>
      </c>
      <c r="E6">
        <v>3596</v>
      </c>
      <c r="F6">
        <v>4667.54</v>
      </c>
      <c r="G6">
        <v>4001.154</v>
      </c>
      <c r="H6">
        <v>187209.77</v>
      </c>
      <c r="I6">
        <v>183686</v>
      </c>
      <c r="J6">
        <v>161502</v>
      </c>
      <c r="K6">
        <v>192210</v>
      </c>
      <c r="L6">
        <v>230123.49</v>
      </c>
      <c r="M6">
        <v>190946.25200000001</v>
      </c>
      <c r="N6">
        <v>5130.43</v>
      </c>
      <c r="O6">
        <v>3736</v>
      </c>
      <c r="P6">
        <v>3747</v>
      </c>
      <c r="Q6">
        <v>3525</v>
      </c>
      <c r="R6">
        <v>4598.5600000000004</v>
      </c>
      <c r="S6">
        <v>4147.3980000000001</v>
      </c>
      <c r="T6">
        <v>199908</v>
      </c>
      <c r="U6">
        <v>196009</v>
      </c>
      <c r="V6">
        <v>172928</v>
      </c>
      <c r="W6">
        <v>204559</v>
      </c>
      <c r="X6">
        <v>241294.18</v>
      </c>
      <c r="Y6">
        <v>202939.636</v>
      </c>
      <c r="Z6" t="str">
        <f>INDEX(areatocountry!B:B,MATCH(A6, areatocountry!A:A,0))</f>
        <v>Argentina</v>
      </c>
    </row>
    <row r="7" spans="1:26" x14ac:dyDescent="0.25">
      <c r="A7" t="s">
        <v>17</v>
      </c>
      <c r="B7">
        <v>260.97000000000003</v>
      </c>
      <c r="C7">
        <v>281.67</v>
      </c>
      <c r="D7">
        <v>302.37</v>
      </c>
      <c r="E7">
        <v>188.22</v>
      </c>
      <c r="F7">
        <v>352.53</v>
      </c>
      <c r="G7">
        <v>277.15199999999999</v>
      </c>
      <c r="H7">
        <v>103.23</v>
      </c>
      <c r="I7">
        <v>110.96</v>
      </c>
      <c r="J7">
        <v>118.7</v>
      </c>
      <c r="K7">
        <v>199.49</v>
      </c>
      <c r="L7">
        <v>123.71</v>
      </c>
      <c r="M7">
        <v>131.21800000000002</v>
      </c>
      <c r="N7">
        <v>119.95</v>
      </c>
      <c r="O7">
        <v>131.28</v>
      </c>
      <c r="P7">
        <v>142.62</v>
      </c>
      <c r="Q7">
        <v>97.62</v>
      </c>
      <c r="R7">
        <v>162.91</v>
      </c>
      <c r="S7">
        <v>130.876</v>
      </c>
      <c r="T7">
        <v>530.41999999999996</v>
      </c>
      <c r="U7">
        <v>572.37</v>
      </c>
      <c r="V7">
        <v>614.32000000000005</v>
      </c>
      <c r="W7">
        <v>527.33000000000004</v>
      </c>
      <c r="X7">
        <v>639.15</v>
      </c>
      <c r="Y7">
        <v>576.71800000000007</v>
      </c>
      <c r="Z7" t="str">
        <f>INDEX(areatocountry!B:B,MATCH(A7, areatocountry!A:A,0))</f>
        <v>Armenia</v>
      </c>
    </row>
    <row r="8" spans="1:26" x14ac:dyDescent="0.25">
      <c r="A8" t="s">
        <v>18</v>
      </c>
      <c r="B8">
        <v>4544.05</v>
      </c>
      <c r="C8">
        <v>3672.45</v>
      </c>
      <c r="D8">
        <v>4544.05</v>
      </c>
      <c r="E8">
        <v>4544.05</v>
      </c>
      <c r="F8">
        <v>4544.05</v>
      </c>
      <c r="G8">
        <v>4369.7299999999996</v>
      </c>
      <c r="H8">
        <v>43788.62</v>
      </c>
      <c r="I8">
        <v>44580.91</v>
      </c>
      <c r="J8">
        <v>43788.62</v>
      </c>
      <c r="K8">
        <v>43788.62</v>
      </c>
      <c r="L8">
        <v>43788.62</v>
      </c>
      <c r="M8">
        <v>43947.077999999994</v>
      </c>
      <c r="N8">
        <v>14195.54</v>
      </c>
      <c r="O8">
        <v>11059.74</v>
      </c>
      <c r="P8">
        <v>14195.54</v>
      </c>
      <c r="Q8">
        <v>14195.54</v>
      </c>
      <c r="R8">
        <v>14195.54</v>
      </c>
      <c r="S8">
        <v>13568.38</v>
      </c>
      <c r="T8">
        <v>63416.480000000003</v>
      </c>
      <c r="U8">
        <v>60201.36</v>
      </c>
      <c r="V8">
        <v>63416.480000000003</v>
      </c>
      <c r="W8">
        <v>63416.480000000003</v>
      </c>
      <c r="X8">
        <v>63416.480000000003</v>
      </c>
      <c r="Y8">
        <v>62773.456000000006</v>
      </c>
      <c r="Z8" t="str">
        <f>INDEX(areatocountry!B:B,MATCH(A8, areatocountry!A:A,0))</f>
        <v>Australia</v>
      </c>
    </row>
    <row r="9" spans="1:26" x14ac:dyDescent="0.25">
      <c r="A9" t="s">
        <v>19</v>
      </c>
      <c r="B9">
        <v>2011</v>
      </c>
      <c r="C9">
        <v>1996</v>
      </c>
      <c r="D9">
        <v>2272</v>
      </c>
      <c r="E9">
        <v>2071</v>
      </c>
      <c r="F9">
        <v>1875</v>
      </c>
      <c r="G9">
        <v>2045</v>
      </c>
      <c r="H9">
        <v>1282</v>
      </c>
      <c r="I9">
        <v>1297</v>
      </c>
      <c r="J9">
        <v>1278</v>
      </c>
      <c r="K9">
        <v>1151</v>
      </c>
      <c r="L9">
        <v>1152</v>
      </c>
      <c r="M9">
        <v>1232</v>
      </c>
      <c r="N9">
        <v>251</v>
      </c>
      <c r="O9">
        <v>1232</v>
      </c>
      <c r="P9">
        <v>1596</v>
      </c>
      <c r="Q9">
        <v>1619</v>
      </c>
      <c r="R9">
        <v>2449</v>
      </c>
      <c r="S9">
        <v>1429.4</v>
      </c>
      <c r="T9">
        <v>3662</v>
      </c>
      <c r="U9">
        <v>4656</v>
      </c>
      <c r="V9">
        <v>5295</v>
      </c>
      <c r="W9">
        <v>4963</v>
      </c>
      <c r="X9">
        <v>5595</v>
      </c>
      <c r="Y9">
        <v>4834.2</v>
      </c>
      <c r="Z9" t="str">
        <f>INDEX(areatocountry!B:B,MATCH(A9, areatocountry!A:A,0))</f>
        <v>Austria</v>
      </c>
    </row>
    <row r="10" spans="1:26" x14ac:dyDescent="0.25">
      <c r="A10" t="s">
        <v>20</v>
      </c>
      <c r="B10">
        <v>276.10000000000002</v>
      </c>
      <c r="C10">
        <v>276.10000000000002</v>
      </c>
      <c r="D10">
        <v>276.10000000000002</v>
      </c>
      <c r="E10">
        <v>276.10000000000002</v>
      </c>
      <c r="F10">
        <v>276.10000000000002</v>
      </c>
      <c r="G10">
        <v>276.10000000000002</v>
      </c>
      <c r="H10">
        <v>58.7</v>
      </c>
      <c r="I10">
        <v>58.7</v>
      </c>
      <c r="J10">
        <v>58.7</v>
      </c>
      <c r="K10">
        <v>58.7</v>
      </c>
      <c r="L10">
        <v>58.7</v>
      </c>
      <c r="M10">
        <v>58.7</v>
      </c>
      <c r="N10">
        <v>169.2</v>
      </c>
      <c r="O10">
        <v>169.2</v>
      </c>
      <c r="P10">
        <v>169.2</v>
      </c>
      <c r="Q10">
        <v>169.2</v>
      </c>
      <c r="R10">
        <v>169.2</v>
      </c>
      <c r="S10">
        <v>169.2</v>
      </c>
      <c r="T10">
        <v>542.82000000000005</v>
      </c>
      <c r="U10">
        <v>542.82000000000005</v>
      </c>
      <c r="V10">
        <v>542.82000000000005</v>
      </c>
      <c r="W10">
        <v>542.82000000000005</v>
      </c>
      <c r="X10">
        <v>542.82000000000005</v>
      </c>
      <c r="Y10">
        <v>542.82000000000005</v>
      </c>
      <c r="Z10" t="str">
        <f>INDEX(areatocountry!B:B,MATCH(A10, areatocountry!A:A,0))</f>
        <v>Azerbaijan</v>
      </c>
    </row>
    <row r="11" spans="1:26" x14ac:dyDescent="0.25">
      <c r="A11" t="s">
        <v>21</v>
      </c>
      <c r="B11">
        <v>23.83</v>
      </c>
      <c r="C11">
        <v>23.83</v>
      </c>
      <c r="D11">
        <v>23.83</v>
      </c>
      <c r="E11">
        <v>23.83</v>
      </c>
      <c r="F11">
        <v>23.83</v>
      </c>
      <c r="G11">
        <v>23.83</v>
      </c>
      <c r="H11">
        <v>5.61</v>
      </c>
      <c r="I11">
        <v>5.61</v>
      </c>
      <c r="J11">
        <v>5.61</v>
      </c>
      <c r="K11">
        <v>5.61</v>
      </c>
      <c r="L11">
        <v>5.61</v>
      </c>
      <c r="M11">
        <v>5.61</v>
      </c>
      <c r="N11">
        <v>124.77</v>
      </c>
      <c r="O11">
        <v>124.77</v>
      </c>
      <c r="P11">
        <v>124.77</v>
      </c>
      <c r="Q11">
        <v>124.77</v>
      </c>
      <c r="R11">
        <v>124.77</v>
      </c>
      <c r="S11">
        <v>124.77000000000001</v>
      </c>
      <c r="T11">
        <v>178.05</v>
      </c>
      <c r="U11">
        <v>178.05</v>
      </c>
      <c r="V11">
        <v>178.05</v>
      </c>
      <c r="W11">
        <v>178.05</v>
      </c>
      <c r="X11">
        <v>178.05</v>
      </c>
      <c r="Y11">
        <v>178.05</v>
      </c>
      <c r="Z11" t="str">
        <f>INDEX(areatocountry!B:B,MATCH(A11, areatocountry!A:A,0))</f>
        <v>Bahamas</v>
      </c>
    </row>
    <row r="12" spans="1:26" x14ac:dyDescent="0.25">
      <c r="A12" t="s">
        <v>22</v>
      </c>
      <c r="B12">
        <v>1.2</v>
      </c>
      <c r="C12">
        <v>1.2</v>
      </c>
      <c r="D12">
        <v>1.2</v>
      </c>
      <c r="E12">
        <v>1.2</v>
      </c>
      <c r="F12">
        <v>1.2</v>
      </c>
      <c r="G12">
        <v>1.2</v>
      </c>
      <c r="H12">
        <v>1.64</v>
      </c>
      <c r="I12">
        <v>1.64</v>
      </c>
      <c r="J12">
        <v>1.64</v>
      </c>
      <c r="K12">
        <v>1.64</v>
      </c>
      <c r="L12">
        <v>1.64</v>
      </c>
      <c r="M12">
        <v>1.64</v>
      </c>
      <c r="N12">
        <v>5.33</v>
      </c>
      <c r="O12">
        <v>5.33</v>
      </c>
      <c r="P12">
        <v>5.33</v>
      </c>
      <c r="Q12">
        <v>5.33</v>
      </c>
      <c r="R12">
        <v>5.33</v>
      </c>
      <c r="S12">
        <v>5.33</v>
      </c>
      <c r="T12">
        <v>9.14</v>
      </c>
      <c r="U12">
        <v>9.14</v>
      </c>
      <c r="V12">
        <v>9.14</v>
      </c>
      <c r="W12">
        <v>9.14</v>
      </c>
      <c r="X12">
        <v>9.14</v>
      </c>
      <c r="Y12">
        <v>9.14</v>
      </c>
      <c r="Z12" t="str">
        <f>INDEX(areatocountry!B:B,MATCH(A12, areatocountry!A:A,0))</f>
        <v>Bahrain</v>
      </c>
    </row>
    <row r="13" spans="1:26" x14ac:dyDescent="0.25">
      <c r="A13" t="s">
        <v>23</v>
      </c>
      <c r="B13">
        <v>11405.29</v>
      </c>
      <c r="C13">
        <v>11757.88</v>
      </c>
      <c r="D13">
        <v>11757.88</v>
      </c>
      <c r="E13">
        <v>11757.88</v>
      </c>
      <c r="F13">
        <v>12085.48</v>
      </c>
      <c r="G13">
        <v>11752.881999999998</v>
      </c>
      <c r="H13">
        <v>1050.0899999999999</v>
      </c>
      <c r="I13">
        <v>1195.0999999999999</v>
      </c>
      <c r="J13">
        <v>1195.0999999999999</v>
      </c>
      <c r="K13">
        <v>1195.0999999999999</v>
      </c>
      <c r="L13">
        <v>1415.86</v>
      </c>
      <c r="M13">
        <v>1210.2499999999998</v>
      </c>
      <c r="N13">
        <v>1925.38</v>
      </c>
      <c r="O13">
        <v>2184.38</v>
      </c>
      <c r="P13">
        <v>2184.38</v>
      </c>
      <c r="Q13">
        <v>2184.38</v>
      </c>
      <c r="R13">
        <v>1997.13</v>
      </c>
      <c r="S13">
        <v>2095.13</v>
      </c>
      <c r="T13">
        <v>14387.63</v>
      </c>
      <c r="U13">
        <v>15144.49</v>
      </c>
      <c r="V13">
        <v>15144.49</v>
      </c>
      <c r="W13">
        <v>15144.49</v>
      </c>
      <c r="X13">
        <v>15506.47</v>
      </c>
      <c r="Y13">
        <v>15065.513999999999</v>
      </c>
      <c r="Z13" t="str">
        <f>INDEX(areatocountry!B:B,MATCH(A13, areatocountry!A:A,0))</f>
        <v>Bangladesh</v>
      </c>
    </row>
    <row r="14" spans="1:26" x14ac:dyDescent="0.25">
      <c r="A14" t="s">
        <v>24</v>
      </c>
      <c r="B14">
        <v>3.24</v>
      </c>
      <c r="C14">
        <v>3.24</v>
      </c>
      <c r="D14">
        <v>3.24</v>
      </c>
      <c r="E14">
        <v>3.24</v>
      </c>
      <c r="F14">
        <v>3.24</v>
      </c>
      <c r="G14">
        <v>3.2400000000000007</v>
      </c>
      <c r="H14">
        <v>114.8</v>
      </c>
      <c r="I14">
        <v>114.8</v>
      </c>
      <c r="J14">
        <v>114.8</v>
      </c>
      <c r="K14">
        <v>114.8</v>
      </c>
      <c r="L14">
        <v>114.8</v>
      </c>
      <c r="M14">
        <v>114.8</v>
      </c>
      <c r="N14">
        <v>50.37</v>
      </c>
      <c r="O14">
        <v>50.37</v>
      </c>
      <c r="P14">
        <v>50.37</v>
      </c>
      <c r="Q14">
        <v>50.37</v>
      </c>
      <c r="R14">
        <v>50.37</v>
      </c>
      <c r="S14">
        <v>50.37</v>
      </c>
      <c r="T14">
        <v>168.46</v>
      </c>
      <c r="U14">
        <v>168.46</v>
      </c>
      <c r="V14">
        <v>168.46</v>
      </c>
      <c r="W14">
        <v>168.46</v>
      </c>
      <c r="X14">
        <v>168.46</v>
      </c>
      <c r="Y14">
        <v>168.46</v>
      </c>
      <c r="Z14" t="str">
        <f>INDEX(areatocountry!B:B,MATCH(A14, areatocountry!A:A,0))</f>
        <v>Barbados</v>
      </c>
    </row>
    <row r="15" spans="1:26" x14ac:dyDescent="0.25">
      <c r="A15" t="s">
        <v>25</v>
      </c>
      <c r="B15">
        <v>862.74</v>
      </c>
      <c r="C15">
        <v>915.96</v>
      </c>
      <c r="D15">
        <v>954.06</v>
      </c>
      <c r="E15">
        <v>1031.22</v>
      </c>
      <c r="F15">
        <v>1181.1600000000001</v>
      </c>
      <c r="G15">
        <v>989.02800000000002</v>
      </c>
      <c r="H15">
        <v>2063.6</v>
      </c>
      <c r="I15">
        <v>2349.94</v>
      </c>
      <c r="J15">
        <v>2462.04</v>
      </c>
      <c r="K15">
        <v>2731.93</v>
      </c>
      <c r="L15">
        <v>2949.26</v>
      </c>
      <c r="M15">
        <v>2511.3540000000003</v>
      </c>
      <c r="N15">
        <v>71.27</v>
      </c>
      <c r="O15">
        <v>69.319999999999993</v>
      </c>
      <c r="P15">
        <v>91.14</v>
      </c>
      <c r="Q15">
        <v>113.12</v>
      </c>
      <c r="R15">
        <v>125.8</v>
      </c>
      <c r="S15">
        <v>94.13</v>
      </c>
      <c r="T15">
        <v>3256.91</v>
      </c>
      <c r="U15">
        <v>3556.55</v>
      </c>
      <c r="V15">
        <v>3785.51</v>
      </c>
      <c r="W15">
        <v>4170.93</v>
      </c>
      <c r="X15">
        <v>4589.04</v>
      </c>
      <c r="Y15">
        <v>3871.7880000000005</v>
      </c>
      <c r="Z15" t="str">
        <f>INDEX(areatocountry!B:B,MATCH(A15, areatocountry!A:A,0))</f>
        <v>Belarus</v>
      </c>
    </row>
    <row r="16" spans="1:26" x14ac:dyDescent="0.25">
      <c r="A16" t="s">
        <v>26</v>
      </c>
      <c r="B16">
        <v>2857</v>
      </c>
      <c r="C16">
        <v>2496</v>
      </c>
      <c r="D16">
        <v>2458</v>
      </c>
      <c r="E16">
        <v>2450</v>
      </c>
      <c r="F16">
        <v>2204</v>
      </c>
      <c r="G16">
        <v>2493</v>
      </c>
      <c r="H16">
        <v>2262</v>
      </c>
      <c r="I16">
        <v>2334</v>
      </c>
      <c r="J16">
        <v>2648</v>
      </c>
      <c r="K16">
        <v>2328</v>
      </c>
      <c r="L16">
        <v>1945</v>
      </c>
      <c r="M16">
        <v>2303.4</v>
      </c>
      <c r="N16">
        <v>561</v>
      </c>
      <c r="O16">
        <v>552</v>
      </c>
      <c r="P16">
        <v>478</v>
      </c>
      <c r="Q16">
        <v>362</v>
      </c>
      <c r="R16">
        <v>556</v>
      </c>
      <c r="S16">
        <v>501.8</v>
      </c>
      <c r="T16">
        <v>6961</v>
      </c>
      <c r="U16">
        <v>6492</v>
      </c>
      <c r="V16">
        <v>6638</v>
      </c>
      <c r="W16">
        <v>6130</v>
      </c>
      <c r="X16">
        <v>5560</v>
      </c>
      <c r="Y16">
        <v>6356.2</v>
      </c>
      <c r="Z16" t="str">
        <f>INDEX(areatocountry!B:B,MATCH(A16, areatocountry!A:A,0))</f>
        <v>Belgium</v>
      </c>
    </row>
    <row r="17" spans="1:26" x14ac:dyDescent="0.25">
      <c r="A17" t="s">
        <v>27</v>
      </c>
      <c r="B17">
        <v>262.62</v>
      </c>
      <c r="C17">
        <v>158.6</v>
      </c>
      <c r="D17">
        <v>189.02</v>
      </c>
      <c r="E17">
        <v>221.17</v>
      </c>
      <c r="F17">
        <v>200.64</v>
      </c>
      <c r="G17">
        <v>206.41</v>
      </c>
      <c r="H17">
        <v>447.61</v>
      </c>
      <c r="I17">
        <v>453.07</v>
      </c>
      <c r="J17">
        <v>417.7</v>
      </c>
      <c r="K17">
        <v>354.5</v>
      </c>
      <c r="L17">
        <v>558.72</v>
      </c>
      <c r="M17">
        <v>446.32000000000005</v>
      </c>
      <c r="N17">
        <v>50.14</v>
      </c>
      <c r="O17">
        <v>52.37</v>
      </c>
      <c r="P17">
        <v>44.71</v>
      </c>
      <c r="Q17">
        <v>41.22</v>
      </c>
      <c r="R17">
        <v>52.08</v>
      </c>
      <c r="S17">
        <v>48.103999999999999</v>
      </c>
      <c r="T17">
        <v>1258.98</v>
      </c>
      <c r="U17">
        <v>1217.1400000000001</v>
      </c>
      <c r="V17">
        <v>1384.31</v>
      </c>
      <c r="W17">
        <v>1062.5899999999999</v>
      </c>
      <c r="X17">
        <v>1334.69</v>
      </c>
      <c r="Y17">
        <v>1251.5419999999999</v>
      </c>
      <c r="Z17" t="str">
        <f>INDEX(areatocountry!B:B,MATCH(A17, areatocountry!A:A,0))</f>
        <v>Belize</v>
      </c>
    </row>
    <row r="18" spans="1:26" x14ac:dyDescent="0.25">
      <c r="A18" t="s">
        <v>29</v>
      </c>
      <c r="B18">
        <v>40.08</v>
      </c>
      <c r="C18">
        <v>24.6</v>
      </c>
      <c r="D18">
        <v>5.4</v>
      </c>
      <c r="E18">
        <v>9</v>
      </c>
      <c r="F18">
        <v>12</v>
      </c>
      <c r="G18">
        <v>18.216000000000001</v>
      </c>
      <c r="H18">
        <v>14.33</v>
      </c>
      <c r="I18">
        <v>17.68</v>
      </c>
      <c r="J18">
        <v>16.66</v>
      </c>
      <c r="K18">
        <v>21.08</v>
      </c>
      <c r="L18">
        <v>19.72</v>
      </c>
      <c r="M18">
        <v>17.893999999999998</v>
      </c>
      <c r="N18">
        <v>51.89</v>
      </c>
      <c r="O18">
        <v>35.340000000000003</v>
      </c>
      <c r="P18">
        <v>35.03</v>
      </c>
      <c r="Q18">
        <v>33.17</v>
      </c>
      <c r="R18">
        <v>28.52</v>
      </c>
      <c r="S18">
        <v>36.790000000000006</v>
      </c>
      <c r="T18">
        <v>106.3</v>
      </c>
      <c r="U18">
        <v>77.62</v>
      </c>
      <c r="V18">
        <v>57.09</v>
      </c>
      <c r="W18">
        <v>63.25</v>
      </c>
      <c r="X18">
        <v>60.24</v>
      </c>
      <c r="Y18">
        <v>72.900000000000006</v>
      </c>
      <c r="Z18" t="str">
        <f>INDEX(areatocountry!B:B,MATCH(A18, areatocountry!A:A,0))</f>
        <v>Bermuda</v>
      </c>
    </row>
    <row r="19" spans="1:26" x14ac:dyDescent="0.25">
      <c r="A19" t="s">
        <v>30</v>
      </c>
      <c r="B19">
        <v>1.59</v>
      </c>
      <c r="C19">
        <v>2.98</v>
      </c>
      <c r="D19">
        <v>3.2</v>
      </c>
      <c r="E19">
        <v>3.2</v>
      </c>
      <c r="F19">
        <v>3.2</v>
      </c>
      <c r="G19">
        <v>2.8340000000000005</v>
      </c>
      <c r="H19">
        <v>15.52</v>
      </c>
      <c r="I19">
        <v>8.19</v>
      </c>
      <c r="J19">
        <v>9.89</v>
      </c>
      <c r="K19">
        <v>9.89</v>
      </c>
      <c r="L19">
        <v>9.89</v>
      </c>
      <c r="M19">
        <v>10.676</v>
      </c>
      <c r="N19">
        <v>8.49</v>
      </c>
      <c r="O19">
        <v>16.46</v>
      </c>
      <c r="P19">
        <v>24.48</v>
      </c>
      <c r="Q19">
        <v>21.43</v>
      </c>
      <c r="R19">
        <v>21.43</v>
      </c>
      <c r="S19">
        <v>18.458000000000006</v>
      </c>
      <c r="T19">
        <v>25.62</v>
      </c>
      <c r="U19">
        <v>27.64</v>
      </c>
      <c r="V19">
        <v>37.58</v>
      </c>
      <c r="W19">
        <v>34.53</v>
      </c>
      <c r="X19">
        <v>34.53</v>
      </c>
      <c r="Y19">
        <v>31.98</v>
      </c>
      <c r="Z19" t="str">
        <f>INDEX(areatocountry!B:B,MATCH(A19, areatocountry!A:A,0))</f>
        <v>Bhutan</v>
      </c>
    </row>
    <row r="20" spans="1:26" x14ac:dyDescent="0.25">
      <c r="A20" t="s">
        <v>613</v>
      </c>
      <c r="B20">
        <v>3445.98</v>
      </c>
      <c r="C20">
        <v>3926.72</v>
      </c>
      <c r="D20">
        <v>4404.6400000000003</v>
      </c>
      <c r="E20">
        <v>3795.72</v>
      </c>
      <c r="F20">
        <v>4007.94</v>
      </c>
      <c r="G20">
        <v>3916.2</v>
      </c>
      <c r="H20">
        <v>9186.19</v>
      </c>
      <c r="I20">
        <v>14040.61</v>
      </c>
      <c r="J20">
        <v>14270.7</v>
      </c>
      <c r="K20">
        <v>11248.52</v>
      </c>
      <c r="L20">
        <v>12371.76</v>
      </c>
      <c r="M20">
        <v>12223.556</v>
      </c>
      <c r="N20">
        <v>3553.57</v>
      </c>
      <c r="O20">
        <v>3144.01</v>
      </c>
      <c r="P20">
        <v>2739.81</v>
      </c>
      <c r="Q20">
        <v>2679.83</v>
      </c>
      <c r="R20">
        <v>2702.7</v>
      </c>
      <c r="S20">
        <v>2963.9839999999995</v>
      </c>
      <c r="T20">
        <v>16392.39</v>
      </c>
      <c r="U20">
        <v>21654.91</v>
      </c>
      <c r="V20">
        <v>21749.34</v>
      </c>
      <c r="W20">
        <v>17909.759999999998</v>
      </c>
      <c r="X20">
        <v>19294.96</v>
      </c>
      <c r="Y20">
        <v>19400.271999999997</v>
      </c>
      <c r="Z20" t="str">
        <f>INDEX(areatocountry!B:B,MATCH(A20, areatocountry!A:A,0))</f>
        <v>Bolivia</v>
      </c>
    </row>
    <row r="21" spans="1:26" x14ac:dyDescent="0.25">
      <c r="A21" t="s">
        <v>32</v>
      </c>
      <c r="B21">
        <v>544.88</v>
      </c>
      <c r="C21">
        <v>551.15</v>
      </c>
      <c r="D21">
        <v>589.70000000000005</v>
      </c>
      <c r="E21">
        <v>581.32000000000005</v>
      </c>
      <c r="F21">
        <v>645</v>
      </c>
      <c r="G21">
        <v>582.41000000000008</v>
      </c>
      <c r="H21">
        <v>1008.21</v>
      </c>
      <c r="I21">
        <v>1036.83</v>
      </c>
      <c r="J21">
        <v>1012.84</v>
      </c>
      <c r="K21">
        <v>1011.57</v>
      </c>
      <c r="L21">
        <v>1104.7</v>
      </c>
      <c r="M21">
        <v>1034.8300000000002</v>
      </c>
      <c r="N21">
        <v>466.03</v>
      </c>
      <c r="O21">
        <v>454.71</v>
      </c>
      <c r="P21">
        <v>483.35</v>
      </c>
      <c r="Q21">
        <v>499.8</v>
      </c>
      <c r="R21">
        <v>542.79999999999995</v>
      </c>
      <c r="S21">
        <v>489.33800000000002</v>
      </c>
      <c r="T21">
        <v>2489.25</v>
      </c>
      <c r="U21">
        <v>2516.96</v>
      </c>
      <c r="V21">
        <v>2544.85</v>
      </c>
      <c r="W21">
        <v>2513.92</v>
      </c>
      <c r="X21">
        <v>2723.4</v>
      </c>
      <c r="Y21">
        <v>2557.6759999999999</v>
      </c>
      <c r="Z21" t="str">
        <f>INDEX(areatocountry!B:B,MATCH(A21, areatocountry!A:A,0))</f>
        <v>Bosnia and Herzegovina</v>
      </c>
    </row>
    <row r="22" spans="1:26" x14ac:dyDescent="0.25">
      <c r="A22" t="s">
        <v>33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17</v>
      </c>
      <c r="U22">
        <v>17</v>
      </c>
      <c r="V22">
        <v>17</v>
      </c>
      <c r="W22">
        <v>17</v>
      </c>
      <c r="X22">
        <v>17</v>
      </c>
      <c r="Y22">
        <v>17</v>
      </c>
      <c r="Z22" t="str">
        <f>INDEX(areatocountry!B:B,MATCH(A22, areatocountry!A:A,0))</f>
        <v>Botswana</v>
      </c>
    </row>
    <row r="23" spans="1:26" x14ac:dyDescent="0.25">
      <c r="A23" t="s">
        <v>34</v>
      </c>
      <c r="B23">
        <v>59124</v>
      </c>
      <c r="C23">
        <v>59124</v>
      </c>
      <c r="D23">
        <v>59124</v>
      </c>
      <c r="E23">
        <v>59124</v>
      </c>
      <c r="F23">
        <v>59124</v>
      </c>
      <c r="G23">
        <v>59124</v>
      </c>
      <c r="H23">
        <v>234384</v>
      </c>
      <c r="I23">
        <v>234384</v>
      </c>
      <c r="J23">
        <v>234384</v>
      </c>
      <c r="K23">
        <v>234384</v>
      </c>
      <c r="L23">
        <v>234384</v>
      </c>
      <c r="M23">
        <v>234384</v>
      </c>
      <c r="N23">
        <v>60607</v>
      </c>
      <c r="O23">
        <v>60607</v>
      </c>
      <c r="P23">
        <v>60607</v>
      </c>
      <c r="Q23">
        <v>60607</v>
      </c>
      <c r="R23">
        <v>60607</v>
      </c>
      <c r="S23">
        <v>60607</v>
      </c>
      <c r="T23">
        <v>377176</v>
      </c>
      <c r="U23">
        <v>377176</v>
      </c>
      <c r="V23">
        <v>377176</v>
      </c>
      <c r="W23">
        <v>377176</v>
      </c>
      <c r="X23">
        <v>377176</v>
      </c>
      <c r="Y23">
        <v>377176</v>
      </c>
      <c r="Z23" t="str">
        <f>INDEX(areatocountry!B:B,MATCH(A23, areatocountry!A:A,0))</f>
        <v>Brazil</v>
      </c>
    </row>
    <row r="24" spans="1:26" x14ac:dyDescent="0.25">
      <c r="A24" t="s">
        <v>36</v>
      </c>
      <c r="B24">
        <v>1.65</v>
      </c>
      <c r="C24">
        <v>1.65</v>
      </c>
      <c r="D24">
        <v>1.65</v>
      </c>
      <c r="E24">
        <v>1.65</v>
      </c>
      <c r="F24">
        <v>1.65</v>
      </c>
      <c r="G24">
        <v>1.65</v>
      </c>
      <c r="H24">
        <v>17.3</v>
      </c>
      <c r="I24">
        <v>17.3</v>
      </c>
      <c r="J24">
        <v>17.3</v>
      </c>
      <c r="K24">
        <v>17.3</v>
      </c>
      <c r="L24">
        <v>17.3</v>
      </c>
      <c r="M24">
        <v>17.3</v>
      </c>
      <c r="N24">
        <v>1.2</v>
      </c>
      <c r="O24">
        <v>1.2</v>
      </c>
      <c r="P24">
        <v>1.2</v>
      </c>
      <c r="Q24">
        <v>1.2</v>
      </c>
      <c r="R24">
        <v>1.2</v>
      </c>
      <c r="S24">
        <v>1.2</v>
      </c>
      <c r="T24">
        <v>20.54</v>
      </c>
      <c r="U24">
        <v>20.54</v>
      </c>
      <c r="V24">
        <v>20.54</v>
      </c>
      <c r="W24">
        <v>20.54</v>
      </c>
      <c r="X24">
        <v>20.54</v>
      </c>
      <c r="Y24">
        <v>20.54</v>
      </c>
      <c r="Z24" t="str">
        <f>INDEX(areatocountry!B:B,MATCH(A24, areatocountry!A:A,0))</f>
        <v>Brunei Darussalam</v>
      </c>
    </row>
    <row r="25" spans="1:26" x14ac:dyDescent="0.25">
      <c r="A25" t="s">
        <v>37</v>
      </c>
      <c r="B25">
        <v>1049</v>
      </c>
      <c r="C25">
        <v>1288</v>
      </c>
      <c r="D25">
        <v>1817</v>
      </c>
      <c r="E25">
        <v>1579</v>
      </c>
      <c r="F25">
        <v>1698</v>
      </c>
      <c r="G25">
        <v>1486.2</v>
      </c>
      <c r="H25">
        <v>2007</v>
      </c>
      <c r="I25">
        <v>1699</v>
      </c>
      <c r="J25">
        <v>2649</v>
      </c>
      <c r="K25">
        <v>4340</v>
      </c>
      <c r="L25">
        <v>1988</v>
      </c>
      <c r="M25">
        <v>2536.6</v>
      </c>
      <c r="N25">
        <v>703</v>
      </c>
      <c r="O25">
        <v>374</v>
      </c>
      <c r="P25">
        <v>601</v>
      </c>
      <c r="Q25">
        <v>730</v>
      </c>
      <c r="R25">
        <v>506</v>
      </c>
      <c r="S25">
        <v>582.79999999999995</v>
      </c>
      <c r="T25">
        <v>3759</v>
      </c>
      <c r="U25">
        <v>3384</v>
      </c>
      <c r="V25">
        <v>5067</v>
      </c>
      <c r="W25">
        <v>6663</v>
      </c>
      <c r="X25">
        <v>4220</v>
      </c>
      <c r="Y25">
        <v>4618.6000000000004</v>
      </c>
      <c r="Z25" t="str">
        <f>INDEX(areatocountry!B:B,MATCH(A25, areatocountry!A:A,0))</f>
        <v>Bulgaria</v>
      </c>
    </row>
    <row r="26" spans="1:26" x14ac:dyDescent="0.2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657</v>
      </c>
      <c r="I26">
        <v>657</v>
      </c>
      <c r="J26">
        <v>657</v>
      </c>
      <c r="K26">
        <v>657</v>
      </c>
      <c r="L26">
        <v>657</v>
      </c>
      <c r="M26">
        <v>657</v>
      </c>
      <c r="N26">
        <v>186</v>
      </c>
      <c r="O26">
        <v>186</v>
      </c>
      <c r="P26">
        <v>186</v>
      </c>
      <c r="Q26">
        <v>186</v>
      </c>
      <c r="R26">
        <v>186</v>
      </c>
      <c r="S26">
        <v>186</v>
      </c>
      <c r="T26">
        <v>843</v>
      </c>
      <c r="U26">
        <v>843</v>
      </c>
      <c r="V26">
        <v>843</v>
      </c>
      <c r="W26">
        <v>843</v>
      </c>
      <c r="X26">
        <v>843</v>
      </c>
      <c r="Y26">
        <v>843</v>
      </c>
      <c r="Z26" t="str">
        <f>INDEX(areatocountry!B:B,MATCH(A26, areatocountry!A:A,0))</f>
        <v>Burkina Faso</v>
      </c>
    </row>
    <row r="27" spans="1:26" x14ac:dyDescent="0.25">
      <c r="A27" t="s">
        <v>39</v>
      </c>
      <c r="B27">
        <v>24.1</v>
      </c>
      <c r="C27">
        <v>24.1</v>
      </c>
      <c r="D27">
        <v>24.1</v>
      </c>
      <c r="E27">
        <v>24.1</v>
      </c>
      <c r="F27">
        <v>24.1</v>
      </c>
      <c r="G27">
        <v>24.1</v>
      </c>
      <c r="H27">
        <v>13.67</v>
      </c>
      <c r="I27">
        <v>13.67</v>
      </c>
      <c r="J27">
        <v>13.67</v>
      </c>
      <c r="K27">
        <v>13.67</v>
      </c>
      <c r="L27">
        <v>13.67</v>
      </c>
      <c r="M27">
        <v>13.669999999999998</v>
      </c>
      <c r="N27">
        <v>12.49</v>
      </c>
      <c r="O27">
        <v>12.49</v>
      </c>
      <c r="P27">
        <v>12.49</v>
      </c>
      <c r="Q27">
        <v>12.49</v>
      </c>
      <c r="R27">
        <v>12.49</v>
      </c>
      <c r="S27">
        <v>12.49</v>
      </c>
      <c r="T27">
        <v>50.26</v>
      </c>
      <c r="U27">
        <v>50.26</v>
      </c>
      <c r="V27">
        <v>50.26</v>
      </c>
      <c r="W27">
        <v>50.26</v>
      </c>
      <c r="X27">
        <v>50.26</v>
      </c>
      <c r="Y27">
        <v>50.26</v>
      </c>
      <c r="Z27" t="str">
        <f>INDEX(areatocountry!B:B,MATCH(A27, areatocountry!A:A,0))</f>
        <v>Burundi</v>
      </c>
    </row>
    <row r="28" spans="1:26" x14ac:dyDescent="0.25">
      <c r="A28" t="s">
        <v>268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 t="str">
        <f>INDEX(areatocountry!B:B,MATCH(A28, areatocountry!A:A,0))</f>
        <v>Cape Verde</v>
      </c>
    </row>
    <row r="29" spans="1:26" x14ac:dyDescent="0.25">
      <c r="A29" t="s">
        <v>41</v>
      </c>
      <c r="B29">
        <v>3167.82</v>
      </c>
      <c r="C29">
        <v>4634.9799999999996</v>
      </c>
      <c r="D29">
        <v>4800.8500000000004</v>
      </c>
      <c r="E29">
        <v>4800.8500000000004</v>
      </c>
      <c r="F29">
        <v>4800.8500000000004</v>
      </c>
      <c r="G29">
        <v>4441.07</v>
      </c>
      <c r="H29">
        <v>821.81</v>
      </c>
      <c r="I29">
        <v>1202.42</v>
      </c>
      <c r="J29">
        <v>1245.45</v>
      </c>
      <c r="K29">
        <v>1245.45</v>
      </c>
      <c r="L29">
        <v>1245.45</v>
      </c>
      <c r="M29">
        <v>1152.116</v>
      </c>
      <c r="N29">
        <v>793.71</v>
      </c>
      <c r="O29">
        <v>1161.31</v>
      </c>
      <c r="P29">
        <v>1202.8699999999999</v>
      </c>
      <c r="Q29">
        <v>1202.8699999999999</v>
      </c>
      <c r="R29">
        <v>1202.8699999999999</v>
      </c>
      <c r="S29">
        <v>1112.7260000000001</v>
      </c>
      <c r="T29">
        <v>4831.12</v>
      </c>
      <c r="U29">
        <v>7068.63</v>
      </c>
      <c r="V29">
        <v>7321.6</v>
      </c>
      <c r="W29">
        <v>7321.6</v>
      </c>
      <c r="X29">
        <v>7321.6</v>
      </c>
      <c r="Y29">
        <v>6772.9099999999989</v>
      </c>
      <c r="Z29" t="str">
        <f>INDEX(areatocountry!B:B,MATCH(A29, areatocountry!A:A,0))</f>
        <v>Cameroon</v>
      </c>
    </row>
    <row r="30" spans="1:26" x14ac:dyDescent="0.25">
      <c r="A30" t="s">
        <v>42</v>
      </c>
      <c r="B30">
        <v>9083</v>
      </c>
      <c r="C30">
        <v>9692</v>
      </c>
      <c r="D30">
        <v>13558</v>
      </c>
      <c r="E30">
        <v>7888</v>
      </c>
      <c r="F30">
        <v>7888</v>
      </c>
      <c r="G30">
        <v>9621.7999999999993</v>
      </c>
      <c r="H30">
        <v>65444</v>
      </c>
      <c r="I30">
        <v>75160</v>
      </c>
      <c r="J30">
        <v>63399</v>
      </c>
      <c r="K30">
        <v>59427</v>
      </c>
      <c r="L30">
        <v>59427</v>
      </c>
      <c r="M30">
        <v>64571.4</v>
      </c>
      <c r="N30">
        <v>5089</v>
      </c>
      <c r="O30">
        <v>4261</v>
      </c>
      <c r="P30">
        <v>3185</v>
      </c>
      <c r="Q30">
        <v>3406</v>
      </c>
      <c r="R30">
        <v>3406</v>
      </c>
      <c r="S30">
        <v>3869.4</v>
      </c>
      <c r="T30">
        <v>90926</v>
      </c>
      <c r="U30">
        <v>98304</v>
      </c>
      <c r="V30">
        <v>87632</v>
      </c>
      <c r="W30">
        <v>78893</v>
      </c>
      <c r="X30">
        <v>78893</v>
      </c>
      <c r="Y30">
        <v>86929.600000000006</v>
      </c>
      <c r="Z30" t="str">
        <f>INDEX(areatocountry!B:B,MATCH(A30, areatocountry!A:A,0))</f>
        <v>Canada</v>
      </c>
    </row>
    <row r="31" spans="1:26" x14ac:dyDescent="0.25">
      <c r="A31" t="s">
        <v>45</v>
      </c>
      <c r="B31">
        <v>0.3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0.21</v>
      </c>
      <c r="I31">
        <v>0.21</v>
      </c>
      <c r="J31">
        <v>0.21</v>
      </c>
      <c r="K31">
        <v>0.21</v>
      </c>
      <c r="L31">
        <v>0.21</v>
      </c>
      <c r="M31">
        <v>0.21000000000000002</v>
      </c>
      <c r="N31">
        <v>22.36</v>
      </c>
      <c r="O31">
        <v>22.36</v>
      </c>
      <c r="P31">
        <v>22.36</v>
      </c>
      <c r="Q31">
        <v>22.36</v>
      </c>
      <c r="R31">
        <v>22.36</v>
      </c>
      <c r="S31">
        <v>22.36</v>
      </c>
      <c r="T31">
        <v>22.87</v>
      </c>
      <c r="U31">
        <v>22.87</v>
      </c>
      <c r="V31">
        <v>22.87</v>
      </c>
      <c r="W31">
        <v>22.87</v>
      </c>
      <c r="X31">
        <v>22.87</v>
      </c>
      <c r="Y31">
        <v>22.87</v>
      </c>
      <c r="Z31" t="str">
        <f>INDEX(areatocountry!B:B,MATCH(A31, areatocountry!A:A,0))</f>
        <v>Central African Republic</v>
      </c>
    </row>
    <row r="32" spans="1:26" x14ac:dyDescent="0.25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N32">
        <v>42</v>
      </c>
      <c r="O32">
        <v>42</v>
      </c>
      <c r="P32">
        <v>42</v>
      </c>
      <c r="Q32">
        <v>42</v>
      </c>
      <c r="R32">
        <v>42</v>
      </c>
      <c r="S32">
        <v>42</v>
      </c>
      <c r="T32">
        <v>42</v>
      </c>
      <c r="U32">
        <v>42</v>
      </c>
      <c r="V32">
        <v>42</v>
      </c>
      <c r="W32">
        <v>42</v>
      </c>
      <c r="X32">
        <v>42</v>
      </c>
      <c r="Y32">
        <v>42</v>
      </c>
      <c r="Z32" t="str">
        <f>INDEX(areatocountry!B:B,MATCH(A32, areatocountry!A:A,0))</f>
        <v>Chad</v>
      </c>
    </row>
    <row r="33" spans="1:26" x14ac:dyDescent="0.25">
      <c r="A33" t="s">
        <v>47</v>
      </c>
      <c r="B33">
        <v>4423.74</v>
      </c>
      <c r="C33">
        <v>4423.74</v>
      </c>
      <c r="D33">
        <v>4423.74</v>
      </c>
      <c r="E33">
        <v>4423.74</v>
      </c>
      <c r="F33">
        <v>4423.74</v>
      </c>
      <c r="G33">
        <v>4423.74</v>
      </c>
      <c r="H33">
        <v>1679.33</v>
      </c>
      <c r="I33">
        <v>1679.33</v>
      </c>
      <c r="J33">
        <v>1679.33</v>
      </c>
      <c r="K33">
        <v>1679.33</v>
      </c>
      <c r="L33">
        <v>1679.33</v>
      </c>
      <c r="M33">
        <v>1679.33</v>
      </c>
      <c r="N33">
        <v>1436.32</v>
      </c>
      <c r="O33">
        <v>1436.32</v>
      </c>
      <c r="P33">
        <v>1436.32</v>
      </c>
      <c r="Q33">
        <v>1436.32</v>
      </c>
      <c r="R33">
        <v>1436.32</v>
      </c>
      <c r="S33">
        <v>1436.32</v>
      </c>
      <c r="T33">
        <v>9830.7199999999993</v>
      </c>
      <c r="U33">
        <v>9830.7199999999993</v>
      </c>
      <c r="V33">
        <v>9830.7199999999993</v>
      </c>
      <c r="W33">
        <v>9830.7199999999993</v>
      </c>
      <c r="X33">
        <v>9830.7199999999993</v>
      </c>
      <c r="Y33">
        <v>9830.7199999999993</v>
      </c>
      <c r="Z33" t="str">
        <f>INDEX(areatocountry!B:B,MATCH(A33, areatocountry!A:A,0))</f>
        <v>Chile</v>
      </c>
    </row>
    <row r="34" spans="1:26" x14ac:dyDescent="0.25">
      <c r="A34" t="s">
        <v>48</v>
      </c>
      <c r="B34">
        <v>88391.05</v>
      </c>
      <c r="C34">
        <v>84644.97</v>
      </c>
      <c r="D34">
        <v>77162.8</v>
      </c>
      <c r="E34">
        <v>71632.72</v>
      </c>
      <c r="F34">
        <v>71638.720000000001</v>
      </c>
      <c r="G34">
        <v>78694.051999999996</v>
      </c>
      <c r="H34">
        <v>140520.29</v>
      </c>
      <c r="I34">
        <v>134046.32</v>
      </c>
      <c r="J34">
        <v>122181.08</v>
      </c>
      <c r="K34">
        <v>113417.49</v>
      </c>
      <c r="L34">
        <v>113422.49</v>
      </c>
      <c r="M34">
        <v>124717.53400000001</v>
      </c>
      <c r="N34">
        <v>91105</v>
      </c>
      <c r="O34">
        <v>87100.64</v>
      </c>
      <c r="P34">
        <v>79401.34</v>
      </c>
      <c r="Q34">
        <v>73700.27</v>
      </c>
      <c r="R34">
        <v>73690.27</v>
      </c>
      <c r="S34">
        <v>80999.504000000001</v>
      </c>
      <c r="T34">
        <v>338181.08</v>
      </c>
      <c r="U34">
        <v>323098.52</v>
      </c>
      <c r="V34">
        <v>294511.21000000002</v>
      </c>
      <c r="W34">
        <v>273375.75</v>
      </c>
      <c r="X34">
        <v>273375.75</v>
      </c>
      <c r="Y34">
        <v>300508.462</v>
      </c>
      <c r="Z34" t="str">
        <f>INDEX(areatocountry!B:B,MATCH(A34, areatocountry!A:A,0))</f>
        <v>China</v>
      </c>
    </row>
    <row r="35" spans="1:26" x14ac:dyDescent="0.25">
      <c r="A35" t="s">
        <v>614</v>
      </c>
      <c r="B35">
        <v>19</v>
      </c>
      <c r="C35">
        <v>16</v>
      </c>
      <c r="D35">
        <v>17</v>
      </c>
      <c r="E35">
        <v>11</v>
      </c>
      <c r="F35">
        <v>17</v>
      </c>
      <c r="G35">
        <v>16</v>
      </c>
      <c r="H35">
        <v>16</v>
      </c>
      <c r="I35">
        <v>18</v>
      </c>
      <c r="J35">
        <v>18</v>
      </c>
      <c r="K35">
        <v>19</v>
      </c>
      <c r="L35">
        <v>24</v>
      </c>
      <c r="M35">
        <v>19</v>
      </c>
      <c r="N35">
        <v>29</v>
      </c>
      <c r="O35">
        <v>23</v>
      </c>
      <c r="P35">
        <v>32</v>
      </c>
      <c r="Q35">
        <v>24</v>
      </c>
      <c r="R35">
        <v>14</v>
      </c>
      <c r="S35">
        <v>24.4</v>
      </c>
      <c r="T35">
        <v>65</v>
      </c>
      <c r="U35">
        <v>58</v>
      </c>
      <c r="V35">
        <v>68</v>
      </c>
      <c r="W35">
        <v>55</v>
      </c>
      <c r="X35">
        <v>55</v>
      </c>
      <c r="Y35">
        <v>60.2</v>
      </c>
      <c r="Z35" t="e">
        <f>INDEX(areatocountry!B:B,MATCH(A35, areatocountry!A:A,0))</f>
        <v>#N/A</v>
      </c>
    </row>
    <row r="36" spans="1:26" x14ac:dyDescent="0.25">
      <c r="A36" t="s">
        <v>615</v>
      </c>
      <c r="B36">
        <v>7.2</v>
      </c>
      <c r="C36">
        <v>6</v>
      </c>
      <c r="D36">
        <v>1.8</v>
      </c>
      <c r="E36">
        <v>1.8</v>
      </c>
      <c r="F36">
        <v>1.8</v>
      </c>
      <c r="G36">
        <v>3.72</v>
      </c>
      <c r="H36">
        <v>0.34</v>
      </c>
      <c r="I36">
        <v>0.34</v>
      </c>
      <c r="J36">
        <v>1.36</v>
      </c>
      <c r="K36">
        <v>1.36</v>
      </c>
      <c r="L36">
        <v>1.36</v>
      </c>
      <c r="M36">
        <v>0.95200000000000018</v>
      </c>
      <c r="N36">
        <v>42.57</v>
      </c>
      <c r="O36">
        <v>42.06</v>
      </c>
      <c r="P36">
        <v>41.54</v>
      </c>
      <c r="Q36">
        <v>41.54</v>
      </c>
      <c r="R36">
        <v>41.54</v>
      </c>
      <c r="S36">
        <v>41.849999999999994</v>
      </c>
      <c r="T36">
        <v>71.91</v>
      </c>
      <c r="U36">
        <v>71.63</v>
      </c>
      <c r="V36">
        <v>71.75</v>
      </c>
      <c r="W36">
        <v>71.75</v>
      </c>
      <c r="X36">
        <v>71.75</v>
      </c>
      <c r="Y36">
        <v>71.757999999999996</v>
      </c>
      <c r="Z36" t="e">
        <f>INDEX(areatocountry!B:B,MATCH(A36, areatocountry!A:A,0))</f>
        <v>#N/A</v>
      </c>
    </row>
    <row r="37" spans="1:26" x14ac:dyDescent="0.25">
      <c r="A37" t="s">
        <v>616</v>
      </c>
      <c r="B37">
        <v>85921.85</v>
      </c>
      <c r="C37">
        <v>81705.97</v>
      </c>
      <c r="D37">
        <v>74227</v>
      </c>
      <c r="E37">
        <v>68702.92</v>
      </c>
      <c r="F37">
        <v>68702.92</v>
      </c>
      <c r="G37">
        <v>75852.131999999998</v>
      </c>
      <c r="H37">
        <v>136324.95000000001</v>
      </c>
      <c r="I37">
        <v>129635.98</v>
      </c>
      <c r="J37">
        <v>117769.72</v>
      </c>
      <c r="K37">
        <v>109005.13</v>
      </c>
      <c r="L37">
        <v>109005.13</v>
      </c>
      <c r="M37">
        <v>120348.182</v>
      </c>
      <c r="N37">
        <v>88550.43</v>
      </c>
      <c r="O37">
        <v>84205.58</v>
      </c>
      <c r="P37">
        <v>76497.8</v>
      </c>
      <c r="Q37">
        <v>70804.73</v>
      </c>
      <c r="R37">
        <v>70804.73</v>
      </c>
      <c r="S37">
        <v>78172.653999999995</v>
      </c>
      <c r="T37">
        <v>328540.17</v>
      </c>
      <c r="U37">
        <v>312419.90000000002</v>
      </c>
      <c r="V37">
        <v>283822.46000000002</v>
      </c>
      <c r="W37">
        <v>262700</v>
      </c>
      <c r="X37">
        <v>262700</v>
      </c>
      <c r="Y37">
        <v>290036.50599999999</v>
      </c>
      <c r="Z37" t="e">
        <f>INDEX(areatocountry!B:B,MATCH(A37, areatocountry!A:A,0))</f>
        <v>#N/A</v>
      </c>
    </row>
    <row r="38" spans="1:26" x14ac:dyDescent="0.25">
      <c r="A38" t="s">
        <v>617</v>
      </c>
      <c r="B38">
        <v>2443</v>
      </c>
      <c r="C38">
        <v>2917</v>
      </c>
      <c r="D38">
        <v>2917</v>
      </c>
      <c r="E38">
        <v>2917</v>
      </c>
      <c r="F38">
        <v>2917</v>
      </c>
      <c r="G38">
        <v>2822.2</v>
      </c>
      <c r="H38">
        <v>4179</v>
      </c>
      <c r="I38">
        <v>4392</v>
      </c>
      <c r="J38">
        <v>4392</v>
      </c>
      <c r="K38">
        <v>4392</v>
      </c>
      <c r="L38">
        <v>4392</v>
      </c>
      <c r="M38">
        <v>4349.3999999999996</v>
      </c>
      <c r="N38">
        <v>2483</v>
      </c>
      <c r="O38">
        <v>2830</v>
      </c>
      <c r="P38">
        <v>2830</v>
      </c>
      <c r="Q38">
        <v>2830</v>
      </c>
      <c r="R38">
        <v>2830</v>
      </c>
      <c r="S38">
        <v>2760.6</v>
      </c>
      <c r="T38">
        <v>9504</v>
      </c>
      <c r="U38">
        <v>10549</v>
      </c>
      <c r="V38">
        <v>10549</v>
      </c>
      <c r="W38">
        <v>10549</v>
      </c>
      <c r="X38">
        <v>10549</v>
      </c>
      <c r="Y38">
        <v>10340</v>
      </c>
      <c r="Z38" t="str">
        <f>INDEX(areatocountry!B:B,MATCH(A38, areatocountry!A:A,0))</f>
        <v>Taiwan (Province of China)</v>
      </c>
    </row>
    <row r="39" spans="1:26" x14ac:dyDescent="0.25">
      <c r="A39" t="s">
        <v>49</v>
      </c>
      <c r="B39">
        <v>8782</v>
      </c>
      <c r="C39">
        <v>8101</v>
      </c>
      <c r="D39">
        <v>7214</v>
      </c>
      <c r="E39">
        <v>19819</v>
      </c>
      <c r="F39">
        <v>3750</v>
      </c>
      <c r="G39">
        <v>9533.2000000000007</v>
      </c>
      <c r="H39">
        <v>20400</v>
      </c>
      <c r="I39">
        <v>25157</v>
      </c>
      <c r="J39">
        <v>25371</v>
      </c>
      <c r="K39">
        <v>40353</v>
      </c>
      <c r="L39">
        <v>29258</v>
      </c>
      <c r="M39">
        <v>28107.8</v>
      </c>
      <c r="N39">
        <v>3210</v>
      </c>
      <c r="O39">
        <v>4441</v>
      </c>
      <c r="P39">
        <v>5188</v>
      </c>
      <c r="Q39">
        <v>9690</v>
      </c>
      <c r="R39">
        <v>3703</v>
      </c>
      <c r="S39">
        <v>5246.4</v>
      </c>
      <c r="T39">
        <v>32392</v>
      </c>
      <c r="U39">
        <v>37699</v>
      </c>
      <c r="V39">
        <v>37773</v>
      </c>
      <c r="W39">
        <v>69862</v>
      </c>
      <c r="X39">
        <v>36711</v>
      </c>
      <c r="Y39">
        <v>42887.4</v>
      </c>
      <c r="Z39" t="str">
        <f>INDEX(areatocountry!B:B,MATCH(A39, areatocountry!A:A,0))</f>
        <v>Colombia</v>
      </c>
    </row>
    <row r="40" spans="1:26" x14ac:dyDescent="0.25">
      <c r="A40" t="s">
        <v>281</v>
      </c>
      <c r="B40">
        <v>0.02</v>
      </c>
      <c r="C40">
        <v>0.02</v>
      </c>
      <c r="D40">
        <v>0.02</v>
      </c>
      <c r="E40">
        <v>0.02</v>
      </c>
      <c r="F40">
        <v>0.02</v>
      </c>
      <c r="G40">
        <v>0.02</v>
      </c>
      <c r="N40">
        <v>0.01</v>
      </c>
      <c r="O40">
        <v>0.01</v>
      </c>
      <c r="P40">
        <v>0.01</v>
      </c>
      <c r="Q40">
        <v>0.01</v>
      </c>
      <c r="R40">
        <v>0.01</v>
      </c>
      <c r="S40">
        <v>0.01</v>
      </c>
      <c r="T40">
        <v>0.03</v>
      </c>
      <c r="U40">
        <v>0.03</v>
      </c>
      <c r="V40">
        <v>0.03</v>
      </c>
      <c r="W40">
        <v>0.03</v>
      </c>
      <c r="X40">
        <v>0.03</v>
      </c>
      <c r="Y40">
        <v>0.03</v>
      </c>
      <c r="Z40" t="e">
        <f>INDEX(areatocountry!B:B,MATCH(A40, areatocountry!A:A,0))</f>
        <v>#N/A</v>
      </c>
    </row>
    <row r="41" spans="1:26" x14ac:dyDescent="0.25">
      <c r="A41" t="s">
        <v>50</v>
      </c>
      <c r="B41">
        <v>0.67</v>
      </c>
      <c r="C41">
        <v>0.67</v>
      </c>
      <c r="D41">
        <v>0.67</v>
      </c>
      <c r="E41">
        <v>0.67</v>
      </c>
      <c r="F41">
        <v>0.67</v>
      </c>
      <c r="G41">
        <v>0.67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0.2</v>
      </c>
      <c r="O41">
        <v>0.2</v>
      </c>
      <c r="P41">
        <v>0.2</v>
      </c>
      <c r="Q41">
        <v>0.2</v>
      </c>
      <c r="R41">
        <v>0.2</v>
      </c>
      <c r="S41">
        <v>0.2</v>
      </c>
      <c r="T41">
        <v>0.87</v>
      </c>
      <c r="U41">
        <v>0.87</v>
      </c>
      <c r="V41">
        <v>0.87</v>
      </c>
      <c r="W41">
        <v>0.87</v>
      </c>
      <c r="X41">
        <v>0.87</v>
      </c>
      <c r="Y41">
        <v>0.86999999999999988</v>
      </c>
      <c r="Z41" t="str">
        <f>INDEX(areatocountry!B:B,MATCH(A41, areatocountry!A:A,0))</f>
        <v>Congo</v>
      </c>
    </row>
    <row r="42" spans="1:26" x14ac:dyDescent="0.25">
      <c r="A42" t="s">
        <v>618</v>
      </c>
      <c r="B42">
        <v>0.18</v>
      </c>
      <c r="C42">
        <v>0.18</v>
      </c>
      <c r="D42">
        <v>0.18</v>
      </c>
      <c r="E42">
        <v>0.18</v>
      </c>
      <c r="F42">
        <v>0.18</v>
      </c>
      <c r="G42">
        <v>0.18</v>
      </c>
      <c r="H42">
        <v>1.58</v>
      </c>
      <c r="I42">
        <v>1.58</v>
      </c>
      <c r="J42">
        <v>1.58</v>
      </c>
      <c r="K42">
        <v>1.58</v>
      </c>
      <c r="L42">
        <v>1.58</v>
      </c>
      <c r="M42">
        <v>1.58</v>
      </c>
      <c r="N42">
        <v>1.07</v>
      </c>
      <c r="O42">
        <v>1.07</v>
      </c>
      <c r="P42">
        <v>1.07</v>
      </c>
      <c r="Q42">
        <v>1.07</v>
      </c>
      <c r="R42">
        <v>1.07</v>
      </c>
      <c r="S42">
        <v>1.07</v>
      </c>
      <c r="T42">
        <v>3.33</v>
      </c>
      <c r="U42">
        <v>3.33</v>
      </c>
      <c r="V42">
        <v>3.33</v>
      </c>
      <c r="W42">
        <v>3.33</v>
      </c>
      <c r="X42">
        <v>3.33</v>
      </c>
      <c r="Y42">
        <v>3.3299999999999996</v>
      </c>
      <c r="Z42" t="e">
        <f>INDEX(areatocountry!B:B,MATCH(A42, areatocountry!A:A,0))</f>
        <v>#N/A</v>
      </c>
    </row>
    <row r="43" spans="1:26" x14ac:dyDescent="0.25">
      <c r="A43" t="s">
        <v>51</v>
      </c>
      <c r="B43">
        <v>6724.49</v>
      </c>
      <c r="C43">
        <v>6895.24</v>
      </c>
      <c r="D43">
        <v>7169.8</v>
      </c>
      <c r="E43">
        <v>9208.6299999999992</v>
      </c>
      <c r="F43">
        <v>10952.95</v>
      </c>
      <c r="G43">
        <v>8190.2219999999998</v>
      </c>
      <c r="H43">
        <v>3124.86</v>
      </c>
      <c r="I43">
        <v>2833.95</v>
      </c>
      <c r="J43">
        <v>1702.46</v>
      </c>
      <c r="K43">
        <v>890.73</v>
      </c>
      <c r="L43">
        <v>1059.45</v>
      </c>
      <c r="M43">
        <v>1922.2900000000002</v>
      </c>
      <c r="N43">
        <v>1597.53</v>
      </c>
      <c r="O43">
        <v>1496.8</v>
      </c>
      <c r="P43">
        <v>1150.32</v>
      </c>
      <c r="Q43">
        <v>1529.56</v>
      </c>
      <c r="R43">
        <v>1819.29</v>
      </c>
      <c r="S43">
        <v>1518.6999999999998</v>
      </c>
      <c r="T43">
        <v>11632.69</v>
      </c>
      <c r="U43">
        <v>11396.97</v>
      </c>
      <c r="V43">
        <v>10284.52</v>
      </c>
      <c r="W43">
        <v>11866.02</v>
      </c>
      <c r="X43">
        <v>14113.7</v>
      </c>
      <c r="Y43">
        <v>11858.779999999999</v>
      </c>
      <c r="Z43" t="str">
        <f>INDEX(areatocountry!B:B,MATCH(A43, areatocountry!A:A,0))</f>
        <v>Costa Rica</v>
      </c>
    </row>
    <row r="44" spans="1:26" x14ac:dyDescent="0.25">
      <c r="A44" t="s">
        <v>619</v>
      </c>
      <c r="B44">
        <v>8</v>
      </c>
      <c r="C44">
        <v>2.23</v>
      </c>
      <c r="D44">
        <v>2.27</v>
      </c>
      <c r="E44">
        <v>13.7</v>
      </c>
      <c r="F44">
        <v>7.58</v>
      </c>
      <c r="G44">
        <v>6.7560000000000002</v>
      </c>
      <c r="H44">
        <v>10</v>
      </c>
      <c r="I44">
        <v>10.87</v>
      </c>
      <c r="J44">
        <v>19.34</v>
      </c>
      <c r="K44">
        <v>62.45</v>
      </c>
      <c r="L44">
        <v>55.87</v>
      </c>
      <c r="M44">
        <v>31.706</v>
      </c>
      <c r="N44">
        <v>75</v>
      </c>
      <c r="O44">
        <v>8.5299999999999994</v>
      </c>
      <c r="P44">
        <v>7.17</v>
      </c>
      <c r="Q44">
        <v>14.91</v>
      </c>
      <c r="R44">
        <v>23.81</v>
      </c>
      <c r="S44">
        <v>25.883999999999997</v>
      </c>
      <c r="T44">
        <v>93.45</v>
      </c>
      <c r="U44">
        <v>22.1</v>
      </c>
      <c r="V44">
        <v>29.33</v>
      </c>
      <c r="W44">
        <v>92.26</v>
      </c>
      <c r="X44">
        <v>88.56</v>
      </c>
      <c r="Y44">
        <v>65.14</v>
      </c>
      <c r="Z44" t="str">
        <f>INDEX(areatocountry!B:B,MATCH(A44, areatocountry!A:A,0))</f>
        <v>Ivory Coast</v>
      </c>
    </row>
    <row r="45" spans="1:26" x14ac:dyDescent="0.25">
      <c r="A45" t="s">
        <v>52</v>
      </c>
      <c r="B45">
        <v>932</v>
      </c>
      <c r="C45">
        <v>727</v>
      </c>
      <c r="D45">
        <v>752</v>
      </c>
      <c r="E45">
        <v>656</v>
      </c>
      <c r="F45">
        <v>700</v>
      </c>
      <c r="G45">
        <v>753.4</v>
      </c>
      <c r="H45">
        <v>743</v>
      </c>
      <c r="I45">
        <v>669</v>
      </c>
      <c r="J45">
        <v>718</v>
      </c>
      <c r="K45">
        <v>700</v>
      </c>
      <c r="L45">
        <v>730</v>
      </c>
      <c r="M45">
        <v>712</v>
      </c>
      <c r="N45">
        <v>136</v>
      </c>
      <c r="O45">
        <v>115</v>
      </c>
      <c r="P45">
        <v>127</v>
      </c>
      <c r="Q45">
        <v>122</v>
      </c>
      <c r="R45">
        <v>119</v>
      </c>
      <c r="S45">
        <v>123.8</v>
      </c>
      <c r="T45">
        <v>1854</v>
      </c>
      <c r="U45">
        <v>1570</v>
      </c>
      <c r="V45">
        <v>1677</v>
      </c>
      <c r="W45">
        <v>1558</v>
      </c>
      <c r="X45">
        <v>1644</v>
      </c>
      <c r="Y45">
        <v>1660.6</v>
      </c>
      <c r="Z45" t="str">
        <f>INDEX(areatocountry!B:B,MATCH(A45, areatocountry!A:A,0))</f>
        <v>Croatia</v>
      </c>
    </row>
    <row r="46" spans="1:26" x14ac:dyDescent="0.25">
      <c r="A46" t="s">
        <v>54</v>
      </c>
      <c r="B46">
        <v>803.82</v>
      </c>
      <c r="C46">
        <v>817.96</v>
      </c>
      <c r="D46">
        <v>823.69</v>
      </c>
      <c r="E46">
        <v>867.7</v>
      </c>
      <c r="F46">
        <v>869.32</v>
      </c>
      <c r="G46">
        <v>836.49799999999993</v>
      </c>
      <c r="H46">
        <v>157.65</v>
      </c>
      <c r="I46">
        <v>138.93</v>
      </c>
      <c r="J46">
        <v>160.58000000000001</v>
      </c>
      <c r="K46">
        <v>168.34</v>
      </c>
      <c r="L46">
        <v>181.32</v>
      </c>
      <c r="M46">
        <v>161.36400000000003</v>
      </c>
      <c r="N46">
        <v>114.39</v>
      </c>
      <c r="O46">
        <v>125.88</v>
      </c>
      <c r="P46">
        <v>156.29</v>
      </c>
      <c r="Q46">
        <v>138.72999999999999</v>
      </c>
      <c r="R46">
        <v>97.27</v>
      </c>
      <c r="S46">
        <v>126.51199999999999</v>
      </c>
      <c r="T46">
        <v>1142.1300000000001</v>
      </c>
      <c r="U46">
        <v>1163.2</v>
      </c>
      <c r="V46">
        <v>1246.07</v>
      </c>
      <c r="W46">
        <v>1270.82</v>
      </c>
      <c r="X46">
        <v>1218.4000000000001</v>
      </c>
      <c r="Y46">
        <v>1208.1239999999998</v>
      </c>
      <c r="Z46" t="str">
        <f>INDEX(areatocountry!B:B,MATCH(A46, areatocountry!A:A,0))</f>
        <v>Cyprus</v>
      </c>
    </row>
    <row r="47" spans="1:26" x14ac:dyDescent="0.25">
      <c r="A47" t="s">
        <v>295</v>
      </c>
      <c r="B47">
        <v>1364</v>
      </c>
      <c r="C47">
        <v>1366</v>
      </c>
      <c r="D47">
        <v>1319</v>
      </c>
      <c r="E47">
        <v>1363</v>
      </c>
      <c r="F47">
        <v>1280</v>
      </c>
      <c r="G47">
        <v>1338.4</v>
      </c>
      <c r="H47">
        <v>2218</v>
      </c>
      <c r="I47">
        <v>2199</v>
      </c>
      <c r="J47">
        <v>2007</v>
      </c>
      <c r="K47">
        <v>1837</v>
      </c>
      <c r="L47">
        <v>1657</v>
      </c>
      <c r="M47">
        <v>1983.6</v>
      </c>
      <c r="N47">
        <v>252</v>
      </c>
      <c r="O47">
        <v>220</v>
      </c>
      <c r="P47">
        <v>236</v>
      </c>
      <c r="Q47">
        <v>223</v>
      </c>
      <c r="R47">
        <v>162</v>
      </c>
      <c r="S47">
        <v>218.6</v>
      </c>
      <c r="T47">
        <v>4433</v>
      </c>
      <c r="U47">
        <v>4433</v>
      </c>
      <c r="V47">
        <v>4092</v>
      </c>
      <c r="W47">
        <v>3908.2</v>
      </c>
      <c r="X47">
        <v>3515.1</v>
      </c>
      <c r="Y47">
        <v>4076.2599999999998</v>
      </c>
      <c r="Z47" t="str">
        <f>INDEX(areatocountry!B:B,MATCH(A47, areatocountry!A:A,0))</f>
        <v>Czech Republic</v>
      </c>
    </row>
    <row r="48" spans="1:26" x14ac:dyDescent="0.25">
      <c r="A48" t="s">
        <v>58</v>
      </c>
      <c r="B48">
        <v>401</v>
      </c>
      <c r="C48">
        <v>480</v>
      </c>
      <c r="D48">
        <v>437</v>
      </c>
      <c r="E48">
        <v>436</v>
      </c>
      <c r="F48">
        <v>503</v>
      </c>
      <c r="G48">
        <v>451.4</v>
      </c>
      <c r="H48">
        <v>1915</v>
      </c>
      <c r="I48">
        <v>1953</v>
      </c>
      <c r="J48">
        <v>2011</v>
      </c>
      <c r="K48">
        <v>2026</v>
      </c>
      <c r="L48">
        <v>2454</v>
      </c>
      <c r="M48">
        <v>2071.8000000000002</v>
      </c>
      <c r="N48">
        <v>54.96</v>
      </c>
      <c r="O48">
        <v>43</v>
      </c>
      <c r="P48">
        <v>54</v>
      </c>
      <c r="Q48">
        <v>67</v>
      </c>
      <c r="R48">
        <v>36</v>
      </c>
      <c r="S48">
        <v>50.992000000000004</v>
      </c>
      <c r="T48">
        <v>2558.96</v>
      </c>
      <c r="U48">
        <v>2703</v>
      </c>
      <c r="V48">
        <v>2647</v>
      </c>
      <c r="W48">
        <v>2664</v>
      </c>
      <c r="X48">
        <v>3171</v>
      </c>
      <c r="Y48">
        <v>2748.7919999999999</v>
      </c>
      <c r="Z48" t="str">
        <f>INDEX(areatocountry!B:B,MATCH(A48, areatocountry!A:A,0))</f>
        <v>Denmark</v>
      </c>
    </row>
    <row r="49" spans="1:26" x14ac:dyDescent="0.25">
      <c r="A49" t="s">
        <v>61</v>
      </c>
      <c r="B49">
        <v>1646</v>
      </c>
      <c r="C49">
        <v>2435</v>
      </c>
      <c r="D49">
        <v>2525</v>
      </c>
      <c r="E49">
        <v>2525</v>
      </c>
      <c r="F49">
        <v>2525</v>
      </c>
      <c r="G49">
        <v>2331.1999999999998</v>
      </c>
      <c r="H49">
        <v>2150</v>
      </c>
      <c r="I49">
        <v>3091</v>
      </c>
      <c r="J49">
        <v>3049</v>
      </c>
      <c r="K49">
        <v>3049</v>
      </c>
      <c r="L49">
        <v>3049</v>
      </c>
      <c r="M49">
        <v>2877.6</v>
      </c>
      <c r="N49">
        <v>1510</v>
      </c>
      <c r="O49">
        <v>753</v>
      </c>
      <c r="P49">
        <v>972</v>
      </c>
      <c r="Q49">
        <v>972</v>
      </c>
      <c r="R49">
        <v>972</v>
      </c>
      <c r="S49">
        <v>1035.8</v>
      </c>
      <c r="T49">
        <v>5874.45</v>
      </c>
      <c r="U49">
        <v>6815.45</v>
      </c>
      <c r="V49">
        <v>7069.45</v>
      </c>
      <c r="W49">
        <v>7069.45</v>
      </c>
      <c r="X49">
        <v>7069.45</v>
      </c>
      <c r="Y49">
        <v>6779.65</v>
      </c>
      <c r="Z49" t="str">
        <f>INDEX(areatocountry!B:B,MATCH(A49, areatocountry!A:A,0))</f>
        <v>Dominican Republic</v>
      </c>
    </row>
    <row r="50" spans="1:26" x14ac:dyDescent="0.25">
      <c r="A50" t="s">
        <v>62</v>
      </c>
      <c r="B50">
        <v>12939.2</v>
      </c>
      <c r="C50">
        <v>12433.7</v>
      </c>
      <c r="D50">
        <v>11716.3</v>
      </c>
      <c r="E50">
        <v>12359.1</v>
      </c>
      <c r="F50">
        <v>12359.1</v>
      </c>
      <c r="G50">
        <v>12361.48</v>
      </c>
      <c r="H50">
        <v>12916</v>
      </c>
      <c r="I50">
        <v>13334.4</v>
      </c>
      <c r="J50">
        <v>14431.3</v>
      </c>
      <c r="K50">
        <v>11827.2</v>
      </c>
      <c r="L50">
        <v>11827.2</v>
      </c>
      <c r="M50">
        <v>12867.219999999998</v>
      </c>
      <c r="N50">
        <v>6826.8</v>
      </c>
      <c r="O50">
        <v>7939.6</v>
      </c>
      <c r="P50">
        <v>6743.6</v>
      </c>
      <c r="Q50">
        <v>6598.7</v>
      </c>
      <c r="R50">
        <v>6598.7</v>
      </c>
      <c r="S50">
        <v>6941.4800000000005</v>
      </c>
      <c r="T50">
        <v>39239.599999999999</v>
      </c>
      <c r="U50">
        <v>37808</v>
      </c>
      <c r="V50">
        <v>37408.199999999997</v>
      </c>
      <c r="W50">
        <v>34081.300000000003</v>
      </c>
      <c r="X50">
        <v>34081.300000000003</v>
      </c>
      <c r="Y50">
        <v>36523.680000000008</v>
      </c>
      <c r="Z50" t="str">
        <f>INDEX(areatocountry!B:B,MATCH(A50, areatocountry!A:A,0))</f>
        <v>Ecuador</v>
      </c>
    </row>
    <row r="51" spans="1:26" x14ac:dyDescent="0.25">
      <c r="A51" t="s">
        <v>63</v>
      </c>
      <c r="B51">
        <v>3764.77</v>
      </c>
      <c r="C51">
        <v>4469.04</v>
      </c>
      <c r="D51">
        <v>5079.5600000000004</v>
      </c>
      <c r="E51">
        <v>5079.5600000000004</v>
      </c>
      <c r="F51">
        <v>5079.5600000000004</v>
      </c>
      <c r="G51">
        <v>4694.4980000000005</v>
      </c>
      <c r="H51">
        <v>1302.6400000000001</v>
      </c>
      <c r="I51">
        <v>1546.32</v>
      </c>
      <c r="J51">
        <v>1757.57</v>
      </c>
      <c r="K51">
        <v>1757.57</v>
      </c>
      <c r="L51">
        <v>1757.57</v>
      </c>
      <c r="M51">
        <v>1624.3339999999998</v>
      </c>
      <c r="N51">
        <v>3346.61</v>
      </c>
      <c r="O51">
        <v>3972.65</v>
      </c>
      <c r="P51">
        <v>4515.3599999999997</v>
      </c>
      <c r="Q51">
        <v>4515.3599999999997</v>
      </c>
      <c r="R51">
        <v>4515.3599999999997</v>
      </c>
      <c r="S51">
        <v>4173.0680000000002</v>
      </c>
      <c r="T51">
        <v>8414.0300000000007</v>
      </c>
      <c r="U51">
        <v>9988.02</v>
      </c>
      <c r="V51">
        <v>11352.49</v>
      </c>
      <c r="W51">
        <v>11352.49</v>
      </c>
      <c r="X51">
        <v>11352.49</v>
      </c>
      <c r="Y51">
        <v>10491.903999999999</v>
      </c>
      <c r="Z51" t="str">
        <f>INDEX(areatocountry!B:B,MATCH(A51, areatocountry!A:A,0))</f>
        <v>Egypt</v>
      </c>
    </row>
    <row r="52" spans="1:26" x14ac:dyDescent="0.25">
      <c r="A52" t="s">
        <v>64</v>
      </c>
      <c r="B52">
        <v>61</v>
      </c>
      <c r="C52">
        <v>161.63999999999999</v>
      </c>
      <c r="D52">
        <v>160.86000000000001</v>
      </c>
      <c r="E52">
        <v>186.96</v>
      </c>
      <c r="F52">
        <v>152.32</v>
      </c>
      <c r="G52">
        <v>144.55599999999998</v>
      </c>
      <c r="H52">
        <v>61.2</v>
      </c>
      <c r="I52">
        <v>1903.12</v>
      </c>
      <c r="J52">
        <v>1920.8</v>
      </c>
      <c r="K52">
        <v>1604.43</v>
      </c>
      <c r="L52">
        <v>2150.9899999999998</v>
      </c>
      <c r="M52">
        <v>1528.1079999999999</v>
      </c>
      <c r="N52">
        <v>1291</v>
      </c>
      <c r="O52">
        <v>623.35</v>
      </c>
      <c r="P52">
        <v>679.92</v>
      </c>
      <c r="Q52">
        <v>641.61</v>
      </c>
      <c r="R52">
        <v>709.63</v>
      </c>
      <c r="S52">
        <v>789.10200000000009</v>
      </c>
      <c r="T52">
        <v>1419.2</v>
      </c>
      <c r="U52">
        <v>3133.73</v>
      </c>
      <c r="V52">
        <v>2863.4</v>
      </c>
      <c r="W52">
        <v>2525.7199999999998</v>
      </c>
      <c r="X52">
        <v>3098.7</v>
      </c>
      <c r="Y52">
        <v>2608.15</v>
      </c>
      <c r="Z52" t="str">
        <f>INDEX(areatocountry!B:B,MATCH(A52, areatocountry!A:A,0))</f>
        <v>El Salvador</v>
      </c>
    </row>
    <row r="53" spans="1:26" x14ac:dyDescent="0.25">
      <c r="A53" t="s">
        <v>66</v>
      </c>
      <c r="B53">
        <v>0.13</v>
      </c>
      <c r="C53">
        <v>0.13</v>
      </c>
      <c r="D53">
        <v>0.13</v>
      </c>
      <c r="E53">
        <v>0.13</v>
      </c>
      <c r="F53">
        <v>0.13</v>
      </c>
      <c r="G53">
        <v>0.13</v>
      </c>
      <c r="N53">
        <v>27.5</v>
      </c>
      <c r="O53">
        <v>27.5</v>
      </c>
      <c r="P53">
        <v>27.5</v>
      </c>
      <c r="Q53">
        <v>27.5</v>
      </c>
      <c r="R53">
        <v>27.5</v>
      </c>
      <c r="S53">
        <v>27.5</v>
      </c>
      <c r="T53">
        <v>27.63</v>
      </c>
      <c r="U53">
        <v>27.63</v>
      </c>
      <c r="V53">
        <v>27.63</v>
      </c>
      <c r="W53">
        <v>27.63</v>
      </c>
      <c r="X53">
        <v>27.63</v>
      </c>
      <c r="Y53">
        <v>27.630000000000003</v>
      </c>
      <c r="Z53" t="str">
        <f>INDEX(areatocountry!B:B,MATCH(A53, areatocountry!A:A,0))</f>
        <v>Eritrea</v>
      </c>
    </row>
    <row r="54" spans="1:26" x14ac:dyDescent="0.25">
      <c r="A54" t="s">
        <v>67</v>
      </c>
      <c r="B54">
        <v>104</v>
      </c>
      <c r="C54">
        <v>117.03</v>
      </c>
      <c r="D54">
        <v>106.54</v>
      </c>
      <c r="E54">
        <v>144.03</v>
      </c>
      <c r="F54">
        <v>134.27000000000001</v>
      </c>
      <c r="G54">
        <v>121.17400000000001</v>
      </c>
      <c r="H54">
        <v>604</v>
      </c>
      <c r="I54">
        <v>462.64</v>
      </c>
      <c r="J54">
        <v>428.2</v>
      </c>
      <c r="K54">
        <v>510.77</v>
      </c>
      <c r="L54">
        <v>338.35</v>
      </c>
      <c r="M54">
        <v>468.79200000000003</v>
      </c>
      <c r="N54">
        <v>0</v>
      </c>
      <c r="O54">
        <v>0</v>
      </c>
      <c r="P54">
        <v>28.75</v>
      </c>
      <c r="Q54">
        <v>16.38</v>
      </c>
      <c r="R54">
        <v>10.51</v>
      </c>
      <c r="S54">
        <v>11.127999999999998</v>
      </c>
      <c r="T54">
        <v>712</v>
      </c>
      <c r="U54">
        <v>673.97</v>
      </c>
      <c r="V54">
        <v>636.08000000000004</v>
      </c>
      <c r="W54">
        <v>776.62</v>
      </c>
      <c r="X54">
        <v>610.5</v>
      </c>
      <c r="Y54">
        <v>681.83400000000006</v>
      </c>
      <c r="Z54" t="str">
        <f>INDEX(areatocountry!B:B,MATCH(A54, areatocountry!A:A,0))</f>
        <v>Estonia</v>
      </c>
    </row>
    <row r="55" spans="1:26" x14ac:dyDescent="0.25">
      <c r="A55" t="s">
        <v>68</v>
      </c>
      <c r="B55">
        <v>377.1</v>
      </c>
      <c r="C55">
        <v>377.1</v>
      </c>
      <c r="D55">
        <v>377.1</v>
      </c>
      <c r="E55">
        <v>377.1</v>
      </c>
      <c r="F55">
        <v>377.1</v>
      </c>
      <c r="G55">
        <v>377.1</v>
      </c>
      <c r="H55">
        <v>3109.7</v>
      </c>
      <c r="I55">
        <v>3109.7</v>
      </c>
      <c r="J55">
        <v>3109.7</v>
      </c>
      <c r="K55">
        <v>3109.7</v>
      </c>
      <c r="L55">
        <v>3109.7</v>
      </c>
      <c r="M55">
        <v>3109.7</v>
      </c>
      <c r="N55">
        <v>638.4</v>
      </c>
      <c r="O55">
        <v>638.4</v>
      </c>
      <c r="P55">
        <v>638.4</v>
      </c>
      <c r="Q55">
        <v>638.4</v>
      </c>
      <c r="R55">
        <v>638.4</v>
      </c>
      <c r="S55">
        <v>638.4</v>
      </c>
      <c r="T55">
        <v>4128.1000000000004</v>
      </c>
      <c r="U55">
        <v>4128.1000000000004</v>
      </c>
      <c r="V55">
        <v>4128.1000000000004</v>
      </c>
      <c r="W55">
        <v>4128.1000000000004</v>
      </c>
      <c r="X55">
        <v>4128.1000000000004</v>
      </c>
      <c r="Y55">
        <v>4128.1000000000004</v>
      </c>
      <c r="Z55" t="str">
        <f>INDEX(areatocountry!B:B,MATCH(A55, areatocountry!A:A,0))</f>
        <v>Ethiopia</v>
      </c>
    </row>
    <row r="56" spans="1:26" x14ac:dyDescent="0.25">
      <c r="A56" t="s">
        <v>310</v>
      </c>
      <c r="B56">
        <v>0.67</v>
      </c>
      <c r="C56">
        <v>0.68</v>
      </c>
      <c r="D56">
        <v>0.76</v>
      </c>
      <c r="E56">
        <v>0.7</v>
      </c>
      <c r="F56">
        <v>0.81</v>
      </c>
      <c r="G56">
        <v>0.72400000000000009</v>
      </c>
      <c r="H56">
        <v>1.38</v>
      </c>
      <c r="I56">
        <v>1.4</v>
      </c>
      <c r="J56">
        <v>1.38</v>
      </c>
      <c r="K56">
        <v>1.28</v>
      </c>
      <c r="L56">
        <v>1.43</v>
      </c>
      <c r="M56">
        <v>1.3740000000000001</v>
      </c>
      <c r="N56">
        <v>2.0499999999999998</v>
      </c>
      <c r="O56">
        <v>2.0099999999999998</v>
      </c>
      <c r="P56">
        <v>2.15</v>
      </c>
      <c r="Q56">
        <v>2.15</v>
      </c>
      <c r="R56">
        <v>2.31</v>
      </c>
      <c r="S56">
        <v>2.1339999999999999</v>
      </c>
      <c r="T56">
        <v>21.7</v>
      </c>
      <c r="U56">
        <v>21.89</v>
      </c>
      <c r="V56">
        <v>22.13</v>
      </c>
      <c r="W56">
        <v>22.11</v>
      </c>
      <c r="X56">
        <v>23.33</v>
      </c>
      <c r="Y56">
        <v>22.231999999999999</v>
      </c>
      <c r="Z56" t="e">
        <f>INDEX(areatocountry!B:B,MATCH(A56, areatocountry!A:A,0))</f>
        <v>#N/A</v>
      </c>
    </row>
    <row r="57" spans="1:26" x14ac:dyDescent="0.25">
      <c r="A57" t="s">
        <v>69</v>
      </c>
      <c r="B57">
        <v>10.83</v>
      </c>
      <c r="C57">
        <v>9.6999999999999993</v>
      </c>
      <c r="D57">
        <v>16.350000000000001</v>
      </c>
      <c r="E57">
        <v>16.350000000000001</v>
      </c>
      <c r="F57">
        <v>16.350000000000001</v>
      </c>
      <c r="G57">
        <v>13.916000000000002</v>
      </c>
      <c r="H57">
        <v>257.83999999999997</v>
      </c>
      <c r="I57">
        <v>230.94</v>
      </c>
      <c r="J57">
        <v>389.38</v>
      </c>
      <c r="K57">
        <v>389.38</v>
      </c>
      <c r="L57">
        <v>389.38</v>
      </c>
      <c r="M57">
        <v>331.38400000000001</v>
      </c>
      <c r="N57">
        <v>343.59</v>
      </c>
      <c r="O57">
        <v>307.75</v>
      </c>
      <c r="P57">
        <v>518.88</v>
      </c>
      <c r="Q57">
        <v>518.88</v>
      </c>
      <c r="R57">
        <v>518.88</v>
      </c>
      <c r="S57">
        <v>441.596</v>
      </c>
      <c r="T57">
        <v>814.01</v>
      </c>
      <c r="U57">
        <v>729.09</v>
      </c>
      <c r="V57">
        <v>1229.28</v>
      </c>
      <c r="W57">
        <v>1229.28</v>
      </c>
      <c r="X57">
        <v>1229.28</v>
      </c>
      <c r="Y57">
        <v>1046.1879999999999</v>
      </c>
      <c r="Z57" t="str">
        <f>INDEX(areatocountry!B:B,MATCH(A57, areatocountry!A:A,0))</f>
        <v>Fiji</v>
      </c>
    </row>
    <row r="58" spans="1:26" x14ac:dyDescent="0.25">
      <c r="A58" t="s">
        <v>70</v>
      </c>
      <c r="B58">
        <v>2979.95</v>
      </c>
      <c r="C58">
        <v>3086</v>
      </c>
      <c r="D58">
        <v>3629</v>
      </c>
      <c r="E58">
        <v>2823</v>
      </c>
      <c r="F58">
        <v>3687</v>
      </c>
      <c r="G58">
        <v>3240.9900000000002</v>
      </c>
      <c r="H58">
        <v>1265</v>
      </c>
      <c r="I58">
        <v>1006</v>
      </c>
      <c r="J58">
        <v>1068</v>
      </c>
      <c r="K58">
        <v>1054</v>
      </c>
      <c r="L58">
        <v>1155</v>
      </c>
      <c r="M58">
        <v>1109.5999999999999</v>
      </c>
      <c r="N58">
        <v>21</v>
      </c>
      <c r="O58">
        <v>29</v>
      </c>
      <c r="P58">
        <v>28</v>
      </c>
      <c r="Q58">
        <v>34</v>
      </c>
      <c r="R58">
        <v>17</v>
      </c>
      <c r="S58">
        <v>25.8</v>
      </c>
      <c r="T58">
        <v>4376.75</v>
      </c>
      <c r="U58">
        <v>4243</v>
      </c>
      <c r="V58">
        <v>4817</v>
      </c>
      <c r="W58">
        <v>3979</v>
      </c>
      <c r="X58">
        <v>4913</v>
      </c>
      <c r="Y58">
        <v>4465.75</v>
      </c>
      <c r="Z58" t="str">
        <f>INDEX(areatocountry!B:B,MATCH(A58, areatocountry!A:A,0))</f>
        <v>Finland</v>
      </c>
    </row>
    <row r="59" spans="1:26" x14ac:dyDescent="0.25">
      <c r="A59" t="s">
        <v>71</v>
      </c>
      <c r="B59">
        <v>31928.5</v>
      </c>
      <c r="C59">
        <v>29789.4</v>
      </c>
      <c r="D59">
        <v>39111.64</v>
      </c>
      <c r="E59">
        <v>24493.79</v>
      </c>
      <c r="F59">
        <v>26346.59</v>
      </c>
      <c r="G59">
        <v>30333.984000000004</v>
      </c>
      <c r="H59">
        <v>30042.7</v>
      </c>
      <c r="I59">
        <v>30230.400000000001</v>
      </c>
      <c r="J59">
        <v>34392.26</v>
      </c>
      <c r="K59">
        <v>22483.78</v>
      </c>
      <c r="L59">
        <v>29180.42</v>
      </c>
      <c r="M59">
        <v>29265.912</v>
      </c>
      <c r="N59">
        <v>4460.8999999999996</v>
      </c>
      <c r="O59">
        <v>4505.8999999999996</v>
      </c>
      <c r="P59">
        <v>6180.24</v>
      </c>
      <c r="Q59">
        <v>4712.16</v>
      </c>
      <c r="R59">
        <v>6362.92</v>
      </c>
      <c r="S59">
        <v>5244.4239999999991</v>
      </c>
      <c r="T59">
        <v>72064.820000000007</v>
      </c>
      <c r="U59">
        <v>70603.5</v>
      </c>
      <c r="V59">
        <v>85072.22</v>
      </c>
      <c r="W59">
        <v>54380.6</v>
      </c>
      <c r="X59">
        <v>65216.43</v>
      </c>
      <c r="Y59">
        <v>69467.513999999996</v>
      </c>
      <c r="Z59" t="str">
        <f>INDEX(areatocountry!B:B,MATCH(A59, areatocountry!A:A,0))</f>
        <v>France</v>
      </c>
    </row>
    <row r="60" spans="1:26" x14ac:dyDescent="0.25">
      <c r="A60" t="s">
        <v>73</v>
      </c>
      <c r="B60">
        <v>3</v>
      </c>
      <c r="C60">
        <v>3.5</v>
      </c>
      <c r="D60">
        <v>4</v>
      </c>
      <c r="E60">
        <v>2</v>
      </c>
      <c r="F60">
        <v>1.8</v>
      </c>
      <c r="G60">
        <v>2.8600000000000003</v>
      </c>
      <c r="H60">
        <v>18</v>
      </c>
      <c r="I60">
        <v>17.5</v>
      </c>
      <c r="J60">
        <v>17</v>
      </c>
      <c r="K60">
        <v>18.5</v>
      </c>
      <c r="L60">
        <v>20.7</v>
      </c>
      <c r="M60">
        <v>18.34</v>
      </c>
      <c r="N60">
        <v>4</v>
      </c>
      <c r="O60">
        <v>5</v>
      </c>
      <c r="P60">
        <v>6</v>
      </c>
      <c r="Q60">
        <v>5</v>
      </c>
      <c r="R60">
        <v>6.4</v>
      </c>
      <c r="S60">
        <v>5.2799999999999994</v>
      </c>
      <c r="T60">
        <v>25</v>
      </c>
      <c r="U60">
        <v>26.5</v>
      </c>
      <c r="V60">
        <v>28</v>
      </c>
      <c r="W60">
        <v>26.5</v>
      </c>
      <c r="X60">
        <v>30.3</v>
      </c>
      <c r="Y60">
        <v>27.26</v>
      </c>
      <c r="Z60" t="str">
        <f>INDEX(areatocountry!B:B,MATCH(A60, areatocountry!A:A,0))</f>
        <v>French Polynesia</v>
      </c>
    </row>
    <row r="61" spans="1:26" x14ac:dyDescent="0.25">
      <c r="A61" t="s">
        <v>75</v>
      </c>
      <c r="B61">
        <v>41</v>
      </c>
      <c r="C61">
        <v>41</v>
      </c>
      <c r="D61">
        <v>41</v>
      </c>
      <c r="E61">
        <v>41</v>
      </c>
      <c r="F61">
        <v>41</v>
      </c>
      <c r="G61">
        <v>41</v>
      </c>
      <c r="H61">
        <v>24</v>
      </c>
      <c r="I61">
        <v>24</v>
      </c>
      <c r="J61">
        <v>24</v>
      </c>
      <c r="K61">
        <v>24</v>
      </c>
      <c r="L61">
        <v>24</v>
      </c>
      <c r="M61">
        <v>24</v>
      </c>
      <c r="N61">
        <v>408</v>
      </c>
      <c r="O61">
        <v>408</v>
      </c>
      <c r="P61">
        <v>408</v>
      </c>
      <c r="Q61">
        <v>408</v>
      </c>
      <c r="R61">
        <v>408</v>
      </c>
      <c r="S61">
        <v>408</v>
      </c>
      <c r="T61">
        <v>588</v>
      </c>
      <c r="U61">
        <v>588</v>
      </c>
      <c r="V61">
        <v>588</v>
      </c>
      <c r="W61">
        <v>588</v>
      </c>
      <c r="X61">
        <v>588</v>
      </c>
      <c r="Y61">
        <v>588</v>
      </c>
      <c r="Z61" t="str">
        <f>INDEX(areatocountry!B:B,MATCH(A61, areatocountry!A:A,0))</f>
        <v>Gambia</v>
      </c>
    </row>
    <row r="62" spans="1:26" x14ac:dyDescent="0.25">
      <c r="A62" t="s">
        <v>76</v>
      </c>
      <c r="B62">
        <v>1081.02</v>
      </c>
      <c r="C62">
        <v>1232.53</v>
      </c>
      <c r="D62">
        <v>1516.37</v>
      </c>
      <c r="E62">
        <v>1750.92</v>
      </c>
      <c r="F62">
        <v>2148.8000000000002</v>
      </c>
      <c r="G62">
        <v>1545.9280000000001</v>
      </c>
      <c r="H62">
        <v>249.46</v>
      </c>
      <c r="I62">
        <v>216.06</v>
      </c>
      <c r="J62">
        <v>313.52999999999997</v>
      </c>
      <c r="K62">
        <v>314.22000000000003</v>
      </c>
      <c r="L62">
        <v>378.5</v>
      </c>
      <c r="M62">
        <v>294.35399999999998</v>
      </c>
      <c r="N62">
        <v>85.59</v>
      </c>
      <c r="O62">
        <v>230.41</v>
      </c>
      <c r="P62">
        <v>304.61</v>
      </c>
      <c r="Q62">
        <v>376.33</v>
      </c>
      <c r="R62">
        <v>212.8</v>
      </c>
      <c r="S62">
        <v>241.94800000000001</v>
      </c>
      <c r="T62">
        <v>1481.03</v>
      </c>
      <c r="U62">
        <v>1738.19</v>
      </c>
      <c r="V62">
        <v>2237.2600000000002</v>
      </c>
      <c r="W62">
        <v>2565.94</v>
      </c>
      <c r="X62">
        <v>2863.3</v>
      </c>
      <c r="Y62">
        <v>2177.1440000000002</v>
      </c>
      <c r="Z62" t="str">
        <f>INDEX(areatocountry!B:B,MATCH(A62, areatocountry!A:A,0))</f>
        <v>Georgia</v>
      </c>
    </row>
    <row r="63" spans="1:26" x14ac:dyDescent="0.25">
      <c r="A63" t="s">
        <v>77</v>
      </c>
      <c r="B63">
        <v>12145</v>
      </c>
      <c r="C63">
        <v>13271</v>
      </c>
      <c r="D63">
        <v>11687</v>
      </c>
      <c r="E63">
        <v>10222</v>
      </c>
      <c r="F63">
        <v>9483</v>
      </c>
      <c r="G63">
        <v>11361.6</v>
      </c>
      <c r="H63">
        <v>15046</v>
      </c>
      <c r="I63">
        <v>16757</v>
      </c>
      <c r="J63">
        <v>14573</v>
      </c>
      <c r="K63">
        <v>13972</v>
      </c>
      <c r="L63">
        <v>14618</v>
      </c>
      <c r="M63">
        <v>14993.2</v>
      </c>
      <c r="N63">
        <v>15345</v>
      </c>
      <c r="O63">
        <v>14467</v>
      </c>
      <c r="P63">
        <v>16134</v>
      </c>
      <c r="Q63">
        <v>18598</v>
      </c>
      <c r="R63">
        <v>20966</v>
      </c>
      <c r="S63">
        <v>17102</v>
      </c>
      <c r="T63">
        <v>46921</v>
      </c>
      <c r="U63">
        <v>48347</v>
      </c>
      <c r="V63">
        <v>44986</v>
      </c>
      <c r="W63">
        <v>45238</v>
      </c>
      <c r="X63">
        <v>48002</v>
      </c>
      <c r="Y63">
        <v>46698.8</v>
      </c>
      <c r="Z63" t="str">
        <f>INDEX(areatocountry!B:B,MATCH(A63, areatocountry!A:A,0))</f>
        <v>Germany</v>
      </c>
    </row>
    <row r="64" spans="1:26" x14ac:dyDescent="0.25">
      <c r="A64" t="s">
        <v>78</v>
      </c>
      <c r="B64">
        <v>1743</v>
      </c>
      <c r="C64">
        <v>2689.2</v>
      </c>
      <c r="D64">
        <v>2689.2</v>
      </c>
      <c r="E64">
        <v>2689.2</v>
      </c>
      <c r="F64">
        <v>2689.2</v>
      </c>
      <c r="G64">
        <v>2499.96</v>
      </c>
      <c r="H64">
        <v>6720.19</v>
      </c>
      <c r="I64">
        <v>6498.25</v>
      </c>
      <c r="J64">
        <v>6498.25</v>
      </c>
      <c r="K64">
        <v>6498.25</v>
      </c>
      <c r="L64">
        <v>6498.25</v>
      </c>
      <c r="M64">
        <v>6542.6379999999999</v>
      </c>
      <c r="N64">
        <v>823.75</v>
      </c>
      <c r="O64">
        <v>502.05</v>
      </c>
      <c r="P64">
        <v>502.05</v>
      </c>
      <c r="Q64">
        <v>502.05</v>
      </c>
      <c r="R64">
        <v>502.05</v>
      </c>
      <c r="S64">
        <v>566.3900000000001</v>
      </c>
      <c r="T64">
        <v>9286.94</v>
      </c>
      <c r="U64">
        <v>9689.5</v>
      </c>
      <c r="V64">
        <v>9689.5</v>
      </c>
      <c r="W64">
        <v>9689.5</v>
      </c>
      <c r="X64">
        <v>9689.5</v>
      </c>
      <c r="Y64">
        <v>9608.9880000000012</v>
      </c>
      <c r="Z64" t="str">
        <f>INDEX(areatocountry!B:B,MATCH(A64, areatocountry!A:A,0))</f>
        <v>Ghana</v>
      </c>
    </row>
    <row r="65" spans="1:26" x14ac:dyDescent="0.25">
      <c r="A65" t="s">
        <v>79</v>
      </c>
      <c r="B65">
        <v>1811</v>
      </c>
      <c r="C65">
        <v>1777</v>
      </c>
      <c r="D65">
        <v>2618</v>
      </c>
      <c r="E65">
        <v>2995</v>
      </c>
      <c r="F65">
        <v>2331</v>
      </c>
      <c r="G65">
        <v>2306.4</v>
      </c>
      <c r="H65">
        <v>1981</v>
      </c>
      <c r="I65">
        <v>1700</v>
      </c>
      <c r="J65">
        <v>2500</v>
      </c>
      <c r="K65">
        <v>2559</v>
      </c>
      <c r="L65">
        <v>2489</v>
      </c>
      <c r="M65">
        <v>2245.8000000000002</v>
      </c>
      <c r="N65">
        <v>3846</v>
      </c>
      <c r="O65">
        <v>2068</v>
      </c>
      <c r="P65">
        <v>3425</v>
      </c>
      <c r="Q65">
        <v>3232</v>
      </c>
      <c r="R65">
        <v>3447</v>
      </c>
      <c r="S65">
        <v>3203.6</v>
      </c>
      <c r="T65">
        <v>9200</v>
      </c>
      <c r="U65">
        <v>8503</v>
      </c>
      <c r="V65">
        <v>11199</v>
      </c>
      <c r="W65">
        <v>11032</v>
      </c>
      <c r="X65">
        <v>10475</v>
      </c>
      <c r="Y65">
        <v>10081.799999999999</v>
      </c>
      <c r="Z65" t="str">
        <f>INDEX(areatocountry!B:B,MATCH(A65, areatocountry!A:A,0))</f>
        <v>Greece</v>
      </c>
    </row>
    <row r="66" spans="1:26" x14ac:dyDescent="0.25">
      <c r="A66" t="s">
        <v>83</v>
      </c>
      <c r="B66">
        <v>2953.48</v>
      </c>
      <c r="C66">
        <v>2916.74</v>
      </c>
      <c r="D66">
        <v>3055.99</v>
      </c>
      <c r="E66">
        <v>3055.99</v>
      </c>
      <c r="F66">
        <v>3055.99</v>
      </c>
      <c r="G66">
        <v>3007.6379999999999</v>
      </c>
      <c r="H66">
        <v>6174.51</v>
      </c>
      <c r="I66">
        <v>6097.7</v>
      </c>
      <c r="J66">
        <v>6388.81</v>
      </c>
      <c r="K66">
        <v>6388.81</v>
      </c>
      <c r="L66">
        <v>6388.81</v>
      </c>
      <c r="M66">
        <v>6287.728000000001</v>
      </c>
      <c r="N66">
        <v>533.09</v>
      </c>
      <c r="O66">
        <v>526.45000000000005</v>
      </c>
      <c r="P66">
        <v>551.59</v>
      </c>
      <c r="Q66">
        <v>551.59</v>
      </c>
      <c r="R66">
        <v>551.59</v>
      </c>
      <c r="S66">
        <v>542.86200000000008</v>
      </c>
      <c r="T66">
        <v>11444.49</v>
      </c>
      <c r="U66">
        <v>11302.12</v>
      </c>
      <c r="V66">
        <v>11841.7</v>
      </c>
      <c r="W66">
        <v>11841.7</v>
      </c>
      <c r="X66">
        <v>11841.7</v>
      </c>
      <c r="Y66">
        <v>11654.341999999999</v>
      </c>
      <c r="Z66" t="str">
        <f>INDEX(areatocountry!B:B,MATCH(A66, areatocountry!A:A,0))</f>
        <v>Guatemala</v>
      </c>
    </row>
    <row r="67" spans="1:26" x14ac:dyDescent="0.25">
      <c r="A67" t="s">
        <v>84</v>
      </c>
      <c r="B67">
        <v>6.15</v>
      </c>
      <c r="C67">
        <v>13.7</v>
      </c>
      <c r="D67">
        <v>17</v>
      </c>
      <c r="E67">
        <v>24</v>
      </c>
      <c r="F67">
        <v>24</v>
      </c>
      <c r="G67">
        <v>16.97</v>
      </c>
      <c r="H67">
        <v>62.81</v>
      </c>
      <c r="I67">
        <v>108.6</v>
      </c>
      <c r="J67">
        <v>59.5</v>
      </c>
      <c r="K67">
        <v>59.5</v>
      </c>
      <c r="L67">
        <v>59.5</v>
      </c>
      <c r="M67">
        <v>69.981999999999999</v>
      </c>
      <c r="N67">
        <v>95</v>
      </c>
      <c r="O67">
        <v>84</v>
      </c>
      <c r="P67">
        <v>32</v>
      </c>
      <c r="Q67">
        <v>27</v>
      </c>
      <c r="R67">
        <v>27</v>
      </c>
      <c r="S67">
        <v>53</v>
      </c>
      <c r="T67">
        <v>163.96</v>
      </c>
      <c r="U67">
        <v>206.3</v>
      </c>
      <c r="V67">
        <v>108.5</v>
      </c>
      <c r="W67">
        <v>110.5</v>
      </c>
      <c r="X67">
        <v>110.5</v>
      </c>
      <c r="Y67">
        <v>139.952</v>
      </c>
      <c r="Z67" t="str">
        <f>INDEX(areatocountry!B:B,MATCH(A67, areatocountry!A:A,0))</f>
        <v>Guinea</v>
      </c>
    </row>
    <row r="68" spans="1:26" x14ac:dyDescent="0.25">
      <c r="A68" t="s">
        <v>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82</v>
      </c>
      <c r="O68">
        <v>82</v>
      </c>
      <c r="P68">
        <v>82</v>
      </c>
      <c r="Q68">
        <v>82</v>
      </c>
      <c r="R68">
        <v>82</v>
      </c>
      <c r="S68">
        <v>82</v>
      </c>
      <c r="T68">
        <v>82</v>
      </c>
      <c r="U68">
        <v>82</v>
      </c>
      <c r="V68">
        <v>82</v>
      </c>
      <c r="W68">
        <v>82</v>
      </c>
      <c r="X68">
        <v>82</v>
      </c>
      <c r="Y68">
        <v>82</v>
      </c>
      <c r="Z68" t="str">
        <f>INDEX(areatocountry!B:B,MATCH(A68, areatocountry!A:A,0))</f>
        <v>Guinea-Bissau</v>
      </c>
    </row>
    <row r="69" spans="1:26" x14ac:dyDescent="0.25">
      <c r="A69" t="s">
        <v>86</v>
      </c>
      <c r="B69">
        <v>12.66</v>
      </c>
      <c r="C69">
        <v>12.66</v>
      </c>
      <c r="D69">
        <v>12.66</v>
      </c>
      <c r="E69">
        <v>12.66</v>
      </c>
      <c r="F69">
        <v>24.15</v>
      </c>
      <c r="G69">
        <v>14.957999999999998</v>
      </c>
      <c r="H69">
        <v>293.81</v>
      </c>
      <c r="I69">
        <v>293.81</v>
      </c>
      <c r="J69">
        <v>293.81</v>
      </c>
      <c r="K69">
        <v>293.81</v>
      </c>
      <c r="L69">
        <v>325.10000000000002</v>
      </c>
      <c r="M69">
        <v>300.06800000000004</v>
      </c>
      <c r="N69">
        <v>51.9</v>
      </c>
      <c r="O69">
        <v>51.9</v>
      </c>
      <c r="P69">
        <v>51.9</v>
      </c>
      <c r="Q69">
        <v>51.9</v>
      </c>
      <c r="R69">
        <v>107.17</v>
      </c>
      <c r="S69">
        <v>62.953999999999994</v>
      </c>
      <c r="T69">
        <v>359.68</v>
      </c>
      <c r="U69">
        <v>359.99</v>
      </c>
      <c r="V69">
        <v>360.31</v>
      </c>
      <c r="W69">
        <v>360.63</v>
      </c>
      <c r="X69">
        <v>458.88</v>
      </c>
      <c r="Y69">
        <v>379.89800000000002</v>
      </c>
      <c r="Z69" t="str">
        <f>INDEX(areatocountry!B:B,MATCH(A69, areatocountry!A:A,0))</f>
        <v>Guyana</v>
      </c>
    </row>
    <row r="70" spans="1:26" x14ac:dyDescent="0.25">
      <c r="A70" t="s">
        <v>87</v>
      </c>
      <c r="B70">
        <v>7</v>
      </c>
      <c r="C70">
        <v>7</v>
      </c>
      <c r="D70">
        <v>7</v>
      </c>
      <c r="E70">
        <v>7</v>
      </c>
      <c r="F70">
        <v>7</v>
      </c>
      <c r="G70">
        <v>7</v>
      </c>
      <c r="H70">
        <v>0.4</v>
      </c>
      <c r="I70">
        <v>0.4</v>
      </c>
      <c r="J70">
        <v>0.4</v>
      </c>
      <c r="K70">
        <v>0.4</v>
      </c>
      <c r="L70">
        <v>0.4</v>
      </c>
      <c r="M70">
        <v>0.4</v>
      </c>
      <c r="N70">
        <v>6.6</v>
      </c>
      <c r="O70">
        <v>6.6</v>
      </c>
      <c r="P70">
        <v>6.6</v>
      </c>
      <c r="Q70">
        <v>6.6</v>
      </c>
      <c r="R70">
        <v>6.6</v>
      </c>
      <c r="S70">
        <v>6.6</v>
      </c>
      <c r="T70">
        <v>27.85</v>
      </c>
      <c r="U70">
        <v>27.85</v>
      </c>
      <c r="V70">
        <v>27.85</v>
      </c>
      <c r="W70">
        <v>27.85</v>
      </c>
      <c r="X70">
        <v>27.85</v>
      </c>
      <c r="Y70">
        <v>27.85</v>
      </c>
      <c r="Z70" t="str">
        <f>INDEX(areatocountry!B:B,MATCH(A70, areatocountry!A:A,0))</f>
        <v>Haiti</v>
      </c>
    </row>
    <row r="71" spans="1:26" x14ac:dyDescent="0.25">
      <c r="A71" t="s">
        <v>88</v>
      </c>
      <c r="B71">
        <v>793.22</v>
      </c>
      <c r="C71">
        <v>858.97</v>
      </c>
      <c r="D71">
        <v>925.28</v>
      </c>
      <c r="E71">
        <v>865.42</v>
      </c>
      <c r="F71">
        <v>865.42</v>
      </c>
      <c r="G71">
        <v>861.66200000000003</v>
      </c>
      <c r="H71">
        <v>5022.0200000000004</v>
      </c>
      <c r="I71">
        <v>5438.3</v>
      </c>
      <c r="J71">
        <v>5858.1</v>
      </c>
      <c r="K71">
        <v>5479.09</v>
      </c>
      <c r="L71">
        <v>5479.09</v>
      </c>
      <c r="M71">
        <v>5455.3200000000006</v>
      </c>
      <c r="N71">
        <v>106.41</v>
      </c>
      <c r="O71">
        <v>115.23</v>
      </c>
      <c r="P71">
        <v>124.13</v>
      </c>
      <c r="Q71">
        <v>116.1</v>
      </c>
      <c r="R71">
        <v>116.1</v>
      </c>
      <c r="S71">
        <v>115.59400000000001</v>
      </c>
      <c r="T71">
        <v>7529.13</v>
      </c>
      <c r="U71">
        <v>8153.23</v>
      </c>
      <c r="V71">
        <v>8782.61</v>
      </c>
      <c r="W71">
        <v>8214.39</v>
      </c>
      <c r="X71">
        <v>8214.39</v>
      </c>
      <c r="Y71">
        <v>8178.75</v>
      </c>
      <c r="Z71" t="str">
        <f>INDEX(areatocountry!B:B,MATCH(A71, areatocountry!A:A,0))</f>
        <v>Honduras</v>
      </c>
    </row>
    <row r="72" spans="1:26" x14ac:dyDescent="0.25">
      <c r="A72" t="s">
        <v>89</v>
      </c>
      <c r="B72">
        <v>3835</v>
      </c>
      <c r="C72">
        <v>4171</v>
      </c>
      <c r="D72">
        <v>3535</v>
      </c>
      <c r="E72">
        <v>2796</v>
      </c>
      <c r="F72">
        <v>3372</v>
      </c>
      <c r="G72">
        <v>3541.8</v>
      </c>
      <c r="H72">
        <v>4580</v>
      </c>
      <c r="I72">
        <v>4270</v>
      </c>
      <c r="J72">
        <v>3823</v>
      </c>
      <c r="K72">
        <v>3906</v>
      </c>
      <c r="L72">
        <v>4264</v>
      </c>
      <c r="M72">
        <v>4168.6000000000004</v>
      </c>
      <c r="N72">
        <v>845</v>
      </c>
      <c r="O72">
        <v>865</v>
      </c>
      <c r="P72">
        <v>793</v>
      </c>
      <c r="Q72">
        <v>702</v>
      </c>
      <c r="R72">
        <v>595</v>
      </c>
      <c r="S72">
        <v>760</v>
      </c>
      <c r="T72">
        <v>9763</v>
      </c>
      <c r="U72">
        <v>9760</v>
      </c>
      <c r="V72">
        <v>8539</v>
      </c>
      <c r="W72">
        <v>7826</v>
      </c>
      <c r="X72">
        <v>8689</v>
      </c>
      <c r="Y72">
        <v>8915.4</v>
      </c>
      <c r="Z72" t="str">
        <f>INDEX(areatocountry!B:B,MATCH(A72, areatocountry!A:A,0))</f>
        <v>Hungary</v>
      </c>
    </row>
    <row r="73" spans="1:26" x14ac:dyDescent="0.25">
      <c r="A73" t="s">
        <v>90</v>
      </c>
      <c r="B73">
        <v>0</v>
      </c>
      <c r="C73">
        <v>0</v>
      </c>
      <c r="D73">
        <v>0</v>
      </c>
      <c r="E73">
        <v>0.21</v>
      </c>
      <c r="F73">
        <v>0.16</v>
      </c>
      <c r="G73">
        <v>7.3999999999999996E-2</v>
      </c>
      <c r="H73">
        <v>3</v>
      </c>
      <c r="I73">
        <v>2</v>
      </c>
      <c r="J73">
        <v>2</v>
      </c>
      <c r="K73">
        <v>0.75</v>
      </c>
      <c r="L73">
        <v>0.45</v>
      </c>
      <c r="M73">
        <v>1.64</v>
      </c>
      <c r="N73">
        <v>0</v>
      </c>
      <c r="O73">
        <v>0</v>
      </c>
      <c r="P73">
        <v>0</v>
      </c>
      <c r="Q73">
        <v>0.01</v>
      </c>
      <c r="R73">
        <v>0.08</v>
      </c>
      <c r="S73">
        <v>1.7999999999999999E-2</v>
      </c>
      <c r="T73">
        <v>3</v>
      </c>
      <c r="U73">
        <v>2</v>
      </c>
      <c r="V73">
        <v>2</v>
      </c>
      <c r="W73">
        <v>0.98</v>
      </c>
      <c r="X73">
        <v>0.69</v>
      </c>
      <c r="Y73">
        <v>1.734</v>
      </c>
      <c r="Z73" t="str">
        <f>INDEX(areatocountry!B:B,MATCH(A73, areatocountry!A:A,0))</f>
        <v>Iceland</v>
      </c>
    </row>
    <row r="74" spans="1:26" x14ac:dyDescent="0.25">
      <c r="A74" t="s">
        <v>91</v>
      </c>
      <c r="B74">
        <v>19092.740000000002</v>
      </c>
      <c r="C74">
        <v>20646.400000000001</v>
      </c>
      <c r="D74">
        <v>19429.919999999998</v>
      </c>
      <c r="E74">
        <v>20091.580000000002</v>
      </c>
      <c r="F74">
        <v>20091.580000000002</v>
      </c>
      <c r="G74">
        <v>19870.444</v>
      </c>
      <c r="H74">
        <v>9264.5</v>
      </c>
      <c r="I74">
        <v>10018.39</v>
      </c>
      <c r="J74">
        <v>9428.11</v>
      </c>
      <c r="K74">
        <v>9749.17</v>
      </c>
      <c r="L74">
        <v>9749.17</v>
      </c>
      <c r="M74">
        <v>9641.8679999999986</v>
      </c>
      <c r="N74">
        <v>30153.71</v>
      </c>
      <c r="O74">
        <v>32607.45</v>
      </c>
      <c r="P74">
        <v>30686.23</v>
      </c>
      <c r="Q74">
        <v>31731.200000000001</v>
      </c>
      <c r="R74">
        <v>31731.200000000001</v>
      </c>
      <c r="S74">
        <v>31381.958000000002</v>
      </c>
      <c r="T74">
        <v>58634.43</v>
      </c>
      <c r="U74">
        <v>63405.78</v>
      </c>
      <c r="V74">
        <v>59669.93</v>
      </c>
      <c r="W74">
        <v>61701.9</v>
      </c>
      <c r="X74">
        <v>61701.9</v>
      </c>
      <c r="Y74">
        <v>61022.788</v>
      </c>
      <c r="Z74" t="str">
        <f>INDEX(areatocountry!B:B,MATCH(A74, areatocountry!A:A,0))</f>
        <v>India</v>
      </c>
    </row>
    <row r="75" spans="1:26" x14ac:dyDescent="0.25">
      <c r="A75" t="s">
        <v>92</v>
      </c>
      <c r="B75">
        <v>224</v>
      </c>
      <c r="C75">
        <v>224</v>
      </c>
      <c r="D75">
        <v>224</v>
      </c>
      <c r="E75">
        <v>224</v>
      </c>
      <c r="F75">
        <v>224</v>
      </c>
      <c r="G75">
        <v>224</v>
      </c>
      <c r="H75">
        <v>354</v>
      </c>
      <c r="I75">
        <v>354</v>
      </c>
      <c r="J75">
        <v>354</v>
      </c>
      <c r="K75">
        <v>354</v>
      </c>
      <c r="L75">
        <v>354</v>
      </c>
      <c r="M75">
        <v>354</v>
      </c>
      <c r="N75">
        <v>929</v>
      </c>
      <c r="O75">
        <v>929</v>
      </c>
      <c r="P75">
        <v>929</v>
      </c>
      <c r="Q75">
        <v>929</v>
      </c>
      <c r="R75">
        <v>929</v>
      </c>
      <c r="S75">
        <v>929</v>
      </c>
      <c r="T75">
        <v>1597</v>
      </c>
      <c r="U75">
        <v>1597</v>
      </c>
      <c r="V75">
        <v>1597</v>
      </c>
      <c r="W75">
        <v>1597</v>
      </c>
      <c r="X75">
        <v>1597</v>
      </c>
      <c r="Y75">
        <v>1597</v>
      </c>
      <c r="Z75" t="str">
        <f>INDEX(areatocountry!B:B,MATCH(A75, areatocountry!A:A,0))</f>
        <v>Indonesia</v>
      </c>
    </row>
    <row r="76" spans="1:26" x14ac:dyDescent="0.25">
      <c r="A76" t="s">
        <v>93</v>
      </c>
      <c r="B76">
        <v>1099.8499999999999</v>
      </c>
      <c r="C76">
        <v>833.24</v>
      </c>
      <c r="D76">
        <v>566.62</v>
      </c>
      <c r="E76">
        <v>300</v>
      </c>
      <c r="F76">
        <v>300</v>
      </c>
      <c r="G76">
        <v>619.94200000000001</v>
      </c>
      <c r="H76">
        <v>1564.19</v>
      </c>
      <c r="I76">
        <v>1337.46</v>
      </c>
      <c r="J76">
        <v>1110.73</v>
      </c>
      <c r="K76">
        <v>884</v>
      </c>
      <c r="L76">
        <v>884</v>
      </c>
      <c r="M76">
        <v>1156.076</v>
      </c>
      <c r="N76">
        <v>1756.06</v>
      </c>
      <c r="O76">
        <v>1844.5</v>
      </c>
      <c r="P76">
        <v>2015</v>
      </c>
      <c r="Q76">
        <v>2015</v>
      </c>
      <c r="R76">
        <v>2015</v>
      </c>
      <c r="S76">
        <v>1929.1119999999999</v>
      </c>
      <c r="T76">
        <v>6841.23</v>
      </c>
      <c r="U76">
        <v>6871.73</v>
      </c>
      <c r="V76">
        <v>5744.42</v>
      </c>
      <c r="W76">
        <v>4977.43</v>
      </c>
      <c r="X76">
        <v>5855.93</v>
      </c>
      <c r="Y76">
        <v>6058.1479999999992</v>
      </c>
      <c r="Z76" t="str">
        <f>INDEX(areatocountry!B:B,MATCH(A76, areatocountry!A:A,0))</f>
        <v>Iran (Islamic Republic of)</v>
      </c>
    </row>
    <row r="77" spans="1:26" x14ac:dyDescent="0.25">
      <c r="A77" t="s">
        <v>95</v>
      </c>
      <c r="B77">
        <v>34.950000000000003</v>
      </c>
      <c r="C77">
        <v>11.55</v>
      </c>
      <c r="D77">
        <v>107.47</v>
      </c>
      <c r="E77">
        <v>107.47</v>
      </c>
      <c r="F77">
        <v>107.47</v>
      </c>
      <c r="G77">
        <v>73.781999999999996</v>
      </c>
      <c r="H77">
        <v>23.6</v>
      </c>
      <c r="I77">
        <v>112.46</v>
      </c>
      <c r="J77">
        <v>138.38999999999999</v>
      </c>
      <c r="K77">
        <v>138.38999999999999</v>
      </c>
      <c r="L77">
        <v>138.38999999999999</v>
      </c>
      <c r="M77">
        <v>110.24600000000001</v>
      </c>
      <c r="N77">
        <v>62.87</v>
      </c>
      <c r="O77">
        <v>85.31</v>
      </c>
      <c r="P77">
        <v>30.25</v>
      </c>
      <c r="Q77">
        <v>30.25</v>
      </c>
      <c r="R77">
        <v>30.25</v>
      </c>
      <c r="S77">
        <v>47.786000000000001</v>
      </c>
      <c r="T77">
        <v>151.46</v>
      </c>
      <c r="U77">
        <v>214.79</v>
      </c>
      <c r="V77">
        <v>283.99</v>
      </c>
      <c r="W77">
        <v>283.99</v>
      </c>
      <c r="X77">
        <v>283.99</v>
      </c>
      <c r="Y77">
        <v>243.64400000000001</v>
      </c>
      <c r="Z77" t="str">
        <f>INDEX(areatocountry!B:B,MATCH(A77, areatocountry!A:A,0))</f>
        <v>Iraq</v>
      </c>
    </row>
    <row r="78" spans="1:26" x14ac:dyDescent="0.25">
      <c r="A78" t="s">
        <v>96</v>
      </c>
      <c r="B78">
        <v>515</v>
      </c>
      <c r="C78">
        <v>639</v>
      </c>
      <c r="D78">
        <v>602.24</v>
      </c>
      <c r="E78">
        <v>922.46</v>
      </c>
      <c r="F78">
        <v>922.46</v>
      </c>
      <c r="G78">
        <v>720.23199999999997</v>
      </c>
      <c r="H78">
        <v>1774</v>
      </c>
      <c r="I78">
        <v>1820</v>
      </c>
      <c r="J78">
        <v>1833.05</v>
      </c>
      <c r="K78">
        <v>1844.95</v>
      </c>
      <c r="L78">
        <v>1844.95</v>
      </c>
      <c r="M78">
        <v>1823.39</v>
      </c>
      <c r="N78">
        <v>33</v>
      </c>
      <c r="O78">
        <v>54</v>
      </c>
      <c r="P78">
        <v>29.32</v>
      </c>
      <c r="Q78">
        <v>23.08</v>
      </c>
      <c r="R78">
        <v>23.08</v>
      </c>
      <c r="S78">
        <v>32.495999999999995</v>
      </c>
      <c r="T78">
        <v>2584</v>
      </c>
      <c r="U78">
        <v>2860</v>
      </c>
      <c r="V78">
        <v>2651.69</v>
      </c>
      <c r="W78">
        <v>2964.47</v>
      </c>
      <c r="X78">
        <v>2964.47</v>
      </c>
      <c r="Y78">
        <v>2804.9259999999999</v>
      </c>
      <c r="Z78" t="str">
        <f>INDEX(areatocountry!B:B,MATCH(A78, areatocountry!A:A,0))</f>
        <v>Ireland</v>
      </c>
    </row>
    <row r="79" spans="1:26" x14ac:dyDescent="0.25">
      <c r="A79" t="s">
        <v>97</v>
      </c>
      <c r="B79">
        <v>2843</v>
      </c>
      <c r="C79">
        <v>2911</v>
      </c>
      <c r="D79">
        <v>3035</v>
      </c>
      <c r="E79">
        <v>3234</v>
      </c>
      <c r="F79">
        <v>3234</v>
      </c>
      <c r="G79">
        <v>3051.4</v>
      </c>
      <c r="H79">
        <v>1381</v>
      </c>
      <c r="I79">
        <v>1556</v>
      </c>
      <c r="J79">
        <v>1627</v>
      </c>
      <c r="K79">
        <v>1549</v>
      </c>
      <c r="L79">
        <v>1549</v>
      </c>
      <c r="M79">
        <v>1532.4</v>
      </c>
      <c r="N79">
        <v>525</v>
      </c>
      <c r="O79">
        <v>833</v>
      </c>
      <c r="P79">
        <v>818</v>
      </c>
      <c r="Q79">
        <v>679</v>
      </c>
      <c r="R79">
        <v>679</v>
      </c>
      <c r="S79">
        <v>706.8</v>
      </c>
      <c r="T79">
        <v>6093</v>
      </c>
      <c r="U79">
        <v>6881</v>
      </c>
      <c r="V79">
        <v>7322</v>
      </c>
      <c r="W79">
        <v>6983</v>
      </c>
      <c r="X79">
        <v>6983</v>
      </c>
      <c r="Y79">
        <v>6852.4</v>
      </c>
      <c r="Z79" t="str">
        <f>INDEX(areatocountry!B:B,MATCH(A79, areatocountry!A:A,0))</f>
        <v>Israel</v>
      </c>
    </row>
    <row r="80" spans="1:26" x14ac:dyDescent="0.25">
      <c r="A80" t="s">
        <v>98</v>
      </c>
      <c r="B80">
        <v>34978</v>
      </c>
      <c r="C80">
        <v>32517</v>
      </c>
      <c r="D80">
        <v>31398</v>
      </c>
      <c r="E80">
        <v>24114</v>
      </c>
      <c r="F80">
        <v>31465</v>
      </c>
      <c r="G80">
        <v>30894.400000000001</v>
      </c>
      <c r="H80">
        <v>7242</v>
      </c>
      <c r="I80">
        <v>6881</v>
      </c>
      <c r="J80">
        <v>6879</v>
      </c>
      <c r="K80">
        <v>8525</v>
      </c>
      <c r="L80">
        <v>9758</v>
      </c>
      <c r="M80">
        <v>7857</v>
      </c>
      <c r="N80">
        <v>10470</v>
      </c>
      <c r="O80">
        <v>11407</v>
      </c>
      <c r="P80">
        <v>10464</v>
      </c>
      <c r="Q80">
        <v>10810</v>
      </c>
      <c r="R80">
        <v>10400</v>
      </c>
      <c r="S80">
        <v>10710.2</v>
      </c>
      <c r="T80">
        <v>60259</v>
      </c>
      <c r="U80">
        <v>56641</v>
      </c>
      <c r="V80">
        <v>54153</v>
      </c>
      <c r="W80">
        <v>48567</v>
      </c>
      <c r="X80">
        <v>56556</v>
      </c>
      <c r="Y80">
        <v>55235.199999999997</v>
      </c>
      <c r="Z80" t="str">
        <f>INDEX(areatocountry!B:B,MATCH(A80, areatocountry!A:A,0))</f>
        <v>Italy</v>
      </c>
    </row>
    <row r="81" spans="1:26" x14ac:dyDescent="0.25">
      <c r="A81" t="s">
        <v>100</v>
      </c>
      <c r="B81">
        <v>401.83</v>
      </c>
      <c r="C81">
        <v>445.03</v>
      </c>
      <c r="D81">
        <v>502.21</v>
      </c>
      <c r="E81">
        <v>427.86</v>
      </c>
      <c r="F81">
        <v>527.49</v>
      </c>
      <c r="G81">
        <v>460.88400000000001</v>
      </c>
      <c r="H81">
        <v>503.27</v>
      </c>
      <c r="I81">
        <v>557.37</v>
      </c>
      <c r="J81">
        <v>628.99</v>
      </c>
      <c r="K81">
        <v>535.86</v>
      </c>
      <c r="L81">
        <v>660.64</v>
      </c>
      <c r="M81">
        <v>577.22599999999989</v>
      </c>
      <c r="N81">
        <v>463.09</v>
      </c>
      <c r="O81">
        <v>512.87</v>
      </c>
      <c r="P81">
        <v>578.77</v>
      </c>
      <c r="Q81">
        <v>493.07</v>
      </c>
      <c r="R81">
        <v>607.9</v>
      </c>
      <c r="S81">
        <v>531.14</v>
      </c>
      <c r="T81">
        <v>1409.14</v>
      </c>
      <c r="U81">
        <v>1560.62</v>
      </c>
      <c r="V81">
        <v>1761.15</v>
      </c>
      <c r="W81">
        <v>1500.4</v>
      </c>
      <c r="X81">
        <v>1849.79</v>
      </c>
      <c r="Y81">
        <v>1616.2199999999998</v>
      </c>
      <c r="Z81" t="str">
        <f>INDEX(areatocountry!B:B,MATCH(A81, areatocountry!A:A,0))</f>
        <v>Jamaica</v>
      </c>
    </row>
    <row r="82" spans="1:26" x14ac:dyDescent="0.25">
      <c r="A82" t="s">
        <v>101</v>
      </c>
      <c r="B82">
        <v>21235</v>
      </c>
      <c r="C82">
        <v>21700</v>
      </c>
      <c r="D82">
        <v>21461</v>
      </c>
      <c r="E82">
        <v>21845</v>
      </c>
      <c r="F82">
        <v>21845</v>
      </c>
      <c r="G82">
        <v>21617.200000000001</v>
      </c>
      <c r="H82">
        <v>12576</v>
      </c>
      <c r="I82">
        <v>13136</v>
      </c>
      <c r="J82">
        <v>13263</v>
      </c>
      <c r="K82">
        <v>13298</v>
      </c>
      <c r="L82">
        <v>13298</v>
      </c>
      <c r="M82">
        <v>13114.2</v>
      </c>
      <c r="N82">
        <v>16736</v>
      </c>
      <c r="O82">
        <v>16948</v>
      </c>
      <c r="P82">
        <v>17125</v>
      </c>
      <c r="Q82">
        <v>16336</v>
      </c>
      <c r="R82">
        <v>16336</v>
      </c>
      <c r="S82">
        <v>16696.2</v>
      </c>
      <c r="T82">
        <v>51006</v>
      </c>
      <c r="U82">
        <v>52248</v>
      </c>
      <c r="V82">
        <v>52332</v>
      </c>
      <c r="W82">
        <v>51970</v>
      </c>
      <c r="X82">
        <v>51970</v>
      </c>
      <c r="Y82">
        <v>51905.2</v>
      </c>
      <c r="Z82" t="str">
        <f>INDEX(areatocountry!B:B,MATCH(A82, areatocountry!A:A,0))</f>
        <v>Japan</v>
      </c>
    </row>
    <row r="83" spans="1:26" x14ac:dyDescent="0.25">
      <c r="A83" t="s">
        <v>102</v>
      </c>
      <c r="B83">
        <v>408</v>
      </c>
      <c r="C83">
        <v>662</v>
      </c>
      <c r="D83">
        <v>216</v>
      </c>
      <c r="E83">
        <v>216</v>
      </c>
      <c r="F83">
        <v>216</v>
      </c>
      <c r="G83">
        <v>343.6</v>
      </c>
      <c r="H83">
        <v>104</v>
      </c>
      <c r="I83">
        <v>56</v>
      </c>
      <c r="J83">
        <v>45</v>
      </c>
      <c r="K83">
        <v>45</v>
      </c>
      <c r="L83">
        <v>45</v>
      </c>
      <c r="M83">
        <v>59</v>
      </c>
      <c r="N83">
        <v>510</v>
      </c>
      <c r="O83">
        <v>573</v>
      </c>
      <c r="P83">
        <v>391</v>
      </c>
      <c r="Q83">
        <v>391</v>
      </c>
      <c r="R83">
        <v>391</v>
      </c>
      <c r="S83">
        <v>451.2</v>
      </c>
      <c r="T83">
        <v>1028</v>
      </c>
      <c r="U83">
        <v>1291.4000000000001</v>
      </c>
      <c r="V83">
        <v>675</v>
      </c>
      <c r="W83">
        <v>675</v>
      </c>
      <c r="X83">
        <v>675</v>
      </c>
      <c r="Y83">
        <v>868.87999999999988</v>
      </c>
      <c r="Z83" t="str">
        <f>INDEX(areatocountry!B:B,MATCH(A83, areatocountry!A:A,0))</f>
        <v>Jordan</v>
      </c>
    </row>
    <row r="84" spans="1:26" x14ac:dyDescent="0.25">
      <c r="A84" t="s">
        <v>103</v>
      </c>
      <c r="B84">
        <v>912.62</v>
      </c>
      <c r="C84">
        <v>1369.5</v>
      </c>
      <c r="D84">
        <v>1073.5</v>
      </c>
      <c r="E84">
        <v>1269.5999999999999</v>
      </c>
      <c r="F84">
        <v>1021.6</v>
      </c>
      <c r="G84">
        <v>1129.364</v>
      </c>
      <c r="H84">
        <v>8278.61</v>
      </c>
      <c r="I84">
        <v>10764.8</v>
      </c>
      <c r="J84">
        <v>11050.7</v>
      </c>
      <c r="K84">
        <v>11344.07</v>
      </c>
      <c r="L84">
        <v>12866.01</v>
      </c>
      <c r="M84">
        <v>10860.838</v>
      </c>
      <c r="N84">
        <v>518.70000000000005</v>
      </c>
      <c r="O84">
        <v>619.4</v>
      </c>
      <c r="P84">
        <v>528.1</v>
      </c>
      <c r="Q84">
        <v>455.84</v>
      </c>
      <c r="R84">
        <v>601.27</v>
      </c>
      <c r="S84">
        <v>544.66200000000003</v>
      </c>
      <c r="T84">
        <v>10372.1</v>
      </c>
      <c r="U84">
        <v>13811.1</v>
      </c>
      <c r="V84">
        <v>13058</v>
      </c>
      <c r="W84">
        <v>13102.4</v>
      </c>
      <c r="X84">
        <v>14492.01</v>
      </c>
      <c r="Y84">
        <v>12967.121999999999</v>
      </c>
      <c r="Z84" t="str">
        <f>INDEX(areatocountry!B:B,MATCH(A84, areatocountry!A:A,0))</f>
        <v>Kazakhstan</v>
      </c>
    </row>
    <row r="85" spans="1:26" x14ac:dyDescent="0.25">
      <c r="A85" t="s">
        <v>104</v>
      </c>
      <c r="B85">
        <v>711</v>
      </c>
      <c r="C85">
        <v>711</v>
      </c>
      <c r="D85">
        <v>711</v>
      </c>
      <c r="E85">
        <v>711</v>
      </c>
      <c r="F85">
        <v>711</v>
      </c>
      <c r="G85">
        <v>711</v>
      </c>
      <c r="H85">
        <v>562</v>
      </c>
      <c r="I85">
        <v>562</v>
      </c>
      <c r="J85">
        <v>562</v>
      </c>
      <c r="K85">
        <v>562</v>
      </c>
      <c r="L85">
        <v>562</v>
      </c>
      <c r="M85">
        <v>562</v>
      </c>
      <c r="N85">
        <v>303</v>
      </c>
      <c r="O85">
        <v>303</v>
      </c>
      <c r="P85">
        <v>303</v>
      </c>
      <c r="Q85">
        <v>303</v>
      </c>
      <c r="R85">
        <v>303</v>
      </c>
      <c r="S85">
        <v>303</v>
      </c>
      <c r="T85">
        <v>1578</v>
      </c>
      <c r="U85">
        <v>1578</v>
      </c>
      <c r="V85">
        <v>1578</v>
      </c>
      <c r="W85">
        <v>1578</v>
      </c>
      <c r="X85">
        <v>1578</v>
      </c>
      <c r="Y85">
        <v>1578</v>
      </c>
      <c r="Z85" t="str">
        <f>INDEX(areatocountry!B:B,MATCH(A85, areatocountry!A:A,0))</f>
        <v>Kenya</v>
      </c>
    </row>
    <row r="86" spans="1:26" x14ac:dyDescent="0.25">
      <c r="A86" t="s">
        <v>107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14</v>
      </c>
      <c r="T86">
        <v>32</v>
      </c>
      <c r="U86">
        <v>32</v>
      </c>
      <c r="V86">
        <v>32</v>
      </c>
      <c r="W86">
        <v>32</v>
      </c>
      <c r="X86">
        <v>32</v>
      </c>
      <c r="Y86">
        <v>32</v>
      </c>
      <c r="Z86" t="str">
        <f>INDEX(areatocountry!B:B,MATCH(A86, areatocountry!A:A,0))</f>
        <v>Kuwait</v>
      </c>
    </row>
    <row r="87" spans="1:26" x14ac:dyDescent="0.25">
      <c r="A87" t="s">
        <v>108</v>
      </c>
      <c r="B87">
        <v>72</v>
      </c>
      <c r="C87">
        <v>64</v>
      </c>
      <c r="D87">
        <v>43</v>
      </c>
      <c r="E87">
        <v>36.700000000000003</v>
      </c>
      <c r="F87">
        <v>45.2</v>
      </c>
      <c r="G87">
        <v>52.179999999999993</v>
      </c>
      <c r="H87">
        <v>262</v>
      </c>
      <c r="I87">
        <v>325</v>
      </c>
      <c r="J87">
        <v>400</v>
      </c>
      <c r="K87">
        <v>446.3</v>
      </c>
      <c r="L87">
        <v>456.5</v>
      </c>
      <c r="M87">
        <v>377.96</v>
      </c>
      <c r="N87">
        <v>199</v>
      </c>
      <c r="O87">
        <v>171</v>
      </c>
      <c r="P87">
        <v>165</v>
      </c>
      <c r="Q87">
        <v>194.3</v>
      </c>
      <c r="R87">
        <v>190.9</v>
      </c>
      <c r="S87">
        <v>184.04</v>
      </c>
      <c r="T87">
        <v>533</v>
      </c>
      <c r="U87">
        <v>560</v>
      </c>
      <c r="V87">
        <v>608</v>
      </c>
      <c r="W87">
        <v>677.3</v>
      </c>
      <c r="X87">
        <v>692.6</v>
      </c>
      <c r="Y87">
        <v>614.18000000000006</v>
      </c>
      <c r="Z87" t="str">
        <f>INDEX(areatocountry!B:B,MATCH(A87, areatocountry!A:A,0))</f>
        <v>Kyrgyzstan</v>
      </c>
    </row>
    <row r="88" spans="1:26" x14ac:dyDescent="0.25">
      <c r="A88" t="s">
        <v>109</v>
      </c>
      <c r="B88">
        <v>48.53</v>
      </c>
      <c r="C88">
        <v>40.15</v>
      </c>
      <c r="D88">
        <v>51.82</v>
      </c>
      <c r="E88">
        <v>51.82</v>
      </c>
      <c r="F88">
        <v>51.82</v>
      </c>
      <c r="G88">
        <v>48.827999999999996</v>
      </c>
      <c r="H88">
        <v>115.18</v>
      </c>
      <c r="I88">
        <v>95.29</v>
      </c>
      <c r="J88">
        <v>123</v>
      </c>
      <c r="K88">
        <v>123</v>
      </c>
      <c r="L88">
        <v>123</v>
      </c>
      <c r="M88">
        <v>115.89400000000001</v>
      </c>
      <c r="N88">
        <v>11.69</v>
      </c>
      <c r="O88">
        <v>9.67</v>
      </c>
      <c r="P88">
        <v>12.49</v>
      </c>
      <c r="Q88">
        <v>12.49</v>
      </c>
      <c r="R88">
        <v>12.49</v>
      </c>
      <c r="S88">
        <v>11.766000000000002</v>
      </c>
      <c r="T88">
        <v>175.41</v>
      </c>
      <c r="U88">
        <v>145.1</v>
      </c>
      <c r="V88">
        <v>187.31</v>
      </c>
      <c r="W88">
        <v>187.31</v>
      </c>
      <c r="X88">
        <v>187.31</v>
      </c>
      <c r="Y88">
        <v>176.488</v>
      </c>
      <c r="Z88" t="str">
        <f>INDEX(areatocountry!B:B,MATCH(A88, areatocountry!A:A,0))</f>
        <v>Lao People's Democratic Republic</v>
      </c>
    </row>
    <row r="89" spans="1:26" x14ac:dyDescent="0.25">
      <c r="A89" t="s">
        <v>110</v>
      </c>
      <c r="B89">
        <v>261.97000000000003</v>
      </c>
      <c r="C89">
        <v>266.54000000000002</v>
      </c>
      <c r="D89">
        <v>212.65</v>
      </c>
      <c r="E89">
        <v>295.36</v>
      </c>
      <c r="F89">
        <v>303.79000000000002</v>
      </c>
      <c r="G89">
        <v>268.06200000000001</v>
      </c>
      <c r="H89">
        <v>986.89</v>
      </c>
      <c r="I89">
        <v>801.18</v>
      </c>
      <c r="J89">
        <v>965.29</v>
      </c>
      <c r="K89">
        <v>972.02</v>
      </c>
      <c r="L89">
        <v>1167.42</v>
      </c>
      <c r="M89">
        <v>978.55999999999983</v>
      </c>
      <c r="N89">
        <v>33.81</v>
      </c>
      <c r="O89">
        <v>36.479999999999997</v>
      </c>
      <c r="P89">
        <v>40.61</v>
      </c>
      <c r="Q89">
        <v>43.95</v>
      </c>
      <c r="R89">
        <v>49.09</v>
      </c>
      <c r="S89">
        <v>40.787999999999997</v>
      </c>
      <c r="T89">
        <v>1724.62</v>
      </c>
      <c r="U89">
        <v>1478.43</v>
      </c>
      <c r="V89">
        <v>1586.99</v>
      </c>
      <c r="W89">
        <v>1650.67</v>
      </c>
      <c r="X89">
        <v>1900.41</v>
      </c>
      <c r="Y89">
        <v>1668.2240000000002</v>
      </c>
      <c r="Z89" t="str">
        <f>INDEX(areatocountry!B:B,MATCH(A89, areatocountry!A:A,0))</f>
        <v>Latvia</v>
      </c>
    </row>
    <row r="90" spans="1:26" x14ac:dyDescent="0.25">
      <c r="A90" t="s">
        <v>111</v>
      </c>
      <c r="B90">
        <v>988</v>
      </c>
      <c r="C90">
        <v>988</v>
      </c>
      <c r="D90">
        <v>988</v>
      </c>
      <c r="E90">
        <v>988</v>
      </c>
      <c r="F90">
        <v>988</v>
      </c>
      <c r="G90">
        <v>988</v>
      </c>
      <c r="H90">
        <v>534</v>
      </c>
      <c r="I90">
        <v>534</v>
      </c>
      <c r="J90">
        <v>534</v>
      </c>
      <c r="K90">
        <v>534</v>
      </c>
      <c r="L90">
        <v>534</v>
      </c>
      <c r="M90">
        <v>534</v>
      </c>
      <c r="N90">
        <v>255</v>
      </c>
      <c r="O90">
        <v>255</v>
      </c>
      <c r="P90">
        <v>255</v>
      </c>
      <c r="Q90">
        <v>255</v>
      </c>
      <c r="R90">
        <v>255</v>
      </c>
      <c r="S90">
        <v>255</v>
      </c>
      <c r="T90">
        <v>1816</v>
      </c>
      <c r="U90">
        <v>1816</v>
      </c>
      <c r="V90">
        <v>1816</v>
      </c>
      <c r="W90">
        <v>1816</v>
      </c>
      <c r="X90">
        <v>1816</v>
      </c>
      <c r="Y90">
        <v>1816</v>
      </c>
      <c r="Z90" t="str">
        <f>INDEX(areatocountry!B:B,MATCH(A90, areatocountry!A:A,0))</f>
        <v>Lebanon</v>
      </c>
    </row>
    <row r="91" spans="1:26" x14ac:dyDescent="0.25">
      <c r="A91" t="s">
        <v>112</v>
      </c>
      <c r="B91">
        <v>0.45</v>
      </c>
      <c r="C91">
        <v>0</v>
      </c>
      <c r="D91">
        <v>1.23</v>
      </c>
      <c r="E91">
        <v>2.4700000000000002</v>
      </c>
      <c r="F91">
        <v>3.7</v>
      </c>
      <c r="G91">
        <v>1.57</v>
      </c>
      <c r="H91">
        <v>2.64</v>
      </c>
      <c r="I91">
        <v>0</v>
      </c>
      <c r="J91">
        <v>0</v>
      </c>
      <c r="K91">
        <v>0</v>
      </c>
      <c r="L91">
        <v>0</v>
      </c>
      <c r="M91">
        <v>0.52800000000000002</v>
      </c>
      <c r="N91">
        <v>69.44</v>
      </c>
      <c r="O91">
        <v>76</v>
      </c>
      <c r="P91">
        <v>76</v>
      </c>
      <c r="Q91">
        <v>76</v>
      </c>
      <c r="R91">
        <v>15.2</v>
      </c>
      <c r="S91">
        <v>62.527999999999999</v>
      </c>
      <c r="T91">
        <v>72.58</v>
      </c>
      <c r="U91">
        <v>76</v>
      </c>
      <c r="V91">
        <v>77.23</v>
      </c>
      <c r="W91">
        <v>78.47</v>
      </c>
      <c r="X91">
        <v>18.899999999999999</v>
      </c>
      <c r="Y91">
        <v>64.635999999999996</v>
      </c>
      <c r="Z91" t="str">
        <f>INDEX(areatocountry!B:B,MATCH(A91, areatocountry!A:A,0))</f>
        <v>Lesotho</v>
      </c>
    </row>
    <row r="92" spans="1:26" x14ac:dyDescent="0.25">
      <c r="A92" t="s">
        <v>114</v>
      </c>
      <c r="B92">
        <v>166.54</v>
      </c>
      <c r="C92">
        <v>130.52000000000001</v>
      </c>
      <c r="D92">
        <v>158.38999999999999</v>
      </c>
      <c r="E92">
        <v>158.38999999999999</v>
      </c>
      <c r="F92">
        <v>158.38999999999999</v>
      </c>
      <c r="G92">
        <v>154.44599999999997</v>
      </c>
      <c r="H92">
        <v>59.86</v>
      </c>
      <c r="I92">
        <v>46.91</v>
      </c>
      <c r="J92">
        <v>56.93</v>
      </c>
      <c r="K92">
        <v>56.93</v>
      </c>
      <c r="L92">
        <v>56.93</v>
      </c>
      <c r="M92">
        <v>55.512</v>
      </c>
      <c r="N92">
        <v>259.36</v>
      </c>
      <c r="O92">
        <v>203.27</v>
      </c>
      <c r="P92">
        <v>246.67</v>
      </c>
      <c r="Q92">
        <v>246.67</v>
      </c>
      <c r="R92">
        <v>246.67</v>
      </c>
      <c r="S92">
        <v>240.52799999999996</v>
      </c>
      <c r="T92">
        <v>828.06</v>
      </c>
      <c r="U92">
        <v>648.97</v>
      </c>
      <c r="V92">
        <v>787.53</v>
      </c>
      <c r="W92">
        <v>787.53</v>
      </c>
      <c r="X92">
        <v>787.53</v>
      </c>
      <c r="Y92">
        <v>767.92399999999998</v>
      </c>
      <c r="Z92" t="str">
        <f>INDEX(areatocountry!B:B,MATCH(A92, areatocountry!A:A,0))</f>
        <v>Libya</v>
      </c>
    </row>
    <row r="93" spans="1:26" x14ac:dyDescent="0.25">
      <c r="A93" t="s">
        <v>115</v>
      </c>
      <c r="B93">
        <v>741</v>
      </c>
      <c r="C93">
        <v>690</v>
      </c>
      <c r="D93">
        <v>677</v>
      </c>
      <c r="E93">
        <v>575.1</v>
      </c>
      <c r="F93">
        <v>592.70000000000005</v>
      </c>
      <c r="G93">
        <v>655.16000000000008</v>
      </c>
      <c r="H93">
        <v>1433</v>
      </c>
      <c r="I93">
        <v>1252</v>
      </c>
      <c r="J93">
        <v>1054</v>
      </c>
      <c r="K93">
        <v>1199.22</v>
      </c>
      <c r="L93">
        <v>1487.1</v>
      </c>
      <c r="M93">
        <v>1285.0639999999999</v>
      </c>
      <c r="N93">
        <v>46</v>
      </c>
      <c r="O93">
        <v>54</v>
      </c>
      <c r="P93">
        <v>57</v>
      </c>
      <c r="Q93">
        <v>75.8</v>
      </c>
      <c r="R93">
        <v>85.74</v>
      </c>
      <c r="S93">
        <v>63.708000000000006</v>
      </c>
      <c r="T93">
        <v>3337</v>
      </c>
      <c r="U93">
        <v>2994</v>
      </c>
      <c r="V93">
        <v>2050</v>
      </c>
      <c r="W93">
        <v>2317.7199999999998</v>
      </c>
      <c r="X93">
        <v>2558.84</v>
      </c>
      <c r="Y93">
        <v>2651.5119999999997</v>
      </c>
      <c r="Z93" t="str">
        <f>INDEX(areatocountry!B:B,MATCH(A93, areatocountry!A:A,0))</f>
        <v>Lithuania</v>
      </c>
    </row>
    <row r="94" spans="1:26" x14ac:dyDescent="0.25">
      <c r="A94" t="s">
        <v>116</v>
      </c>
      <c r="B94">
        <v>86.54</v>
      </c>
      <c r="C94">
        <v>70.13</v>
      </c>
      <c r="D94">
        <v>76.11</v>
      </c>
      <c r="E94">
        <v>76.2</v>
      </c>
      <c r="F94">
        <v>74.83</v>
      </c>
      <c r="G94">
        <v>76.762</v>
      </c>
      <c r="H94">
        <v>54.39</v>
      </c>
      <c r="I94">
        <v>47.74</v>
      </c>
      <c r="J94">
        <v>40.28</v>
      </c>
      <c r="K94">
        <v>36.200000000000003</v>
      </c>
      <c r="L94">
        <v>38.14</v>
      </c>
      <c r="M94">
        <v>43.35</v>
      </c>
      <c r="N94">
        <v>18.809999999999999</v>
      </c>
      <c r="O94">
        <v>19.8</v>
      </c>
      <c r="P94">
        <v>24.15</v>
      </c>
      <c r="Q94">
        <v>17.37</v>
      </c>
      <c r="R94">
        <v>16.170000000000002</v>
      </c>
      <c r="S94">
        <v>19.259999999999998</v>
      </c>
      <c r="T94">
        <v>168.35</v>
      </c>
      <c r="U94">
        <v>144.1</v>
      </c>
      <c r="V94">
        <v>147.66</v>
      </c>
      <c r="W94">
        <v>135.22999999999999</v>
      </c>
      <c r="X94">
        <v>131.86000000000001</v>
      </c>
      <c r="Y94">
        <v>145.44</v>
      </c>
      <c r="Z94" t="str">
        <f>INDEX(areatocountry!B:B,MATCH(A94, areatocountry!A:A,0))</f>
        <v>Luxembourg</v>
      </c>
    </row>
    <row r="95" spans="1:26" x14ac:dyDescent="0.25">
      <c r="A95" t="s">
        <v>118</v>
      </c>
      <c r="B95">
        <v>129.6</v>
      </c>
      <c r="C95">
        <v>245.11</v>
      </c>
      <c r="D95">
        <v>210.09</v>
      </c>
      <c r="E95">
        <v>267.73</v>
      </c>
      <c r="F95">
        <v>362.97</v>
      </c>
      <c r="G95">
        <v>243.1</v>
      </c>
      <c r="H95">
        <v>110.67</v>
      </c>
      <c r="I95">
        <v>142.66999999999999</v>
      </c>
      <c r="J95">
        <v>191.55</v>
      </c>
      <c r="K95">
        <v>167.84</v>
      </c>
      <c r="L95">
        <v>163.98</v>
      </c>
      <c r="M95">
        <v>155.34200000000001</v>
      </c>
      <c r="N95">
        <v>249.26</v>
      </c>
      <c r="O95">
        <v>249.14</v>
      </c>
      <c r="P95">
        <v>282.75</v>
      </c>
      <c r="Q95">
        <v>303.45999999999998</v>
      </c>
      <c r="R95">
        <v>227.2</v>
      </c>
      <c r="S95">
        <v>262.36199999999997</v>
      </c>
      <c r="T95">
        <v>493.54</v>
      </c>
      <c r="U95">
        <v>642.78</v>
      </c>
      <c r="V95">
        <v>705.85</v>
      </c>
      <c r="W95">
        <v>746.05</v>
      </c>
      <c r="X95">
        <v>765.83</v>
      </c>
      <c r="Y95">
        <v>670.81000000000006</v>
      </c>
      <c r="Z95" t="str">
        <f>INDEX(areatocountry!B:B,MATCH(A95, areatocountry!A:A,0))</f>
        <v>Madagascar</v>
      </c>
    </row>
    <row r="96" spans="1:26" x14ac:dyDescent="0.25">
      <c r="A96" t="s">
        <v>119</v>
      </c>
      <c r="B96">
        <v>419.64</v>
      </c>
      <c r="C96">
        <v>419.64</v>
      </c>
      <c r="D96">
        <v>419.64</v>
      </c>
      <c r="E96">
        <v>419.64</v>
      </c>
      <c r="F96">
        <v>419.64</v>
      </c>
      <c r="G96">
        <v>419.64</v>
      </c>
      <c r="H96">
        <v>1179.5899999999999</v>
      </c>
      <c r="I96">
        <v>1179.5899999999999</v>
      </c>
      <c r="J96">
        <v>1179.5899999999999</v>
      </c>
      <c r="K96">
        <v>1179.5899999999999</v>
      </c>
      <c r="L96">
        <v>1179.5899999999999</v>
      </c>
      <c r="M96">
        <v>1179.5899999999999</v>
      </c>
      <c r="N96">
        <v>574.71</v>
      </c>
      <c r="O96">
        <v>574.71</v>
      </c>
      <c r="P96">
        <v>574.71</v>
      </c>
      <c r="Q96">
        <v>574.71</v>
      </c>
      <c r="R96">
        <v>574.71</v>
      </c>
      <c r="S96">
        <v>574.71</v>
      </c>
      <c r="T96">
        <v>2358.0100000000002</v>
      </c>
      <c r="U96">
        <v>2358.0100000000002</v>
      </c>
      <c r="V96">
        <v>2358.0100000000002</v>
      </c>
      <c r="W96">
        <v>2358.0100000000002</v>
      </c>
      <c r="X96">
        <v>2358.0100000000002</v>
      </c>
      <c r="Y96">
        <v>2358.0100000000002</v>
      </c>
      <c r="Z96" t="str">
        <f>INDEX(areatocountry!B:B,MATCH(A96, areatocountry!A:A,0))</f>
        <v>Malawi</v>
      </c>
    </row>
    <row r="97" spans="1:26" x14ac:dyDescent="0.25">
      <c r="A97" t="s">
        <v>120</v>
      </c>
      <c r="B97">
        <v>5303</v>
      </c>
      <c r="C97">
        <v>3819</v>
      </c>
      <c r="D97">
        <v>3021</v>
      </c>
      <c r="E97">
        <v>4646</v>
      </c>
      <c r="F97">
        <v>3986</v>
      </c>
      <c r="G97">
        <v>4155</v>
      </c>
      <c r="H97">
        <v>56430</v>
      </c>
      <c r="I97">
        <v>42359</v>
      </c>
      <c r="J97">
        <v>37452</v>
      </c>
      <c r="K97">
        <v>39692</v>
      </c>
      <c r="L97">
        <v>26152</v>
      </c>
      <c r="M97">
        <v>40417</v>
      </c>
      <c r="N97">
        <v>5516</v>
      </c>
      <c r="O97">
        <v>4388</v>
      </c>
      <c r="P97">
        <v>3547</v>
      </c>
      <c r="Q97">
        <v>3077</v>
      </c>
      <c r="R97">
        <v>4455</v>
      </c>
      <c r="S97">
        <v>4196.6000000000004</v>
      </c>
      <c r="T97">
        <v>67288</v>
      </c>
      <c r="U97">
        <v>50683</v>
      </c>
      <c r="V97">
        <v>44114</v>
      </c>
      <c r="W97">
        <v>47805</v>
      </c>
      <c r="X97">
        <v>36076.9</v>
      </c>
      <c r="Y97">
        <v>49193.38</v>
      </c>
      <c r="Z97" t="str">
        <f>INDEX(areatocountry!B:B,MATCH(A97, areatocountry!A:A,0))</f>
        <v>Malaysia</v>
      </c>
    </row>
    <row r="98" spans="1:26" x14ac:dyDescent="0.25">
      <c r="A98" t="s">
        <v>121</v>
      </c>
      <c r="B98">
        <v>48</v>
      </c>
      <c r="C98">
        <v>51</v>
      </c>
      <c r="D98">
        <v>61</v>
      </c>
      <c r="E98">
        <v>70</v>
      </c>
      <c r="F98">
        <v>52.64</v>
      </c>
      <c r="G98">
        <v>56.527999999999999</v>
      </c>
      <c r="H98">
        <v>6</v>
      </c>
      <c r="I98">
        <v>0</v>
      </c>
      <c r="J98">
        <v>2</v>
      </c>
      <c r="K98">
        <v>3</v>
      </c>
      <c r="L98">
        <v>0</v>
      </c>
      <c r="M98">
        <v>2.2000000000000002</v>
      </c>
      <c r="N98">
        <v>29.3</v>
      </c>
      <c r="O98">
        <v>27.9</v>
      </c>
      <c r="P98">
        <v>31.9</v>
      </c>
      <c r="Q98">
        <v>35.799999999999997</v>
      </c>
      <c r="R98">
        <v>36.47</v>
      </c>
      <c r="S98">
        <v>32.274000000000001</v>
      </c>
      <c r="T98">
        <v>93.4</v>
      </c>
      <c r="U98">
        <v>87.9</v>
      </c>
      <c r="V98">
        <v>106.2</v>
      </c>
      <c r="W98">
        <v>124.3</v>
      </c>
      <c r="X98">
        <v>90.12</v>
      </c>
      <c r="Y98">
        <v>100.384</v>
      </c>
      <c r="Z98" t="str">
        <f>INDEX(areatocountry!B:B,MATCH(A98, areatocountry!A:A,0))</f>
        <v>Maldives</v>
      </c>
    </row>
    <row r="99" spans="1:26" x14ac:dyDescent="0.25">
      <c r="A99" t="s">
        <v>122</v>
      </c>
      <c r="N99">
        <v>3.26</v>
      </c>
      <c r="O99">
        <v>3.26</v>
      </c>
      <c r="P99">
        <v>3.26</v>
      </c>
      <c r="Q99">
        <v>3.26</v>
      </c>
      <c r="R99">
        <v>3.26</v>
      </c>
      <c r="S99">
        <v>3.2599999999999993</v>
      </c>
      <c r="T99">
        <v>3.75</v>
      </c>
      <c r="U99">
        <v>3.75</v>
      </c>
      <c r="V99">
        <v>3.75</v>
      </c>
      <c r="W99">
        <v>3.75</v>
      </c>
      <c r="X99">
        <v>3.75</v>
      </c>
      <c r="Y99">
        <v>3.75</v>
      </c>
      <c r="Z99" t="str">
        <f>INDEX(areatocountry!B:B,MATCH(A99, areatocountry!A:A,0))</f>
        <v>Mali</v>
      </c>
    </row>
    <row r="100" spans="1:26" x14ac:dyDescent="0.25">
      <c r="A100" t="s">
        <v>123</v>
      </c>
      <c r="B100">
        <v>102.75</v>
      </c>
      <c r="C100">
        <v>92.63</v>
      </c>
      <c r="D100">
        <v>82.51</v>
      </c>
      <c r="E100">
        <v>88.65</v>
      </c>
      <c r="F100">
        <v>88.65</v>
      </c>
      <c r="G100">
        <v>91.037999999999982</v>
      </c>
      <c r="H100">
        <v>2.36</v>
      </c>
      <c r="I100">
        <v>2.8</v>
      </c>
      <c r="J100">
        <v>3.25</v>
      </c>
      <c r="K100">
        <v>12.94</v>
      </c>
      <c r="L100">
        <v>12.94</v>
      </c>
      <c r="M100">
        <v>6.8579999999999997</v>
      </c>
      <c r="N100">
        <v>1.9</v>
      </c>
      <c r="O100">
        <v>2.7</v>
      </c>
      <c r="P100">
        <v>3.49</v>
      </c>
      <c r="Q100">
        <v>0.36</v>
      </c>
      <c r="R100">
        <v>0.36</v>
      </c>
      <c r="S100">
        <v>1.7619999999999998</v>
      </c>
      <c r="T100">
        <v>107.15</v>
      </c>
      <c r="U100">
        <v>98.22</v>
      </c>
      <c r="V100">
        <v>89.29</v>
      </c>
      <c r="W100">
        <v>101.95</v>
      </c>
      <c r="X100">
        <v>101.95</v>
      </c>
      <c r="Y100">
        <v>99.712000000000003</v>
      </c>
      <c r="Z100" t="str">
        <f>INDEX(areatocountry!B:B,MATCH(A100, areatocountry!A:A,0))</f>
        <v>Malta</v>
      </c>
    </row>
    <row r="101" spans="1:26" x14ac:dyDescent="0.25">
      <c r="A101" t="s">
        <v>125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26.41</v>
      </c>
      <c r="O101">
        <v>26.41</v>
      </c>
      <c r="P101">
        <v>26.41</v>
      </c>
      <c r="Q101">
        <v>26.41</v>
      </c>
      <c r="R101">
        <v>26.41</v>
      </c>
      <c r="S101">
        <v>26.410000000000004</v>
      </c>
      <c r="T101">
        <v>26.41</v>
      </c>
      <c r="U101">
        <v>26.41</v>
      </c>
      <c r="V101">
        <v>26.41</v>
      </c>
      <c r="W101">
        <v>26.41</v>
      </c>
      <c r="X101">
        <v>26.41</v>
      </c>
      <c r="Y101">
        <v>26.410000000000004</v>
      </c>
      <c r="Z101" t="str">
        <f>INDEX(areatocountry!B:B,MATCH(A101, areatocountry!A:A,0))</f>
        <v>Mauritania</v>
      </c>
    </row>
    <row r="102" spans="1:26" x14ac:dyDescent="0.25">
      <c r="A102" t="s">
        <v>126</v>
      </c>
      <c r="B102">
        <v>143.4</v>
      </c>
      <c r="C102">
        <v>123</v>
      </c>
      <c r="D102">
        <v>126</v>
      </c>
      <c r="E102">
        <v>121.8</v>
      </c>
      <c r="F102">
        <v>126.6</v>
      </c>
      <c r="G102">
        <v>128.16</v>
      </c>
      <c r="H102">
        <v>439.28</v>
      </c>
      <c r="I102">
        <v>307.02</v>
      </c>
      <c r="J102">
        <v>270.98</v>
      </c>
      <c r="K102">
        <v>300.22000000000003</v>
      </c>
      <c r="L102">
        <v>232.22</v>
      </c>
      <c r="M102">
        <v>309.94400000000002</v>
      </c>
      <c r="N102">
        <v>259.16000000000003</v>
      </c>
      <c r="O102">
        <v>24.8</v>
      </c>
      <c r="P102">
        <v>34.1</v>
      </c>
      <c r="Q102">
        <v>29.76</v>
      </c>
      <c r="R102">
        <v>29.45</v>
      </c>
      <c r="S102">
        <v>75.454000000000008</v>
      </c>
      <c r="T102">
        <v>917.04</v>
      </c>
      <c r="U102">
        <v>530.02</v>
      </c>
      <c r="V102">
        <v>506.28</v>
      </c>
      <c r="W102">
        <v>526.98</v>
      </c>
      <c r="X102">
        <v>463.47</v>
      </c>
      <c r="Y102">
        <v>588.75800000000004</v>
      </c>
      <c r="Z102" t="str">
        <f>INDEX(areatocountry!B:B,MATCH(A102, areatocountry!A:A,0))</f>
        <v>Mauritius</v>
      </c>
    </row>
    <row r="103" spans="1:26" x14ac:dyDescent="0.25">
      <c r="A103" t="s">
        <v>127</v>
      </c>
      <c r="B103">
        <v>29200.2</v>
      </c>
      <c r="C103">
        <v>28957.8</v>
      </c>
      <c r="D103">
        <v>28601.4</v>
      </c>
      <c r="E103">
        <v>25318.2</v>
      </c>
      <c r="F103">
        <v>22239</v>
      </c>
      <c r="G103">
        <v>26863.319999999996</v>
      </c>
      <c r="H103">
        <v>10219.719999999999</v>
      </c>
      <c r="I103">
        <v>10669.88</v>
      </c>
      <c r="J103">
        <v>11552.18</v>
      </c>
      <c r="K103">
        <v>11365.86</v>
      </c>
      <c r="L103">
        <v>9814.44</v>
      </c>
      <c r="M103">
        <v>10724.416000000001</v>
      </c>
      <c r="N103">
        <v>8001.41</v>
      </c>
      <c r="O103">
        <v>11174.26</v>
      </c>
      <c r="P103">
        <v>12990.86</v>
      </c>
      <c r="Q103">
        <v>12305.14</v>
      </c>
      <c r="R103">
        <v>9627.67</v>
      </c>
      <c r="S103">
        <v>10819.867999999999</v>
      </c>
      <c r="T103">
        <v>47421.33</v>
      </c>
      <c r="U103">
        <v>50801.94</v>
      </c>
      <c r="V103">
        <v>53144.44</v>
      </c>
      <c r="W103">
        <v>48989.2</v>
      </c>
      <c r="X103">
        <v>41681.11</v>
      </c>
      <c r="Y103">
        <v>48407.604000000007</v>
      </c>
      <c r="Z103" t="str">
        <f>INDEX(areatocountry!B:B,MATCH(A103, areatocountry!A:A,0))</f>
        <v>Mexico</v>
      </c>
    </row>
    <row r="104" spans="1:26" x14ac:dyDescent="0.25">
      <c r="A104" t="s">
        <v>130</v>
      </c>
      <c r="B104">
        <v>10.4</v>
      </c>
      <c r="C104">
        <v>10.4</v>
      </c>
      <c r="D104">
        <v>10.4</v>
      </c>
      <c r="E104">
        <v>10.4</v>
      </c>
      <c r="F104">
        <v>10.4</v>
      </c>
      <c r="G104">
        <v>10.4</v>
      </c>
      <c r="H104">
        <v>90.7</v>
      </c>
      <c r="I104">
        <v>90.7</v>
      </c>
      <c r="J104">
        <v>90.7</v>
      </c>
      <c r="K104">
        <v>90.7</v>
      </c>
      <c r="L104">
        <v>90.7</v>
      </c>
      <c r="M104">
        <v>90.7</v>
      </c>
      <c r="N104">
        <v>5.2</v>
      </c>
      <c r="O104">
        <v>5.2</v>
      </c>
      <c r="P104">
        <v>5.2</v>
      </c>
      <c r="Q104">
        <v>5.2</v>
      </c>
      <c r="R104">
        <v>5.2</v>
      </c>
      <c r="S104">
        <v>5.2</v>
      </c>
      <c r="T104">
        <v>115.7</v>
      </c>
      <c r="U104">
        <v>115.7</v>
      </c>
      <c r="V104">
        <v>115.7</v>
      </c>
      <c r="W104">
        <v>115.7</v>
      </c>
      <c r="X104">
        <v>115.7</v>
      </c>
      <c r="Y104">
        <v>115.7</v>
      </c>
      <c r="Z104" t="str">
        <f>INDEX(areatocountry!B:B,MATCH(A104, areatocountry!A:A,0))</f>
        <v>Mongolia</v>
      </c>
    </row>
    <row r="105" spans="1:26" x14ac:dyDescent="0.25">
      <c r="A105" t="s">
        <v>131</v>
      </c>
      <c r="B105">
        <v>75</v>
      </c>
      <c r="C105">
        <v>73</v>
      </c>
      <c r="D105">
        <v>73</v>
      </c>
      <c r="E105">
        <v>73</v>
      </c>
      <c r="F105">
        <v>73</v>
      </c>
      <c r="G105">
        <v>73.400000000000006</v>
      </c>
      <c r="H105">
        <v>11</v>
      </c>
      <c r="I105">
        <v>10</v>
      </c>
      <c r="J105">
        <v>10</v>
      </c>
      <c r="K105">
        <v>10</v>
      </c>
      <c r="L105">
        <v>10</v>
      </c>
      <c r="M105">
        <v>10.199999999999999</v>
      </c>
      <c r="N105">
        <v>4</v>
      </c>
      <c r="O105">
        <v>8</v>
      </c>
      <c r="P105">
        <v>8</v>
      </c>
      <c r="Q105">
        <v>8</v>
      </c>
      <c r="R105">
        <v>8</v>
      </c>
      <c r="S105">
        <v>7.2</v>
      </c>
      <c r="T105">
        <v>90</v>
      </c>
      <c r="U105">
        <v>91</v>
      </c>
      <c r="V105">
        <v>91</v>
      </c>
      <c r="W105">
        <v>91</v>
      </c>
      <c r="X105">
        <v>91</v>
      </c>
      <c r="Y105">
        <v>90.8</v>
      </c>
      <c r="Z105" t="str">
        <f>INDEX(areatocountry!B:B,MATCH(A105, areatocountry!A:A,0))</f>
        <v>Montenegro</v>
      </c>
    </row>
    <row r="106" spans="1:26" x14ac:dyDescent="0.25">
      <c r="A106" t="s">
        <v>133</v>
      </c>
      <c r="B106">
        <v>3965</v>
      </c>
      <c r="C106">
        <v>3965</v>
      </c>
      <c r="D106">
        <v>3965</v>
      </c>
      <c r="E106">
        <v>3965</v>
      </c>
      <c r="F106">
        <v>3965</v>
      </c>
      <c r="G106">
        <v>3965</v>
      </c>
      <c r="H106">
        <v>1662</v>
      </c>
      <c r="I106">
        <v>1662</v>
      </c>
      <c r="J106">
        <v>1662</v>
      </c>
      <c r="K106">
        <v>1662</v>
      </c>
      <c r="L106">
        <v>1662</v>
      </c>
      <c r="M106">
        <v>1662</v>
      </c>
      <c r="N106">
        <v>7775</v>
      </c>
      <c r="O106">
        <v>7775</v>
      </c>
      <c r="P106">
        <v>7775</v>
      </c>
      <c r="Q106">
        <v>7775</v>
      </c>
      <c r="R106">
        <v>7775</v>
      </c>
      <c r="S106">
        <v>7775</v>
      </c>
      <c r="T106">
        <v>13697</v>
      </c>
      <c r="U106">
        <v>13697</v>
      </c>
      <c r="V106">
        <v>13697</v>
      </c>
      <c r="W106">
        <v>13697</v>
      </c>
      <c r="X106">
        <v>13697</v>
      </c>
      <c r="Y106">
        <v>13697</v>
      </c>
      <c r="Z106" t="str">
        <f>INDEX(areatocountry!B:B,MATCH(A106, areatocountry!A:A,0))</f>
        <v>Morocco</v>
      </c>
    </row>
    <row r="107" spans="1:26" x14ac:dyDescent="0.25">
      <c r="A107" t="s">
        <v>134</v>
      </c>
      <c r="B107">
        <v>145.84</v>
      </c>
      <c r="C107">
        <v>150.66</v>
      </c>
      <c r="D107">
        <v>150.66</v>
      </c>
      <c r="E107">
        <v>150.66</v>
      </c>
      <c r="F107">
        <v>150.66</v>
      </c>
      <c r="G107">
        <v>149.69599999999997</v>
      </c>
      <c r="H107">
        <v>163.11000000000001</v>
      </c>
      <c r="I107">
        <v>107.29</v>
      </c>
      <c r="J107">
        <v>107.29</v>
      </c>
      <c r="K107">
        <v>107.29</v>
      </c>
      <c r="L107">
        <v>107.29</v>
      </c>
      <c r="M107">
        <v>118.45400000000002</v>
      </c>
      <c r="N107">
        <v>259.99</v>
      </c>
      <c r="O107">
        <v>271.98</v>
      </c>
      <c r="P107">
        <v>271.98</v>
      </c>
      <c r="Q107">
        <v>271.98</v>
      </c>
      <c r="R107">
        <v>271.98</v>
      </c>
      <c r="S107">
        <v>269.58199999999999</v>
      </c>
      <c r="T107">
        <v>573.79</v>
      </c>
      <c r="U107">
        <v>534.78</v>
      </c>
      <c r="V107">
        <v>534.78</v>
      </c>
      <c r="W107">
        <v>534.78</v>
      </c>
      <c r="X107">
        <v>534.78</v>
      </c>
      <c r="Y107">
        <v>542.58199999999999</v>
      </c>
      <c r="Z107" t="str">
        <f>INDEX(areatocountry!B:B,MATCH(A107, areatocountry!A:A,0))</f>
        <v>Mozambique</v>
      </c>
    </row>
    <row r="108" spans="1:26" x14ac:dyDescent="0.25">
      <c r="A108" t="s">
        <v>135</v>
      </c>
      <c r="B108">
        <v>2739</v>
      </c>
      <c r="C108">
        <v>4238</v>
      </c>
      <c r="D108">
        <v>4023</v>
      </c>
      <c r="E108">
        <v>3482.31</v>
      </c>
      <c r="F108">
        <v>1762.53</v>
      </c>
      <c r="G108">
        <v>3248.9679999999998</v>
      </c>
      <c r="H108">
        <v>4907</v>
      </c>
      <c r="I108">
        <v>6893</v>
      </c>
      <c r="J108">
        <v>6925</v>
      </c>
      <c r="K108">
        <v>8836.35</v>
      </c>
      <c r="L108">
        <v>7260.58</v>
      </c>
      <c r="M108">
        <v>6964.3860000000004</v>
      </c>
      <c r="N108">
        <v>4293</v>
      </c>
      <c r="O108">
        <v>5957</v>
      </c>
      <c r="P108">
        <v>4249</v>
      </c>
      <c r="Q108">
        <v>4839.96</v>
      </c>
      <c r="R108">
        <v>2594.3200000000002</v>
      </c>
      <c r="S108">
        <v>4386.6559999999999</v>
      </c>
      <c r="T108">
        <v>12092</v>
      </c>
      <c r="U108">
        <v>17274</v>
      </c>
      <c r="V108">
        <v>15326</v>
      </c>
      <c r="W108">
        <v>17337.490000000002</v>
      </c>
      <c r="X108">
        <v>11748.89</v>
      </c>
      <c r="Y108">
        <v>14755.676000000001</v>
      </c>
      <c r="Z108" t="str">
        <f>INDEX(areatocountry!B:B,MATCH(A108, areatocountry!A:A,0))</f>
        <v>Myanmar</v>
      </c>
    </row>
    <row r="109" spans="1:26" x14ac:dyDescent="0.25">
      <c r="A109" t="s">
        <v>136</v>
      </c>
      <c r="B109">
        <v>18</v>
      </c>
      <c r="C109">
        <v>18</v>
      </c>
      <c r="D109">
        <v>18</v>
      </c>
      <c r="E109">
        <v>18</v>
      </c>
      <c r="F109">
        <v>18</v>
      </c>
      <c r="G109">
        <v>18</v>
      </c>
      <c r="H109">
        <v>17</v>
      </c>
      <c r="I109">
        <v>17</v>
      </c>
      <c r="J109">
        <v>17</v>
      </c>
      <c r="K109">
        <v>17</v>
      </c>
      <c r="L109">
        <v>17</v>
      </c>
      <c r="M109">
        <v>17</v>
      </c>
      <c r="N109">
        <v>9</v>
      </c>
      <c r="O109">
        <v>9</v>
      </c>
      <c r="P109">
        <v>9</v>
      </c>
      <c r="Q109">
        <v>9</v>
      </c>
      <c r="R109">
        <v>9</v>
      </c>
      <c r="S109">
        <v>9</v>
      </c>
      <c r="T109">
        <v>56</v>
      </c>
      <c r="U109">
        <v>56</v>
      </c>
      <c r="V109">
        <v>56</v>
      </c>
      <c r="W109">
        <v>56</v>
      </c>
      <c r="X109">
        <v>56</v>
      </c>
      <c r="Y109">
        <v>56</v>
      </c>
      <c r="Z109" t="str">
        <f>INDEX(areatocountry!B:B,MATCH(A109, areatocountry!A:A,0))</f>
        <v>Namibia</v>
      </c>
    </row>
    <row r="110" spans="1:26" x14ac:dyDescent="0.25">
      <c r="A110" t="s">
        <v>138</v>
      </c>
      <c r="B110">
        <v>283.26</v>
      </c>
      <c r="C110">
        <v>319.02</v>
      </c>
      <c r="D110">
        <v>354.79</v>
      </c>
      <c r="E110">
        <v>390.56</v>
      </c>
      <c r="F110">
        <v>352.44</v>
      </c>
      <c r="G110">
        <v>340.01400000000001</v>
      </c>
      <c r="H110">
        <v>141.77000000000001</v>
      </c>
      <c r="I110">
        <v>149.30000000000001</v>
      </c>
      <c r="J110">
        <v>156.84</v>
      </c>
      <c r="K110">
        <v>164.37</v>
      </c>
      <c r="L110">
        <v>162.07</v>
      </c>
      <c r="M110">
        <v>154.87000000000003</v>
      </c>
      <c r="N110">
        <v>197.47</v>
      </c>
      <c r="O110">
        <v>213.69</v>
      </c>
      <c r="P110">
        <v>229.92</v>
      </c>
      <c r="Q110">
        <v>246.15</v>
      </c>
      <c r="R110">
        <v>163.38</v>
      </c>
      <c r="S110">
        <v>210.12199999999999</v>
      </c>
      <c r="T110">
        <v>632.75</v>
      </c>
      <c r="U110">
        <v>691.53</v>
      </c>
      <c r="V110">
        <v>750.31</v>
      </c>
      <c r="W110">
        <v>809.09</v>
      </c>
      <c r="X110">
        <v>681.5</v>
      </c>
      <c r="Y110">
        <v>713.03600000000006</v>
      </c>
      <c r="Z110" t="str">
        <f>INDEX(areatocountry!B:B,MATCH(A110, areatocountry!A:A,0))</f>
        <v>Nepal</v>
      </c>
    </row>
    <row r="111" spans="1:26" x14ac:dyDescent="0.25">
      <c r="A111" t="s">
        <v>139</v>
      </c>
      <c r="B111">
        <v>4867.4799999999996</v>
      </c>
      <c r="C111">
        <v>4721.46</v>
      </c>
      <c r="D111">
        <v>4289.68</v>
      </c>
      <c r="E111">
        <v>3882.33</v>
      </c>
      <c r="F111">
        <v>3962.23</v>
      </c>
      <c r="G111">
        <v>4344.6359999999995</v>
      </c>
      <c r="H111">
        <v>2732.95</v>
      </c>
      <c r="I111">
        <v>2882.97</v>
      </c>
      <c r="J111">
        <v>2960.91</v>
      </c>
      <c r="K111">
        <v>2721.18</v>
      </c>
      <c r="L111">
        <v>2606.6</v>
      </c>
      <c r="M111">
        <v>2780.922</v>
      </c>
      <c r="N111">
        <v>2682.94</v>
      </c>
      <c r="O111">
        <v>2531.2199999999998</v>
      </c>
      <c r="P111">
        <v>1663.62</v>
      </c>
      <c r="Q111">
        <v>2018.92</v>
      </c>
      <c r="R111">
        <v>2475.6799999999998</v>
      </c>
      <c r="S111">
        <v>2274.4760000000001</v>
      </c>
      <c r="T111">
        <v>12216.17</v>
      </c>
      <c r="U111">
        <v>12001.46</v>
      </c>
      <c r="V111">
        <v>10817.73</v>
      </c>
      <c r="W111">
        <v>10651.44</v>
      </c>
      <c r="X111">
        <v>11275.41</v>
      </c>
      <c r="Y111">
        <v>11392.442000000001</v>
      </c>
      <c r="Z111" t="str">
        <f>INDEX(areatocountry!B:B,MATCH(A111, areatocountry!A:A,0))</f>
        <v>Netherlands</v>
      </c>
    </row>
    <row r="112" spans="1:26" x14ac:dyDescent="0.25">
      <c r="A112" t="s">
        <v>140</v>
      </c>
      <c r="B112">
        <v>2</v>
      </c>
      <c r="C112">
        <v>1</v>
      </c>
      <c r="D112">
        <v>2</v>
      </c>
      <c r="E112">
        <v>3.98</v>
      </c>
      <c r="F112">
        <v>2.92</v>
      </c>
      <c r="G112">
        <v>2.38</v>
      </c>
      <c r="H112">
        <v>13</v>
      </c>
      <c r="I112">
        <v>1</v>
      </c>
      <c r="J112">
        <v>11</v>
      </c>
      <c r="K112">
        <v>11.24</v>
      </c>
      <c r="L112">
        <v>10.01</v>
      </c>
      <c r="M112">
        <v>9.25</v>
      </c>
      <c r="N112">
        <v>1</v>
      </c>
      <c r="O112">
        <v>0</v>
      </c>
      <c r="P112">
        <v>2</v>
      </c>
      <c r="Q112">
        <v>1.19</v>
      </c>
      <c r="R112">
        <v>0.39</v>
      </c>
      <c r="S112">
        <v>0.91599999999999981</v>
      </c>
      <c r="T112">
        <v>25</v>
      </c>
      <c r="U112">
        <v>7</v>
      </c>
      <c r="V112">
        <v>15</v>
      </c>
      <c r="W112">
        <v>38.909999999999997</v>
      </c>
      <c r="X112">
        <v>13.43</v>
      </c>
      <c r="Y112">
        <v>19.868000000000002</v>
      </c>
      <c r="Z112" t="str">
        <f>INDEX(areatocountry!B:B,MATCH(A112, areatocountry!A:A,0))</f>
        <v>New Caledonia</v>
      </c>
    </row>
    <row r="113" spans="1:26" x14ac:dyDescent="0.25">
      <c r="A113" t="s">
        <v>141</v>
      </c>
      <c r="B113">
        <v>1296</v>
      </c>
      <c r="C113">
        <v>1296</v>
      </c>
      <c r="D113">
        <v>1296</v>
      </c>
      <c r="E113">
        <v>1296</v>
      </c>
      <c r="F113">
        <v>1296</v>
      </c>
      <c r="G113">
        <v>1296</v>
      </c>
      <c r="H113">
        <v>2914</v>
      </c>
      <c r="I113">
        <v>2914</v>
      </c>
      <c r="J113">
        <v>2914</v>
      </c>
      <c r="K113">
        <v>2914</v>
      </c>
      <c r="L113">
        <v>2914</v>
      </c>
      <c r="M113">
        <v>2914</v>
      </c>
      <c r="N113">
        <v>303</v>
      </c>
      <c r="O113">
        <v>303</v>
      </c>
      <c r="P113">
        <v>303</v>
      </c>
      <c r="Q113">
        <v>303</v>
      </c>
      <c r="R113">
        <v>303</v>
      </c>
      <c r="S113">
        <v>303</v>
      </c>
      <c r="T113">
        <v>5285.2</v>
      </c>
      <c r="U113">
        <v>5285.2</v>
      </c>
      <c r="V113">
        <v>5285.2</v>
      </c>
      <c r="W113">
        <v>5285.2</v>
      </c>
      <c r="X113">
        <v>5285.2</v>
      </c>
      <c r="Y113">
        <v>5285.2</v>
      </c>
      <c r="Z113" t="str">
        <f>INDEX(areatocountry!B:B,MATCH(A113, areatocountry!A:A,0))</f>
        <v>New Zealand</v>
      </c>
    </row>
    <row r="114" spans="1:26" x14ac:dyDescent="0.25">
      <c r="A114" t="s">
        <v>142</v>
      </c>
      <c r="B114">
        <v>1519.27</v>
      </c>
      <c r="C114">
        <v>1562.75</v>
      </c>
      <c r="D114">
        <v>1383.1</v>
      </c>
      <c r="E114">
        <v>1544.15</v>
      </c>
      <c r="F114">
        <v>1544.15</v>
      </c>
      <c r="G114">
        <v>1510.684</v>
      </c>
      <c r="H114">
        <v>5326.56</v>
      </c>
      <c r="I114">
        <v>5479.01</v>
      </c>
      <c r="J114">
        <v>4849.13</v>
      </c>
      <c r="K114">
        <v>5413.8</v>
      </c>
      <c r="L114">
        <v>5413.8</v>
      </c>
      <c r="M114">
        <v>5296.46</v>
      </c>
      <c r="N114">
        <v>672.06</v>
      </c>
      <c r="O114">
        <v>691.3</v>
      </c>
      <c r="P114">
        <v>611.82000000000005</v>
      </c>
      <c r="Q114">
        <v>683.07</v>
      </c>
      <c r="R114">
        <v>683.07</v>
      </c>
      <c r="S114">
        <v>668.26400000000001</v>
      </c>
      <c r="T114">
        <v>7682.29</v>
      </c>
      <c r="U114">
        <v>7902.15</v>
      </c>
      <c r="V114">
        <v>6993.7</v>
      </c>
      <c r="W114">
        <v>7808.1</v>
      </c>
      <c r="X114">
        <v>7808.1</v>
      </c>
      <c r="Y114">
        <v>7638.8679999999995</v>
      </c>
      <c r="Z114" t="str">
        <f>INDEX(areatocountry!B:B,MATCH(A114, areatocountry!A:A,0))</f>
        <v>Nicaragua</v>
      </c>
    </row>
    <row r="115" spans="1:26" x14ac:dyDescent="0.25">
      <c r="A115" t="s">
        <v>143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N115">
        <v>47.66</v>
      </c>
      <c r="O115">
        <v>32.76</v>
      </c>
      <c r="P115">
        <v>17.86</v>
      </c>
      <c r="Q115">
        <v>22.13</v>
      </c>
      <c r="R115">
        <v>22.13</v>
      </c>
      <c r="S115">
        <v>28.507999999999999</v>
      </c>
      <c r="T115">
        <v>47.66</v>
      </c>
      <c r="U115">
        <v>32.76</v>
      </c>
      <c r="V115">
        <v>17.86</v>
      </c>
      <c r="W115">
        <v>22.13</v>
      </c>
      <c r="X115">
        <v>22.13</v>
      </c>
      <c r="Y115">
        <v>28.507999999999999</v>
      </c>
      <c r="Z115" t="str">
        <f>INDEX(areatocountry!B:B,MATCH(A115, areatocountry!A:A,0))</f>
        <v>Niger</v>
      </c>
    </row>
    <row r="116" spans="1:26" x14ac:dyDescent="0.25">
      <c r="A116" t="s">
        <v>117</v>
      </c>
      <c r="B116">
        <v>60</v>
      </c>
      <c r="C116">
        <v>60</v>
      </c>
      <c r="D116">
        <v>60</v>
      </c>
      <c r="E116">
        <v>60</v>
      </c>
      <c r="F116">
        <v>60</v>
      </c>
      <c r="G116">
        <v>60</v>
      </c>
      <c r="H116">
        <v>11</v>
      </c>
      <c r="I116">
        <v>11</v>
      </c>
      <c r="J116">
        <v>11</v>
      </c>
      <c r="K116">
        <v>11</v>
      </c>
      <c r="L116">
        <v>11</v>
      </c>
      <c r="M116">
        <v>11</v>
      </c>
      <c r="N116">
        <v>27</v>
      </c>
      <c r="O116">
        <v>27</v>
      </c>
      <c r="P116">
        <v>27</v>
      </c>
      <c r="Q116">
        <v>27</v>
      </c>
      <c r="R116">
        <v>27</v>
      </c>
      <c r="S116">
        <v>27</v>
      </c>
      <c r="T116">
        <v>98</v>
      </c>
      <c r="U116">
        <v>98</v>
      </c>
      <c r="V116">
        <v>98</v>
      </c>
      <c r="W116">
        <v>98</v>
      </c>
      <c r="X116">
        <v>98</v>
      </c>
      <c r="Y116">
        <v>98</v>
      </c>
      <c r="Z116" t="str">
        <f>INDEX(areatocountry!B:B,MATCH(A116, areatocountry!A:A,0))</f>
        <v>North Macedonia</v>
      </c>
    </row>
    <row r="117" spans="1:26" x14ac:dyDescent="0.25">
      <c r="A117" t="s">
        <v>146</v>
      </c>
      <c r="B117">
        <v>109</v>
      </c>
      <c r="C117">
        <v>110</v>
      </c>
      <c r="D117">
        <v>83</v>
      </c>
      <c r="E117">
        <v>77</v>
      </c>
      <c r="F117">
        <v>94</v>
      </c>
      <c r="G117">
        <v>94.6</v>
      </c>
      <c r="H117">
        <v>524</v>
      </c>
      <c r="I117">
        <v>496</v>
      </c>
      <c r="J117">
        <v>485</v>
      </c>
      <c r="K117">
        <v>479</v>
      </c>
      <c r="L117">
        <v>522</v>
      </c>
      <c r="M117">
        <v>501.2</v>
      </c>
      <c r="N117">
        <v>7</v>
      </c>
      <c r="O117">
        <v>7</v>
      </c>
      <c r="P117">
        <v>13</v>
      </c>
      <c r="Q117">
        <v>10</v>
      </c>
      <c r="R117">
        <v>17</v>
      </c>
      <c r="S117">
        <v>10.8</v>
      </c>
      <c r="T117">
        <v>676</v>
      </c>
      <c r="U117">
        <v>671</v>
      </c>
      <c r="V117">
        <v>614</v>
      </c>
      <c r="W117">
        <v>604</v>
      </c>
      <c r="X117">
        <v>688</v>
      </c>
      <c r="Y117">
        <v>650.6</v>
      </c>
      <c r="Z117" t="str">
        <f>INDEX(areatocountry!B:B,MATCH(A117, areatocountry!A:A,0))</f>
        <v>Norway</v>
      </c>
    </row>
    <row r="118" spans="1:26" x14ac:dyDescent="0.25">
      <c r="A118" t="s">
        <v>147</v>
      </c>
      <c r="B118">
        <v>102.6</v>
      </c>
      <c r="C118">
        <v>65.849999999999994</v>
      </c>
      <c r="D118">
        <v>29.11</v>
      </c>
      <c r="E118">
        <v>81.069999999999993</v>
      </c>
      <c r="F118">
        <v>452.9</v>
      </c>
      <c r="G118">
        <v>146.30599999999998</v>
      </c>
      <c r="H118">
        <v>1.05</v>
      </c>
      <c r="I118">
        <v>2.02</v>
      </c>
      <c r="J118">
        <v>2.99</v>
      </c>
      <c r="K118">
        <v>2.72</v>
      </c>
      <c r="L118">
        <v>15.19</v>
      </c>
      <c r="M118">
        <v>4.7939999999999996</v>
      </c>
      <c r="N118">
        <v>191.55</v>
      </c>
      <c r="O118">
        <v>151.63999999999999</v>
      </c>
      <c r="P118">
        <v>111.73</v>
      </c>
      <c r="Q118">
        <v>63.14</v>
      </c>
      <c r="R118">
        <v>352.71</v>
      </c>
      <c r="S118">
        <v>174.154</v>
      </c>
      <c r="T118">
        <v>346.74</v>
      </c>
      <c r="U118">
        <v>275.47000000000003</v>
      </c>
      <c r="V118">
        <v>204.2</v>
      </c>
      <c r="W118">
        <v>304.8</v>
      </c>
      <c r="X118">
        <v>1702.74</v>
      </c>
      <c r="Y118">
        <v>566.79</v>
      </c>
      <c r="Z118" t="str">
        <f>INDEX(areatocountry!B:B,MATCH(A118, areatocountry!A:A,0))</f>
        <v>Oman</v>
      </c>
    </row>
    <row r="119" spans="1:26" x14ac:dyDescent="0.25">
      <c r="A119" t="s">
        <v>148</v>
      </c>
      <c r="B119">
        <v>229</v>
      </c>
      <c r="C119">
        <v>229</v>
      </c>
      <c r="D119">
        <v>229</v>
      </c>
      <c r="E119">
        <v>229</v>
      </c>
      <c r="F119">
        <v>229</v>
      </c>
      <c r="G119">
        <v>229</v>
      </c>
      <c r="H119">
        <v>1030</v>
      </c>
      <c r="I119">
        <v>1030</v>
      </c>
      <c r="J119">
        <v>1030</v>
      </c>
      <c r="K119">
        <v>1030</v>
      </c>
      <c r="L119">
        <v>1030</v>
      </c>
      <c r="M119">
        <v>1030</v>
      </c>
      <c r="N119">
        <v>10611</v>
      </c>
      <c r="O119">
        <v>10611</v>
      </c>
      <c r="P119">
        <v>10611</v>
      </c>
      <c r="Q119">
        <v>10611</v>
      </c>
      <c r="R119">
        <v>10611</v>
      </c>
      <c r="S119">
        <v>10611</v>
      </c>
      <c r="T119">
        <v>11871.92</v>
      </c>
      <c r="U119">
        <v>11871.92</v>
      </c>
      <c r="V119">
        <v>11871.92</v>
      </c>
      <c r="W119">
        <v>11871.92</v>
      </c>
      <c r="X119">
        <v>11871.92</v>
      </c>
      <c r="Y119">
        <v>11871.92</v>
      </c>
      <c r="Z119" t="str">
        <f>INDEX(areatocountry!B:B,MATCH(A119, areatocountry!A:A,0))</f>
        <v>Pakistan</v>
      </c>
    </row>
    <row r="120" spans="1:26" x14ac:dyDescent="0.25">
      <c r="A120" t="s">
        <v>620</v>
      </c>
      <c r="B120">
        <v>352.62</v>
      </c>
      <c r="C120">
        <v>352.62</v>
      </c>
      <c r="D120">
        <v>352.62</v>
      </c>
      <c r="E120">
        <v>352.62</v>
      </c>
      <c r="F120">
        <v>352.62</v>
      </c>
      <c r="G120">
        <v>352.62</v>
      </c>
      <c r="H120">
        <v>118.97</v>
      </c>
      <c r="I120">
        <v>118.97</v>
      </c>
      <c r="J120">
        <v>118.97</v>
      </c>
      <c r="K120">
        <v>118.97</v>
      </c>
      <c r="L120">
        <v>118.97</v>
      </c>
      <c r="M120">
        <v>118.97</v>
      </c>
      <c r="N120">
        <v>255.32</v>
      </c>
      <c r="O120">
        <v>255.32</v>
      </c>
      <c r="P120">
        <v>255.32</v>
      </c>
      <c r="Q120">
        <v>255.32</v>
      </c>
      <c r="R120">
        <v>255.32</v>
      </c>
      <c r="S120">
        <v>255.32</v>
      </c>
      <c r="T120">
        <v>1348.14</v>
      </c>
      <c r="U120">
        <v>1348.14</v>
      </c>
      <c r="V120">
        <v>1348.14</v>
      </c>
      <c r="W120">
        <v>1348.14</v>
      </c>
      <c r="X120">
        <v>1348.14</v>
      </c>
      <c r="Y120">
        <v>1348.14</v>
      </c>
      <c r="Z120" t="e">
        <f>INDEX(areatocountry!B:B,MATCH(A120, areatocountry!A:A,0))</f>
        <v>#N/A</v>
      </c>
    </row>
    <row r="121" spans="1:26" x14ac:dyDescent="0.25">
      <c r="A121" t="s">
        <v>149</v>
      </c>
      <c r="B121">
        <v>538.91</v>
      </c>
      <c r="C121">
        <v>551</v>
      </c>
      <c r="D121">
        <v>593.37</v>
      </c>
      <c r="E121">
        <v>635.74</v>
      </c>
      <c r="F121">
        <v>619.89</v>
      </c>
      <c r="G121">
        <v>587.78199999999993</v>
      </c>
      <c r="H121">
        <v>1713.23</v>
      </c>
      <c r="I121">
        <v>1688</v>
      </c>
      <c r="J121">
        <v>1503.24</v>
      </c>
      <c r="K121">
        <v>1318.48</v>
      </c>
      <c r="L121">
        <v>1318.48</v>
      </c>
      <c r="M121">
        <v>1508.2860000000001</v>
      </c>
      <c r="N121">
        <v>166.18</v>
      </c>
      <c r="O121">
        <v>160</v>
      </c>
      <c r="P121">
        <v>146.36000000000001</v>
      </c>
      <c r="Q121">
        <v>132.72</v>
      </c>
      <c r="R121">
        <v>132.72</v>
      </c>
      <c r="S121">
        <v>147.596</v>
      </c>
      <c r="T121">
        <v>2421.5700000000002</v>
      </c>
      <c r="U121">
        <v>2403</v>
      </c>
      <c r="V121">
        <v>2247.4899999999998</v>
      </c>
      <c r="W121">
        <v>2091.98</v>
      </c>
      <c r="X121">
        <v>2071.09</v>
      </c>
      <c r="Y121">
        <v>2247.0259999999998</v>
      </c>
      <c r="Z121" t="str">
        <f>INDEX(areatocountry!B:B,MATCH(A121, areatocountry!A:A,0))</f>
        <v>Panama</v>
      </c>
    </row>
    <row r="122" spans="1:26" x14ac:dyDescent="0.25">
      <c r="A122" t="s">
        <v>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104</v>
      </c>
      <c r="I122">
        <v>104</v>
      </c>
      <c r="J122">
        <v>104</v>
      </c>
      <c r="K122">
        <v>104</v>
      </c>
      <c r="L122">
        <v>104</v>
      </c>
      <c r="M122">
        <v>104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105</v>
      </c>
      <c r="U122">
        <v>105</v>
      </c>
      <c r="V122">
        <v>105</v>
      </c>
      <c r="W122">
        <v>105</v>
      </c>
      <c r="X122">
        <v>105</v>
      </c>
      <c r="Y122">
        <v>105</v>
      </c>
      <c r="Z122" t="str">
        <f>INDEX(areatocountry!B:B,MATCH(A122, areatocountry!A:A,0))</f>
        <v>Papua New Guinea</v>
      </c>
    </row>
    <row r="123" spans="1:26" x14ac:dyDescent="0.25">
      <c r="A123" t="s">
        <v>151</v>
      </c>
      <c r="B123">
        <v>3910</v>
      </c>
      <c r="C123">
        <v>4539</v>
      </c>
      <c r="D123">
        <v>5938.42</v>
      </c>
      <c r="E123">
        <v>7337.85</v>
      </c>
      <c r="F123">
        <v>5469.52</v>
      </c>
      <c r="G123">
        <v>5438.9580000000005</v>
      </c>
      <c r="H123">
        <v>11832</v>
      </c>
      <c r="I123">
        <v>12230</v>
      </c>
      <c r="J123">
        <v>12304.76</v>
      </c>
      <c r="K123">
        <v>12379.52</v>
      </c>
      <c r="L123">
        <v>11457.18</v>
      </c>
      <c r="M123">
        <v>12040.691999999999</v>
      </c>
      <c r="N123">
        <v>2788</v>
      </c>
      <c r="O123">
        <v>2834</v>
      </c>
      <c r="P123">
        <v>2739.51</v>
      </c>
      <c r="Q123">
        <v>2645.02</v>
      </c>
      <c r="R123">
        <v>2482.9699999999998</v>
      </c>
      <c r="S123">
        <v>2697.9</v>
      </c>
      <c r="T123">
        <v>18567</v>
      </c>
      <c r="U123">
        <v>19662</v>
      </c>
      <c r="V123">
        <v>21121.64</v>
      </c>
      <c r="W123">
        <v>22581.279999999999</v>
      </c>
      <c r="X123">
        <v>20164.28</v>
      </c>
      <c r="Y123">
        <v>20419.239999999998</v>
      </c>
      <c r="Z123" t="str">
        <f>INDEX(areatocountry!B:B,MATCH(A123, areatocountry!A:A,0))</f>
        <v>Paraguay</v>
      </c>
    </row>
    <row r="124" spans="1:26" x14ac:dyDescent="0.25">
      <c r="A124" t="s">
        <v>152</v>
      </c>
      <c r="B124">
        <v>3281.58</v>
      </c>
      <c r="C124">
        <v>3705.24</v>
      </c>
      <c r="D124">
        <v>2909.42</v>
      </c>
      <c r="E124">
        <v>3741.29</v>
      </c>
      <c r="F124">
        <v>3741.29</v>
      </c>
      <c r="G124">
        <v>3475.7640000000001</v>
      </c>
      <c r="H124">
        <v>3733.95</v>
      </c>
      <c r="I124">
        <v>3700.15</v>
      </c>
      <c r="J124">
        <v>3416</v>
      </c>
      <c r="K124">
        <v>4153.5</v>
      </c>
      <c r="L124">
        <v>4153.5</v>
      </c>
      <c r="M124">
        <v>3831.4199999999996</v>
      </c>
      <c r="N124">
        <v>1509.14</v>
      </c>
      <c r="O124">
        <v>1561.56</v>
      </c>
      <c r="P124">
        <v>1271.9000000000001</v>
      </c>
      <c r="Q124">
        <v>1591.95</v>
      </c>
      <c r="R124">
        <v>1591.95</v>
      </c>
      <c r="S124">
        <v>1505.3</v>
      </c>
      <c r="T124">
        <v>9482.89</v>
      </c>
      <c r="U124">
        <v>10036.950000000001</v>
      </c>
      <c r="V124">
        <v>8617.57</v>
      </c>
      <c r="W124">
        <v>10635.76</v>
      </c>
      <c r="X124">
        <v>10630.59</v>
      </c>
      <c r="Y124">
        <v>9880.7519999999986</v>
      </c>
      <c r="Z124" t="str">
        <f>INDEX(areatocountry!B:B,MATCH(A124, areatocountry!A:A,0))</f>
        <v>Peru</v>
      </c>
    </row>
    <row r="125" spans="1:26" x14ac:dyDescent="0.25">
      <c r="A125" t="s">
        <v>153</v>
      </c>
      <c r="B125">
        <v>7689.6</v>
      </c>
      <c r="C125">
        <v>8661.57</v>
      </c>
      <c r="D125">
        <v>9633.5400000000009</v>
      </c>
      <c r="E125">
        <v>8651.77</v>
      </c>
      <c r="F125">
        <v>8651.77</v>
      </c>
      <c r="G125">
        <v>8657.65</v>
      </c>
      <c r="H125">
        <v>7451.78</v>
      </c>
      <c r="I125">
        <v>6960.93</v>
      </c>
      <c r="J125">
        <v>6470.08</v>
      </c>
      <c r="K125">
        <v>8275.2900000000009</v>
      </c>
      <c r="L125">
        <v>8275.2900000000009</v>
      </c>
      <c r="M125">
        <v>7486.6740000000009</v>
      </c>
      <c r="N125">
        <v>4056.97</v>
      </c>
      <c r="O125">
        <v>3204.95</v>
      </c>
      <c r="P125">
        <v>2352.94</v>
      </c>
      <c r="Q125">
        <v>4621.5</v>
      </c>
      <c r="R125">
        <v>4621.5</v>
      </c>
      <c r="S125">
        <v>3771.5720000000001</v>
      </c>
      <c r="T125">
        <v>21632.13</v>
      </c>
      <c r="U125">
        <v>21491.31</v>
      </c>
      <c r="V125">
        <v>21350.49</v>
      </c>
      <c r="W125">
        <v>24878.97</v>
      </c>
      <c r="X125">
        <v>24878.97</v>
      </c>
      <c r="Y125">
        <v>22846.374000000003</v>
      </c>
      <c r="Z125" t="str">
        <f>INDEX(areatocountry!B:B,MATCH(A125, areatocountry!A:A,0))</f>
        <v>Philippines</v>
      </c>
    </row>
    <row r="126" spans="1:26" x14ac:dyDescent="0.25">
      <c r="A126" t="s">
        <v>154</v>
      </c>
      <c r="B126">
        <v>7207</v>
      </c>
      <c r="C126">
        <v>6653</v>
      </c>
      <c r="D126">
        <v>7696</v>
      </c>
      <c r="E126">
        <v>6718</v>
      </c>
      <c r="F126">
        <v>9192</v>
      </c>
      <c r="G126">
        <v>7493.2</v>
      </c>
      <c r="H126">
        <v>12693</v>
      </c>
      <c r="I126">
        <v>13656</v>
      </c>
      <c r="J126">
        <v>11371</v>
      </c>
      <c r="K126">
        <v>11685</v>
      </c>
      <c r="L126">
        <v>12809</v>
      </c>
      <c r="M126">
        <v>12442.8</v>
      </c>
      <c r="N126">
        <v>1458</v>
      </c>
      <c r="O126">
        <v>1792</v>
      </c>
      <c r="P126">
        <v>1742</v>
      </c>
      <c r="Q126">
        <v>2743</v>
      </c>
      <c r="R126">
        <v>614</v>
      </c>
      <c r="S126">
        <v>1669.8</v>
      </c>
      <c r="T126">
        <v>24463</v>
      </c>
      <c r="U126">
        <v>25076</v>
      </c>
      <c r="V126">
        <v>23178</v>
      </c>
      <c r="W126">
        <v>24281</v>
      </c>
      <c r="X126">
        <v>24168</v>
      </c>
      <c r="Y126">
        <v>24233.200000000001</v>
      </c>
      <c r="Z126" t="str">
        <f>INDEX(areatocountry!B:B,MATCH(A126, areatocountry!A:A,0))</f>
        <v>Poland</v>
      </c>
    </row>
    <row r="127" spans="1:26" x14ac:dyDescent="0.25">
      <c r="A127" t="s">
        <v>155</v>
      </c>
      <c r="B127">
        <v>5475.65</v>
      </c>
      <c r="C127">
        <v>3915.97</v>
      </c>
      <c r="D127">
        <v>4338.28</v>
      </c>
      <c r="E127">
        <v>5769.84</v>
      </c>
      <c r="F127">
        <v>6404.83</v>
      </c>
      <c r="G127">
        <v>5180.9139999999998</v>
      </c>
      <c r="H127">
        <v>1905.18</v>
      </c>
      <c r="I127">
        <v>1922.04</v>
      </c>
      <c r="J127">
        <v>1938.9</v>
      </c>
      <c r="K127">
        <v>2222.36</v>
      </c>
      <c r="L127">
        <v>2401.92</v>
      </c>
      <c r="M127">
        <v>2078.0800000000004</v>
      </c>
      <c r="N127">
        <v>460.36</v>
      </c>
      <c r="O127">
        <v>489.76</v>
      </c>
      <c r="P127">
        <v>686.38</v>
      </c>
      <c r="Q127">
        <v>832.35</v>
      </c>
      <c r="R127">
        <v>452.33</v>
      </c>
      <c r="S127">
        <v>584.23599999999999</v>
      </c>
      <c r="T127">
        <v>8377.98</v>
      </c>
      <c r="U127">
        <v>6329.43</v>
      </c>
      <c r="V127">
        <v>8061.69</v>
      </c>
      <c r="W127">
        <v>9874.2999999999993</v>
      </c>
      <c r="X127">
        <v>9715.93</v>
      </c>
      <c r="Y127">
        <v>8471.866</v>
      </c>
      <c r="Z127" t="str">
        <f>INDEX(areatocountry!B:B,MATCH(A127, areatocountry!A:A,0))</f>
        <v>Portugal</v>
      </c>
    </row>
    <row r="128" spans="1:26" x14ac:dyDescent="0.25">
      <c r="A128" t="s">
        <v>157</v>
      </c>
      <c r="B128">
        <v>8</v>
      </c>
      <c r="C128">
        <v>8</v>
      </c>
      <c r="D128">
        <v>8</v>
      </c>
      <c r="E128">
        <v>8</v>
      </c>
      <c r="F128">
        <v>8</v>
      </c>
      <c r="G128">
        <v>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60</v>
      </c>
      <c r="O128">
        <v>60</v>
      </c>
      <c r="P128">
        <v>60</v>
      </c>
      <c r="Q128">
        <v>60</v>
      </c>
      <c r="R128">
        <v>60</v>
      </c>
      <c r="S128">
        <v>60</v>
      </c>
      <c r="T128">
        <v>68</v>
      </c>
      <c r="U128">
        <v>68</v>
      </c>
      <c r="V128">
        <v>68</v>
      </c>
      <c r="W128">
        <v>68</v>
      </c>
      <c r="X128">
        <v>68</v>
      </c>
      <c r="Y128">
        <v>68</v>
      </c>
      <c r="Z128" t="str">
        <f>INDEX(areatocountry!B:B,MATCH(A128, areatocountry!A:A,0))</f>
        <v>Qatar</v>
      </c>
    </row>
    <row r="129" spans="1:26" x14ac:dyDescent="0.25">
      <c r="A129" t="s">
        <v>621</v>
      </c>
      <c r="B129">
        <v>5577</v>
      </c>
      <c r="C129">
        <v>5889</v>
      </c>
      <c r="D129">
        <v>5576</v>
      </c>
      <c r="E129">
        <v>5146</v>
      </c>
      <c r="F129">
        <v>4915</v>
      </c>
      <c r="G129">
        <v>5420.6</v>
      </c>
      <c r="H129">
        <v>5247</v>
      </c>
      <c r="I129">
        <v>6145</v>
      </c>
      <c r="J129">
        <v>5924</v>
      </c>
      <c r="K129">
        <v>5254</v>
      </c>
      <c r="L129">
        <v>5259</v>
      </c>
      <c r="M129">
        <v>5565.8</v>
      </c>
      <c r="N129">
        <v>7092</v>
      </c>
      <c r="O129">
        <v>6282</v>
      </c>
      <c r="P129">
        <v>5674</v>
      </c>
      <c r="Q129">
        <v>4953</v>
      </c>
      <c r="R129">
        <v>4455</v>
      </c>
      <c r="S129">
        <v>5691.2</v>
      </c>
      <c r="T129">
        <v>19798</v>
      </c>
      <c r="U129">
        <v>20043</v>
      </c>
      <c r="V129">
        <v>18716</v>
      </c>
      <c r="W129">
        <v>16745</v>
      </c>
      <c r="X129">
        <v>16278</v>
      </c>
      <c r="Y129">
        <v>18316</v>
      </c>
      <c r="Z129" t="str">
        <f>INDEX(areatocountry!B:B,MATCH(A129, areatocountry!A:A,0))</f>
        <v>Korea (the Republic of)</v>
      </c>
    </row>
    <row r="130" spans="1:26" x14ac:dyDescent="0.25">
      <c r="A130" t="s">
        <v>622</v>
      </c>
      <c r="B130">
        <v>1388</v>
      </c>
      <c r="C130">
        <v>1110</v>
      </c>
      <c r="D130">
        <v>1301.4000000000001</v>
      </c>
      <c r="E130">
        <v>1349.2</v>
      </c>
      <c r="F130">
        <v>1450</v>
      </c>
      <c r="G130">
        <v>1319.72</v>
      </c>
      <c r="H130">
        <v>1021</v>
      </c>
      <c r="I130">
        <v>1384.9</v>
      </c>
      <c r="J130">
        <v>1389.15</v>
      </c>
      <c r="K130">
        <v>1393.4</v>
      </c>
      <c r="L130">
        <v>1328.3</v>
      </c>
      <c r="M130">
        <v>1303.3500000000001</v>
      </c>
      <c r="N130">
        <v>358</v>
      </c>
      <c r="O130">
        <v>404.1</v>
      </c>
      <c r="P130">
        <v>423.9</v>
      </c>
      <c r="Q130">
        <v>458.6</v>
      </c>
      <c r="R130">
        <v>576.6</v>
      </c>
      <c r="S130">
        <v>444.23999999999995</v>
      </c>
      <c r="T130">
        <v>2981</v>
      </c>
      <c r="U130">
        <v>3116</v>
      </c>
      <c r="V130">
        <v>3349.45</v>
      </c>
      <c r="W130">
        <v>3381.2</v>
      </c>
      <c r="X130">
        <v>3354.9</v>
      </c>
      <c r="Y130">
        <v>3236.51</v>
      </c>
      <c r="Z130" t="str">
        <f>INDEX(areatocountry!B:B,MATCH(A130, areatocountry!A:A,0))</f>
        <v>Moldova (the Republic of)</v>
      </c>
    </row>
    <row r="131" spans="1:26" x14ac:dyDescent="0.25">
      <c r="A131" t="s">
        <v>158</v>
      </c>
      <c r="B131">
        <v>2085</v>
      </c>
      <c r="C131">
        <v>2201</v>
      </c>
      <c r="D131">
        <v>1769</v>
      </c>
      <c r="E131">
        <v>1720</v>
      </c>
      <c r="F131">
        <v>1823</v>
      </c>
      <c r="G131">
        <v>1919.6</v>
      </c>
      <c r="H131">
        <v>3575</v>
      </c>
      <c r="I131">
        <v>3576</v>
      </c>
      <c r="J131">
        <v>2825</v>
      </c>
      <c r="K131">
        <v>3142</v>
      </c>
      <c r="L131">
        <v>2901</v>
      </c>
      <c r="M131">
        <v>3203.8</v>
      </c>
      <c r="N131">
        <v>803</v>
      </c>
      <c r="O131">
        <v>938</v>
      </c>
      <c r="P131">
        <v>649</v>
      </c>
      <c r="Q131">
        <v>590</v>
      </c>
      <c r="R131">
        <v>641</v>
      </c>
      <c r="S131">
        <v>724.2</v>
      </c>
      <c r="T131">
        <v>6463</v>
      </c>
      <c r="U131">
        <v>6715</v>
      </c>
      <c r="V131">
        <v>5243</v>
      </c>
      <c r="W131">
        <v>5452</v>
      </c>
      <c r="X131">
        <v>5365</v>
      </c>
      <c r="Y131">
        <v>5847.6</v>
      </c>
      <c r="Z131" t="str">
        <f>INDEX(areatocountry!B:B,MATCH(A131, areatocountry!A:A,0))</f>
        <v>Romania</v>
      </c>
    </row>
    <row r="132" spans="1:26" x14ac:dyDescent="0.25">
      <c r="A132" t="s">
        <v>159</v>
      </c>
      <c r="B132">
        <v>23237</v>
      </c>
      <c r="C132">
        <v>25875.35</v>
      </c>
      <c r="D132">
        <v>25143.87</v>
      </c>
      <c r="E132">
        <v>26861.02</v>
      </c>
      <c r="F132">
        <v>32790.959999999999</v>
      </c>
      <c r="G132">
        <v>26781.640000000003</v>
      </c>
      <c r="H132">
        <v>33868</v>
      </c>
      <c r="I132">
        <v>38983.01</v>
      </c>
      <c r="J132">
        <v>34255.949999999997</v>
      </c>
      <c r="K132">
        <v>35250.81</v>
      </c>
      <c r="L132">
        <v>41211.730000000003</v>
      </c>
      <c r="M132">
        <v>36713.900000000009</v>
      </c>
      <c r="N132">
        <v>9576</v>
      </c>
      <c r="O132">
        <v>9348.2800000000007</v>
      </c>
      <c r="P132">
        <v>9797.74</v>
      </c>
      <c r="Q132">
        <v>11160.23</v>
      </c>
      <c r="R132">
        <v>12497.58</v>
      </c>
      <c r="S132">
        <v>10475.966</v>
      </c>
      <c r="T132">
        <v>71057</v>
      </c>
      <c r="U132">
        <v>79522.64</v>
      </c>
      <c r="V132">
        <v>74671.56</v>
      </c>
      <c r="W132">
        <v>77306.759999999995</v>
      </c>
      <c r="X132">
        <v>90534.96</v>
      </c>
      <c r="Y132">
        <v>78618.584000000003</v>
      </c>
      <c r="Z132" t="str">
        <f>INDEX(areatocountry!B:B,MATCH(A132, areatocountry!A:A,0))</f>
        <v>Russian Federation</v>
      </c>
    </row>
    <row r="133" spans="1:26" x14ac:dyDescent="0.25">
      <c r="A133" t="s">
        <v>160</v>
      </c>
      <c r="B133">
        <v>1708.89</v>
      </c>
      <c r="C133">
        <v>1708.89</v>
      </c>
      <c r="D133">
        <v>1708.89</v>
      </c>
      <c r="E133">
        <v>1708.89</v>
      </c>
      <c r="F133">
        <v>1708.89</v>
      </c>
      <c r="G133">
        <v>1708.89</v>
      </c>
      <c r="H133">
        <v>1.47</v>
      </c>
      <c r="I133">
        <v>1.47</v>
      </c>
      <c r="J133">
        <v>1.47</v>
      </c>
      <c r="K133">
        <v>1.47</v>
      </c>
      <c r="L133">
        <v>1.47</v>
      </c>
      <c r="M133">
        <v>1.47</v>
      </c>
      <c r="N133">
        <v>316.60000000000002</v>
      </c>
      <c r="O133">
        <v>316.60000000000002</v>
      </c>
      <c r="P133">
        <v>316.60000000000002</v>
      </c>
      <c r="Q133">
        <v>316.60000000000002</v>
      </c>
      <c r="R133">
        <v>316.60000000000002</v>
      </c>
      <c r="S133">
        <v>316.60000000000002</v>
      </c>
      <c r="T133">
        <v>2027.03</v>
      </c>
      <c r="U133">
        <v>2027.03</v>
      </c>
      <c r="V133">
        <v>2027.03</v>
      </c>
      <c r="W133">
        <v>2027.03</v>
      </c>
      <c r="X133">
        <v>2027.03</v>
      </c>
      <c r="Y133">
        <v>2027.03</v>
      </c>
      <c r="Z133" t="str">
        <f>INDEX(areatocountry!B:B,MATCH(A133, areatocountry!A:A,0))</f>
        <v>Rwanda</v>
      </c>
    </row>
    <row r="134" spans="1:26" x14ac:dyDescent="0.25">
      <c r="A134" t="s">
        <v>623</v>
      </c>
      <c r="B134">
        <v>0.05</v>
      </c>
      <c r="C134">
        <v>0.02</v>
      </c>
      <c r="D134">
        <v>0</v>
      </c>
      <c r="E134">
        <v>0</v>
      </c>
      <c r="F134">
        <v>0</v>
      </c>
      <c r="G134">
        <v>1.4000000000000002E-2</v>
      </c>
      <c r="H134">
        <v>1.08</v>
      </c>
      <c r="I134">
        <v>1.04</v>
      </c>
      <c r="J134">
        <v>1</v>
      </c>
      <c r="K134">
        <v>15.45</v>
      </c>
      <c r="L134">
        <v>15.45</v>
      </c>
      <c r="M134">
        <v>6.8039999999999994</v>
      </c>
      <c r="N134">
        <v>1.1599999999999999</v>
      </c>
      <c r="O134">
        <v>1.58</v>
      </c>
      <c r="P134">
        <v>2</v>
      </c>
      <c r="Q134">
        <v>2.16</v>
      </c>
      <c r="R134">
        <v>2.16</v>
      </c>
      <c r="S134">
        <v>1.8120000000000001</v>
      </c>
      <c r="T134">
        <v>2.46</v>
      </c>
      <c r="U134">
        <v>2.9</v>
      </c>
      <c r="V134">
        <v>3.35</v>
      </c>
      <c r="W134">
        <v>18.079999999999998</v>
      </c>
      <c r="X134">
        <v>18.079999999999998</v>
      </c>
      <c r="Y134">
        <v>8.9740000000000002</v>
      </c>
      <c r="Z134" t="str">
        <f>INDEX(areatocountry!B:B,MATCH(A134, areatocountry!A:A,0))</f>
        <v>Saint Kitts And Nevis</v>
      </c>
    </row>
    <row r="135" spans="1:26" x14ac:dyDescent="0.25">
      <c r="A135" t="s">
        <v>162</v>
      </c>
      <c r="B135">
        <v>13</v>
      </c>
      <c r="C135">
        <v>13</v>
      </c>
      <c r="D135">
        <v>13</v>
      </c>
      <c r="E135">
        <v>13</v>
      </c>
      <c r="F135">
        <v>13</v>
      </c>
      <c r="G135">
        <v>13</v>
      </c>
      <c r="H135">
        <v>45</v>
      </c>
      <c r="I135">
        <v>45</v>
      </c>
      <c r="J135">
        <v>45</v>
      </c>
      <c r="K135">
        <v>45</v>
      </c>
      <c r="L135">
        <v>45</v>
      </c>
      <c r="M135">
        <v>45</v>
      </c>
      <c r="N135">
        <v>138</v>
      </c>
      <c r="O135">
        <v>138</v>
      </c>
      <c r="P135">
        <v>138</v>
      </c>
      <c r="Q135">
        <v>138</v>
      </c>
      <c r="R135">
        <v>138</v>
      </c>
      <c r="S135">
        <v>138</v>
      </c>
      <c r="T135">
        <v>196</v>
      </c>
      <c r="U135">
        <v>196</v>
      </c>
      <c r="V135">
        <v>196</v>
      </c>
      <c r="W135">
        <v>196</v>
      </c>
      <c r="X135">
        <v>196</v>
      </c>
      <c r="Y135">
        <v>196</v>
      </c>
      <c r="Z135" t="str">
        <f>INDEX(areatocountry!B:B,MATCH(A135, areatocountry!A:A,0))</f>
        <v>Saint Lucia</v>
      </c>
    </row>
    <row r="136" spans="1:26" x14ac:dyDescent="0.25">
      <c r="A136" t="s">
        <v>427</v>
      </c>
      <c r="B136">
        <v>0.01</v>
      </c>
      <c r="C136">
        <v>0</v>
      </c>
      <c r="D136">
        <v>0</v>
      </c>
      <c r="E136">
        <v>2.5</v>
      </c>
      <c r="F136">
        <v>0.7</v>
      </c>
      <c r="G136">
        <v>0.64200000000000002</v>
      </c>
      <c r="H136">
        <v>94.47</v>
      </c>
      <c r="I136">
        <v>100</v>
      </c>
      <c r="J136">
        <v>192</v>
      </c>
      <c r="K136">
        <v>100.8</v>
      </c>
      <c r="L136">
        <v>170.2</v>
      </c>
      <c r="M136">
        <v>131.494</v>
      </c>
      <c r="N136">
        <v>1.55</v>
      </c>
      <c r="O136">
        <v>1.61</v>
      </c>
      <c r="P136">
        <v>0</v>
      </c>
      <c r="Q136">
        <v>7.3</v>
      </c>
      <c r="R136">
        <v>14.24</v>
      </c>
      <c r="S136">
        <v>4.9400000000000004</v>
      </c>
      <c r="T136">
        <v>96.97</v>
      </c>
      <c r="U136">
        <v>102.61</v>
      </c>
      <c r="V136">
        <v>196.7</v>
      </c>
      <c r="W136">
        <v>111.6</v>
      </c>
      <c r="X136">
        <v>185.14</v>
      </c>
      <c r="Y136">
        <v>138.60399999999998</v>
      </c>
      <c r="Z136" t="e">
        <f>INDEX(areatocountry!B:B,MATCH(A136, areatocountry!A:A,0))</f>
        <v>#N/A</v>
      </c>
    </row>
    <row r="137" spans="1:26" x14ac:dyDescent="0.25">
      <c r="A137" t="s">
        <v>165</v>
      </c>
      <c r="B137">
        <v>1641.81</v>
      </c>
      <c r="C137">
        <v>1518.68</v>
      </c>
      <c r="D137">
        <v>1395.55</v>
      </c>
      <c r="E137">
        <v>1272.42</v>
      </c>
      <c r="F137">
        <v>1665.51</v>
      </c>
      <c r="G137">
        <v>1498.7940000000001</v>
      </c>
      <c r="H137">
        <v>1017.45</v>
      </c>
      <c r="I137">
        <v>1287.77</v>
      </c>
      <c r="J137">
        <v>1558.08</v>
      </c>
      <c r="K137">
        <v>1828.4</v>
      </c>
      <c r="L137">
        <v>817.82</v>
      </c>
      <c r="M137">
        <v>1301.904</v>
      </c>
      <c r="N137">
        <v>3458.47</v>
      </c>
      <c r="O137">
        <v>3567.79</v>
      </c>
      <c r="P137">
        <v>3677.12</v>
      </c>
      <c r="Q137">
        <v>3786.44</v>
      </c>
      <c r="R137">
        <v>660.55</v>
      </c>
      <c r="S137">
        <v>3030.0740000000001</v>
      </c>
      <c r="T137">
        <v>7954.02</v>
      </c>
      <c r="U137">
        <v>8801.19</v>
      </c>
      <c r="V137">
        <v>9648.36</v>
      </c>
      <c r="W137">
        <v>10495.54</v>
      </c>
      <c r="X137">
        <v>7255.65</v>
      </c>
      <c r="Y137">
        <v>8830.9520000000011</v>
      </c>
      <c r="Z137" t="str">
        <f>INDEX(areatocountry!B:B,MATCH(A137, areatocountry!A:A,0))</f>
        <v>Saudi Arabia</v>
      </c>
    </row>
    <row r="138" spans="1:26" x14ac:dyDescent="0.25">
      <c r="A138" t="s">
        <v>166</v>
      </c>
      <c r="B138">
        <v>144.4</v>
      </c>
      <c r="C138">
        <v>11.77</v>
      </c>
      <c r="D138">
        <v>19.62</v>
      </c>
      <c r="E138">
        <v>19.62</v>
      </c>
      <c r="F138">
        <v>98</v>
      </c>
      <c r="G138">
        <v>58.682000000000002</v>
      </c>
      <c r="H138">
        <v>453.02</v>
      </c>
      <c r="I138">
        <v>101.59</v>
      </c>
      <c r="J138">
        <v>298.8</v>
      </c>
      <c r="K138">
        <v>298.8</v>
      </c>
      <c r="L138">
        <v>339.76</v>
      </c>
      <c r="M138">
        <v>298.39400000000001</v>
      </c>
      <c r="N138">
        <v>147.06</v>
      </c>
      <c r="O138">
        <v>26.35</v>
      </c>
      <c r="P138">
        <v>85.01</v>
      </c>
      <c r="Q138">
        <v>85.01</v>
      </c>
      <c r="R138">
        <v>103.61</v>
      </c>
      <c r="S138">
        <v>89.408000000000001</v>
      </c>
      <c r="T138">
        <v>830.74</v>
      </c>
      <c r="U138">
        <v>163.31</v>
      </c>
      <c r="V138">
        <v>478.78</v>
      </c>
      <c r="W138">
        <v>478.78</v>
      </c>
      <c r="X138">
        <v>577.17999999999995</v>
      </c>
      <c r="Y138">
        <v>505.75799999999998</v>
      </c>
      <c r="Z138" t="str">
        <f>INDEX(areatocountry!B:B,MATCH(A138, areatocountry!A:A,0))</f>
        <v>Senegal</v>
      </c>
    </row>
    <row r="139" spans="1:26" x14ac:dyDescent="0.25">
      <c r="A139" t="s">
        <v>168</v>
      </c>
      <c r="B139">
        <v>1.62</v>
      </c>
      <c r="C139">
        <v>1.62</v>
      </c>
      <c r="D139">
        <v>1.62</v>
      </c>
      <c r="E139">
        <v>1.62</v>
      </c>
      <c r="F139">
        <v>1.62</v>
      </c>
      <c r="G139">
        <v>1.6200000000000003</v>
      </c>
      <c r="H139">
        <v>2.69</v>
      </c>
      <c r="I139">
        <v>2.69</v>
      </c>
      <c r="J139">
        <v>2.69</v>
      </c>
      <c r="K139">
        <v>2.69</v>
      </c>
      <c r="L139">
        <v>2.69</v>
      </c>
      <c r="M139">
        <v>2.69</v>
      </c>
      <c r="N139">
        <v>3.76</v>
      </c>
      <c r="O139">
        <v>3.76</v>
      </c>
      <c r="P139">
        <v>3.76</v>
      </c>
      <c r="Q139">
        <v>3.76</v>
      </c>
      <c r="R139">
        <v>3.76</v>
      </c>
      <c r="S139">
        <v>3.7599999999999993</v>
      </c>
      <c r="T139">
        <v>18.75</v>
      </c>
      <c r="U139">
        <v>18.75</v>
      </c>
      <c r="V139">
        <v>18.75</v>
      </c>
      <c r="W139">
        <v>18.75</v>
      </c>
      <c r="X139">
        <v>18.75</v>
      </c>
      <c r="Y139">
        <v>18.75</v>
      </c>
      <c r="Z139" t="str">
        <f>INDEX(areatocountry!B:B,MATCH(A139, areatocountry!A:A,0))</f>
        <v>Seychelles</v>
      </c>
    </row>
    <row r="140" spans="1:26" x14ac:dyDescent="0.25">
      <c r="A140" t="s">
        <v>171</v>
      </c>
      <c r="B140">
        <v>378</v>
      </c>
      <c r="C140">
        <v>450</v>
      </c>
      <c r="D140">
        <v>469</v>
      </c>
      <c r="E140">
        <v>484</v>
      </c>
      <c r="F140">
        <v>478</v>
      </c>
      <c r="G140">
        <v>451.8</v>
      </c>
      <c r="H140">
        <v>835</v>
      </c>
      <c r="I140">
        <v>879</v>
      </c>
      <c r="J140">
        <v>908</v>
      </c>
      <c r="K140">
        <v>921</v>
      </c>
      <c r="L140">
        <v>920</v>
      </c>
      <c r="M140">
        <v>892.6</v>
      </c>
      <c r="N140">
        <v>96</v>
      </c>
      <c r="O140">
        <v>133</v>
      </c>
      <c r="P140">
        <v>137</v>
      </c>
      <c r="Q140">
        <v>155</v>
      </c>
      <c r="R140">
        <v>139</v>
      </c>
      <c r="S140">
        <v>132</v>
      </c>
      <c r="T140">
        <v>1520</v>
      </c>
      <c r="U140">
        <v>1724</v>
      </c>
      <c r="V140">
        <v>1785</v>
      </c>
      <c r="W140">
        <v>1859</v>
      </c>
      <c r="X140">
        <v>1810</v>
      </c>
      <c r="Y140">
        <v>1739.6</v>
      </c>
      <c r="Z140" t="str">
        <f>INDEX(areatocountry!B:B,MATCH(A140, areatocountry!A:A,0))</f>
        <v>Slovakia</v>
      </c>
    </row>
    <row r="141" spans="1:26" x14ac:dyDescent="0.25">
      <c r="A141" t="s">
        <v>172</v>
      </c>
      <c r="B141">
        <v>860</v>
      </c>
      <c r="C141">
        <v>795</v>
      </c>
      <c r="D141">
        <v>849</v>
      </c>
      <c r="E141">
        <v>751</v>
      </c>
      <c r="F141">
        <v>731</v>
      </c>
      <c r="G141">
        <v>797.2</v>
      </c>
      <c r="H141">
        <v>247</v>
      </c>
      <c r="I141">
        <v>235</v>
      </c>
      <c r="J141">
        <v>257</v>
      </c>
      <c r="K141">
        <v>171</v>
      </c>
      <c r="L141">
        <v>167</v>
      </c>
      <c r="M141">
        <v>215.4</v>
      </c>
      <c r="N141">
        <v>41</v>
      </c>
      <c r="O141">
        <v>50</v>
      </c>
      <c r="P141">
        <v>55</v>
      </c>
      <c r="Q141">
        <v>39</v>
      </c>
      <c r="R141">
        <v>40</v>
      </c>
      <c r="S141">
        <v>45</v>
      </c>
      <c r="T141">
        <v>1157</v>
      </c>
      <c r="U141">
        <v>1087</v>
      </c>
      <c r="V141">
        <v>1172</v>
      </c>
      <c r="W141">
        <v>972</v>
      </c>
      <c r="X141">
        <v>949</v>
      </c>
      <c r="Y141">
        <v>1067.4000000000001</v>
      </c>
      <c r="Z141" t="str">
        <f>INDEX(areatocountry!B:B,MATCH(A141, areatocountry!A:A,0))</f>
        <v>Slovenia</v>
      </c>
    </row>
    <row r="142" spans="1:26" x14ac:dyDescent="0.25">
      <c r="A142" t="s">
        <v>175</v>
      </c>
      <c r="B142">
        <v>8928</v>
      </c>
      <c r="C142">
        <v>8928</v>
      </c>
      <c r="D142">
        <v>8928</v>
      </c>
      <c r="E142">
        <v>8928</v>
      </c>
      <c r="F142">
        <v>8928</v>
      </c>
      <c r="G142">
        <v>8928</v>
      </c>
      <c r="H142">
        <v>9469</v>
      </c>
      <c r="I142">
        <v>9469</v>
      </c>
      <c r="J142">
        <v>9469</v>
      </c>
      <c r="K142">
        <v>9469</v>
      </c>
      <c r="L142">
        <v>9469</v>
      </c>
      <c r="M142">
        <v>9469</v>
      </c>
      <c r="N142">
        <v>6158</v>
      </c>
      <c r="O142">
        <v>6158</v>
      </c>
      <c r="P142">
        <v>6158</v>
      </c>
      <c r="Q142">
        <v>6158</v>
      </c>
      <c r="R142">
        <v>6158</v>
      </c>
      <c r="S142">
        <v>6158</v>
      </c>
      <c r="T142">
        <v>26857</v>
      </c>
      <c r="U142">
        <v>26857</v>
      </c>
      <c r="V142">
        <v>26857</v>
      </c>
      <c r="W142">
        <v>26857</v>
      </c>
      <c r="X142">
        <v>26857</v>
      </c>
      <c r="Y142">
        <v>26857</v>
      </c>
      <c r="Z142" t="str">
        <f>INDEX(areatocountry!B:B,MATCH(A142, areatocountry!A:A,0))</f>
        <v>South Africa</v>
      </c>
    </row>
    <row r="143" spans="1:26" x14ac:dyDescent="0.25">
      <c r="A143" t="s">
        <v>176</v>
      </c>
      <c r="B143">
        <v>38919</v>
      </c>
      <c r="C143">
        <v>37999</v>
      </c>
      <c r="D143">
        <v>38067.06</v>
      </c>
      <c r="E143">
        <v>32123.68</v>
      </c>
      <c r="F143">
        <v>32123.68</v>
      </c>
      <c r="G143">
        <v>35846.483999999997</v>
      </c>
      <c r="H143">
        <v>15225</v>
      </c>
      <c r="I143">
        <v>16077</v>
      </c>
      <c r="J143">
        <v>11085.37</v>
      </c>
      <c r="K143">
        <v>6093.75</v>
      </c>
      <c r="L143">
        <v>6093.75</v>
      </c>
      <c r="M143">
        <v>10914.974</v>
      </c>
      <c r="N143">
        <v>7599</v>
      </c>
      <c r="O143">
        <v>6663</v>
      </c>
      <c r="P143">
        <v>5562.39</v>
      </c>
      <c r="Q143">
        <v>4461.78</v>
      </c>
      <c r="R143">
        <v>4461.78</v>
      </c>
      <c r="S143">
        <v>5749.5899999999992</v>
      </c>
      <c r="T143">
        <v>61895</v>
      </c>
      <c r="U143">
        <v>60896.4</v>
      </c>
      <c r="V143">
        <v>55223.18</v>
      </c>
      <c r="W143">
        <v>43336.92</v>
      </c>
      <c r="X143">
        <v>43336.92</v>
      </c>
      <c r="Y143">
        <v>52937.683999999994</v>
      </c>
      <c r="Z143" t="str">
        <f>INDEX(areatocountry!B:B,MATCH(A143, areatocountry!A:A,0))</f>
        <v>Spain</v>
      </c>
    </row>
    <row r="144" spans="1:26" x14ac:dyDescent="0.25">
      <c r="A144" t="s">
        <v>177</v>
      </c>
      <c r="B144">
        <v>644</v>
      </c>
      <c r="C144">
        <v>461</v>
      </c>
      <c r="D144">
        <v>818</v>
      </c>
      <c r="E144">
        <v>574.23</v>
      </c>
      <c r="F144">
        <v>848.05</v>
      </c>
      <c r="G144">
        <v>669.05599999999993</v>
      </c>
      <c r="H144">
        <v>971</v>
      </c>
      <c r="I144">
        <v>596</v>
      </c>
      <c r="J144">
        <v>1174</v>
      </c>
      <c r="K144">
        <v>715.82</v>
      </c>
      <c r="L144">
        <v>1347.62</v>
      </c>
      <c r="M144">
        <v>960.88800000000015</v>
      </c>
      <c r="N144">
        <v>293</v>
      </c>
      <c r="O144">
        <v>194</v>
      </c>
      <c r="P144">
        <v>255</v>
      </c>
      <c r="Q144">
        <v>225.93</v>
      </c>
      <c r="R144">
        <v>367.21</v>
      </c>
      <c r="S144">
        <v>267.02800000000002</v>
      </c>
      <c r="T144">
        <v>1925</v>
      </c>
      <c r="U144">
        <v>1266</v>
      </c>
      <c r="V144">
        <v>2261</v>
      </c>
      <c r="W144">
        <v>1526.43</v>
      </c>
      <c r="X144">
        <v>2573.15</v>
      </c>
      <c r="Y144">
        <v>1910.316</v>
      </c>
      <c r="Z144" t="str">
        <f>INDEX(areatocountry!B:B,MATCH(A144, areatocountry!A:A,0))</f>
        <v>Sri Lanka</v>
      </c>
    </row>
    <row r="145" spans="1:26" x14ac:dyDescent="0.25">
      <c r="A145" t="s">
        <v>178</v>
      </c>
      <c r="B145">
        <v>117.03</v>
      </c>
      <c r="C145">
        <v>65.34</v>
      </c>
      <c r="D145">
        <v>184.92</v>
      </c>
      <c r="E145">
        <v>108.99</v>
      </c>
      <c r="F145">
        <v>108.99</v>
      </c>
      <c r="G145">
        <v>117.054</v>
      </c>
      <c r="H145">
        <v>2402.7600000000002</v>
      </c>
      <c r="I145">
        <v>1676.84</v>
      </c>
      <c r="J145">
        <v>4077.35</v>
      </c>
      <c r="K145">
        <v>2903.69</v>
      </c>
      <c r="L145">
        <v>2903.69</v>
      </c>
      <c r="M145">
        <v>2792.8660000000004</v>
      </c>
      <c r="N145">
        <v>665.31</v>
      </c>
      <c r="O145">
        <v>606.44000000000005</v>
      </c>
      <c r="P145">
        <v>1108.51</v>
      </c>
      <c r="Q145">
        <v>1053.33</v>
      </c>
      <c r="R145">
        <v>1053.33</v>
      </c>
      <c r="S145">
        <v>897.38400000000001</v>
      </c>
      <c r="T145">
        <v>3254.33</v>
      </c>
      <c r="U145">
        <v>2379.65</v>
      </c>
      <c r="V145">
        <v>5486.85</v>
      </c>
      <c r="W145">
        <v>4082.53</v>
      </c>
      <c r="X145">
        <v>4082.53</v>
      </c>
      <c r="Y145">
        <v>3857.1779999999999</v>
      </c>
      <c r="Z145" t="str">
        <f>INDEX(areatocountry!B:B,MATCH(A145, areatocountry!A:A,0))</f>
        <v>Sudan</v>
      </c>
    </row>
    <row r="146" spans="1:26" x14ac:dyDescent="0.25">
      <c r="A146" t="s">
        <v>179</v>
      </c>
      <c r="B146">
        <v>48</v>
      </c>
      <c r="C146">
        <v>71.3</v>
      </c>
      <c r="D146">
        <v>60</v>
      </c>
      <c r="E146">
        <v>35.32</v>
      </c>
      <c r="F146">
        <v>39.78</v>
      </c>
      <c r="G146">
        <v>50.88</v>
      </c>
      <c r="H146">
        <v>301</v>
      </c>
      <c r="I146">
        <v>282</v>
      </c>
      <c r="J146">
        <v>304</v>
      </c>
      <c r="K146">
        <v>222.61</v>
      </c>
      <c r="L146">
        <v>193.23</v>
      </c>
      <c r="M146">
        <v>260.56800000000004</v>
      </c>
      <c r="N146">
        <v>75</v>
      </c>
      <c r="O146">
        <v>86</v>
      </c>
      <c r="P146">
        <v>98</v>
      </c>
      <c r="Q146">
        <v>125.25</v>
      </c>
      <c r="R146">
        <v>76.64</v>
      </c>
      <c r="S146">
        <v>92.177999999999997</v>
      </c>
      <c r="T146">
        <v>617</v>
      </c>
      <c r="U146">
        <v>651.29999999999995</v>
      </c>
      <c r="V146">
        <v>789</v>
      </c>
      <c r="W146">
        <v>530.58000000000004</v>
      </c>
      <c r="X146">
        <v>377.75</v>
      </c>
      <c r="Y146">
        <v>593.12599999999998</v>
      </c>
      <c r="Z146" t="str">
        <f>INDEX(areatocountry!B:B,MATCH(A146, areatocountry!A:A,0))</f>
        <v>Suriname</v>
      </c>
    </row>
    <row r="147" spans="1:26" x14ac:dyDescent="0.25">
      <c r="A147" t="s">
        <v>181</v>
      </c>
      <c r="B147">
        <v>237</v>
      </c>
      <c r="C147">
        <v>250</v>
      </c>
      <c r="D147">
        <v>209</v>
      </c>
      <c r="E147">
        <v>152</v>
      </c>
      <c r="F147">
        <v>208</v>
      </c>
      <c r="G147">
        <v>211.2</v>
      </c>
      <c r="H147">
        <v>1296</v>
      </c>
      <c r="I147">
        <v>1200</v>
      </c>
      <c r="J147">
        <v>1089</v>
      </c>
      <c r="K147">
        <v>1232</v>
      </c>
      <c r="L147">
        <v>1327</v>
      </c>
      <c r="M147">
        <v>1228.8</v>
      </c>
      <c r="N147">
        <v>29</v>
      </c>
      <c r="O147">
        <v>32</v>
      </c>
      <c r="P147">
        <v>46</v>
      </c>
      <c r="Q147">
        <v>47</v>
      </c>
      <c r="R147">
        <v>33</v>
      </c>
      <c r="S147">
        <v>37.4</v>
      </c>
      <c r="T147">
        <v>1630</v>
      </c>
      <c r="U147">
        <v>1525</v>
      </c>
      <c r="V147">
        <v>1459</v>
      </c>
      <c r="W147">
        <v>1478.1</v>
      </c>
      <c r="X147">
        <v>1653</v>
      </c>
      <c r="Y147">
        <v>1549.02</v>
      </c>
      <c r="Z147" t="str">
        <f>INDEX(areatocountry!B:B,MATCH(A147, areatocountry!A:A,0))</f>
        <v>Sweden</v>
      </c>
    </row>
    <row r="148" spans="1:26" x14ac:dyDescent="0.25">
      <c r="A148" t="s">
        <v>182</v>
      </c>
      <c r="B148">
        <v>1013.39</v>
      </c>
      <c r="C148">
        <v>997.33</v>
      </c>
      <c r="D148">
        <v>1006.22</v>
      </c>
      <c r="E148">
        <v>978.19</v>
      </c>
      <c r="F148">
        <v>1010.47</v>
      </c>
      <c r="G148">
        <v>1001.1200000000001</v>
      </c>
      <c r="H148">
        <v>621.07000000000005</v>
      </c>
      <c r="I148">
        <v>595.13</v>
      </c>
      <c r="J148">
        <v>628.76</v>
      </c>
      <c r="K148">
        <v>509.01</v>
      </c>
      <c r="L148">
        <v>498.96</v>
      </c>
      <c r="M148">
        <v>570.58600000000001</v>
      </c>
      <c r="N148">
        <v>312.26</v>
      </c>
      <c r="O148">
        <v>281.37</v>
      </c>
      <c r="P148">
        <v>261.79000000000002</v>
      </c>
      <c r="Q148">
        <v>321.11</v>
      </c>
      <c r="R148">
        <v>292.98</v>
      </c>
      <c r="S148">
        <v>293.90200000000004</v>
      </c>
      <c r="T148">
        <v>2158.17</v>
      </c>
      <c r="U148">
        <v>2027.76</v>
      </c>
      <c r="V148">
        <v>2051.98</v>
      </c>
      <c r="W148">
        <v>1952.01</v>
      </c>
      <c r="X148">
        <v>1928.59</v>
      </c>
      <c r="Y148">
        <v>2023.702</v>
      </c>
      <c r="Z148" t="str">
        <f>INDEX(areatocountry!B:B,MATCH(A148, areatocountry!A:A,0))</f>
        <v>Switzerland</v>
      </c>
    </row>
    <row r="149" spans="1:26" x14ac:dyDescent="0.25">
      <c r="A149" t="s">
        <v>183</v>
      </c>
      <c r="B149">
        <v>748.8</v>
      </c>
      <c r="C149">
        <v>748.8</v>
      </c>
      <c r="D149">
        <v>748.8</v>
      </c>
      <c r="E149">
        <v>748.8</v>
      </c>
      <c r="F149">
        <v>748.8</v>
      </c>
      <c r="G149">
        <v>748.8</v>
      </c>
      <c r="H149">
        <v>239.7</v>
      </c>
      <c r="I149">
        <v>239.7</v>
      </c>
      <c r="J149">
        <v>239.7</v>
      </c>
      <c r="K149">
        <v>239.7</v>
      </c>
      <c r="L149">
        <v>239.7</v>
      </c>
      <c r="M149">
        <v>239.7</v>
      </c>
      <c r="N149">
        <v>308.14</v>
      </c>
      <c r="O149">
        <v>308.14</v>
      </c>
      <c r="P149">
        <v>308.14</v>
      </c>
      <c r="Q149">
        <v>308.14</v>
      </c>
      <c r="R149">
        <v>308.14</v>
      </c>
      <c r="S149">
        <v>308.14</v>
      </c>
      <c r="T149">
        <v>1422.24</v>
      </c>
      <c r="U149">
        <v>1422.24</v>
      </c>
      <c r="V149">
        <v>1422.24</v>
      </c>
      <c r="W149">
        <v>1422.24</v>
      </c>
      <c r="X149">
        <v>1422.24</v>
      </c>
      <c r="Y149">
        <v>1422.24</v>
      </c>
      <c r="Z149" t="str">
        <f>INDEX(areatocountry!B:B,MATCH(A149, areatocountry!A:A,0))</f>
        <v>Syrian Arab Republic</v>
      </c>
    </row>
    <row r="150" spans="1:26" x14ac:dyDescent="0.25">
      <c r="A150" t="s">
        <v>185</v>
      </c>
      <c r="B150">
        <v>67.599999999999994</v>
      </c>
      <c r="C150">
        <v>67.599999999999994</v>
      </c>
      <c r="D150">
        <v>67.599999999999994</v>
      </c>
      <c r="E150">
        <v>67.599999999999994</v>
      </c>
      <c r="F150">
        <v>67.599999999999994</v>
      </c>
      <c r="G150">
        <v>67.599999999999994</v>
      </c>
      <c r="H150">
        <v>69.7</v>
      </c>
      <c r="I150">
        <v>69.7</v>
      </c>
      <c r="J150">
        <v>69.7</v>
      </c>
      <c r="K150">
        <v>69.7</v>
      </c>
      <c r="L150">
        <v>69.7</v>
      </c>
      <c r="M150">
        <v>69.7</v>
      </c>
      <c r="N150">
        <v>69.8</v>
      </c>
      <c r="O150">
        <v>69.8</v>
      </c>
      <c r="P150">
        <v>69.8</v>
      </c>
      <c r="Q150">
        <v>69.8</v>
      </c>
      <c r="R150">
        <v>69.8</v>
      </c>
      <c r="S150">
        <v>69.8</v>
      </c>
      <c r="T150">
        <v>264.60000000000002</v>
      </c>
      <c r="U150">
        <v>264.60000000000002</v>
      </c>
      <c r="V150">
        <v>264.60000000000002</v>
      </c>
      <c r="W150">
        <v>264.60000000000002</v>
      </c>
      <c r="X150">
        <v>264.60000000000002</v>
      </c>
      <c r="Y150">
        <v>264.60000000000002</v>
      </c>
      <c r="Z150" t="str">
        <f>INDEX(areatocountry!B:B,MATCH(A150, areatocountry!A:A,0))</f>
        <v>Tajikistan</v>
      </c>
    </row>
    <row r="151" spans="1:26" x14ac:dyDescent="0.25">
      <c r="A151" t="s">
        <v>187</v>
      </c>
      <c r="B151">
        <v>4774.67</v>
      </c>
      <c r="C151">
        <v>7217.42</v>
      </c>
      <c r="D151">
        <v>7900.79</v>
      </c>
      <c r="E151">
        <v>7392.88</v>
      </c>
      <c r="F151">
        <v>5402.4</v>
      </c>
      <c r="G151">
        <v>6537.6320000000005</v>
      </c>
      <c r="H151">
        <v>22935</v>
      </c>
      <c r="I151">
        <v>23469.19</v>
      </c>
      <c r="J151">
        <v>24003.38</v>
      </c>
      <c r="K151">
        <v>18311.61</v>
      </c>
      <c r="L151">
        <v>10980.64</v>
      </c>
      <c r="M151">
        <v>19939.964</v>
      </c>
      <c r="N151">
        <v>2563.37</v>
      </c>
      <c r="O151">
        <v>3031.97</v>
      </c>
      <c r="P151">
        <v>2544.41</v>
      </c>
      <c r="Q151">
        <v>2045.5</v>
      </c>
      <c r="R151">
        <v>2235.1</v>
      </c>
      <c r="S151">
        <v>2484.0700000000002</v>
      </c>
      <c r="T151">
        <v>30535.33</v>
      </c>
      <c r="U151">
        <v>34037.480000000003</v>
      </c>
      <c r="V151">
        <v>34776.620000000003</v>
      </c>
      <c r="W151">
        <v>28073.81</v>
      </c>
      <c r="X151">
        <v>19006.560000000001</v>
      </c>
      <c r="Y151">
        <v>29285.960000000003</v>
      </c>
      <c r="Z151" t="str">
        <f>INDEX(areatocountry!B:B,MATCH(A151, areatocountry!A:A,0))</f>
        <v>Thailand</v>
      </c>
    </row>
    <row r="152" spans="1:26" x14ac:dyDescent="0.25">
      <c r="A152" t="s">
        <v>188</v>
      </c>
      <c r="B152">
        <v>0.2</v>
      </c>
      <c r="C152">
        <v>0.2</v>
      </c>
      <c r="D152">
        <v>0.2</v>
      </c>
      <c r="E152">
        <v>0.2</v>
      </c>
      <c r="F152">
        <v>0.2</v>
      </c>
      <c r="G152">
        <v>0.2</v>
      </c>
      <c r="H152">
        <v>0.5</v>
      </c>
      <c r="I152">
        <v>0.5</v>
      </c>
      <c r="J152">
        <v>0.5</v>
      </c>
      <c r="K152">
        <v>0.5</v>
      </c>
      <c r="L152">
        <v>0.5</v>
      </c>
      <c r="M152">
        <v>0.5</v>
      </c>
      <c r="N152">
        <v>1.08</v>
      </c>
      <c r="O152">
        <v>1.08</v>
      </c>
      <c r="P152">
        <v>1.08</v>
      </c>
      <c r="Q152">
        <v>1.08</v>
      </c>
      <c r="R152">
        <v>1.08</v>
      </c>
      <c r="S152">
        <v>1.08</v>
      </c>
      <c r="T152">
        <v>1.78</v>
      </c>
      <c r="U152">
        <v>1.78</v>
      </c>
      <c r="V152">
        <v>1.78</v>
      </c>
      <c r="W152">
        <v>1.78</v>
      </c>
      <c r="X152">
        <v>1.78</v>
      </c>
      <c r="Y152">
        <v>1.78</v>
      </c>
      <c r="Z152" t="str">
        <f>INDEX(areatocountry!B:B,MATCH(A152, areatocountry!A:A,0))</f>
        <v>Timor-Leste</v>
      </c>
    </row>
    <row r="153" spans="1:26" x14ac:dyDescent="0.25">
      <c r="A153" t="s">
        <v>189</v>
      </c>
      <c r="B153">
        <v>19</v>
      </c>
      <c r="C153">
        <v>20</v>
      </c>
      <c r="D153">
        <v>20</v>
      </c>
      <c r="E153">
        <v>25</v>
      </c>
      <c r="F153">
        <v>25</v>
      </c>
      <c r="G153">
        <v>21.8</v>
      </c>
      <c r="H153">
        <v>709</v>
      </c>
      <c r="I153">
        <v>715</v>
      </c>
      <c r="J153">
        <v>770</v>
      </c>
      <c r="K153">
        <v>800</v>
      </c>
      <c r="L153">
        <v>800</v>
      </c>
      <c r="M153">
        <v>758.8</v>
      </c>
      <c r="N153">
        <v>473</v>
      </c>
      <c r="O153">
        <v>525</v>
      </c>
      <c r="P153">
        <v>563</v>
      </c>
      <c r="Q153">
        <v>600</v>
      </c>
      <c r="R153">
        <v>600</v>
      </c>
      <c r="S153">
        <v>552.20000000000005</v>
      </c>
      <c r="T153">
        <v>1246.2</v>
      </c>
      <c r="U153">
        <v>1263</v>
      </c>
      <c r="V153">
        <v>1356</v>
      </c>
      <c r="W153">
        <v>1425</v>
      </c>
      <c r="X153">
        <v>1425</v>
      </c>
      <c r="Y153">
        <v>1343.04</v>
      </c>
      <c r="Z153" t="str">
        <f>INDEX(areatocountry!B:B,MATCH(A153, areatocountry!A:A,0))</f>
        <v>Togo</v>
      </c>
    </row>
    <row r="154" spans="1:26" x14ac:dyDescent="0.25">
      <c r="A154" t="s">
        <v>191</v>
      </c>
      <c r="B154">
        <v>2</v>
      </c>
      <c r="C154">
        <v>5</v>
      </c>
      <c r="D154">
        <v>7</v>
      </c>
      <c r="E154">
        <v>7</v>
      </c>
      <c r="F154">
        <v>7</v>
      </c>
      <c r="G154">
        <v>5.6</v>
      </c>
      <c r="H154">
        <v>3</v>
      </c>
      <c r="I154">
        <v>16</v>
      </c>
      <c r="J154">
        <v>15</v>
      </c>
      <c r="K154">
        <v>15</v>
      </c>
      <c r="L154">
        <v>15</v>
      </c>
      <c r="M154">
        <v>12.8</v>
      </c>
      <c r="N154">
        <v>4</v>
      </c>
      <c r="O154">
        <v>3</v>
      </c>
      <c r="P154">
        <v>0</v>
      </c>
      <c r="Q154">
        <v>0</v>
      </c>
      <c r="R154">
        <v>0</v>
      </c>
      <c r="S154">
        <v>1.4</v>
      </c>
      <c r="T154">
        <v>9</v>
      </c>
      <c r="U154">
        <v>24</v>
      </c>
      <c r="V154">
        <v>22</v>
      </c>
      <c r="W154">
        <v>22</v>
      </c>
      <c r="X154">
        <v>22</v>
      </c>
      <c r="Y154">
        <v>19.8</v>
      </c>
      <c r="Z154" t="str">
        <f>INDEX(areatocountry!B:B,MATCH(A154, areatocountry!A:A,0))</f>
        <v>Tonga</v>
      </c>
    </row>
    <row r="155" spans="1:26" x14ac:dyDescent="0.25">
      <c r="A155" t="s">
        <v>470</v>
      </c>
      <c r="B155">
        <v>79</v>
      </c>
      <c r="C155">
        <v>79</v>
      </c>
      <c r="D155">
        <v>79</v>
      </c>
      <c r="E155">
        <v>79</v>
      </c>
      <c r="F155">
        <v>79</v>
      </c>
      <c r="G155">
        <v>79</v>
      </c>
      <c r="H155">
        <v>73</v>
      </c>
      <c r="I155">
        <v>73</v>
      </c>
      <c r="J155">
        <v>73</v>
      </c>
      <c r="K155">
        <v>73</v>
      </c>
      <c r="L155">
        <v>73</v>
      </c>
      <c r="M155">
        <v>73</v>
      </c>
      <c r="N155">
        <v>1019</v>
      </c>
      <c r="O155">
        <v>1019</v>
      </c>
      <c r="P155">
        <v>1019</v>
      </c>
      <c r="Q155">
        <v>1019</v>
      </c>
      <c r="R155">
        <v>1019</v>
      </c>
      <c r="S155">
        <v>1019</v>
      </c>
      <c r="T155">
        <v>1173</v>
      </c>
      <c r="U155">
        <v>1173</v>
      </c>
      <c r="V155">
        <v>1173</v>
      </c>
      <c r="W155">
        <v>1173</v>
      </c>
      <c r="X155">
        <v>1173</v>
      </c>
      <c r="Y155">
        <v>1173</v>
      </c>
      <c r="Z155" t="str">
        <f>INDEX(areatocountry!B:B,MATCH(A155, areatocountry!A:A,0))</f>
        <v>Trinidad And Tobago</v>
      </c>
    </row>
    <row r="156" spans="1:26" x14ac:dyDescent="0.25">
      <c r="A156" t="s">
        <v>193</v>
      </c>
      <c r="B156">
        <v>1961.73</v>
      </c>
      <c r="C156">
        <v>1671.56</v>
      </c>
      <c r="D156">
        <v>2010.26</v>
      </c>
      <c r="E156">
        <v>2197.83</v>
      </c>
      <c r="F156">
        <v>2197.83</v>
      </c>
      <c r="G156">
        <v>2007.8419999999999</v>
      </c>
      <c r="H156">
        <v>575.76</v>
      </c>
      <c r="I156">
        <v>490.6</v>
      </c>
      <c r="J156">
        <v>590.01</v>
      </c>
      <c r="K156">
        <v>645.05999999999995</v>
      </c>
      <c r="L156">
        <v>645.05999999999995</v>
      </c>
      <c r="M156">
        <v>589.298</v>
      </c>
      <c r="N156">
        <v>499.91</v>
      </c>
      <c r="O156">
        <v>425.97</v>
      </c>
      <c r="P156">
        <v>512.28</v>
      </c>
      <c r="Q156">
        <v>560.08000000000004</v>
      </c>
      <c r="R156">
        <v>560.08000000000004</v>
      </c>
      <c r="S156">
        <v>511.66400000000004</v>
      </c>
      <c r="T156">
        <v>3133.94</v>
      </c>
      <c r="U156">
        <v>2670.38</v>
      </c>
      <c r="V156">
        <v>3211.48</v>
      </c>
      <c r="W156">
        <v>3511.11</v>
      </c>
      <c r="X156">
        <v>3511.11</v>
      </c>
      <c r="Y156">
        <v>3207.6040000000003</v>
      </c>
      <c r="Z156" t="str">
        <f>INDEX(areatocountry!B:B,MATCH(A156, areatocountry!A:A,0))</f>
        <v>Tunisia</v>
      </c>
    </row>
    <row r="157" spans="1:26" x14ac:dyDescent="0.25">
      <c r="A157" t="s">
        <v>625</v>
      </c>
      <c r="B157">
        <v>20485</v>
      </c>
      <c r="C157">
        <v>22006</v>
      </c>
      <c r="D157">
        <v>23047</v>
      </c>
      <c r="E157">
        <v>19698</v>
      </c>
      <c r="F157">
        <v>20600</v>
      </c>
      <c r="G157">
        <v>21167.200000000001</v>
      </c>
      <c r="H157">
        <v>10025</v>
      </c>
      <c r="I157">
        <v>11759</v>
      </c>
      <c r="J157">
        <v>14794</v>
      </c>
      <c r="K157">
        <v>12644</v>
      </c>
      <c r="L157">
        <v>13250</v>
      </c>
      <c r="M157">
        <v>12494.4</v>
      </c>
      <c r="N157">
        <v>12450</v>
      </c>
      <c r="O157">
        <v>13888</v>
      </c>
      <c r="P157">
        <v>16069</v>
      </c>
      <c r="Q157">
        <v>13733</v>
      </c>
      <c r="R157">
        <v>14547</v>
      </c>
      <c r="S157">
        <v>14137.4</v>
      </c>
      <c r="T157">
        <v>50054</v>
      </c>
      <c r="U157">
        <v>54098</v>
      </c>
      <c r="V157">
        <v>60020</v>
      </c>
      <c r="W157">
        <v>51297</v>
      </c>
      <c r="X157">
        <v>53672</v>
      </c>
      <c r="Y157">
        <v>53828.2</v>
      </c>
      <c r="Z157" t="str">
        <f>INDEX(areatocountry!B:B,MATCH(A157, areatocountry!A:A,0))</f>
        <v>Turkey</v>
      </c>
    </row>
    <row r="158" spans="1:26" x14ac:dyDescent="0.25">
      <c r="A158" t="s">
        <v>195</v>
      </c>
      <c r="B158">
        <v>7738</v>
      </c>
      <c r="C158">
        <v>7738</v>
      </c>
      <c r="D158">
        <v>7738</v>
      </c>
      <c r="E158">
        <v>7738</v>
      </c>
      <c r="F158">
        <v>7738</v>
      </c>
      <c r="G158">
        <v>7738</v>
      </c>
      <c r="H158">
        <v>680</v>
      </c>
      <c r="I158">
        <v>680</v>
      </c>
      <c r="J158">
        <v>680</v>
      </c>
      <c r="K158">
        <v>680</v>
      </c>
      <c r="L158">
        <v>680</v>
      </c>
      <c r="M158">
        <v>680</v>
      </c>
      <c r="N158">
        <v>1294</v>
      </c>
      <c r="O158">
        <v>1294</v>
      </c>
      <c r="P158">
        <v>1294</v>
      </c>
      <c r="Q158">
        <v>1294</v>
      </c>
      <c r="R158">
        <v>1294</v>
      </c>
      <c r="S158">
        <v>1294</v>
      </c>
      <c r="T158">
        <v>9712</v>
      </c>
      <c r="U158">
        <v>9712</v>
      </c>
      <c r="V158">
        <v>9712</v>
      </c>
      <c r="W158">
        <v>9712</v>
      </c>
      <c r="X158">
        <v>9712</v>
      </c>
      <c r="Y158">
        <v>9712</v>
      </c>
      <c r="Z158" t="str">
        <f>INDEX(areatocountry!B:B,MATCH(A158, areatocountry!A:A,0))</f>
        <v>Turkmenistan</v>
      </c>
    </row>
    <row r="159" spans="1:26" x14ac:dyDescent="0.25">
      <c r="A159" t="s">
        <v>197</v>
      </c>
      <c r="B159">
        <v>38</v>
      </c>
      <c r="C159">
        <v>38</v>
      </c>
      <c r="D159">
        <v>38</v>
      </c>
      <c r="E159">
        <v>38</v>
      </c>
      <c r="F159">
        <v>38</v>
      </c>
      <c r="G159">
        <v>38</v>
      </c>
      <c r="H159">
        <v>8</v>
      </c>
      <c r="I159">
        <v>8</v>
      </c>
      <c r="J159">
        <v>8</v>
      </c>
      <c r="K159">
        <v>8</v>
      </c>
      <c r="L159">
        <v>8</v>
      </c>
      <c r="M159">
        <v>8</v>
      </c>
      <c r="N159">
        <v>42</v>
      </c>
      <c r="O159">
        <v>42</v>
      </c>
      <c r="P159">
        <v>42</v>
      </c>
      <c r="Q159">
        <v>42</v>
      </c>
      <c r="R159">
        <v>42</v>
      </c>
      <c r="S159">
        <v>42</v>
      </c>
      <c r="T159">
        <v>88</v>
      </c>
      <c r="U159">
        <v>88</v>
      </c>
      <c r="V159">
        <v>88</v>
      </c>
      <c r="W159">
        <v>88</v>
      </c>
      <c r="X159">
        <v>88</v>
      </c>
      <c r="Y159">
        <v>88</v>
      </c>
      <c r="Z159" t="str">
        <f>INDEX(areatocountry!B:B,MATCH(A159, areatocountry!A:A,0))</f>
        <v>Uganda</v>
      </c>
    </row>
    <row r="160" spans="1:26" x14ac:dyDescent="0.25">
      <c r="A160" t="s">
        <v>198</v>
      </c>
      <c r="B160">
        <v>7690.15</v>
      </c>
      <c r="C160">
        <v>6246.07</v>
      </c>
      <c r="D160">
        <v>4802</v>
      </c>
      <c r="E160">
        <v>4925</v>
      </c>
      <c r="F160">
        <v>4867</v>
      </c>
      <c r="G160">
        <v>5706.0439999999999</v>
      </c>
      <c r="H160">
        <v>33951.949999999997</v>
      </c>
      <c r="I160">
        <v>25951.47</v>
      </c>
      <c r="J160">
        <v>17951</v>
      </c>
      <c r="K160">
        <v>16646</v>
      </c>
      <c r="L160">
        <v>17660</v>
      </c>
      <c r="M160">
        <v>22432.083999999999</v>
      </c>
      <c r="N160">
        <v>7328.9</v>
      </c>
      <c r="O160">
        <v>4567.45</v>
      </c>
      <c r="P160">
        <v>1806</v>
      </c>
      <c r="Q160">
        <v>1903</v>
      </c>
      <c r="R160">
        <v>1540</v>
      </c>
      <c r="S160">
        <v>3429.0699999999997</v>
      </c>
      <c r="T160">
        <v>51772</v>
      </c>
      <c r="U160">
        <v>38557.5</v>
      </c>
      <c r="V160">
        <v>25343</v>
      </c>
      <c r="W160">
        <v>24325</v>
      </c>
      <c r="X160">
        <v>24622</v>
      </c>
      <c r="Y160">
        <v>32923.9</v>
      </c>
      <c r="Z160" t="str">
        <f>INDEX(areatocountry!B:B,MATCH(A160, areatocountry!A:A,0))</f>
        <v>Ukraine</v>
      </c>
    </row>
    <row r="161" spans="1:26" x14ac:dyDescent="0.25">
      <c r="A161" t="s">
        <v>626</v>
      </c>
      <c r="B161">
        <v>6861</v>
      </c>
      <c r="C161">
        <v>6790</v>
      </c>
      <c r="D161">
        <v>6506</v>
      </c>
      <c r="E161">
        <v>6521.51</v>
      </c>
      <c r="F161">
        <v>5351.72</v>
      </c>
      <c r="G161">
        <v>6406.0460000000003</v>
      </c>
      <c r="H161">
        <v>8957</v>
      </c>
      <c r="I161">
        <v>8939</v>
      </c>
      <c r="J161">
        <v>9570</v>
      </c>
      <c r="K161">
        <v>9566.9500000000007</v>
      </c>
      <c r="L161">
        <v>7226.15</v>
      </c>
      <c r="M161">
        <v>8851.82</v>
      </c>
      <c r="N161">
        <v>454</v>
      </c>
      <c r="O161">
        <v>409</v>
      </c>
      <c r="P161">
        <v>376</v>
      </c>
      <c r="Q161">
        <v>374.87</v>
      </c>
      <c r="R161">
        <v>316.75</v>
      </c>
      <c r="S161">
        <v>386.12399999999997</v>
      </c>
      <c r="T161">
        <v>19298</v>
      </c>
      <c r="U161">
        <v>19116</v>
      </c>
      <c r="V161">
        <v>19300</v>
      </c>
      <c r="W161">
        <v>19372.580000000002</v>
      </c>
      <c r="X161">
        <v>14923.34</v>
      </c>
      <c r="Y161">
        <v>18401.984</v>
      </c>
      <c r="Z161" t="str">
        <f>INDEX(areatocountry!B:B,MATCH(A161, areatocountry!A:A,0))</f>
        <v>United Kingdom</v>
      </c>
    </row>
    <row r="162" spans="1:26" x14ac:dyDescent="0.25">
      <c r="A162" t="s">
        <v>627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tr">
        <f>INDEX(areatocountry!B:B,MATCH(A162, areatocountry!A:A,0))</f>
        <v>Tanzania, the United Republic of</v>
      </c>
    </row>
    <row r="163" spans="1:26" x14ac:dyDescent="0.25">
      <c r="A163" t="s">
        <v>201</v>
      </c>
      <c r="B163">
        <v>24040.400000000001</v>
      </c>
      <c r="C163">
        <v>24040.400000000001</v>
      </c>
      <c r="D163">
        <v>24040.400000000001</v>
      </c>
      <c r="E163">
        <v>24040.400000000001</v>
      </c>
      <c r="F163">
        <v>24040.400000000001</v>
      </c>
      <c r="G163">
        <v>24040.400000000001</v>
      </c>
      <c r="H163">
        <v>255825.9</v>
      </c>
      <c r="I163">
        <v>255825.9</v>
      </c>
      <c r="J163">
        <v>255825.9</v>
      </c>
      <c r="K163">
        <v>255825.9</v>
      </c>
      <c r="L163">
        <v>255825.9</v>
      </c>
      <c r="M163">
        <v>255825.9</v>
      </c>
      <c r="N163">
        <v>65770.8</v>
      </c>
      <c r="O163">
        <v>65770.8</v>
      </c>
      <c r="P163">
        <v>65770.8</v>
      </c>
      <c r="Q163">
        <v>65770.8</v>
      </c>
      <c r="R163">
        <v>65770.8</v>
      </c>
      <c r="S163">
        <v>65770.8</v>
      </c>
      <c r="T163">
        <v>407779.2</v>
      </c>
      <c r="U163">
        <v>407779.2</v>
      </c>
      <c r="V163">
        <v>407779.2</v>
      </c>
      <c r="W163">
        <v>407779.2</v>
      </c>
      <c r="X163">
        <v>407779.2</v>
      </c>
      <c r="Y163">
        <v>407779.2</v>
      </c>
      <c r="Z163" t="str">
        <f>INDEX(areatocountry!B:B,MATCH(A163, areatocountry!A:A,0))</f>
        <v>United States of America</v>
      </c>
    </row>
    <row r="164" spans="1:26" x14ac:dyDescent="0.25">
      <c r="A164" t="s">
        <v>202</v>
      </c>
      <c r="B164">
        <v>892.7</v>
      </c>
      <c r="C164">
        <v>1226.68</v>
      </c>
      <c r="D164">
        <v>1560.66</v>
      </c>
      <c r="E164">
        <v>1560.66</v>
      </c>
      <c r="F164">
        <v>1560.66</v>
      </c>
      <c r="G164">
        <v>1360.2719999999999</v>
      </c>
      <c r="H164">
        <v>11635.9</v>
      </c>
      <c r="I164">
        <v>12604.77</v>
      </c>
      <c r="J164">
        <v>13573.64</v>
      </c>
      <c r="K164">
        <v>13573.64</v>
      </c>
      <c r="L164">
        <v>13573.64</v>
      </c>
      <c r="M164">
        <v>12992.317999999999</v>
      </c>
      <c r="N164">
        <v>651.6</v>
      </c>
      <c r="O164">
        <v>709.79</v>
      </c>
      <c r="P164">
        <v>767.99</v>
      </c>
      <c r="Q164">
        <v>767.99</v>
      </c>
      <c r="R164">
        <v>767.99</v>
      </c>
      <c r="S164">
        <v>733.07199999999989</v>
      </c>
      <c r="T164">
        <v>13365.8</v>
      </c>
      <c r="U164">
        <v>14905.96</v>
      </c>
      <c r="V164">
        <v>16446.12</v>
      </c>
      <c r="W164">
        <v>16446.12</v>
      </c>
      <c r="X164">
        <v>16446.12</v>
      </c>
      <c r="Y164">
        <v>15522.023999999999</v>
      </c>
      <c r="Z164" t="str">
        <f>INDEX(areatocountry!B:B,MATCH(A164, areatocountry!A:A,0))</f>
        <v>Uruguay</v>
      </c>
    </row>
    <row r="165" spans="1:26" x14ac:dyDescent="0.25">
      <c r="A165" t="s">
        <v>204</v>
      </c>
      <c r="B165">
        <v>13</v>
      </c>
      <c r="C165">
        <v>13</v>
      </c>
      <c r="D165">
        <v>13</v>
      </c>
      <c r="E165">
        <v>13</v>
      </c>
      <c r="F165">
        <v>13</v>
      </c>
      <c r="G165">
        <v>13</v>
      </c>
      <c r="H165">
        <v>13</v>
      </c>
      <c r="I165">
        <v>13</v>
      </c>
      <c r="J165">
        <v>13</v>
      </c>
      <c r="K165">
        <v>13</v>
      </c>
      <c r="L165">
        <v>13</v>
      </c>
      <c r="M165">
        <v>13</v>
      </c>
      <c r="N165">
        <v>93</v>
      </c>
      <c r="O165">
        <v>93</v>
      </c>
      <c r="P165">
        <v>93</v>
      </c>
      <c r="Q165">
        <v>93</v>
      </c>
      <c r="R165">
        <v>93</v>
      </c>
      <c r="S165">
        <v>93</v>
      </c>
      <c r="T165">
        <v>131</v>
      </c>
      <c r="U165">
        <v>131</v>
      </c>
      <c r="V165">
        <v>131</v>
      </c>
      <c r="W165">
        <v>131</v>
      </c>
      <c r="X165">
        <v>131</v>
      </c>
      <c r="Y165">
        <v>131</v>
      </c>
      <c r="Z165" t="str">
        <f>INDEX(areatocountry!B:B,MATCH(A165, areatocountry!A:A,0))</f>
        <v>Vanuatu</v>
      </c>
    </row>
    <row r="166" spans="1:26" x14ac:dyDescent="0.25">
      <c r="A166" t="s">
        <v>628</v>
      </c>
      <c r="B166">
        <v>1662</v>
      </c>
      <c r="C166">
        <v>1662</v>
      </c>
      <c r="D166">
        <v>1662</v>
      </c>
      <c r="E166">
        <v>1662</v>
      </c>
      <c r="F166">
        <v>1662</v>
      </c>
      <c r="G166">
        <v>1662</v>
      </c>
      <c r="H166">
        <v>1499</v>
      </c>
      <c r="I166">
        <v>1499</v>
      </c>
      <c r="J166">
        <v>1499</v>
      </c>
      <c r="K166">
        <v>1499</v>
      </c>
      <c r="L166">
        <v>1499</v>
      </c>
      <c r="M166">
        <v>1499</v>
      </c>
      <c r="N166">
        <v>767</v>
      </c>
      <c r="O166">
        <v>767</v>
      </c>
      <c r="P166">
        <v>767</v>
      </c>
      <c r="Q166">
        <v>767</v>
      </c>
      <c r="R166">
        <v>767</v>
      </c>
      <c r="S166">
        <v>767</v>
      </c>
      <c r="T166">
        <v>3928</v>
      </c>
      <c r="U166">
        <v>3928</v>
      </c>
      <c r="V166">
        <v>3928</v>
      </c>
      <c r="W166">
        <v>3928</v>
      </c>
      <c r="X166">
        <v>3928</v>
      </c>
      <c r="Y166">
        <v>3928</v>
      </c>
      <c r="Z166" t="str">
        <f>INDEX(areatocountry!B:B,MATCH(A166, areatocountry!A:A,0))</f>
        <v>Venezuela</v>
      </c>
    </row>
    <row r="167" spans="1:26" x14ac:dyDescent="0.25">
      <c r="A167" t="s">
        <v>206</v>
      </c>
      <c r="B167">
        <v>5391</v>
      </c>
      <c r="C167">
        <v>5391</v>
      </c>
      <c r="D167">
        <v>5391</v>
      </c>
      <c r="E167">
        <v>5391</v>
      </c>
      <c r="F167">
        <v>5391</v>
      </c>
      <c r="G167">
        <v>5391</v>
      </c>
      <c r="H167">
        <v>3982</v>
      </c>
      <c r="I167">
        <v>3982</v>
      </c>
      <c r="J167">
        <v>3982</v>
      </c>
      <c r="K167">
        <v>3982</v>
      </c>
      <c r="L167">
        <v>3982</v>
      </c>
      <c r="M167">
        <v>3982</v>
      </c>
      <c r="N167">
        <v>9661</v>
      </c>
      <c r="O167">
        <v>9661</v>
      </c>
      <c r="P167">
        <v>9661</v>
      </c>
      <c r="Q167">
        <v>9661</v>
      </c>
      <c r="R167">
        <v>9661</v>
      </c>
      <c r="S167">
        <v>9661</v>
      </c>
      <c r="T167">
        <v>19154</v>
      </c>
      <c r="U167">
        <v>19154</v>
      </c>
      <c r="V167">
        <v>19154</v>
      </c>
      <c r="W167">
        <v>19154</v>
      </c>
      <c r="X167">
        <v>19154</v>
      </c>
      <c r="Y167">
        <v>19154</v>
      </c>
      <c r="Z167" t="str">
        <f>INDEX(areatocountry!B:B,MATCH(A167, areatocountry!A:A,0))</f>
        <v>Viet Nam</v>
      </c>
    </row>
    <row r="168" spans="1:26" x14ac:dyDescent="0.25">
      <c r="A168" t="s">
        <v>209</v>
      </c>
      <c r="B168">
        <v>84.6</v>
      </c>
      <c r="C168">
        <v>84.6</v>
      </c>
      <c r="D168">
        <v>84.6</v>
      </c>
      <c r="E168">
        <v>84.6</v>
      </c>
      <c r="F168">
        <v>84.6</v>
      </c>
      <c r="G168">
        <v>84.6</v>
      </c>
      <c r="H168">
        <v>0.05</v>
      </c>
      <c r="I168">
        <v>0.05</v>
      </c>
      <c r="J168">
        <v>0.05</v>
      </c>
      <c r="K168">
        <v>0.05</v>
      </c>
      <c r="L168">
        <v>0.05</v>
      </c>
      <c r="M168">
        <v>0.05</v>
      </c>
      <c r="N168">
        <v>21.1</v>
      </c>
      <c r="O168">
        <v>21.1</v>
      </c>
      <c r="P168">
        <v>21.1</v>
      </c>
      <c r="Q168">
        <v>21.1</v>
      </c>
      <c r="R168">
        <v>21.1</v>
      </c>
      <c r="S168">
        <v>21.1</v>
      </c>
      <c r="T168">
        <v>109.59</v>
      </c>
      <c r="U168">
        <v>109.59</v>
      </c>
      <c r="V168">
        <v>109.59</v>
      </c>
      <c r="W168">
        <v>109.59</v>
      </c>
      <c r="X168">
        <v>109.59</v>
      </c>
      <c r="Y168">
        <v>109.59</v>
      </c>
      <c r="Z168" t="str">
        <f>INDEX(areatocountry!B:B,MATCH(A168, areatocountry!A:A,0))</f>
        <v>Yemen</v>
      </c>
    </row>
    <row r="169" spans="1:26" x14ac:dyDescent="0.25">
      <c r="A169" t="s">
        <v>210</v>
      </c>
      <c r="B169">
        <v>1733.85</v>
      </c>
      <c r="C169">
        <v>1804.14</v>
      </c>
      <c r="D169">
        <v>1804.14</v>
      </c>
      <c r="E169">
        <v>1804.14</v>
      </c>
      <c r="F169">
        <v>1804.14</v>
      </c>
      <c r="G169">
        <v>1790.0819999999999</v>
      </c>
      <c r="H169">
        <v>1777.28</v>
      </c>
      <c r="I169">
        <v>1853.65</v>
      </c>
      <c r="J169">
        <v>1853.65</v>
      </c>
      <c r="K169">
        <v>1853.65</v>
      </c>
      <c r="L169">
        <v>1853.65</v>
      </c>
      <c r="M169">
        <v>1838.3759999999997</v>
      </c>
      <c r="N169">
        <v>394.09</v>
      </c>
      <c r="O169">
        <v>389.99</v>
      </c>
      <c r="P169">
        <v>228.85</v>
      </c>
      <c r="Q169">
        <v>228.85</v>
      </c>
      <c r="R169">
        <v>228.85</v>
      </c>
      <c r="S169">
        <v>294.12599999999998</v>
      </c>
      <c r="T169">
        <v>4220.2700000000004</v>
      </c>
      <c r="U169">
        <v>4347.78</v>
      </c>
      <c r="V169">
        <v>4196.6400000000003</v>
      </c>
      <c r="W169">
        <v>4196.6400000000003</v>
      </c>
      <c r="X169">
        <v>4196.6400000000003</v>
      </c>
      <c r="Y169">
        <v>4231.5939999999991</v>
      </c>
      <c r="Z169" t="str">
        <f>INDEX(areatocountry!B:B,MATCH(A169, areatocountry!A:A,0))</f>
        <v>Zambia</v>
      </c>
    </row>
    <row r="170" spans="1:26" x14ac:dyDescent="0.25">
      <c r="A170" t="s">
        <v>211</v>
      </c>
      <c r="B170">
        <v>359.59</v>
      </c>
      <c r="C170">
        <v>359.59</v>
      </c>
      <c r="D170">
        <v>359.59</v>
      </c>
      <c r="E170">
        <v>359.59</v>
      </c>
      <c r="F170">
        <v>359.59</v>
      </c>
      <c r="G170">
        <v>359.59</v>
      </c>
      <c r="H170">
        <v>549.41</v>
      </c>
      <c r="I170">
        <v>549.41</v>
      </c>
      <c r="J170">
        <v>549.41</v>
      </c>
      <c r="K170">
        <v>549.41</v>
      </c>
      <c r="L170">
        <v>549.41</v>
      </c>
      <c r="M170">
        <v>549.41</v>
      </c>
      <c r="N170">
        <v>1092.25</v>
      </c>
      <c r="O170">
        <v>1092.25</v>
      </c>
      <c r="P170">
        <v>1092.25</v>
      </c>
      <c r="Q170">
        <v>1092.25</v>
      </c>
      <c r="R170">
        <v>1092.25</v>
      </c>
      <c r="S170">
        <v>1092.25</v>
      </c>
      <c r="T170">
        <v>2185.0700000000002</v>
      </c>
      <c r="U170">
        <v>2185.0700000000002</v>
      </c>
      <c r="V170">
        <v>2185.0700000000002</v>
      </c>
      <c r="W170">
        <v>2185.0700000000002</v>
      </c>
      <c r="X170">
        <v>2185.0700000000002</v>
      </c>
      <c r="Y170">
        <v>2185.0700000000002</v>
      </c>
      <c r="Z170" t="str">
        <f>INDEX(areatocountry!B:B,MATCH(A170, areatocountry!A:A,0))</f>
        <v>Zimbabwe</v>
      </c>
    </row>
    <row r="171" spans="1:26" x14ac:dyDescent="0.25">
      <c r="A171" t="s">
        <v>1016</v>
      </c>
      <c r="B171">
        <v>4303.1156886227545</v>
      </c>
      <c r="C171">
        <v>4300.8618562874262</v>
      </c>
      <c r="D171">
        <v>4278.5257485029933</v>
      </c>
      <c r="E171">
        <v>4072.2762874251489</v>
      </c>
      <c r="F171">
        <v>4057.6340119760484</v>
      </c>
      <c r="G171">
        <v>4202.4827185628747</v>
      </c>
      <c r="H171">
        <v>9571.5427607361926</v>
      </c>
      <c r="I171">
        <v>9584.574171779137</v>
      </c>
      <c r="J171">
        <v>9149.2268098159475</v>
      </c>
      <c r="K171">
        <v>9153.4284662576647</v>
      </c>
      <c r="L171">
        <v>9269.249018404902</v>
      </c>
      <c r="M171">
        <v>9345.6042453987666</v>
      </c>
      <c r="N171">
        <v>3446.5640828402366</v>
      </c>
      <c r="O171">
        <v>3389.9895857988167</v>
      </c>
      <c r="P171">
        <v>3297.8677514792903</v>
      </c>
      <c r="Q171">
        <v>3267.2712426035509</v>
      </c>
      <c r="R171">
        <v>3224.4265088757402</v>
      </c>
      <c r="S171">
        <v>3325.2238343195277</v>
      </c>
      <c r="T171">
        <v>18242.633786982249</v>
      </c>
      <c r="U171">
        <v>18177.446390532543</v>
      </c>
      <c r="V171">
        <v>17591.636508875741</v>
      </c>
      <c r="W171">
        <v>17320.680946745557</v>
      </c>
      <c r="X171">
        <v>17363.905443786978</v>
      </c>
      <c r="Y171">
        <v>17739.26061538461</v>
      </c>
      <c r="Z171" t="e">
        <f>INDEX(areatocountry!B:B,MATCH(A171, areatocountry!A:A,0))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21AC-8809-43C2-BD72-ACED1EA407BB}">
  <dimension ref="A1:D193"/>
  <sheetViews>
    <sheetView topLeftCell="A163" workbookViewId="0">
      <selection activeCell="A182" sqref="A182"/>
    </sheetView>
  </sheetViews>
  <sheetFormatPr defaultRowHeight="15" x14ac:dyDescent="0.25"/>
  <cols>
    <col min="1" max="1" width="31.42578125" bestFit="1" customWidth="1"/>
  </cols>
  <sheetData>
    <row r="1" spans="1:4" x14ac:dyDescent="0.25">
      <c r="A1" t="s">
        <v>677</v>
      </c>
      <c r="B1" t="s">
        <v>991</v>
      </c>
      <c r="C1" t="s">
        <v>992</v>
      </c>
      <c r="D1" t="s">
        <v>993</v>
      </c>
    </row>
    <row r="2" spans="1:4" x14ac:dyDescent="0.25">
      <c r="A2" t="s">
        <v>211</v>
      </c>
      <c r="B2">
        <v>0.57099999999999995</v>
      </c>
      <c r="C2" t="s">
        <v>994</v>
      </c>
      <c r="D2">
        <v>16320537</v>
      </c>
    </row>
    <row r="3" spans="1:4" x14ac:dyDescent="0.25">
      <c r="A3" t="s">
        <v>210</v>
      </c>
      <c r="B3">
        <v>0.58399999999999996</v>
      </c>
      <c r="C3" t="s">
        <v>994</v>
      </c>
      <c r="D3">
        <v>20017675</v>
      </c>
    </row>
    <row r="4" spans="1:4" x14ac:dyDescent="0.25">
      <c r="A4" t="s">
        <v>209</v>
      </c>
      <c r="B4">
        <v>0.47</v>
      </c>
      <c r="C4" t="s">
        <v>995</v>
      </c>
      <c r="D4">
        <v>33696614</v>
      </c>
    </row>
    <row r="5" spans="1:4" x14ac:dyDescent="0.25">
      <c r="A5" t="s">
        <v>490</v>
      </c>
      <c r="B5">
        <v>0.70399999999999996</v>
      </c>
      <c r="C5" t="s">
        <v>996</v>
      </c>
      <c r="D5">
        <v>98186856</v>
      </c>
    </row>
    <row r="6" spans="1:4" x14ac:dyDescent="0.25">
      <c r="A6" t="s">
        <v>205</v>
      </c>
      <c r="B6">
        <v>0.71099999999999997</v>
      </c>
      <c r="C6" t="s">
        <v>996</v>
      </c>
      <c r="D6">
        <v>28301696</v>
      </c>
    </row>
    <row r="7" spans="1:4" x14ac:dyDescent="0.25">
      <c r="A7" t="s">
        <v>204</v>
      </c>
      <c r="B7">
        <v>0.60899999999999999</v>
      </c>
      <c r="C7" t="s">
        <v>994</v>
      </c>
      <c r="D7">
        <v>326740</v>
      </c>
    </row>
    <row r="8" spans="1:4" x14ac:dyDescent="0.25">
      <c r="A8" t="s">
        <v>203</v>
      </c>
      <c r="B8">
        <v>0.72</v>
      </c>
      <c r="C8" t="s">
        <v>996</v>
      </c>
      <c r="D8">
        <v>34627652</v>
      </c>
    </row>
    <row r="9" spans="1:4" x14ac:dyDescent="0.25">
      <c r="A9" t="s">
        <v>202</v>
      </c>
      <c r="B9">
        <v>0.81699999999999995</v>
      </c>
      <c r="C9" t="s">
        <v>997</v>
      </c>
      <c r="D9">
        <v>3422794</v>
      </c>
    </row>
    <row r="10" spans="1:4" x14ac:dyDescent="0.25">
      <c r="A10" t="s">
        <v>483</v>
      </c>
      <c r="B10">
        <v>0.92600000000000005</v>
      </c>
      <c r="C10" t="s">
        <v>997</v>
      </c>
      <c r="D10">
        <v>338289857</v>
      </c>
    </row>
    <row r="11" spans="1:4" x14ac:dyDescent="0.25">
      <c r="A11" t="s">
        <v>200</v>
      </c>
      <c r="B11">
        <v>0.93200000000000005</v>
      </c>
      <c r="C11" t="s">
        <v>997</v>
      </c>
      <c r="D11">
        <v>67508936</v>
      </c>
    </row>
    <row r="12" spans="1:4" x14ac:dyDescent="0.25">
      <c r="A12" t="s">
        <v>199</v>
      </c>
      <c r="B12">
        <v>0.89</v>
      </c>
      <c r="C12" t="s">
        <v>997</v>
      </c>
      <c r="D12">
        <v>9441129</v>
      </c>
    </row>
    <row r="13" spans="1:4" x14ac:dyDescent="0.25">
      <c r="A13" t="s">
        <v>198</v>
      </c>
      <c r="B13">
        <v>0.77900000000000003</v>
      </c>
      <c r="C13" t="s">
        <v>996</v>
      </c>
      <c r="D13">
        <v>39701739</v>
      </c>
    </row>
    <row r="14" spans="1:4" x14ac:dyDescent="0.25">
      <c r="A14" t="s">
        <v>197</v>
      </c>
      <c r="B14">
        <v>0.54400000000000004</v>
      </c>
      <c r="C14" t="s">
        <v>995</v>
      </c>
      <c r="D14">
        <v>47249585</v>
      </c>
    </row>
    <row r="15" spans="1:4" x14ac:dyDescent="0.25">
      <c r="A15" t="s">
        <v>196</v>
      </c>
      <c r="B15">
        <v>0</v>
      </c>
      <c r="C15" t="s">
        <v>998</v>
      </c>
      <c r="D15">
        <v>11312</v>
      </c>
    </row>
    <row r="16" spans="1:4" x14ac:dyDescent="0.25">
      <c r="A16" t="s">
        <v>195</v>
      </c>
      <c r="B16">
        <v>0.71499999999999997</v>
      </c>
      <c r="C16" t="s">
        <v>996</v>
      </c>
      <c r="D16">
        <v>6430770</v>
      </c>
    </row>
    <row r="17" spans="1:4" x14ac:dyDescent="0.25">
      <c r="A17" t="s">
        <v>194</v>
      </c>
      <c r="B17">
        <v>0.82</v>
      </c>
      <c r="C17" t="s">
        <v>997</v>
      </c>
      <c r="D17">
        <v>85341241</v>
      </c>
    </row>
    <row r="18" spans="1:4" x14ac:dyDescent="0.25">
      <c r="A18" t="s">
        <v>193</v>
      </c>
      <c r="B18">
        <v>0.74</v>
      </c>
      <c r="C18" t="s">
        <v>996</v>
      </c>
      <c r="D18">
        <v>12356117</v>
      </c>
    </row>
    <row r="19" spans="1:4" x14ac:dyDescent="0.25">
      <c r="A19" t="s">
        <v>470</v>
      </c>
      <c r="B19">
        <v>0.79600000000000004</v>
      </c>
      <c r="C19" t="s">
        <v>996</v>
      </c>
      <c r="D19">
        <v>1531044</v>
      </c>
    </row>
    <row r="20" spans="1:4" x14ac:dyDescent="0.25">
      <c r="A20" t="s">
        <v>191</v>
      </c>
      <c r="B20">
        <v>0.72499999999999998</v>
      </c>
      <c r="C20" t="s">
        <v>996</v>
      </c>
      <c r="D20">
        <v>106858</v>
      </c>
    </row>
    <row r="21" spans="1:4" x14ac:dyDescent="0.25">
      <c r="A21" t="s">
        <v>189</v>
      </c>
      <c r="B21">
        <v>0.51500000000000001</v>
      </c>
      <c r="C21" t="s">
        <v>995</v>
      </c>
      <c r="D21">
        <v>8848699</v>
      </c>
    </row>
    <row r="22" spans="1:4" x14ac:dyDescent="0.25">
      <c r="A22" t="s">
        <v>187</v>
      </c>
      <c r="B22">
        <v>0.77700000000000002</v>
      </c>
      <c r="C22" t="s">
        <v>996</v>
      </c>
      <c r="D22">
        <v>71697030</v>
      </c>
    </row>
    <row r="23" spans="1:4" x14ac:dyDescent="0.25">
      <c r="A23" t="s">
        <v>464</v>
      </c>
      <c r="B23">
        <v>0.52900000000000003</v>
      </c>
      <c r="C23" t="s">
        <v>995</v>
      </c>
      <c r="D23">
        <v>65497748</v>
      </c>
    </row>
    <row r="24" spans="1:4" x14ac:dyDescent="0.25">
      <c r="A24" t="s">
        <v>185</v>
      </c>
      <c r="B24">
        <v>0.66800000000000004</v>
      </c>
      <c r="C24" t="s">
        <v>994</v>
      </c>
      <c r="D24">
        <v>9952787</v>
      </c>
    </row>
    <row r="25" spans="1:4" x14ac:dyDescent="0.25">
      <c r="A25" t="s">
        <v>915</v>
      </c>
      <c r="B25">
        <v>0.56699999999999995</v>
      </c>
      <c r="C25" t="s">
        <v>994</v>
      </c>
      <c r="D25">
        <v>22125249</v>
      </c>
    </row>
    <row r="26" spans="1:4" x14ac:dyDescent="0.25">
      <c r="A26" t="s">
        <v>182</v>
      </c>
      <c r="B26">
        <v>0.95499999999999996</v>
      </c>
      <c r="C26" t="s">
        <v>997</v>
      </c>
      <c r="D26">
        <v>8740472</v>
      </c>
    </row>
    <row r="27" spans="1:4" x14ac:dyDescent="0.25">
      <c r="A27" t="s">
        <v>181</v>
      </c>
      <c r="B27">
        <v>0.94499999999999995</v>
      </c>
      <c r="C27" t="s">
        <v>997</v>
      </c>
      <c r="D27">
        <v>10549347</v>
      </c>
    </row>
    <row r="28" spans="1:4" x14ac:dyDescent="0.25">
      <c r="A28" t="s">
        <v>179</v>
      </c>
      <c r="B28">
        <v>0.73799999999999999</v>
      </c>
      <c r="C28" t="s">
        <v>996</v>
      </c>
      <c r="D28">
        <v>618040</v>
      </c>
    </row>
    <row r="29" spans="1:4" x14ac:dyDescent="0.25">
      <c r="A29" t="s">
        <v>178</v>
      </c>
      <c r="B29">
        <v>0.51</v>
      </c>
      <c r="C29" t="s">
        <v>995</v>
      </c>
      <c r="D29">
        <v>46874204</v>
      </c>
    </row>
    <row r="30" spans="1:4" x14ac:dyDescent="0.25">
      <c r="A30" t="s">
        <v>177</v>
      </c>
      <c r="B30">
        <v>0.78200000000000003</v>
      </c>
      <c r="C30" t="s">
        <v>996</v>
      </c>
      <c r="D30">
        <v>21832143</v>
      </c>
    </row>
    <row r="31" spans="1:4" x14ac:dyDescent="0.25">
      <c r="A31" t="s">
        <v>176</v>
      </c>
      <c r="B31">
        <v>0.90400000000000003</v>
      </c>
      <c r="C31" t="s">
        <v>997</v>
      </c>
      <c r="D31">
        <v>47558630</v>
      </c>
    </row>
    <row r="32" spans="1:4" x14ac:dyDescent="0.25">
      <c r="A32" t="s">
        <v>446</v>
      </c>
      <c r="B32">
        <v>0.433</v>
      </c>
      <c r="C32" t="s">
        <v>995</v>
      </c>
      <c r="D32">
        <v>10913164</v>
      </c>
    </row>
    <row r="33" spans="1:4" x14ac:dyDescent="0.25">
      <c r="A33" t="s">
        <v>817</v>
      </c>
      <c r="B33">
        <v>0.91600000000000004</v>
      </c>
      <c r="C33" t="s">
        <v>997</v>
      </c>
      <c r="D33">
        <v>51815810</v>
      </c>
    </row>
    <row r="34" spans="1:4" x14ac:dyDescent="0.25">
      <c r="A34" t="s">
        <v>175</v>
      </c>
      <c r="B34">
        <v>0.70899999999999996</v>
      </c>
      <c r="C34" t="s">
        <v>996</v>
      </c>
      <c r="D34">
        <v>59893885</v>
      </c>
    </row>
    <row r="35" spans="1:4" x14ac:dyDescent="0.25">
      <c r="A35" t="s">
        <v>174</v>
      </c>
      <c r="B35">
        <v>0</v>
      </c>
      <c r="C35" t="s">
        <v>998</v>
      </c>
      <c r="D35">
        <v>17597511</v>
      </c>
    </row>
    <row r="36" spans="1:4" x14ac:dyDescent="0.25">
      <c r="A36" t="s">
        <v>173</v>
      </c>
      <c r="B36">
        <v>0.56699999999999995</v>
      </c>
      <c r="C36" t="s">
        <v>994</v>
      </c>
      <c r="D36">
        <v>724273</v>
      </c>
    </row>
    <row r="37" spans="1:4" x14ac:dyDescent="0.25">
      <c r="A37" t="s">
        <v>172</v>
      </c>
      <c r="B37">
        <v>0.91700000000000004</v>
      </c>
      <c r="C37" t="s">
        <v>997</v>
      </c>
      <c r="D37">
        <v>2119844</v>
      </c>
    </row>
    <row r="38" spans="1:4" x14ac:dyDescent="0.25">
      <c r="A38" t="s">
        <v>171</v>
      </c>
      <c r="B38">
        <v>0.86</v>
      </c>
      <c r="C38" t="s">
        <v>997</v>
      </c>
      <c r="D38">
        <v>5643453</v>
      </c>
    </row>
    <row r="39" spans="1:4" x14ac:dyDescent="0.25">
      <c r="A39" t="s">
        <v>170</v>
      </c>
      <c r="B39">
        <v>0.93799999999999994</v>
      </c>
      <c r="C39" t="s">
        <v>997</v>
      </c>
      <c r="D39">
        <v>5975689</v>
      </c>
    </row>
    <row r="40" spans="1:4" x14ac:dyDescent="0.25">
      <c r="A40" t="s">
        <v>169</v>
      </c>
      <c r="B40">
        <v>0.45200000000000001</v>
      </c>
      <c r="C40" t="s">
        <v>995</v>
      </c>
      <c r="D40">
        <v>8605718</v>
      </c>
    </row>
    <row r="41" spans="1:4" x14ac:dyDescent="0.25">
      <c r="A41" t="s">
        <v>168</v>
      </c>
      <c r="B41">
        <v>0.79600000000000004</v>
      </c>
      <c r="C41" t="s">
        <v>996</v>
      </c>
      <c r="D41">
        <v>107118</v>
      </c>
    </row>
    <row r="42" spans="1:4" x14ac:dyDescent="0.25">
      <c r="A42" t="s">
        <v>167</v>
      </c>
      <c r="B42">
        <v>0.80600000000000005</v>
      </c>
      <c r="C42" t="s">
        <v>997</v>
      </c>
      <c r="D42">
        <v>7221365</v>
      </c>
    </row>
    <row r="43" spans="1:4" x14ac:dyDescent="0.25">
      <c r="A43" t="s">
        <v>166</v>
      </c>
      <c r="B43">
        <v>0.51200000000000001</v>
      </c>
      <c r="C43" t="s">
        <v>995</v>
      </c>
      <c r="D43">
        <v>17316449</v>
      </c>
    </row>
    <row r="44" spans="1:4" x14ac:dyDescent="0.25">
      <c r="A44" t="s">
        <v>165</v>
      </c>
      <c r="B44">
        <v>0.85399999999999998</v>
      </c>
      <c r="C44" t="s">
        <v>997</v>
      </c>
      <c r="D44">
        <v>36408820</v>
      </c>
    </row>
    <row r="45" spans="1:4" x14ac:dyDescent="0.25">
      <c r="A45" t="s">
        <v>164</v>
      </c>
      <c r="B45">
        <v>0.625</v>
      </c>
      <c r="C45" t="s">
        <v>994</v>
      </c>
      <c r="D45">
        <v>227380</v>
      </c>
    </row>
    <row r="46" spans="1:4" x14ac:dyDescent="0.25">
      <c r="A46" t="s">
        <v>429</v>
      </c>
      <c r="B46">
        <v>0</v>
      </c>
      <c r="C46" t="s">
        <v>998</v>
      </c>
      <c r="D46">
        <v>33660</v>
      </c>
    </row>
    <row r="47" spans="1:4" x14ac:dyDescent="0.25">
      <c r="A47" t="s">
        <v>427</v>
      </c>
      <c r="B47">
        <v>0.71499999999999997</v>
      </c>
      <c r="C47" t="s">
        <v>996</v>
      </c>
      <c r="D47">
        <v>222382</v>
      </c>
    </row>
    <row r="48" spans="1:4" x14ac:dyDescent="0.25">
      <c r="A48" t="s">
        <v>999</v>
      </c>
      <c r="B48">
        <v>0.73799999999999999</v>
      </c>
      <c r="C48" t="s">
        <v>996</v>
      </c>
      <c r="D48">
        <v>103948</v>
      </c>
    </row>
    <row r="49" spans="1:4" x14ac:dyDescent="0.25">
      <c r="A49" t="s">
        <v>162</v>
      </c>
      <c r="B49">
        <v>0.75900000000000001</v>
      </c>
      <c r="C49" t="s">
        <v>996</v>
      </c>
      <c r="D49">
        <v>179857</v>
      </c>
    </row>
    <row r="50" spans="1:4" x14ac:dyDescent="0.25">
      <c r="A50" t="s">
        <v>623</v>
      </c>
      <c r="B50">
        <v>0.77900000000000003</v>
      </c>
      <c r="C50" t="s">
        <v>996</v>
      </c>
      <c r="D50">
        <v>47657</v>
      </c>
    </row>
    <row r="51" spans="1:4" x14ac:dyDescent="0.25">
      <c r="A51" t="s">
        <v>160</v>
      </c>
      <c r="B51">
        <v>0.54300000000000004</v>
      </c>
      <c r="C51" t="s">
        <v>995</v>
      </c>
      <c r="D51">
        <v>13776698</v>
      </c>
    </row>
    <row r="52" spans="1:4" x14ac:dyDescent="0.25">
      <c r="A52" t="s">
        <v>893</v>
      </c>
      <c r="B52">
        <v>0.82399999999999995</v>
      </c>
      <c r="C52" t="s">
        <v>997</v>
      </c>
      <c r="D52">
        <v>144713314</v>
      </c>
    </row>
    <row r="53" spans="1:4" x14ac:dyDescent="0.25">
      <c r="A53" t="s">
        <v>158</v>
      </c>
      <c r="B53">
        <v>0.82799999999999996</v>
      </c>
      <c r="C53" t="s">
        <v>997</v>
      </c>
      <c r="D53">
        <v>19659267</v>
      </c>
    </row>
    <row r="54" spans="1:4" x14ac:dyDescent="0.25">
      <c r="A54" t="s">
        <v>1000</v>
      </c>
      <c r="B54">
        <v>0.57399999999999995</v>
      </c>
      <c r="C54" t="s">
        <v>994</v>
      </c>
      <c r="D54">
        <v>5970424</v>
      </c>
    </row>
    <row r="55" spans="1:4" x14ac:dyDescent="0.25">
      <c r="A55" t="s">
        <v>157</v>
      </c>
      <c r="B55">
        <v>0.84799999999999998</v>
      </c>
      <c r="C55" t="s">
        <v>997</v>
      </c>
      <c r="D55">
        <v>2695122</v>
      </c>
    </row>
    <row r="56" spans="1:4" x14ac:dyDescent="0.25">
      <c r="A56" t="s">
        <v>155</v>
      </c>
      <c r="B56">
        <v>0.86399999999999999</v>
      </c>
      <c r="C56" t="s">
        <v>997</v>
      </c>
      <c r="D56">
        <v>10270865</v>
      </c>
    </row>
    <row r="57" spans="1:4" x14ac:dyDescent="0.25">
      <c r="A57" t="s">
        <v>154</v>
      </c>
      <c r="B57">
        <v>0.88</v>
      </c>
      <c r="C57" t="s">
        <v>997</v>
      </c>
      <c r="D57">
        <v>39857145</v>
      </c>
    </row>
    <row r="58" spans="1:4" x14ac:dyDescent="0.25">
      <c r="A58" t="s">
        <v>153</v>
      </c>
      <c r="B58">
        <v>0.71799999999999997</v>
      </c>
      <c r="C58" t="s">
        <v>996</v>
      </c>
      <c r="D58">
        <v>115559009</v>
      </c>
    </row>
    <row r="59" spans="1:4" x14ac:dyDescent="0.25">
      <c r="A59" t="s">
        <v>152</v>
      </c>
      <c r="B59">
        <v>0.77700000000000002</v>
      </c>
      <c r="C59" t="s">
        <v>996</v>
      </c>
      <c r="D59">
        <v>34049588</v>
      </c>
    </row>
    <row r="60" spans="1:4" x14ac:dyDescent="0.25">
      <c r="A60" t="s">
        <v>151</v>
      </c>
      <c r="B60">
        <v>0.72799999999999998</v>
      </c>
      <c r="C60" t="s">
        <v>996</v>
      </c>
      <c r="D60">
        <v>6780744</v>
      </c>
    </row>
    <row r="61" spans="1:4" x14ac:dyDescent="0.25">
      <c r="A61" t="s">
        <v>150</v>
      </c>
      <c r="B61">
        <v>0.55500000000000005</v>
      </c>
      <c r="C61" t="s">
        <v>994</v>
      </c>
      <c r="D61">
        <v>10142619</v>
      </c>
    </row>
    <row r="62" spans="1:4" x14ac:dyDescent="0.25">
      <c r="A62" t="s">
        <v>149</v>
      </c>
      <c r="B62">
        <v>0.81499999999999995</v>
      </c>
      <c r="C62" t="s">
        <v>997</v>
      </c>
      <c r="D62">
        <v>4408581</v>
      </c>
    </row>
    <row r="63" spans="1:4" x14ac:dyDescent="0.25">
      <c r="A63" t="s">
        <v>620</v>
      </c>
      <c r="B63">
        <v>0.70799999999999996</v>
      </c>
      <c r="C63" t="s">
        <v>996</v>
      </c>
      <c r="D63">
        <v>5250072</v>
      </c>
    </row>
    <row r="64" spans="1:4" x14ac:dyDescent="0.25">
      <c r="A64" t="s">
        <v>413</v>
      </c>
      <c r="B64">
        <v>0.82599999999999996</v>
      </c>
      <c r="C64" t="s">
        <v>997</v>
      </c>
      <c r="D64">
        <v>18055</v>
      </c>
    </row>
    <row r="65" spans="1:4" x14ac:dyDescent="0.25">
      <c r="A65" t="s">
        <v>148</v>
      </c>
      <c r="B65">
        <v>0.55700000000000005</v>
      </c>
      <c r="C65" t="s">
        <v>994</v>
      </c>
      <c r="D65">
        <v>235824862</v>
      </c>
    </row>
    <row r="66" spans="1:4" x14ac:dyDescent="0.25">
      <c r="A66" t="s">
        <v>147</v>
      </c>
      <c r="B66">
        <v>0.81399999999999995</v>
      </c>
      <c r="C66" t="s">
        <v>997</v>
      </c>
      <c r="D66">
        <v>4576298</v>
      </c>
    </row>
    <row r="67" spans="1:4" x14ac:dyDescent="0.25">
      <c r="A67" t="s">
        <v>146</v>
      </c>
      <c r="B67">
        <v>0.95699999999999996</v>
      </c>
      <c r="C67" t="s">
        <v>997</v>
      </c>
      <c r="D67">
        <v>5434319</v>
      </c>
    </row>
    <row r="68" spans="1:4" x14ac:dyDescent="0.25">
      <c r="A68" t="s">
        <v>117</v>
      </c>
      <c r="B68">
        <v>0.77400000000000002</v>
      </c>
      <c r="C68" t="s">
        <v>996</v>
      </c>
      <c r="D68">
        <v>2093599</v>
      </c>
    </row>
    <row r="69" spans="1:4" x14ac:dyDescent="0.25">
      <c r="A69" t="s">
        <v>815</v>
      </c>
      <c r="B69">
        <v>0</v>
      </c>
      <c r="C69" t="s">
        <v>998</v>
      </c>
      <c r="D69">
        <v>26069416</v>
      </c>
    </row>
    <row r="70" spans="1:4" x14ac:dyDescent="0.25">
      <c r="A70" t="s">
        <v>144</v>
      </c>
      <c r="B70">
        <v>0.53900000000000003</v>
      </c>
      <c r="C70" t="s">
        <v>995</v>
      </c>
      <c r="D70">
        <v>218541212</v>
      </c>
    </row>
    <row r="71" spans="1:4" x14ac:dyDescent="0.25">
      <c r="A71" t="s">
        <v>143</v>
      </c>
      <c r="B71">
        <v>0.39400000000000002</v>
      </c>
      <c r="C71" t="s">
        <v>995</v>
      </c>
      <c r="D71">
        <v>26207977</v>
      </c>
    </row>
    <row r="72" spans="1:4" x14ac:dyDescent="0.25">
      <c r="A72" t="s">
        <v>142</v>
      </c>
      <c r="B72">
        <v>0.66</v>
      </c>
      <c r="C72" t="s">
        <v>994</v>
      </c>
      <c r="D72">
        <v>6948392</v>
      </c>
    </row>
    <row r="73" spans="1:4" x14ac:dyDescent="0.25">
      <c r="A73" t="s">
        <v>141</v>
      </c>
      <c r="B73">
        <v>0.93100000000000005</v>
      </c>
      <c r="C73" t="s">
        <v>997</v>
      </c>
      <c r="D73">
        <v>5185288</v>
      </c>
    </row>
    <row r="74" spans="1:4" x14ac:dyDescent="0.25">
      <c r="A74" t="s">
        <v>139</v>
      </c>
      <c r="B74">
        <v>0.94399999999999995</v>
      </c>
      <c r="C74" t="s">
        <v>997</v>
      </c>
      <c r="D74">
        <v>17564014</v>
      </c>
    </row>
    <row r="75" spans="1:4" x14ac:dyDescent="0.25">
      <c r="A75" t="s">
        <v>138</v>
      </c>
      <c r="B75">
        <v>0.60199999999999998</v>
      </c>
      <c r="C75" t="s">
        <v>994</v>
      </c>
      <c r="D75">
        <v>30547580</v>
      </c>
    </row>
    <row r="76" spans="1:4" x14ac:dyDescent="0.25">
      <c r="A76" t="s">
        <v>137</v>
      </c>
      <c r="B76">
        <v>0</v>
      </c>
      <c r="C76" t="s">
        <v>998</v>
      </c>
      <c r="D76">
        <v>12668</v>
      </c>
    </row>
    <row r="77" spans="1:4" x14ac:dyDescent="0.25">
      <c r="A77" t="s">
        <v>136</v>
      </c>
      <c r="B77">
        <v>0.64600000000000002</v>
      </c>
      <c r="C77" t="s">
        <v>994</v>
      </c>
      <c r="D77">
        <v>2567012</v>
      </c>
    </row>
    <row r="78" spans="1:4" x14ac:dyDescent="0.25">
      <c r="A78" t="s">
        <v>135</v>
      </c>
      <c r="B78">
        <v>0.58299999999999996</v>
      </c>
      <c r="C78" t="s">
        <v>994</v>
      </c>
      <c r="D78">
        <v>54179306</v>
      </c>
    </row>
    <row r="79" spans="1:4" x14ac:dyDescent="0.25">
      <c r="A79" t="s">
        <v>134</v>
      </c>
      <c r="B79">
        <v>0.45600000000000002</v>
      </c>
      <c r="C79" t="s">
        <v>995</v>
      </c>
      <c r="D79">
        <v>32969518</v>
      </c>
    </row>
    <row r="80" spans="1:4" x14ac:dyDescent="0.25">
      <c r="A80" t="s">
        <v>133</v>
      </c>
      <c r="B80">
        <v>0.68600000000000005</v>
      </c>
      <c r="C80" t="s">
        <v>994</v>
      </c>
      <c r="D80">
        <v>37457971</v>
      </c>
    </row>
    <row r="81" spans="1:4" x14ac:dyDescent="0.25">
      <c r="A81" t="s">
        <v>131</v>
      </c>
      <c r="B81">
        <v>0.82899999999999996</v>
      </c>
      <c r="C81" t="s">
        <v>997</v>
      </c>
      <c r="D81">
        <v>627082</v>
      </c>
    </row>
    <row r="82" spans="1:4" x14ac:dyDescent="0.25">
      <c r="A82" t="s">
        <v>130</v>
      </c>
      <c r="B82">
        <v>0.73699999999999999</v>
      </c>
      <c r="C82" t="s">
        <v>996</v>
      </c>
      <c r="D82">
        <v>3398366</v>
      </c>
    </row>
    <row r="83" spans="1:4" x14ac:dyDescent="0.25">
      <c r="A83" t="s">
        <v>391</v>
      </c>
      <c r="B83">
        <v>0</v>
      </c>
      <c r="C83" t="s">
        <v>998</v>
      </c>
      <c r="D83">
        <v>36469</v>
      </c>
    </row>
    <row r="84" spans="1:4" x14ac:dyDescent="0.25">
      <c r="A84" t="s">
        <v>389</v>
      </c>
      <c r="B84">
        <v>0.75</v>
      </c>
      <c r="C84" t="s">
        <v>996</v>
      </c>
      <c r="D84">
        <v>3272996</v>
      </c>
    </row>
    <row r="85" spans="1:4" x14ac:dyDescent="0.25">
      <c r="A85" t="s">
        <v>757</v>
      </c>
      <c r="B85">
        <v>0.62</v>
      </c>
      <c r="C85" t="s">
        <v>994</v>
      </c>
      <c r="D85">
        <v>114164</v>
      </c>
    </row>
    <row r="86" spans="1:4" x14ac:dyDescent="0.25">
      <c r="A86" t="s">
        <v>127</v>
      </c>
      <c r="B86">
        <v>0.77900000000000003</v>
      </c>
      <c r="C86" t="s">
        <v>996</v>
      </c>
      <c r="D86">
        <v>127504125</v>
      </c>
    </row>
    <row r="87" spans="1:4" x14ac:dyDescent="0.25">
      <c r="A87" t="s">
        <v>126</v>
      </c>
      <c r="B87">
        <v>0.80400000000000005</v>
      </c>
      <c r="C87" t="s">
        <v>997</v>
      </c>
      <c r="D87">
        <v>1299469</v>
      </c>
    </row>
    <row r="88" spans="1:4" x14ac:dyDescent="0.25">
      <c r="A88" t="s">
        <v>125</v>
      </c>
      <c r="B88">
        <v>0.54600000000000004</v>
      </c>
      <c r="C88" t="s">
        <v>995</v>
      </c>
      <c r="D88">
        <v>4736139</v>
      </c>
    </row>
    <row r="89" spans="1:4" x14ac:dyDescent="0.25">
      <c r="A89" t="s">
        <v>212</v>
      </c>
      <c r="B89">
        <v>0.70399999999999996</v>
      </c>
      <c r="C89" t="s">
        <v>996</v>
      </c>
      <c r="D89">
        <v>41569</v>
      </c>
    </row>
    <row r="90" spans="1:4" x14ac:dyDescent="0.25">
      <c r="A90" t="s">
        <v>123</v>
      </c>
      <c r="B90">
        <v>0.89500000000000002</v>
      </c>
      <c r="C90" t="s">
        <v>997</v>
      </c>
      <c r="D90">
        <v>533286</v>
      </c>
    </row>
    <row r="91" spans="1:4" x14ac:dyDescent="0.25">
      <c r="A91" t="s">
        <v>122</v>
      </c>
      <c r="B91">
        <v>0.434</v>
      </c>
      <c r="C91" t="s">
        <v>995</v>
      </c>
      <c r="D91">
        <v>22593590</v>
      </c>
    </row>
    <row r="92" spans="1:4" x14ac:dyDescent="0.25">
      <c r="A92" t="s">
        <v>121</v>
      </c>
      <c r="B92">
        <v>0.74</v>
      </c>
      <c r="C92" t="s">
        <v>996</v>
      </c>
      <c r="D92">
        <v>523787</v>
      </c>
    </row>
    <row r="93" spans="1:4" x14ac:dyDescent="0.25">
      <c r="A93" t="s">
        <v>120</v>
      </c>
      <c r="B93">
        <v>0.81</v>
      </c>
      <c r="C93" t="s">
        <v>997</v>
      </c>
      <c r="D93">
        <v>33938221</v>
      </c>
    </row>
    <row r="94" spans="1:4" x14ac:dyDescent="0.25">
      <c r="A94" t="s">
        <v>119</v>
      </c>
      <c r="B94">
        <v>0.48299999999999998</v>
      </c>
      <c r="C94" t="s">
        <v>995</v>
      </c>
      <c r="D94">
        <v>20405317</v>
      </c>
    </row>
    <row r="95" spans="1:4" x14ac:dyDescent="0.25">
      <c r="A95" t="s">
        <v>118</v>
      </c>
      <c r="B95">
        <v>0.52800000000000002</v>
      </c>
      <c r="C95" t="s">
        <v>995</v>
      </c>
      <c r="D95">
        <v>29611714</v>
      </c>
    </row>
    <row r="96" spans="1:4" x14ac:dyDescent="0.25">
      <c r="A96" t="s">
        <v>116</v>
      </c>
      <c r="B96">
        <v>0.91600000000000004</v>
      </c>
      <c r="C96" t="s">
        <v>997</v>
      </c>
      <c r="D96">
        <v>647599</v>
      </c>
    </row>
    <row r="97" spans="1:4" x14ac:dyDescent="0.25">
      <c r="A97" t="s">
        <v>115</v>
      </c>
      <c r="B97">
        <v>0.88200000000000001</v>
      </c>
      <c r="C97" t="s">
        <v>997</v>
      </c>
      <c r="D97">
        <v>2750055</v>
      </c>
    </row>
    <row r="98" spans="1:4" x14ac:dyDescent="0.25">
      <c r="A98" t="s">
        <v>371</v>
      </c>
      <c r="B98">
        <v>0.91900000000000004</v>
      </c>
      <c r="C98" t="s">
        <v>997</v>
      </c>
      <c r="D98">
        <v>39327</v>
      </c>
    </row>
    <row r="99" spans="1:4" x14ac:dyDescent="0.25">
      <c r="A99" t="s">
        <v>114</v>
      </c>
      <c r="B99">
        <v>0.72399999999999998</v>
      </c>
      <c r="C99" t="s">
        <v>996</v>
      </c>
      <c r="D99">
        <v>6812341</v>
      </c>
    </row>
    <row r="100" spans="1:4" x14ac:dyDescent="0.25">
      <c r="A100" t="s">
        <v>113</v>
      </c>
      <c r="B100">
        <v>0.48</v>
      </c>
      <c r="C100" t="s">
        <v>995</v>
      </c>
      <c r="D100">
        <v>5302681</v>
      </c>
    </row>
    <row r="101" spans="1:4" x14ac:dyDescent="0.25">
      <c r="A101" t="s">
        <v>112</v>
      </c>
      <c r="B101">
        <v>0.52700000000000002</v>
      </c>
      <c r="C101" t="s">
        <v>995</v>
      </c>
      <c r="D101">
        <v>2305825</v>
      </c>
    </row>
    <row r="102" spans="1:4" x14ac:dyDescent="0.25">
      <c r="A102" t="s">
        <v>111</v>
      </c>
      <c r="B102">
        <v>0.74399999999999999</v>
      </c>
      <c r="C102" t="s">
        <v>996</v>
      </c>
      <c r="D102">
        <v>5489739</v>
      </c>
    </row>
    <row r="103" spans="1:4" x14ac:dyDescent="0.25">
      <c r="A103" t="s">
        <v>110</v>
      </c>
      <c r="B103">
        <v>0.86599999999999999</v>
      </c>
      <c r="C103" t="s">
        <v>997</v>
      </c>
      <c r="D103">
        <v>1850651</v>
      </c>
    </row>
    <row r="104" spans="1:4" x14ac:dyDescent="0.25">
      <c r="A104" t="s">
        <v>822</v>
      </c>
      <c r="B104">
        <v>0.61299999999999999</v>
      </c>
      <c r="C104" t="s">
        <v>994</v>
      </c>
      <c r="D104">
        <v>7529475</v>
      </c>
    </row>
    <row r="105" spans="1:4" x14ac:dyDescent="0.25">
      <c r="A105" t="s">
        <v>108</v>
      </c>
      <c r="B105">
        <v>0.69699999999999995</v>
      </c>
      <c r="C105" t="s">
        <v>994</v>
      </c>
      <c r="D105">
        <v>6630623</v>
      </c>
    </row>
    <row r="106" spans="1:4" x14ac:dyDescent="0.25">
      <c r="A106" t="s">
        <v>107</v>
      </c>
      <c r="B106">
        <v>0.80600000000000005</v>
      </c>
      <c r="C106" t="s">
        <v>997</v>
      </c>
      <c r="D106">
        <v>4268873</v>
      </c>
    </row>
    <row r="107" spans="1:4" x14ac:dyDescent="0.25">
      <c r="A107" t="s">
        <v>105</v>
      </c>
      <c r="B107">
        <v>0.63</v>
      </c>
      <c r="C107" t="s">
        <v>994</v>
      </c>
      <c r="D107">
        <v>131232</v>
      </c>
    </row>
    <row r="108" spans="1:4" x14ac:dyDescent="0.25">
      <c r="A108" t="s">
        <v>104</v>
      </c>
      <c r="B108">
        <v>0.60099999999999998</v>
      </c>
      <c r="C108" t="s">
        <v>994</v>
      </c>
      <c r="D108">
        <v>54027487</v>
      </c>
    </row>
    <row r="109" spans="1:4" x14ac:dyDescent="0.25">
      <c r="A109" t="s">
        <v>103</v>
      </c>
      <c r="B109">
        <v>0.82499999999999996</v>
      </c>
      <c r="C109" t="s">
        <v>997</v>
      </c>
      <c r="D109">
        <v>19397998</v>
      </c>
    </row>
    <row r="110" spans="1:4" x14ac:dyDescent="0.25">
      <c r="A110" t="s">
        <v>102</v>
      </c>
      <c r="B110">
        <v>0.72899999999999998</v>
      </c>
      <c r="C110" t="s">
        <v>996</v>
      </c>
      <c r="D110">
        <v>11285869</v>
      </c>
    </row>
    <row r="111" spans="1:4" x14ac:dyDescent="0.25">
      <c r="A111" t="s">
        <v>101</v>
      </c>
      <c r="B111">
        <v>0.91900000000000004</v>
      </c>
      <c r="C111" t="s">
        <v>997</v>
      </c>
      <c r="D111">
        <v>123951692</v>
      </c>
    </row>
    <row r="112" spans="1:4" x14ac:dyDescent="0.25">
      <c r="A112" t="s">
        <v>100</v>
      </c>
      <c r="B112">
        <v>0.73399999999999999</v>
      </c>
      <c r="C112" t="s">
        <v>996</v>
      </c>
      <c r="D112">
        <v>2827377</v>
      </c>
    </row>
    <row r="113" spans="1:4" x14ac:dyDescent="0.25">
      <c r="A113" t="s">
        <v>99</v>
      </c>
      <c r="B113">
        <v>0.53800000000000003</v>
      </c>
      <c r="C113" t="s">
        <v>995</v>
      </c>
      <c r="D113">
        <v>28160542</v>
      </c>
    </row>
    <row r="114" spans="1:4" x14ac:dyDescent="0.25">
      <c r="A114" t="s">
        <v>98</v>
      </c>
      <c r="B114">
        <v>0.89200000000000002</v>
      </c>
      <c r="C114" t="s">
        <v>997</v>
      </c>
      <c r="D114">
        <v>59037474</v>
      </c>
    </row>
    <row r="115" spans="1:4" x14ac:dyDescent="0.25">
      <c r="A115" t="s">
        <v>97</v>
      </c>
      <c r="B115">
        <v>0.91900000000000004</v>
      </c>
      <c r="C115" t="s">
        <v>997</v>
      </c>
      <c r="D115">
        <v>9038309</v>
      </c>
    </row>
    <row r="116" spans="1:4" x14ac:dyDescent="0.25">
      <c r="A116" t="s">
        <v>96</v>
      </c>
      <c r="B116">
        <v>0.95499999999999996</v>
      </c>
      <c r="C116" t="s">
        <v>997</v>
      </c>
      <c r="D116">
        <v>5023109</v>
      </c>
    </row>
    <row r="117" spans="1:4" x14ac:dyDescent="0.25">
      <c r="A117" t="s">
        <v>95</v>
      </c>
      <c r="B117">
        <v>0.67400000000000004</v>
      </c>
      <c r="C117" t="s">
        <v>994</v>
      </c>
      <c r="D117">
        <v>44496122</v>
      </c>
    </row>
    <row r="118" spans="1:4" x14ac:dyDescent="0.25">
      <c r="A118" t="s">
        <v>800</v>
      </c>
      <c r="B118">
        <v>0.78300000000000003</v>
      </c>
      <c r="C118" t="s">
        <v>996</v>
      </c>
      <c r="D118">
        <v>88550570</v>
      </c>
    </row>
    <row r="119" spans="1:4" x14ac:dyDescent="0.25">
      <c r="A119" t="s">
        <v>92</v>
      </c>
      <c r="B119">
        <v>0.71799999999999997</v>
      </c>
      <c r="C119" t="s">
        <v>996</v>
      </c>
      <c r="D119">
        <v>275501339</v>
      </c>
    </row>
    <row r="120" spans="1:4" x14ac:dyDescent="0.25">
      <c r="A120" t="s">
        <v>91</v>
      </c>
      <c r="B120">
        <v>0.64500000000000002</v>
      </c>
      <c r="C120" t="s">
        <v>994</v>
      </c>
      <c r="D120">
        <v>1417173173</v>
      </c>
    </row>
    <row r="121" spans="1:4" x14ac:dyDescent="0.25">
      <c r="A121" t="s">
        <v>90</v>
      </c>
      <c r="B121">
        <v>0.94899999999999995</v>
      </c>
      <c r="C121" t="s">
        <v>997</v>
      </c>
      <c r="D121">
        <v>372899</v>
      </c>
    </row>
    <row r="122" spans="1:4" x14ac:dyDescent="0.25">
      <c r="A122" t="s">
        <v>89</v>
      </c>
      <c r="B122">
        <v>0.85399999999999998</v>
      </c>
      <c r="C122" t="s">
        <v>997</v>
      </c>
      <c r="D122">
        <v>9967308</v>
      </c>
    </row>
    <row r="123" spans="1:4" x14ac:dyDescent="0.25">
      <c r="A123" t="s">
        <v>784</v>
      </c>
      <c r="B123">
        <v>0.94899999999999995</v>
      </c>
      <c r="C123" t="s">
        <v>997</v>
      </c>
      <c r="D123">
        <v>7488865</v>
      </c>
    </row>
    <row r="124" spans="1:4" x14ac:dyDescent="0.25">
      <c r="A124" t="s">
        <v>88</v>
      </c>
      <c r="B124">
        <v>0.63400000000000001</v>
      </c>
      <c r="C124" t="s">
        <v>994</v>
      </c>
      <c r="D124">
        <v>10432860</v>
      </c>
    </row>
    <row r="125" spans="1:4" x14ac:dyDescent="0.25">
      <c r="A125" t="s">
        <v>87</v>
      </c>
      <c r="B125">
        <v>0.51</v>
      </c>
      <c r="C125" t="s">
        <v>995</v>
      </c>
      <c r="D125">
        <v>11584996</v>
      </c>
    </row>
    <row r="126" spans="1:4" x14ac:dyDescent="0.25">
      <c r="A126" t="s">
        <v>86</v>
      </c>
      <c r="B126">
        <v>0.68200000000000005</v>
      </c>
      <c r="C126" t="s">
        <v>994</v>
      </c>
      <c r="D126">
        <v>808726</v>
      </c>
    </row>
    <row r="127" spans="1:4" x14ac:dyDescent="0.25">
      <c r="A127" t="s">
        <v>84</v>
      </c>
      <c r="B127">
        <v>0.47699999999999998</v>
      </c>
      <c r="C127" t="s">
        <v>995</v>
      </c>
      <c r="D127">
        <v>13859341</v>
      </c>
    </row>
    <row r="128" spans="1:4" x14ac:dyDescent="0.25">
      <c r="A128" t="s">
        <v>83</v>
      </c>
      <c r="B128">
        <v>0.66300000000000003</v>
      </c>
      <c r="C128" t="s">
        <v>994</v>
      </c>
      <c r="D128">
        <v>17843908</v>
      </c>
    </row>
    <row r="129" spans="1:4" x14ac:dyDescent="0.25">
      <c r="A129" t="s">
        <v>80</v>
      </c>
      <c r="B129">
        <v>0.77900000000000003</v>
      </c>
      <c r="C129" t="s">
        <v>996</v>
      </c>
      <c r="D129">
        <v>125438</v>
      </c>
    </row>
    <row r="130" spans="1:4" x14ac:dyDescent="0.25">
      <c r="A130" t="s">
        <v>79</v>
      </c>
      <c r="B130">
        <v>0.88800000000000001</v>
      </c>
      <c r="C130" t="s">
        <v>997</v>
      </c>
      <c r="D130">
        <v>10384971</v>
      </c>
    </row>
    <row r="131" spans="1:4" x14ac:dyDescent="0.25">
      <c r="A131" t="s">
        <v>78</v>
      </c>
      <c r="B131">
        <v>0.61099999999999999</v>
      </c>
      <c r="C131" t="s">
        <v>994</v>
      </c>
      <c r="D131">
        <v>33475870</v>
      </c>
    </row>
    <row r="132" spans="1:4" x14ac:dyDescent="0.25">
      <c r="A132" t="s">
        <v>77</v>
      </c>
      <c r="B132">
        <v>0.94699999999999995</v>
      </c>
      <c r="C132" t="s">
        <v>997</v>
      </c>
      <c r="D132">
        <v>83369843</v>
      </c>
    </row>
    <row r="133" spans="1:4" x14ac:dyDescent="0.25">
      <c r="A133" t="s">
        <v>76</v>
      </c>
      <c r="B133">
        <v>0.81200000000000006</v>
      </c>
      <c r="C133" t="s">
        <v>997</v>
      </c>
      <c r="D133">
        <v>3744385</v>
      </c>
    </row>
    <row r="134" spans="1:4" x14ac:dyDescent="0.25">
      <c r="A134" t="s">
        <v>75</v>
      </c>
      <c r="B134">
        <v>0.496</v>
      </c>
      <c r="C134" t="s">
        <v>995</v>
      </c>
      <c r="D134">
        <v>2705992</v>
      </c>
    </row>
    <row r="135" spans="1:4" x14ac:dyDescent="0.25">
      <c r="A135" t="s">
        <v>74</v>
      </c>
      <c r="B135">
        <v>0.70299999999999996</v>
      </c>
      <c r="C135" t="s">
        <v>996</v>
      </c>
      <c r="D135">
        <v>2388992</v>
      </c>
    </row>
    <row r="136" spans="1:4" x14ac:dyDescent="0.25">
      <c r="A136" t="s">
        <v>71</v>
      </c>
      <c r="B136">
        <v>0.90100000000000002</v>
      </c>
      <c r="C136" t="s">
        <v>997</v>
      </c>
      <c r="D136">
        <v>64626628</v>
      </c>
    </row>
    <row r="137" spans="1:4" x14ac:dyDescent="0.25">
      <c r="A137" t="s">
        <v>70</v>
      </c>
      <c r="B137">
        <v>0.93799999999999994</v>
      </c>
      <c r="C137" t="s">
        <v>997</v>
      </c>
      <c r="D137">
        <v>5540745</v>
      </c>
    </row>
    <row r="138" spans="1:4" x14ac:dyDescent="0.25">
      <c r="A138" t="s">
        <v>69</v>
      </c>
      <c r="B138">
        <v>0.74299999999999999</v>
      </c>
      <c r="C138" t="s">
        <v>996</v>
      </c>
      <c r="D138">
        <v>929766</v>
      </c>
    </row>
    <row r="139" spans="1:4" x14ac:dyDescent="0.25">
      <c r="A139" t="s">
        <v>68</v>
      </c>
      <c r="B139">
        <v>0.48499999999999999</v>
      </c>
      <c r="C139" t="s">
        <v>995</v>
      </c>
      <c r="D139">
        <v>123379924</v>
      </c>
    </row>
    <row r="140" spans="1:4" x14ac:dyDescent="0.25">
      <c r="A140" t="s">
        <v>180</v>
      </c>
      <c r="B140">
        <v>0.61099999999999999</v>
      </c>
      <c r="C140" t="s">
        <v>994</v>
      </c>
      <c r="D140">
        <v>1201670</v>
      </c>
    </row>
    <row r="141" spans="1:4" x14ac:dyDescent="0.25">
      <c r="A141" t="s">
        <v>67</v>
      </c>
      <c r="B141">
        <v>0.89200000000000002</v>
      </c>
      <c r="C141" t="s">
        <v>997</v>
      </c>
      <c r="D141">
        <v>1326062</v>
      </c>
    </row>
    <row r="142" spans="1:4" x14ac:dyDescent="0.25">
      <c r="A142" t="s">
        <v>66</v>
      </c>
      <c r="B142">
        <v>0.45900000000000002</v>
      </c>
      <c r="C142" t="s">
        <v>995</v>
      </c>
      <c r="D142">
        <v>3684032</v>
      </c>
    </row>
    <row r="143" spans="1:4" x14ac:dyDescent="0.25">
      <c r="A143" t="s">
        <v>65</v>
      </c>
      <c r="B143">
        <v>0.59199999999999997</v>
      </c>
      <c r="C143" t="s">
        <v>994</v>
      </c>
      <c r="D143">
        <v>1674908</v>
      </c>
    </row>
    <row r="144" spans="1:4" x14ac:dyDescent="0.25">
      <c r="A144" t="s">
        <v>64</v>
      </c>
      <c r="B144">
        <v>0.67300000000000004</v>
      </c>
      <c r="C144" t="s">
        <v>994</v>
      </c>
      <c r="D144">
        <v>6336392</v>
      </c>
    </row>
    <row r="145" spans="1:4" x14ac:dyDescent="0.25">
      <c r="A145" t="s">
        <v>63</v>
      </c>
      <c r="B145">
        <v>0.70699999999999996</v>
      </c>
      <c r="C145" t="s">
        <v>996</v>
      </c>
      <c r="D145">
        <v>110990103</v>
      </c>
    </row>
    <row r="146" spans="1:4" x14ac:dyDescent="0.25">
      <c r="A146" t="s">
        <v>62</v>
      </c>
      <c r="B146">
        <v>0.75900000000000001</v>
      </c>
      <c r="C146" t="s">
        <v>996</v>
      </c>
      <c r="D146">
        <v>18001000</v>
      </c>
    </row>
    <row r="147" spans="1:4" x14ac:dyDescent="0.25">
      <c r="A147" t="s">
        <v>1001</v>
      </c>
      <c r="B147">
        <v>0.48</v>
      </c>
      <c r="C147" t="s">
        <v>995</v>
      </c>
      <c r="D147">
        <v>99010212</v>
      </c>
    </row>
    <row r="148" spans="1:4" x14ac:dyDescent="0.25">
      <c r="A148" t="s">
        <v>61</v>
      </c>
      <c r="B148">
        <v>0.75600000000000001</v>
      </c>
      <c r="C148" t="s">
        <v>996</v>
      </c>
      <c r="D148">
        <v>11228821</v>
      </c>
    </row>
    <row r="149" spans="1:4" x14ac:dyDescent="0.25">
      <c r="A149" t="s">
        <v>60</v>
      </c>
      <c r="B149">
        <v>0.74199999999999999</v>
      </c>
      <c r="C149" t="s">
        <v>996</v>
      </c>
      <c r="D149">
        <v>72737</v>
      </c>
    </row>
    <row r="150" spans="1:4" x14ac:dyDescent="0.25">
      <c r="A150" t="s">
        <v>59</v>
      </c>
      <c r="B150">
        <v>0.52400000000000002</v>
      </c>
      <c r="C150" t="s">
        <v>995</v>
      </c>
      <c r="D150">
        <v>1120849</v>
      </c>
    </row>
    <row r="151" spans="1:4" x14ac:dyDescent="0.25">
      <c r="A151" t="s">
        <v>58</v>
      </c>
      <c r="B151">
        <v>0.94</v>
      </c>
      <c r="C151" t="s">
        <v>997</v>
      </c>
      <c r="D151">
        <v>5882261</v>
      </c>
    </row>
    <row r="152" spans="1:4" x14ac:dyDescent="0.25">
      <c r="A152" t="s">
        <v>55</v>
      </c>
      <c r="B152">
        <v>0.9</v>
      </c>
      <c r="C152" t="s">
        <v>997</v>
      </c>
      <c r="D152">
        <v>10493986</v>
      </c>
    </row>
    <row r="153" spans="1:4" x14ac:dyDescent="0.25">
      <c r="A153" t="s">
        <v>54</v>
      </c>
      <c r="B153">
        <v>0.88700000000000001</v>
      </c>
      <c r="C153" t="s">
        <v>997</v>
      </c>
      <c r="D153">
        <v>1251488</v>
      </c>
    </row>
    <row r="154" spans="1:4" x14ac:dyDescent="0.25">
      <c r="A154" t="s">
        <v>53</v>
      </c>
      <c r="B154">
        <v>0.78300000000000003</v>
      </c>
      <c r="C154" t="s">
        <v>996</v>
      </c>
      <c r="D154">
        <v>11212191</v>
      </c>
    </row>
    <row r="155" spans="1:4" x14ac:dyDescent="0.25">
      <c r="A155" t="s">
        <v>52</v>
      </c>
      <c r="B155">
        <v>0.85099999999999998</v>
      </c>
      <c r="C155" t="s">
        <v>997</v>
      </c>
      <c r="D155">
        <v>4030358</v>
      </c>
    </row>
    <row r="156" spans="1:4" x14ac:dyDescent="0.25">
      <c r="A156" t="s">
        <v>51</v>
      </c>
      <c r="B156">
        <v>0.81</v>
      </c>
      <c r="C156" t="s">
        <v>997</v>
      </c>
      <c r="D156">
        <v>5180829</v>
      </c>
    </row>
    <row r="157" spans="1:4" x14ac:dyDescent="0.25">
      <c r="A157" t="s">
        <v>281</v>
      </c>
      <c r="B157">
        <v>0.55400000000000005</v>
      </c>
      <c r="C157" t="s">
        <v>994</v>
      </c>
      <c r="D157">
        <v>836774</v>
      </c>
    </row>
    <row r="158" spans="1:4" x14ac:dyDescent="0.25">
      <c r="A158" t="s">
        <v>49</v>
      </c>
      <c r="B158">
        <v>0.76700000000000002</v>
      </c>
      <c r="C158" t="s">
        <v>996</v>
      </c>
      <c r="D158">
        <v>51874024</v>
      </c>
    </row>
    <row r="159" spans="1:4" x14ac:dyDescent="0.25">
      <c r="A159" t="s">
        <v>48</v>
      </c>
      <c r="B159">
        <v>0.76100000000000001</v>
      </c>
      <c r="C159" t="s">
        <v>996</v>
      </c>
      <c r="D159">
        <v>1425887337</v>
      </c>
    </row>
    <row r="160" spans="1:4" x14ac:dyDescent="0.25">
      <c r="A160" t="s">
        <v>47</v>
      </c>
      <c r="B160">
        <v>0.85099999999999998</v>
      </c>
      <c r="C160" t="s">
        <v>997</v>
      </c>
      <c r="D160">
        <v>19603733</v>
      </c>
    </row>
    <row r="161" spans="1:4" x14ac:dyDescent="0.25">
      <c r="A161" t="s">
        <v>46</v>
      </c>
      <c r="B161">
        <v>0.39800000000000002</v>
      </c>
      <c r="C161" t="s">
        <v>995</v>
      </c>
      <c r="D161">
        <v>17723315</v>
      </c>
    </row>
    <row r="162" spans="1:4" x14ac:dyDescent="0.25">
      <c r="A162" t="s">
        <v>45</v>
      </c>
      <c r="B162">
        <v>0.39700000000000002</v>
      </c>
      <c r="C162" t="s">
        <v>995</v>
      </c>
      <c r="D162">
        <v>5579144</v>
      </c>
    </row>
    <row r="163" spans="1:4" x14ac:dyDescent="0.25">
      <c r="A163" t="s">
        <v>42</v>
      </c>
      <c r="B163">
        <v>0.92900000000000005</v>
      </c>
      <c r="C163" t="s">
        <v>997</v>
      </c>
      <c r="D163">
        <v>38454327</v>
      </c>
    </row>
    <row r="164" spans="1:4" x14ac:dyDescent="0.25">
      <c r="A164" t="s">
        <v>41</v>
      </c>
      <c r="B164">
        <v>0.56299999999999994</v>
      </c>
      <c r="C164" t="s">
        <v>994</v>
      </c>
      <c r="D164">
        <v>27914536</v>
      </c>
    </row>
    <row r="165" spans="1:4" x14ac:dyDescent="0.25">
      <c r="A165" t="s">
        <v>40</v>
      </c>
      <c r="B165">
        <v>0.59399999999999997</v>
      </c>
      <c r="C165" t="s">
        <v>994</v>
      </c>
      <c r="D165">
        <v>16767842</v>
      </c>
    </row>
    <row r="166" spans="1:4" x14ac:dyDescent="0.25">
      <c r="A166" t="s">
        <v>39</v>
      </c>
      <c r="B166">
        <v>0.433</v>
      </c>
      <c r="C166" t="s">
        <v>995</v>
      </c>
      <c r="D166">
        <v>12889576</v>
      </c>
    </row>
    <row r="167" spans="1:4" x14ac:dyDescent="0.25">
      <c r="A167" t="s">
        <v>38</v>
      </c>
      <c r="B167">
        <v>0.45200000000000001</v>
      </c>
      <c r="C167" t="s">
        <v>995</v>
      </c>
      <c r="D167">
        <v>22673762</v>
      </c>
    </row>
    <row r="168" spans="1:4" x14ac:dyDescent="0.25">
      <c r="A168" t="s">
        <v>37</v>
      </c>
      <c r="B168">
        <v>0.81599999999999995</v>
      </c>
      <c r="C168" t="s">
        <v>997</v>
      </c>
      <c r="D168">
        <v>6781953</v>
      </c>
    </row>
    <row r="169" spans="1:4" x14ac:dyDescent="0.25">
      <c r="A169" t="s">
        <v>646</v>
      </c>
      <c r="B169">
        <v>0.83799999999999997</v>
      </c>
      <c r="C169" t="s">
        <v>997</v>
      </c>
      <c r="D169">
        <v>449002</v>
      </c>
    </row>
    <row r="170" spans="1:4" x14ac:dyDescent="0.25">
      <c r="A170" t="s">
        <v>34</v>
      </c>
      <c r="B170">
        <v>0.76500000000000001</v>
      </c>
      <c r="C170" t="s">
        <v>996</v>
      </c>
      <c r="D170">
        <v>215313498</v>
      </c>
    </row>
    <row r="171" spans="1:4" x14ac:dyDescent="0.25">
      <c r="A171" t="s">
        <v>33</v>
      </c>
      <c r="B171">
        <v>0.73499999999999999</v>
      </c>
      <c r="C171" t="s">
        <v>996</v>
      </c>
      <c r="D171">
        <v>2630296</v>
      </c>
    </row>
    <row r="172" spans="1:4" x14ac:dyDescent="0.25">
      <c r="A172" t="s">
        <v>32</v>
      </c>
      <c r="B172">
        <v>0.78</v>
      </c>
      <c r="C172" t="s">
        <v>996</v>
      </c>
      <c r="D172">
        <v>3233526</v>
      </c>
    </row>
    <row r="173" spans="1:4" x14ac:dyDescent="0.25">
      <c r="A173" t="s">
        <v>31</v>
      </c>
      <c r="B173">
        <v>0.71799999999999997</v>
      </c>
      <c r="C173" t="s">
        <v>996</v>
      </c>
      <c r="D173">
        <v>12224110</v>
      </c>
    </row>
    <row r="174" spans="1:4" x14ac:dyDescent="0.25">
      <c r="A174" t="s">
        <v>30</v>
      </c>
      <c r="B174">
        <v>0.65400000000000003</v>
      </c>
      <c r="C174" t="s">
        <v>994</v>
      </c>
      <c r="D174">
        <v>782455</v>
      </c>
    </row>
    <row r="175" spans="1:4" x14ac:dyDescent="0.25">
      <c r="A175" t="s">
        <v>28</v>
      </c>
      <c r="B175">
        <v>0.54500000000000004</v>
      </c>
      <c r="C175" t="s">
        <v>995</v>
      </c>
      <c r="D175">
        <v>13352864</v>
      </c>
    </row>
    <row r="176" spans="1:4" x14ac:dyDescent="0.25">
      <c r="A176" t="s">
        <v>27</v>
      </c>
      <c r="B176">
        <v>0.71599999999999997</v>
      </c>
      <c r="C176" t="s">
        <v>996</v>
      </c>
      <c r="D176">
        <v>405272</v>
      </c>
    </row>
    <row r="177" spans="1:4" x14ac:dyDescent="0.25">
      <c r="A177" t="s">
        <v>26</v>
      </c>
      <c r="B177">
        <v>0.93100000000000005</v>
      </c>
      <c r="C177" t="s">
        <v>997</v>
      </c>
      <c r="D177">
        <v>11655930</v>
      </c>
    </row>
    <row r="178" spans="1:4" x14ac:dyDescent="0.25">
      <c r="A178" t="s">
        <v>25</v>
      </c>
      <c r="B178">
        <v>0.82299999999999995</v>
      </c>
      <c r="C178" t="s">
        <v>997</v>
      </c>
      <c r="D178">
        <v>9534954</v>
      </c>
    </row>
    <row r="179" spans="1:4" x14ac:dyDescent="0.25">
      <c r="A179" t="s">
        <v>24</v>
      </c>
      <c r="B179">
        <v>0.81399999999999995</v>
      </c>
      <c r="C179" t="s">
        <v>997</v>
      </c>
      <c r="D179">
        <v>281635</v>
      </c>
    </row>
    <row r="180" spans="1:4" x14ac:dyDescent="0.25">
      <c r="A180" t="s">
        <v>23</v>
      </c>
      <c r="B180">
        <v>0.63200000000000001</v>
      </c>
      <c r="C180" t="s">
        <v>994</v>
      </c>
      <c r="D180">
        <v>171186372</v>
      </c>
    </row>
    <row r="181" spans="1:4" x14ac:dyDescent="0.25">
      <c r="A181" t="s">
        <v>22</v>
      </c>
      <c r="B181">
        <v>0.85199999999999998</v>
      </c>
      <c r="C181" t="s">
        <v>997</v>
      </c>
      <c r="D181">
        <v>1472233</v>
      </c>
    </row>
    <row r="182" spans="1:4" x14ac:dyDescent="0.25">
      <c r="A182" t="s">
        <v>21</v>
      </c>
      <c r="B182">
        <v>0.81399999999999995</v>
      </c>
      <c r="C182" t="s">
        <v>997</v>
      </c>
      <c r="D182">
        <v>409984</v>
      </c>
    </row>
    <row r="183" spans="1:4" x14ac:dyDescent="0.25">
      <c r="A183" t="s">
        <v>20</v>
      </c>
      <c r="B183">
        <v>0.75600000000000001</v>
      </c>
      <c r="C183" t="s">
        <v>996</v>
      </c>
      <c r="D183">
        <v>10358074</v>
      </c>
    </row>
    <row r="184" spans="1:4" x14ac:dyDescent="0.25">
      <c r="A184" t="s">
        <v>19</v>
      </c>
      <c r="B184">
        <v>0.92200000000000004</v>
      </c>
      <c r="C184" t="s">
        <v>997</v>
      </c>
      <c r="D184">
        <v>8939617</v>
      </c>
    </row>
    <row r="185" spans="1:4" x14ac:dyDescent="0.25">
      <c r="A185" t="s">
        <v>18</v>
      </c>
      <c r="B185">
        <v>0.94399999999999995</v>
      </c>
      <c r="C185" t="s">
        <v>997</v>
      </c>
      <c r="D185">
        <v>26177413</v>
      </c>
    </row>
    <row r="186" spans="1:4" x14ac:dyDescent="0.25">
      <c r="A186" t="s">
        <v>17</v>
      </c>
      <c r="B186">
        <v>0.77600000000000002</v>
      </c>
      <c r="C186" t="s">
        <v>996</v>
      </c>
      <c r="D186">
        <v>2780469</v>
      </c>
    </row>
    <row r="187" spans="1:4" x14ac:dyDescent="0.25">
      <c r="A187" t="s">
        <v>15</v>
      </c>
      <c r="B187">
        <v>0.84499999999999997</v>
      </c>
      <c r="C187" t="s">
        <v>997</v>
      </c>
      <c r="D187">
        <v>45510318</v>
      </c>
    </row>
    <row r="188" spans="1:4" x14ac:dyDescent="0.25">
      <c r="A188" t="s">
        <v>13</v>
      </c>
      <c r="B188">
        <v>0.77800000000000002</v>
      </c>
      <c r="C188" t="s">
        <v>996</v>
      </c>
      <c r="D188">
        <v>93763</v>
      </c>
    </row>
    <row r="189" spans="1:4" x14ac:dyDescent="0.25">
      <c r="A189" t="s">
        <v>12</v>
      </c>
      <c r="B189">
        <v>0.58099999999999996</v>
      </c>
      <c r="C189" t="s">
        <v>994</v>
      </c>
      <c r="D189">
        <v>35588987</v>
      </c>
    </row>
    <row r="190" spans="1:4" x14ac:dyDescent="0.25">
      <c r="A190" t="s">
        <v>237</v>
      </c>
      <c r="B190">
        <v>0.86799999999999999</v>
      </c>
      <c r="C190" t="s">
        <v>997</v>
      </c>
      <c r="D190">
        <v>79824</v>
      </c>
    </row>
    <row r="191" spans="1:4" x14ac:dyDescent="0.25">
      <c r="A191" t="s">
        <v>8</v>
      </c>
      <c r="B191">
        <v>0.748</v>
      </c>
      <c r="C191" t="s">
        <v>996</v>
      </c>
      <c r="D191">
        <v>44903225</v>
      </c>
    </row>
    <row r="192" spans="1:4" x14ac:dyDescent="0.25">
      <c r="A192" t="s">
        <v>6</v>
      </c>
      <c r="B192">
        <v>0.79500000000000004</v>
      </c>
      <c r="C192" t="s">
        <v>996</v>
      </c>
      <c r="D192">
        <v>2842321</v>
      </c>
    </row>
    <row r="193" spans="1:4" x14ac:dyDescent="0.25">
      <c r="A193" t="s">
        <v>4</v>
      </c>
      <c r="B193">
        <v>0.51100000000000001</v>
      </c>
      <c r="C193" t="s">
        <v>995</v>
      </c>
      <c r="D193">
        <v>41128771</v>
      </c>
    </row>
  </sheetData>
  <autoFilter ref="A1:D193" xr:uid="{A5B621AC-8809-43C2-BD72-ACED1EA407B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816A-B23A-400D-A145-7996AA7E21C6}">
  <dimension ref="A1:J267"/>
  <sheetViews>
    <sheetView workbookViewId="0">
      <selection activeCell="J2" sqref="J2"/>
    </sheetView>
  </sheetViews>
  <sheetFormatPr defaultRowHeight="15" x14ac:dyDescent="0.25"/>
  <cols>
    <col min="10" max="10" width="11" bestFit="1" customWidth="1"/>
  </cols>
  <sheetData>
    <row r="1" spans="1:10" x14ac:dyDescent="0.25">
      <c r="A1" t="s">
        <v>216</v>
      </c>
      <c r="B1" t="s">
        <v>217</v>
      </c>
      <c r="C1" t="s">
        <v>601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 t="s">
        <v>990</v>
      </c>
    </row>
    <row r="2" spans="1:10" x14ac:dyDescent="0.25">
      <c r="A2" t="s">
        <v>243</v>
      </c>
      <c r="B2" t="s">
        <v>244</v>
      </c>
      <c r="C2" t="s">
        <v>988</v>
      </c>
      <c r="D2">
        <v>3025849510.1370902</v>
      </c>
      <c r="E2">
        <v>3191737811.44837</v>
      </c>
      <c r="F2">
        <v>3232184075.7256799</v>
      </c>
      <c r="G2">
        <v>3164773635.2635002</v>
      </c>
      <c r="H2">
        <v>2458429454.7684999</v>
      </c>
      <c r="J2">
        <f>_xlfn.AGGREGATE(1, 6, D2:H2)</f>
        <v>3014594897.4686279</v>
      </c>
    </row>
    <row r="3" spans="1:10" x14ac:dyDescent="0.25">
      <c r="A3" t="s">
        <v>500</v>
      </c>
      <c r="B3" t="s">
        <v>501</v>
      </c>
      <c r="C3" t="s">
        <v>988</v>
      </c>
      <c r="D3">
        <v>944743367528.776</v>
      </c>
      <c r="E3">
        <v>968901732668.34094</v>
      </c>
      <c r="F3">
        <v>992981307027.62598</v>
      </c>
      <c r="G3">
        <v>1013098519257.66</v>
      </c>
      <c r="H3">
        <v>983851827431.61694</v>
      </c>
      <c r="I3">
        <v>1026193534060.04</v>
      </c>
      <c r="J3">
        <f t="shared" ref="J3:J66" si="0">_xlfn.AGGREGATE(1, 6, D3:H3)</f>
        <v>980715350782.80408</v>
      </c>
    </row>
    <row r="4" spans="1:10" x14ac:dyDescent="0.25">
      <c r="A4" t="s">
        <v>4</v>
      </c>
      <c r="B4" t="s">
        <v>232</v>
      </c>
      <c r="C4" t="s">
        <v>988</v>
      </c>
      <c r="D4">
        <v>19566705069.665199</v>
      </c>
      <c r="E4">
        <v>20084636379.3769</v>
      </c>
      <c r="F4">
        <v>20323488524.683399</v>
      </c>
      <c r="G4">
        <v>21118462796.760899</v>
      </c>
      <c r="H4">
        <v>20621946475.7248</v>
      </c>
      <c r="J4">
        <f t="shared" si="0"/>
        <v>20343047849.242237</v>
      </c>
    </row>
    <row r="5" spans="1:10" x14ac:dyDescent="0.25">
      <c r="A5" t="s">
        <v>502</v>
      </c>
      <c r="B5" t="s">
        <v>503</v>
      </c>
      <c r="C5" t="s">
        <v>988</v>
      </c>
      <c r="D5">
        <v>761707030761.30396</v>
      </c>
      <c r="E5">
        <v>779360954662.21704</v>
      </c>
      <c r="F5">
        <v>802369168769.61597</v>
      </c>
      <c r="G5">
        <v>828065395939.52197</v>
      </c>
      <c r="H5">
        <v>820637533071.22998</v>
      </c>
      <c r="I5">
        <v>852763842656.53503</v>
      </c>
      <c r="J5">
        <f t="shared" si="0"/>
        <v>798428016640.77771</v>
      </c>
    </row>
    <row r="6" spans="1:10" x14ac:dyDescent="0.25">
      <c r="A6" t="s">
        <v>12</v>
      </c>
      <c r="B6" t="s">
        <v>239</v>
      </c>
      <c r="C6" t="s">
        <v>988</v>
      </c>
      <c r="D6">
        <v>84969032349.086899</v>
      </c>
      <c r="E6">
        <v>84841578800.870804</v>
      </c>
      <c r="F6">
        <v>83724798831.475403</v>
      </c>
      <c r="G6">
        <v>83138725241.494705</v>
      </c>
      <c r="H6">
        <v>78566095350.458405</v>
      </c>
      <c r="I6">
        <v>79116058021.794098</v>
      </c>
      <c r="J6">
        <f t="shared" si="0"/>
        <v>83048046114.677246</v>
      </c>
    </row>
    <row r="7" spans="1:10" x14ac:dyDescent="0.25">
      <c r="A7" t="s">
        <v>6</v>
      </c>
      <c r="B7" t="s">
        <v>234</v>
      </c>
      <c r="C7" t="s">
        <v>988</v>
      </c>
      <c r="D7">
        <v>11764322012.143299</v>
      </c>
      <c r="E7">
        <v>12211628287.160999</v>
      </c>
      <c r="F7">
        <v>12702457551.4349</v>
      </c>
      <c r="G7">
        <v>12967692915.437401</v>
      </c>
      <c r="H7">
        <v>12516205780.197599</v>
      </c>
      <c r="I7">
        <v>13585600821.945299</v>
      </c>
      <c r="J7">
        <f t="shared" si="0"/>
        <v>12432461309.274839</v>
      </c>
    </row>
    <row r="8" spans="1:10" x14ac:dyDescent="0.25">
      <c r="A8" t="s">
        <v>237</v>
      </c>
      <c r="B8" t="s">
        <v>238</v>
      </c>
      <c r="C8" t="s">
        <v>988</v>
      </c>
      <c r="D8">
        <v>2893376871.7234998</v>
      </c>
      <c r="E8">
        <v>2903390035.7375998</v>
      </c>
      <c r="F8">
        <v>2949518094.6789598</v>
      </c>
      <c r="G8">
        <v>3008967036.9828901</v>
      </c>
      <c r="H8">
        <v>2672445970.88657</v>
      </c>
      <c r="I8">
        <v>2911614331.1244602</v>
      </c>
      <c r="J8">
        <f t="shared" si="0"/>
        <v>2885539602.0019045</v>
      </c>
    </row>
    <row r="9" spans="1:10" x14ac:dyDescent="0.25">
      <c r="A9" t="s">
        <v>504</v>
      </c>
      <c r="B9" t="s">
        <v>505</v>
      </c>
      <c r="C9" t="s">
        <v>988</v>
      </c>
      <c r="D9">
        <v>2598673061924.73</v>
      </c>
      <c r="E9">
        <v>2630964380793.0601</v>
      </c>
      <c r="F9">
        <v>2693157253895.5298</v>
      </c>
      <c r="G9">
        <v>2735879327632.46</v>
      </c>
      <c r="H9">
        <v>2597679595378.1802</v>
      </c>
      <c r="I9">
        <v>2689385323763.4199</v>
      </c>
      <c r="J9">
        <f t="shared" si="0"/>
        <v>2651270723924.792</v>
      </c>
    </row>
    <row r="10" spans="1:10" x14ac:dyDescent="0.25">
      <c r="A10" t="s">
        <v>199</v>
      </c>
      <c r="B10" t="s">
        <v>481</v>
      </c>
      <c r="C10" t="s">
        <v>988</v>
      </c>
      <c r="D10">
        <v>368822465060.53003</v>
      </c>
      <c r="E10">
        <v>377576654578.76801</v>
      </c>
      <c r="F10">
        <v>382069271704.77698</v>
      </c>
      <c r="G10">
        <v>395103712717.62402</v>
      </c>
      <c r="H10">
        <v>370866072290.13599</v>
      </c>
      <c r="J10">
        <f t="shared" si="0"/>
        <v>378887635270.36707</v>
      </c>
    </row>
    <row r="11" spans="1:10" x14ac:dyDescent="0.25">
      <c r="A11" t="s">
        <v>15</v>
      </c>
      <c r="B11" t="s">
        <v>241</v>
      </c>
      <c r="C11" t="s">
        <v>988</v>
      </c>
      <c r="D11">
        <v>582376550428.08997</v>
      </c>
      <c r="E11">
        <v>598790850843.677</v>
      </c>
      <c r="F11">
        <v>583118120294.00195</v>
      </c>
      <c r="G11">
        <v>571304530654.91895</v>
      </c>
      <c r="H11">
        <v>514772410744.88599</v>
      </c>
      <c r="I11">
        <v>567607420306.46997</v>
      </c>
      <c r="J11">
        <f t="shared" si="0"/>
        <v>570072492593.11487</v>
      </c>
    </row>
    <row r="12" spans="1:10" x14ac:dyDescent="0.25">
      <c r="A12" t="s">
        <v>17</v>
      </c>
      <c r="B12" t="s">
        <v>242</v>
      </c>
      <c r="C12" t="s">
        <v>988</v>
      </c>
      <c r="D12">
        <v>10574444348.3148</v>
      </c>
      <c r="E12">
        <v>11367527674.612</v>
      </c>
      <c r="F12">
        <v>11958639113.652399</v>
      </c>
      <c r="G12">
        <v>12867495686.115299</v>
      </c>
      <c r="H12">
        <v>11915301005.354401</v>
      </c>
      <c r="I12">
        <v>12594473162.6721</v>
      </c>
      <c r="J12">
        <f t="shared" si="0"/>
        <v>11736681565.609781</v>
      </c>
    </row>
    <row r="13" spans="1:10" x14ac:dyDescent="0.25">
      <c r="A13" t="s">
        <v>10</v>
      </c>
      <c r="B13" t="s">
        <v>236</v>
      </c>
      <c r="C13" t="s">
        <v>988</v>
      </c>
      <c r="D13">
        <v>661697709.92366397</v>
      </c>
      <c r="E13">
        <v>615461068.70229006</v>
      </c>
      <c r="F13">
        <v>631900763.35877895</v>
      </c>
      <c r="G13">
        <v>628818320.61068702</v>
      </c>
      <c r="H13">
        <v>653477862.59542</v>
      </c>
      <c r="J13">
        <f t="shared" si="0"/>
        <v>638271145.03816795</v>
      </c>
    </row>
    <row r="14" spans="1:10" x14ac:dyDescent="0.25">
      <c r="A14" t="s">
        <v>13</v>
      </c>
      <c r="B14" t="s">
        <v>240</v>
      </c>
      <c r="C14" t="s">
        <v>988</v>
      </c>
      <c r="D14">
        <v>1410163355.6217</v>
      </c>
      <c r="E14">
        <v>1454503449.73032</v>
      </c>
      <c r="F14">
        <v>1554626242.8788099</v>
      </c>
      <c r="G14">
        <v>1630215842.3024001</v>
      </c>
      <c r="H14">
        <v>1301036618.2978799</v>
      </c>
      <c r="I14">
        <v>1369612291.7950499</v>
      </c>
      <c r="J14">
        <f t="shared" si="0"/>
        <v>1470109101.766222</v>
      </c>
    </row>
    <row r="15" spans="1:10" x14ac:dyDescent="0.25">
      <c r="A15" t="s">
        <v>18</v>
      </c>
      <c r="B15" t="s">
        <v>245</v>
      </c>
      <c r="C15" t="s">
        <v>988</v>
      </c>
      <c r="D15">
        <v>1387560980285.6299</v>
      </c>
      <c r="E15">
        <v>1419418366737.24</v>
      </c>
      <c r="F15">
        <v>1460169477425.4099</v>
      </c>
      <c r="G15">
        <v>1491025040336.1499</v>
      </c>
      <c r="H15">
        <v>1490967836287.24</v>
      </c>
      <c r="I15">
        <v>1512962040410.1599</v>
      </c>
      <c r="J15">
        <f t="shared" si="0"/>
        <v>1449828340214.334</v>
      </c>
    </row>
    <row r="16" spans="1:10" x14ac:dyDescent="0.25">
      <c r="A16" t="s">
        <v>19</v>
      </c>
      <c r="B16" t="s">
        <v>246</v>
      </c>
      <c r="C16" t="s">
        <v>988</v>
      </c>
      <c r="D16">
        <v>389570224508.69098</v>
      </c>
      <c r="E16">
        <v>398368950204.69897</v>
      </c>
      <c r="F16">
        <v>408334528417.51898</v>
      </c>
      <c r="G16">
        <v>414423657207.68701</v>
      </c>
      <c r="H16">
        <v>386514237678.39801</v>
      </c>
      <c r="I16">
        <v>403845417071.79303</v>
      </c>
      <c r="J16">
        <f t="shared" si="0"/>
        <v>399442319603.3988</v>
      </c>
    </row>
    <row r="17" spans="1:10" x14ac:dyDescent="0.25">
      <c r="A17" t="s">
        <v>20</v>
      </c>
      <c r="B17" t="s">
        <v>247</v>
      </c>
      <c r="C17" t="s">
        <v>988</v>
      </c>
      <c r="D17">
        <v>51429065064.4674</v>
      </c>
      <c r="E17">
        <v>51531923163.2034</v>
      </c>
      <c r="F17">
        <v>52304902010.651398</v>
      </c>
      <c r="G17">
        <v>53612524596.190697</v>
      </c>
      <c r="H17">
        <v>51307185983.705002</v>
      </c>
      <c r="I17">
        <v>54180407522.418999</v>
      </c>
      <c r="J17">
        <f t="shared" si="0"/>
        <v>52037120163.643578</v>
      </c>
    </row>
    <row r="18" spans="1:10" x14ac:dyDescent="0.25">
      <c r="A18" t="s">
        <v>39</v>
      </c>
      <c r="B18" t="s">
        <v>267</v>
      </c>
      <c r="C18" t="s">
        <v>988</v>
      </c>
      <c r="D18">
        <v>3085379561.5419898</v>
      </c>
      <c r="E18">
        <v>3100806498.3004298</v>
      </c>
      <c r="F18">
        <v>3150727480.4618301</v>
      </c>
      <c r="G18">
        <v>3207836474.2269101</v>
      </c>
      <c r="H18">
        <v>3218331132.3569102</v>
      </c>
      <c r="I18">
        <v>3276109831.1150999</v>
      </c>
      <c r="J18">
        <f t="shared" si="0"/>
        <v>3152616229.377614</v>
      </c>
    </row>
    <row r="19" spans="1:10" x14ac:dyDescent="0.25">
      <c r="A19" t="s">
        <v>26</v>
      </c>
      <c r="B19" t="s">
        <v>254</v>
      </c>
      <c r="C19" t="s">
        <v>988</v>
      </c>
      <c r="D19">
        <v>468191916732.07001</v>
      </c>
      <c r="E19">
        <v>475774660680.46899</v>
      </c>
      <c r="F19">
        <v>484547468155.35101</v>
      </c>
      <c r="G19">
        <v>494778841276.25</v>
      </c>
      <c r="H19">
        <v>466671773120.625</v>
      </c>
      <c r="I19">
        <v>495814127754.492</v>
      </c>
      <c r="J19">
        <f t="shared" si="0"/>
        <v>477992931992.953</v>
      </c>
    </row>
    <row r="20" spans="1:10" x14ac:dyDescent="0.25">
      <c r="A20" t="s">
        <v>28</v>
      </c>
      <c r="B20" t="s">
        <v>256</v>
      </c>
      <c r="C20" t="s">
        <v>988</v>
      </c>
      <c r="D20">
        <v>11768488343.515499</v>
      </c>
      <c r="E20">
        <v>12435944687.8335</v>
      </c>
      <c r="F20">
        <v>13268812169.989201</v>
      </c>
      <c r="G20">
        <v>14179807326.715599</v>
      </c>
      <c r="H20">
        <v>14725558673.483601</v>
      </c>
      <c r="I20">
        <v>15697445694.850401</v>
      </c>
      <c r="J20">
        <f t="shared" si="0"/>
        <v>13275722240.30748</v>
      </c>
    </row>
    <row r="21" spans="1:10" x14ac:dyDescent="0.25">
      <c r="A21" t="s">
        <v>38</v>
      </c>
      <c r="B21" t="s">
        <v>266</v>
      </c>
      <c r="C21" t="s">
        <v>988</v>
      </c>
      <c r="D21">
        <v>12537116569.2425</v>
      </c>
      <c r="E21">
        <v>13314855268.087601</v>
      </c>
      <c r="F21">
        <v>14194244080.5891</v>
      </c>
      <c r="G21">
        <v>15001629028.4851</v>
      </c>
      <c r="H21">
        <v>15291209207.4632</v>
      </c>
      <c r="I21">
        <v>16347272361.321699</v>
      </c>
      <c r="J21">
        <f t="shared" si="0"/>
        <v>14067810830.773502</v>
      </c>
    </row>
    <row r="22" spans="1:10" x14ac:dyDescent="0.25">
      <c r="A22" t="s">
        <v>23</v>
      </c>
      <c r="B22" t="s">
        <v>251</v>
      </c>
      <c r="C22" t="s">
        <v>988</v>
      </c>
      <c r="D22">
        <v>208955558005.09698</v>
      </c>
      <c r="E22">
        <v>222726251662.224</v>
      </c>
      <c r="F22">
        <v>239028505057.03</v>
      </c>
      <c r="G22">
        <v>257868529012.75201</v>
      </c>
      <c r="H22">
        <v>266759891218.35999</v>
      </c>
      <c r="I22">
        <v>285269493338.04303</v>
      </c>
      <c r="J22">
        <f t="shared" si="0"/>
        <v>239067746991.09259</v>
      </c>
    </row>
    <row r="23" spans="1:10" x14ac:dyDescent="0.25">
      <c r="A23" t="s">
        <v>37</v>
      </c>
      <c r="B23" t="s">
        <v>265</v>
      </c>
      <c r="C23" t="s">
        <v>988</v>
      </c>
      <c r="D23">
        <v>52325680684.652</v>
      </c>
      <c r="E23">
        <v>53771005440.9431</v>
      </c>
      <c r="F23">
        <v>55214529018.363197</v>
      </c>
      <c r="G23">
        <v>57443866470.188202</v>
      </c>
      <c r="H23">
        <v>54923717977.782799</v>
      </c>
      <c r="I23">
        <v>57218361482.656998</v>
      </c>
      <c r="J23">
        <f t="shared" si="0"/>
        <v>54735759918.385857</v>
      </c>
    </row>
    <row r="24" spans="1:10" x14ac:dyDescent="0.25">
      <c r="A24" t="s">
        <v>22</v>
      </c>
      <c r="B24" t="s">
        <v>250</v>
      </c>
      <c r="C24" t="s">
        <v>988</v>
      </c>
      <c r="D24">
        <v>32155459790.271</v>
      </c>
      <c r="E24">
        <v>33535234420.6161</v>
      </c>
      <c r="F24">
        <v>34243206973.678101</v>
      </c>
      <c r="G24">
        <v>34985245170.269897</v>
      </c>
      <c r="H24">
        <v>33258424204.472599</v>
      </c>
      <c r="I24">
        <v>33998540960.673302</v>
      </c>
      <c r="J24">
        <f t="shared" si="0"/>
        <v>33635514111.861542</v>
      </c>
    </row>
    <row r="25" spans="1:10" x14ac:dyDescent="0.25">
      <c r="A25" t="s">
        <v>248</v>
      </c>
      <c r="B25" t="s">
        <v>249</v>
      </c>
      <c r="C25" t="s">
        <v>988</v>
      </c>
      <c r="D25">
        <v>11760164716.1735</v>
      </c>
      <c r="E25">
        <v>12118868244.3881</v>
      </c>
      <c r="F25">
        <v>12340765666.5406</v>
      </c>
      <c r="G25">
        <v>12574766785.789301</v>
      </c>
      <c r="H25">
        <v>9579129439.0686703</v>
      </c>
      <c r="I25">
        <v>10893360608.0296</v>
      </c>
      <c r="J25">
        <f t="shared" si="0"/>
        <v>11674738970.392035</v>
      </c>
    </row>
    <row r="26" spans="1:10" x14ac:dyDescent="0.25">
      <c r="A26" t="s">
        <v>32</v>
      </c>
      <c r="B26" t="s">
        <v>260</v>
      </c>
      <c r="C26" t="s">
        <v>988</v>
      </c>
      <c r="D26">
        <v>16730712406.208</v>
      </c>
      <c r="E26">
        <v>17261316072.638302</v>
      </c>
      <c r="F26">
        <v>17906901889.0163</v>
      </c>
      <c r="G26">
        <v>18413846532.645</v>
      </c>
      <c r="H26">
        <v>17839465167.59</v>
      </c>
      <c r="I26">
        <v>19106466590.152199</v>
      </c>
      <c r="J26">
        <f t="shared" si="0"/>
        <v>17630448413.619518</v>
      </c>
    </row>
    <row r="27" spans="1:10" x14ac:dyDescent="0.25">
      <c r="A27" t="s">
        <v>25</v>
      </c>
      <c r="B27" t="s">
        <v>253</v>
      </c>
      <c r="C27" t="s">
        <v>988</v>
      </c>
      <c r="D27">
        <v>55028435771.737396</v>
      </c>
      <c r="E27">
        <v>56421856742.784103</v>
      </c>
      <c r="F27">
        <v>58198692497.676804</v>
      </c>
      <c r="G27">
        <v>59013474192.644203</v>
      </c>
      <c r="H27">
        <v>58482352924.764702</v>
      </c>
      <c r="I27">
        <v>59948354831.635597</v>
      </c>
      <c r="J27">
        <f t="shared" si="0"/>
        <v>57428962425.921432</v>
      </c>
    </row>
    <row r="28" spans="1:10" x14ac:dyDescent="0.25">
      <c r="A28" t="s">
        <v>27</v>
      </c>
      <c r="B28" t="s">
        <v>255</v>
      </c>
      <c r="C28" t="s">
        <v>988</v>
      </c>
      <c r="D28">
        <v>1731207254.1155801</v>
      </c>
      <c r="E28">
        <v>1768057672.7660201</v>
      </c>
      <c r="F28">
        <v>1804209204.1661899</v>
      </c>
      <c r="G28">
        <v>1839661848.3160901</v>
      </c>
      <c r="H28">
        <v>1531516106.1529701</v>
      </c>
      <c r="I28">
        <v>1680887372.09637</v>
      </c>
      <c r="J28">
        <f t="shared" si="0"/>
        <v>1734930417.10337</v>
      </c>
    </row>
    <row r="29" spans="1:10" x14ac:dyDescent="0.25">
      <c r="A29" t="s">
        <v>29</v>
      </c>
      <c r="B29" t="s">
        <v>257</v>
      </c>
      <c r="C29" t="s">
        <v>988</v>
      </c>
      <c r="D29">
        <v>6610806937.0284901</v>
      </c>
      <c r="E29">
        <v>6849550930.1421499</v>
      </c>
      <c r="F29">
        <v>6819905984.6490898</v>
      </c>
      <c r="G29">
        <v>6840793088.0543003</v>
      </c>
      <c r="H29">
        <v>6371962193.7333803</v>
      </c>
      <c r="I29">
        <v>6490008530.00809</v>
      </c>
      <c r="J29">
        <f t="shared" si="0"/>
        <v>6698603826.7214823</v>
      </c>
    </row>
    <row r="30" spans="1:10" x14ac:dyDescent="0.25">
      <c r="A30" t="s">
        <v>31</v>
      </c>
      <c r="B30" t="s">
        <v>259</v>
      </c>
      <c r="C30" t="s">
        <v>988</v>
      </c>
      <c r="D30">
        <v>34407300587.152397</v>
      </c>
      <c r="E30">
        <v>35850757840.606796</v>
      </c>
      <c r="F30">
        <v>37364958928.441498</v>
      </c>
      <c r="G30">
        <v>38193230080.2463</v>
      </c>
      <c r="H30">
        <v>34855949803.364403</v>
      </c>
      <c r="I30">
        <v>36984185851.9533</v>
      </c>
      <c r="J30">
        <f t="shared" si="0"/>
        <v>36134439447.96228</v>
      </c>
    </row>
    <row r="31" spans="1:10" x14ac:dyDescent="0.25">
      <c r="A31" t="s">
        <v>34</v>
      </c>
      <c r="B31" t="s">
        <v>262</v>
      </c>
      <c r="C31" t="s">
        <v>988</v>
      </c>
      <c r="D31">
        <v>1743173031958.05</v>
      </c>
      <c r="E31">
        <v>1766232928553.8899</v>
      </c>
      <c r="F31">
        <v>1797736638228.8799</v>
      </c>
      <c r="G31">
        <v>1819683008419.28</v>
      </c>
      <c r="H31">
        <v>1749103394213.21</v>
      </c>
      <c r="I31">
        <v>1829901854572.8799</v>
      </c>
      <c r="J31">
        <f t="shared" si="0"/>
        <v>1775185800274.6621</v>
      </c>
    </row>
    <row r="32" spans="1:10" x14ac:dyDescent="0.25">
      <c r="A32" t="s">
        <v>24</v>
      </c>
      <c r="B32" t="s">
        <v>252</v>
      </c>
      <c r="C32" t="s">
        <v>988</v>
      </c>
      <c r="D32">
        <v>4844368772.5308704</v>
      </c>
      <c r="E32">
        <v>4866473216.1256599</v>
      </c>
      <c r="F32">
        <v>4816487766.1681604</v>
      </c>
      <c r="G32">
        <v>4787093962.02705</v>
      </c>
      <c r="H32">
        <v>4117793616.4717898</v>
      </c>
      <c r="I32">
        <v>4175442727.1023898</v>
      </c>
      <c r="J32">
        <f t="shared" si="0"/>
        <v>4686443466.6647062</v>
      </c>
    </row>
    <row r="33" spans="1:10" x14ac:dyDescent="0.25">
      <c r="A33" t="s">
        <v>36</v>
      </c>
      <c r="B33" t="s">
        <v>264</v>
      </c>
      <c r="C33" t="s">
        <v>988</v>
      </c>
      <c r="D33">
        <v>12609990390.599199</v>
      </c>
      <c r="E33">
        <v>12777527044.687401</v>
      </c>
      <c r="F33">
        <v>12784201742.5315</v>
      </c>
      <c r="G33">
        <v>13278836553.322001</v>
      </c>
      <c r="H33">
        <v>13429361905.617399</v>
      </c>
      <c r="I33">
        <v>13213747437.174801</v>
      </c>
      <c r="J33">
        <f t="shared" si="0"/>
        <v>12975983527.3515</v>
      </c>
    </row>
    <row r="34" spans="1:10" x14ac:dyDescent="0.25">
      <c r="A34" t="s">
        <v>30</v>
      </c>
      <c r="B34" t="s">
        <v>258</v>
      </c>
      <c r="C34" t="s">
        <v>988</v>
      </c>
      <c r="D34">
        <v>2166431311.7357302</v>
      </c>
      <c r="E34">
        <v>2267210114.7115302</v>
      </c>
      <c r="F34">
        <v>2336476327.3873301</v>
      </c>
      <c r="G34">
        <v>2470944511.8768902</v>
      </c>
      <c r="H34">
        <v>2221963713.1015201</v>
      </c>
      <c r="J34">
        <f t="shared" si="0"/>
        <v>2292605195.7625999</v>
      </c>
    </row>
    <row r="35" spans="1:10" x14ac:dyDescent="0.25">
      <c r="A35" t="s">
        <v>33</v>
      </c>
      <c r="B35" t="s">
        <v>261</v>
      </c>
      <c r="C35" t="s">
        <v>988</v>
      </c>
      <c r="D35">
        <v>14534277003.7244</v>
      </c>
      <c r="E35">
        <v>15116149478.604401</v>
      </c>
      <c r="F35">
        <v>15717831995.660601</v>
      </c>
      <c r="G35">
        <v>16244208065.015301</v>
      </c>
      <c r="H35">
        <v>14826671811.873501</v>
      </c>
      <c r="I35">
        <v>16511595015.3703</v>
      </c>
      <c r="J35">
        <f t="shared" si="0"/>
        <v>15287827670.975641</v>
      </c>
    </row>
    <row r="36" spans="1:10" x14ac:dyDescent="0.25">
      <c r="A36" t="s">
        <v>45</v>
      </c>
      <c r="B36" t="s">
        <v>274</v>
      </c>
      <c r="C36" t="s">
        <v>988</v>
      </c>
      <c r="D36">
        <v>1776382802.68262</v>
      </c>
      <c r="E36">
        <v>1856804594.29617</v>
      </c>
      <c r="F36">
        <v>1927167157.0246999</v>
      </c>
      <c r="G36">
        <v>1986909338.8924601</v>
      </c>
      <c r="H36">
        <v>2004791522.8800499</v>
      </c>
      <c r="I36">
        <v>2022834646.72387</v>
      </c>
      <c r="J36">
        <f t="shared" si="0"/>
        <v>1910411083.1552002</v>
      </c>
    </row>
    <row r="37" spans="1:10" x14ac:dyDescent="0.25">
      <c r="A37" t="s">
        <v>42</v>
      </c>
      <c r="B37" t="s">
        <v>272</v>
      </c>
      <c r="C37" t="s">
        <v>988</v>
      </c>
      <c r="D37">
        <v>1572095608554.6599</v>
      </c>
      <c r="E37">
        <v>1619885432081.6399</v>
      </c>
      <c r="F37">
        <v>1664870307455.5701</v>
      </c>
      <c r="G37">
        <v>1696163077026.0801</v>
      </c>
      <c r="H37">
        <v>1607402450990.0901</v>
      </c>
      <c r="I37">
        <v>1680746518774.1201</v>
      </c>
      <c r="J37">
        <f t="shared" si="0"/>
        <v>1632083375221.6079</v>
      </c>
    </row>
    <row r="38" spans="1:10" x14ac:dyDescent="0.25">
      <c r="A38" t="s">
        <v>508</v>
      </c>
      <c r="B38" t="s">
        <v>509</v>
      </c>
      <c r="C38" t="s">
        <v>988</v>
      </c>
      <c r="D38">
        <v>1332764424415.8799</v>
      </c>
      <c r="E38">
        <v>1397783555290.6699</v>
      </c>
      <c r="F38">
        <v>1460560163242.03</v>
      </c>
      <c r="G38">
        <v>1520035666911.1399</v>
      </c>
      <c r="H38">
        <v>1462725781652.25</v>
      </c>
      <c r="I38">
        <v>1544115479653.1799</v>
      </c>
      <c r="J38">
        <f t="shared" si="0"/>
        <v>1434773918302.394</v>
      </c>
    </row>
    <row r="39" spans="1:10" x14ac:dyDescent="0.25">
      <c r="A39" t="s">
        <v>182</v>
      </c>
      <c r="B39" t="s">
        <v>461</v>
      </c>
      <c r="C39" t="s">
        <v>988</v>
      </c>
      <c r="D39">
        <v>716509848990.83606</v>
      </c>
      <c r="E39">
        <v>727865237631.49194</v>
      </c>
      <c r="F39">
        <v>749096375856.47205</v>
      </c>
      <c r="G39">
        <v>758167874591.90906</v>
      </c>
      <c r="H39">
        <v>740026236249.64795</v>
      </c>
      <c r="I39">
        <v>767349134392.86804</v>
      </c>
      <c r="J39">
        <f t="shared" si="0"/>
        <v>738333114664.07153</v>
      </c>
    </row>
    <row r="40" spans="1:10" x14ac:dyDescent="0.25">
      <c r="A40" t="s">
        <v>276</v>
      </c>
      <c r="B40" t="s">
        <v>277</v>
      </c>
      <c r="C40" t="s">
        <v>988</v>
      </c>
      <c r="J40" t="e">
        <f t="shared" si="0"/>
        <v>#DIV/0!</v>
      </c>
    </row>
    <row r="41" spans="1:10" x14ac:dyDescent="0.25">
      <c r="A41" t="s">
        <v>47</v>
      </c>
      <c r="B41" t="s">
        <v>278</v>
      </c>
      <c r="C41" t="s">
        <v>988</v>
      </c>
      <c r="D41">
        <v>246747710111.59299</v>
      </c>
      <c r="E41">
        <v>250097792355.98599</v>
      </c>
      <c r="F41">
        <v>260076767994.42899</v>
      </c>
      <c r="G41">
        <v>262080762440.35101</v>
      </c>
      <c r="H41">
        <v>246412987238.94101</v>
      </c>
      <c r="I41">
        <v>275165008283.95898</v>
      </c>
      <c r="J41">
        <f t="shared" si="0"/>
        <v>253083204028.25995</v>
      </c>
    </row>
    <row r="42" spans="1:10" x14ac:dyDescent="0.25">
      <c r="A42" t="s">
        <v>48</v>
      </c>
      <c r="B42" t="s">
        <v>279</v>
      </c>
      <c r="C42" t="s">
        <v>988</v>
      </c>
      <c r="D42">
        <v>11819132546495.4</v>
      </c>
      <c r="E42">
        <v>12640231416523.5</v>
      </c>
      <c r="F42">
        <v>13493418449040.5</v>
      </c>
      <c r="G42">
        <v>14296344415560</v>
      </c>
      <c r="H42">
        <v>14616539906896.801</v>
      </c>
      <c r="I42">
        <v>15801910975833</v>
      </c>
      <c r="J42">
        <f t="shared" si="0"/>
        <v>13373133346903.24</v>
      </c>
    </row>
    <row r="43" spans="1:10" x14ac:dyDescent="0.25">
      <c r="A43" t="s">
        <v>288</v>
      </c>
      <c r="B43" t="s">
        <v>289</v>
      </c>
      <c r="C43" t="s">
        <v>988</v>
      </c>
      <c r="D43">
        <v>49103766045.225403</v>
      </c>
      <c r="E43">
        <v>52717625513.838799</v>
      </c>
      <c r="F43">
        <v>56350019798.322701</v>
      </c>
      <c r="G43">
        <v>59861589342.700798</v>
      </c>
      <c r="H43">
        <v>61033878289.113701</v>
      </c>
      <c r="I43">
        <v>65319373173.771797</v>
      </c>
      <c r="J43">
        <f t="shared" si="0"/>
        <v>55813375797.840286</v>
      </c>
    </row>
    <row r="44" spans="1:10" x14ac:dyDescent="0.25">
      <c r="A44" t="s">
        <v>41</v>
      </c>
      <c r="B44" t="s">
        <v>271</v>
      </c>
      <c r="C44" t="s">
        <v>988</v>
      </c>
      <c r="D44">
        <v>33671222799.3745</v>
      </c>
      <c r="E44">
        <v>34863580244.995003</v>
      </c>
      <c r="F44">
        <v>36242614126.287399</v>
      </c>
      <c r="G44">
        <v>37502066705.008797</v>
      </c>
      <c r="H44">
        <v>37686544899.745796</v>
      </c>
      <c r="I44">
        <v>39000523687.996399</v>
      </c>
      <c r="J44">
        <f t="shared" si="0"/>
        <v>35993205755.082298</v>
      </c>
    </row>
    <row r="45" spans="1:10" x14ac:dyDescent="0.25">
      <c r="A45" t="s">
        <v>283</v>
      </c>
      <c r="B45" t="s">
        <v>284</v>
      </c>
      <c r="C45" t="s">
        <v>988</v>
      </c>
      <c r="D45">
        <v>38827501899.717499</v>
      </c>
      <c r="E45">
        <v>40274582570.616699</v>
      </c>
      <c r="F45">
        <v>42619014794.5289</v>
      </c>
      <c r="G45">
        <v>44487657807.009201</v>
      </c>
      <c r="H45">
        <v>45259706747.584801</v>
      </c>
      <c r="I45">
        <v>47845033382.303101</v>
      </c>
      <c r="J45">
        <f t="shared" si="0"/>
        <v>42293692763.891426</v>
      </c>
    </row>
    <row r="46" spans="1:10" x14ac:dyDescent="0.25">
      <c r="A46" t="s">
        <v>285</v>
      </c>
      <c r="B46" t="s">
        <v>286</v>
      </c>
      <c r="C46" t="s">
        <v>988</v>
      </c>
      <c r="D46">
        <v>10608104198.8687</v>
      </c>
      <c r="E46">
        <v>10143200749.538401</v>
      </c>
      <c r="F46">
        <v>9655784294.3331299</v>
      </c>
      <c r="G46">
        <v>9647394773.6574192</v>
      </c>
      <c r="H46">
        <v>9045462977.5704002</v>
      </c>
      <c r="I46">
        <v>8728871773.3801308</v>
      </c>
      <c r="J46">
        <f t="shared" si="0"/>
        <v>9819989398.7936096</v>
      </c>
    </row>
    <row r="47" spans="1:10" x14ac:dyDescent="0.25">
      <c r="A47" t="s">
        <v>49</v>
      </c>
      <c r="B47" t="s">
        <v>280</v>
      </c>
      <c r="C47" t="s">
        <v>988</v>
      </c>
      <c r="D47">
        <v>299607834899.02802</v>
      </c>
      <c r="E47">
        <v>303680586563.77002</v>
      </c>
      <c r="F47">
        <v>311467941587.10498</v>
      </c>
      <c r="G47">
        <v>321393974479.34302</v>
      </c>
      <c r="H47">
        <v>298741641185.07098</v>
      </c>
      <c r="I47">
        <v>330298595145.92999</v>
      </c>
      <c r="J47">
        <f t="shared" si="0"/>
        <v>306978395742.8634</v>
      </c>
    </row>
    <row r="48" spans="1:10" x14ac:dyDescent="0.25">
      <c r="A48" t="s">
        <v>281</v>
      </c>
      <c r="B48" t="s">
        <v>282</v>
      </c>
      <c r="C48" t="s">
        <v>988</v>
      </c>
      <c r="D48">
        <v>998106036.68668699</v>
      </c>
      <c r="E48">
        <v>1036191396.28667</v>
      </c>
      <c r="F48">
        <v>1073934161.6893201</v>
      </c>
      <c r="G48">
        <v>1092843842.0943401</v>
      </c>
      <c r="H48">
        <v>1089641267.32357</v>
      </c>
      <c r="I48">
        <v>1115223903.84901</v>
      </c>
      <c r="J48">
        <f t="shared" si="0"/>
        <v>1058143340.8161175</v>
      </c>
    </row>
    <row r="49" spans="1:10" x14ac:dyDescent="0.25">
      <c r="A49" t="s">
        <v>268</v>
      </c>
      <c r="B49" t="s">
        <v>269</v>
      </c>
      <c r="C49" t="s">
        <v>988</v>
      </c>
      <c r="D49">
        <v>1671942379.4974301</v>
      </c>
      <c r="E49">
        <v>1733838341.5832801</v>
      </c>
      <c r="F49">
        <v>1812401360.1856599</v>
      </c>
      <c r="G49">
        <v>1915123782.86887</v>
      </c>
      <c r="H49">
        <v>1632003277.60234</v>
      </c>
      <c r="I49">
        <v>1745467468.15938</v>
      </c>
      <c r="J49">
        <f t="shared" si="0"/>
        <v>1753061828.3475163</v>
      </c>
    </row>
    <row r="50" spans="1:10" x14ac:dyDescent="0.25">
      <c r="A50" t="s">
        <v>51</v>
      </c>
      <c r="B50" t="s">
        <v>287</v>
      </c>
      <c r="C50" t="s">
        <v>988</v>
      </c>
      <c r="D50">
        <v>58814918320.604103</v>
      </c>
      <c r="E50">
        <v>61260265569.568604</v>
      </c>
      <c r="F50">
        <v>62862775554.711998</v>
      </c>
      <c r="G50">
        <v>64382490582.6343</v>
      </c>
      <c r="H50">
        <v>61774415011.139801</v>
      </c>
      <c r="I50">
        <v>66456647135.033302</v>
      </c>
      <c r="J50">
        <f t="shared" si="0"/>
        <v>61818973007.731766</v>
      </c>
    </row>
    <row r="51" spans="1:10" x14ac:dyDescent="0.25">
      <c r="A51" t="s">
        <v>506</v>
      </c>
      <c r="B51" t="s">
        <v>507</v>
      </c>
      <c r="C51" t="s">
        <v>988</v>
      </c>
      <c r="D51">
        <v>72326136284.3573</v>
      </c>
      <c r="E51">
        <v>72638919047.490906</v>
      </c>
      <c r="F51">
        <v>73683604305.393295</v>
      </c>
      <c r="G51">
        <v>74495904514.489899</v>
      </c>
      <c r="H51">
        <v>67532300590.628304</v>
      </c>
      <c r="I51">
        <v>71013144400.349197</v>
      </c>
      <c r="J51">
        <f t="shared" si="0"/>
        <v>72135372948.471954</v>
      </c>
    </row>
    <row r="52" spans="1:10" x14ac:dyDescent="0.25">
      <c r="A52" t="s">
        <v>53</v>
      </c>
      <c r="B52" t="s">
        <v>291</v>
      </c>
      <c r="C52" t="s">
        <v>988</v>
      </c>
      <c r="D52">
        <v>87580655779.816498</v>
      </c>
      <c r="E52">
        <v>89165037486.238495</v>
      </c>
      <c r="F52">
        <v>91169895871.559601</v>
      </c>
      <c r="G52">
        <v>91019611431.192703</v>
      </c>
      <c r="H52">
        <v>81054474018.348602</v>
      </c>
      <c r="J52">
        <f t="shared" si="0"/>
        <v>87997934917.431183</v>
      </c>
    </row>
    <row r="53" spans="1:10" x14ac:dyDescent="0.25">
      <c r="A53" t="s">
        <v>292</v>
      </c>
      <c r="B53" t="s">
        <v>293</v>
      </c>
      <c r="C53" t="s">
        <v>988</v>
      </c>
      <c r="D53">
        <v>3016174105.2691202</v>
      </c>
      <c r="E53">
        <v>2963927160.4081502</v>
      </c>
      <c r="F53">
        <v>2899702343.1758199</v>
      </c>
      <c r="G53">
        <v>2801930184.6040602</v>
      </c>
      <c r="H53">
        <v>2285297118.2730298</v>
      </c>
      <c r="J53">
        <f t="shared" si="0"/>
        <v>2793406182.346036</v>
      </c>
    </row>
    <row r="54" spans="1:10" x14ac:dyDescent="0.25">
      <c r="A54" t="s">
        <v>44</v>
      </c>
      <c r="B54" t="s">
        <v>273</v>
      </c>
      <c r="C54" t="s">
        <v>988</v>
      </c>
      <c r="D54">
        <v>4860885624.6668901</v>
      </c>
      <c r="E54">
        <v>5015658522.5084696</v>
      </c>
      <c r="F54">
        <v>5229689996.8454103</v>
      </c>
      <c r="G54">
        <v>5432239911.1460695</v>
      </c>
      <c r="H54">
        <v>5123472741.1561298</v>
      </c>
      <c r="J54">
        <f t="shared" si="0"/>
        <v>5132389359.2645931</v>
      </c>
    </row>
    <row r="55" spans="1:10" x14ac:dyDescent="0.25">
      <c r="A55" t="s">
        <v>54</v>
      </c>
      <c r="B55" t="s">
        <v>294</v>
      </c>
      <c r="C55" t="s">
        <v>988</v>
      </c>
      <c r="D55">
        <v>21123143098.167599</v>
      </c>
      <c r="E55">
        <v>22359383572.217899</v>
      </c>
      <c r="F55">
        <v>23632267889.5555</v>
      </c>
      <c r="G55">
        <v>24880804888.151199</v>
      </c>
      <c r="H55">
        <v>23640672756.9972</v>
      </c>
      <c r="I55">
        <v>24943908664.036598</v>
      </c>
      <c r="J55">
        <f t="shared" si="0"/>
        <v>23127254441.017876</v>
      </c>
    </row>
    <row r="56" spans="1:10" x14ac:dyDescent="0.25">
      <c r="A56" t="s">
        <v>295</v>
      </c>
      <c r="B56" t="s">
        <v>296</v>
      </c>
      <c r="C56" t="s">
        <v>988</v>
      </c>
      <c r="D56">
        <v>192803983942.27399</v>
      </c>
      <c r="E56">
        <v>202769490319.63</v>
      </c>
      <c r="F56">
        <v>209255388993.34299</v>
      </c>
      <c r="G56">
        <v>215594735504.853</v>
      </c>
      <c r="H56">
        <v>203094954011.89099</v>
      </c>
      <c r="I56">
        <v>209883713603.33401</v>
      </c>
      <c r="J56">
        <f t="shared" si="0"/>
        <v>204703710554.39819</v>
      </c>
    </row>
    <row r="57" spans="1:10" x14ac:dyDescent="0.25">
      <c r="A57" t="s">
        <v>77</v>
      </c>
      <c r="B57" t="s">
        <v>320</v>
      </c>
      <c r="C57" t="s">
        <v>988</v>
      </c>
      <c r="D57">
        <v>3432459876455.0498</v>
      </c>
      <c r="E57">
        <v>3524457734041.3799</v>
      </c>
      <c r="F57">
        <v>3562734209022.9702</v>
      </c>
      <c r="G57">
        <v>3600339162422.6299</v>
      </c>
      <c r="H57">
        <v>3435817462174.3999</v>
      </c>
      <c r="I57">
        <v>3535202001686.23</v>
      </c>
      <c r="J57">
        <f t="shared" si="0"/>
        <v>3511161688823.2861</v>
      </c>
    </row>
    <row r="58" spans="1:10" x14ac:dyDescent="0.25">
      <c r="A58" t="s">
        <v>59</v>
      </c>
      <c r="B58" t="s">
        <v>298</v>
      </c>
      <c r="C58" t="s">
        <v>988</v>
      </c>
      <c r="D58">
        <v>2597091693.8654699</v>
      </c>
      <c r="E58">
        <v>2738843335.3025599</v>
      </c>
      <c r="F58">
        <v>2869607134.0483499</v>
      </c>
      <c r="G58">
        <v>3028730597.33671</v>
      </c>
      <c r="H58">
        <v>3065136606.4358501</v>
      </c>
      <c r="I58">
        <v>3197233617.0244002</v>
      </c>
      <c r="J58">
        <f t="shared" si="0"/>
        <v>2859881873.397788</v>
      </c>
    </row>
    <row r="59" spans="1:10" x14ac:dyDescent="0.25">
      <c r="A59" t="s">
        <v>60</v>
      </c>
      <c r="B59" t="s">
        <v>299</v>
      </c>
      <c r="C59" t="s">
        <v>988</v>
      </c>
      <c r="D59">
        <v>555681105.24743998</v>
      </c>
      <c r="E59">
        <v>518900602.715599</v>
      </c>
      <c r="F59">
        <v>537309039.64408195</v>
      </c>
      <c r="G59">
        <v>566874380.55441105</v>
      </c>
      <c r="H59">
        <v>472745391.13299602</v>
      </c>
      <c r="I59">
        <v>503642831.82599902</v>
      </c>
      <c r="J59">
        <f t="shared" si="0"/>
        <v>530302103.85890561</v>
      </c>
    </row>
    <row r="60" spans="1:10" x14ac:dyDescent="0.25">
      <c r="A60" t="s">
        <v>58</v>
      </c>
      <c r="B60" t="s">
        <v>297</v>
      </c>
      <c r="C60" t="s">
        <v>988</v>
      </c>
      <c r="D60">
        <v>312497708532.46301</v>
      </c>
      <c r="E60">
        <v>321315569939.823</v>
      </c>
      <c r="F60">
        <v>327708263102.56598</v>
      </c>
      <c r="G60">
        <v>334638192450.44598</v>
      </c>
      <c r="H60">
        <v>327737534762.37598</v>
      </c>
      <c r="I60">
        <v>343119676429.172</v>
      </c>
      <c r="J60">
        <f t="shared" si="0"/>
        <v>324779453757.53479</v>
      </c>
    </row>
    <row r="61" spans="1:10" x14ac:dyDescent="0.25">
      <c r="A61" t="s">
        <v>61</v>
      </c>
      <c r="B61" t="s">
        <v>300</v>
      </c>
      <c r="C61" t="s">
        <v>988</v>
      </c>
      <c r="D61">
        <v>75903833487.125107</v>
      </c>
      <c r="E61">
        <v>79446041234.736694</v>
      </c>
      <c r="F61">
        <v>84993382978.809494</v>
      </c>
      <c r="G61">
        <v>89287391492.919205</v>
      </c>
      <c r="H61">
        <v>83287065054.835495</v>
      </c>
      <c r="I61">
        <v>93508045538.409103</v>
      </c>
      <c r="J61">
        <f t="shared" si="0"/>
        <v>82583542849.685211</v>
      </c>
    </row>
    <row r="62" spans="1:10" x14ac:dyDescent="0.25">
      <c r="A62" t="s">
        <v>8</v>
      </c>
      <c r="B62" t="s">
        <v>235</v>
      </c>
      <c r="C62" t="s">
        <v>988</v>
      </c>
      <c r="D62">
        <v>171290616199.707</v>
      </c>
      <c r="E62">
        <v>173517394210.164</v>
      </c>
      <c r="F62">
        <v>175426085546.716</v>
      </c>
      <c r="G62">
        <v>177180346402.35901</v>
      </c>
      <c r="H62">
        <v>168144148735.97601</v>
      </c>
      <c r="I62">
        <v>174613988345.465</v>
      </c>
      <c r="J62">
        <f t="shared" si="0"/>
        <v>173111718218.98444</v>
      </c>
    </row>
    <row r="63" spans="1:10" x14ac:dyDescent="0.25">
      <c r="A63" t="s">
        <v>514</v>
      </c>
      <c r="B63" t="s">
        <v>515</v>
      </c>
      <c r="C63" t="s">
        <v>988</v>
      </c>
      <c r="D63">
        <v>14205294561015.6</v>
      </c>
      <c r="E63">
        <v>15157747329653.699</v>
      </c>
      <c r="F63">
        <v>16146121083779</v>
      </c>
      <c r="G63">
        <v>17079350683878.6</v>
      </c>
      <c r="H63">
        <v>17300305453816.9</v>
      </c>
      <c r="I63">
        <v>18557545786443.699</v>
      </c>
      <c r="J63">
        <f t="shared" si="0"/>
        <v>15977763822428.76</v>
      </c>
    </row>
    <row r="64" spans="1:10" x14ac:dyDescent="0.25">
      <c r="A64" t="s">
        <v>510</v>
      </c>
      <c r="B64" t="s">
        <v>511</v>
      </c>
      <c r="C64" t="s">
        <v>988</v>
      </c>
      <c r="D64">
        <v>10584655005170.801</v>
      </c>
      <c r="E64">
        <v>11065510291254.1</v>
      </c>
      <c r="F64">
        <v>11485610764178.9</v>
      </c>
      <c r="G64">
        <v>11758413592954.6</v>
      </c>
      <c r="H64">
        <v>11243027180997.5</v>
      </c>
      <c r="I64">
        <v>12002215003104.801</v>
      </c>
      <c r="J64">
        <f t="shared" si="0"/>
        <v>11227443366911.18</v>
      </c>
    </row>
    <row r="65" spans="1:10" x14ac:dyDescent="0.25">
      <c r="A65" t="s">
        <v>512</v>
      </c>
      <c r="B65" t="s">
        <v>513</v>
      </c>
      <c r="C65" t="s">
        <v>988</v>
      </c>
      <c r="D65">
        <v>23024384502886.102</v>
      </c>
      <c r="E65">
        <v>24188277211962.301</v>
      </c>
      <c r="F65">
        <v>25336002036906.398</v>
      </c>
      <c r="G65">
        <v>26344601265401.898</v>
      </c>
      <c r="H65">
        <v>26298188782448</v>
      </c>
      <c r="I65">
        <v>27812807229928.398</v>
      </c>
      <c r="J65">
        <f t="shared" si="0"/>
        <v>25038290759920.945</v>
      </c>
    </row>
    <row r="66" spans="1:10" x14ac:dyDescent="0.25">
      <c r="A66" t="s">
        <v>522</v>
      </c>
      <c r="B66" t="s">
        <v>523</v>
      </c>
      <c r="C66" t="s">
        <v>988</v>
      </c>
      <c r="D66">
        <v>2967449019603.3799</v>
      </c>
      <c r="E66">
        <v>3084001505635.5</v>
      </c>
      <c r="F66">
        <v>3181062990281.27</v>
      </c>
      <c r="G66">
        <v>3253134677570.1602</v>
      </c>
      <c r="H66">
        <v>3212490787368.8301</v>
      </c>
      <c r="I66">
        <v>3434069159320.6401</v>
      </c>
      <c r="J66">
        <f t="shared" si="0"/>
        <v>3139627796091.8281</v>
      </c>
    </row>
    <row r="67" spans="1:10" x14ac:dyDescent="0.25">
      <c r="A67" t="s">
        <v>520</v>
      </c>
      <c r="B67" t="s">
        <v>521</v>
      </c>
      <c r="C67" t="s">
        <v>988</v>
      </c>
      <c r="D67">
        <v>20917404502717.898</v>
      </c>
      <c r="E67">
        <v>21506970921758.301</v>
      </c>
      <c r="F67">
        <v>21974338072114.801</v>
      </c>
      <c r="G67">
        <v>22374624158271.301</v>
      </c>
      <c r="H67">
        <v>21134744361931.199</v>
      </c>
      <c r="I67">
        <v>22361447108274</v>
      </c>
      <c r="J67">
        <f t="shared" ref="J67:J130" si="1">_xlfn.AGGREGATE(1, 6, D67:H67)</f>
        <v>21581616403358.699</v>
      </c>
    </row>
    <row r="68" spans="1:10" x14ac:dyDescent="0.25">
      <c r="A68" t="s">
        <v>62</v>
      </c>
      <c r="B68" t="s">
        <v>301</v>
      </c>
      <c r="C68" t="s">
        <v>988</v>
      </c>
      <c r="D68">
        <v>98072699669.129196</v>
      </c>
      <c r="E68">
        <v>100395440274.10699</v>
      </c>
      <c r="F68">
        <v>101689830586.56599</v>
      </c>
      <c r="G68">
        <v>101702140245.144</v>
      </c>
      <c r="H68">
        <v>93781977159.781204</v>
      </c>
      <c r="I68">
        <v>97753879511.955795</v>
      </c>
      <c r="J68">
        <f t="shared" si="1"/>
        <v>99128417586.945465</v>
      </c>
    </row>
    <row r="69" spans="1:10" x14ac:dyDescent="0.25">
      <c r="A69" t="s">
        <v>302</v>
      </c>
      <c r="B69" t="s">
        <v>303</v>
      </c>
      <c r="C69" t="s">
        <v>988</v>
      </c>
      <c r="D69">
        <v>343682967575.51202</v>
      </c>
      <c r="E69">
        <v>358053111989.02301</v>
      </c>
      <c r="F69">
        <v>377080487738.526</v>
      </c>
      <c r="G69">
        <v>398037429250.04498</v>
      </c>
      <c r="H69">
        <v>412246049861.25201</v>
      </c>
      <c r="I69">
        <v>425960412718.44501</v>
      </c>
      <c r="J69">
        <f t="shared" si="1"/>
        <v>377820009282.87158</v>
      </c>
    </row>
    <row r="70" spans="1:10" x14ac:dyDescent="0.25">
      <c r="A70" t="s">
        <v>518</v>
      </c>
      <c r="B70" t="s">
        <v>519</v>
      </c>
      <c r="C70" t="s">
        <v>988</v>
      </c>
      <c r="D70">
        <v>11892018343888.6</v>
      </c>
      <c r="E70">
        <v>12203175076884.4</v>
      </c>
      <c r="F70">
        <v>12427048099675</v>
      </c>
      <c r="G70">
        <v>12623114142874.699</v>
      </c>
      <c r="H70">
        <v>11815240481676.801</v>
      </c>
      <c r="I70">
        <v>12452992647752.6</v>
      </c>
      <c r="J70">
        <f t="shared" si="1"/>
        <v>12192119228999.9</v>
      </c>
    </row>
    <row r="71" spans="1:10" x14ac:dyDescent="0.25">
      <c r="A71" t="s">
        <v>66</v>
      </c>
      <c r="B71" t="s">
        <v>306</v>
      </c>
      <c r="C71" t="s">
        <v>988</v>
      </c>
      <c r="J71" t="e">
        <f t="shared" si="1"/>
        <v>#DIV/0!</v>
      </c>
    </row>
    <row r="72" spans="1:10" x14ac:dyDescent="0.25">
      <c r="A72" t="s">
        <v>176</v>
      </c>
      <c r="B72" t="s">
        <v>448</v>
      </c>
      <c r="C72" t="s">
        <v>988</v>
      </c>
      <c r="D72">
        <v>1231842234380.8601</v>
      </c>
      <c r="E72">
        <v>1268472802464.8401</v>
      </c>
      <c r="F72">
        <v>1297505426273.8301</v>
      </c>
      <c r="G72">
        <v>1324560898111.72</v>
      </c>
      <c r="H72">
        <v>1181205175565.6201</v>
      </c>
      <c r="I72">
        <v>1241794565009.76</v>
      </c>
      <c r="J72">
        <f t="shared" si="1"/>
        <v>1260717307359.374</v>
      </c>
    </row>
    <row r="73" spans="1:10" x14ac:dyDescent="0.25">
      <c r="A73" t="s">
        <v>67</v>
      </c>
      <c r="B73" t="s">
        <v>307</v>
      </c>
      <c r="C73" t="s">
        <v>988</v>
      </c>
      <c r="D73">
        <v>23613094924.411701</v>
      </c>
      <c r="E73">
        <v>24980775931.5047</v>
      </c>
      <c r="F73">
        <v>26013436192.734798</v>
      </c>
      <c r="G73">
        <v>27079035672.661701</v>
      </c>
      <c r="H73">
        <v>26279914560.753502</v>
      </c>
      <c r="I73">
        <v>28474143838.4109</v>
      </c>
      <c r="J73">
        <f t="shared" si="1"/>
        <v>25593251456.41328</v>
      </c>
    </row>
    <row r="74" spans="1:10" x14ac:dyDescent="0.25">
      <c r="A74" t="s">
        <v>68</v>
      </c>
      <c r="B74" t="s">
        <v>309</v>
      </c>
      <c r="C74" t="s">
        <v>988</v>
      </c>
      <c r="D74">
        <v>70682358692.843307</v>
      </c>
      <c r="E74">
        <v>77442553522.341293</v>
      </c>
      <c r="F74">
        <v>82721152428.053207</v>
      </c>
      <c r="G74">
        <v>89640020508.401306</v>
      </c>
      <c r="H74">
        <v>95071785237.713394</v>
      </c>
      <c r="I74">
        <v>100431269846.86099</v>
      </c>
      <c r="J74">
        <f t="shared" si="1"/>
        <v>83111574077.870499</v>
      </c>
    </row>
    <row r="75" spans="1:10" x14ac:dyDescent="0.25">
      <c r="A75" t="s">
        <v>526</v>
      </c>
      <c r="B75" t="s">
        <v>527</v>
      </c>
      <c r="C75" t="s">
        <v>988</v>
      </c>
      <c r="D75">
        <v>13824009464726.301</v>
      </c>
      <c r="E75">
        <v>14213296293973.1</v>
      </c>
      <c r="F75">
        <v>14507106036437.699</v>
      </c>
      <c r="G75">
        <v>14772269194026.801</v>
      </c>
      <c r="H75">
        <v>13892463409192.301</v>
      </c>
      <c r="I75">
        <v>14639909126771.9</v>
      </c>
      <c r="J75">
        <f t="shared" si="1"/>
        <v>14241828879671.238</v>
      </c>
    </row>
    <row r="76" spans="1:10" x14ac:dyDescent="0.25">
      <c r="A76" t="s">
        <v>528</v>
      </c>
      <c r="B76" t="s">
        <v>529</v>
      </c>
      <c r="C76" t="s">
        <v>988</v>
      </c>
      <c r="D76">
        <v>1691395528312.6499</v>
      </c>
      <c r="E76">
        <v>1733729474671.6001</v>
      </c>
      <c r="F76">
        <v>1779093975227.0801</v>
      </c>
      <c r="G76">
        <v>1818962087947.3201</v>
      </c>
      <c r="H76">
        <v>1741753595222.8501</v>
      </c>
      <c r="I76">
        <v>1784401015140.48</v>
      </c>
      <c r="J76">
        <f t="shared" si="1"/>
        <v>1752986932276.3</v>
      </c>
    </row>
    <row r="77" spans="1:10" x14ac:dyDescent="0.25">
      <c r="A77" t="s">
        <v>70</v>
      </c>
      <c r="B77" t="s">
        <v>313</v>
      </c>
      <c r="C77" t="s">
        <v>988</v>
      </c>
      <c r="D77">
        <v>241128217493.75</v>
      </c>
      <c r="E77">
        <v>248826017928.90601</v>
      </c>
      <c r="F77">
        <v>251667480441.797</v>
      </c>
      <c r="G77">
        <v>254739721635.93701</v>
      </c>
      <c r="H77">
        <v>248882603086.328</v>
      </c>
      <c r="I77">
        <v>257530146555.85901</v>
      </c>
      <c r="J77">
        <f t="shared" si="1"/>
        <v>249048808117.3436</v>
      </c>
    </row>
    <row r="78" spans="1:10" x14ac:dyDescent="0.25">
      <c r="A78" t="s">
        <v>69</v>
      </c>
      <c r="B78" t="s">
        <v>312</v>
      </c>
      <c r="C78" t="s">
        <v>988</v>
      </c>
      <c r="D78">
        <v>4797065654.5671597</v>
      </c>
      <c r="E78">
        <v>5053870067.2219601</v>
      </c>
      <c r="F78">
        <v>5246541344.4922895</v>
      </c>
      <c r="G78">
        <v>5223164681.0023804</v>
      </c>
      <c r="H78">
        <v>4431812576.7822104</v>
      </c>
      <c r="I78">
        <v>4250931472.9454699</v>
      </c>
      <c r="J78">
        <f t="shared" si="1"/>
        <v>4950490864.8132</v>
      </c>
    </row>
    <row r="79" spans="1:10" x14ac:dyDescent="0.25">
      <c r="A79" t="s">
        <v>71</v>
      </c>
      <c r="B79" t="s">
        <v>314</v>
      </c>
      <c r="C79" t="s">
        <v>988</v>
      </c>
      <c r="D79">
        <v>2465909086487.9399</v>
      </c>
      <c r="E79">
        <v>2522413420333.7798</v>
      </c>
      <c r="F79">
        <v>2569458097202.2402</v>
      </c>
      <c r="G79">
        <v>2616812485718.0098</v>
      </c>
      <c r="H79">
        <v>2411255164955.6899</v>
      </c>
      <c r="I79">
        <v>2579164625235.8398</v>
      </c>
      <c r="J79">
        <f t="shared" si="1"/>
        <v>2517169650939.5317</v>
      </c>
    </row>
    <row r="80" spans="1:10" x14ac:dyDescent="0.25">
      <c r="A80" t="s">
        <v>310</v>
      </c>
      <c r="B80" t="s">
        <v>311</v>
      </c>
      <c r="C80" t="s">
        <v>988</v>
      </c>
      <c r="J80" t="e">
        <f t="shared" si="1"/>
        <v>#DIV/0!</v>
      </c>
    </row>
    <row r="81" spans="1:10" x14ac:dyDescent="0.25">
      <c r="A81" t="s">
        <v>387</v>
      </c>
      <c r="B81" t="s">
        <v>388</v>
      </c>
      <c r="C81" t="s">
        <v>988</v>
      </c>
      <c r="D81">
        <v>319338880.10005403</v>
      </c>
      <c r="E81">
        <v>327904142.65727901</v>
      </c>
      <c r="F81">
        <v>328598163.58017802</v>
      </c>
      <c r="G81">
        <v>332458503.68034399</v>
      </c>
      <c r="H81">
        <v>326589289.508829</v>
      </c>
      <c r="I81">
        <v>316176937.35532302</v>
      </c>
      <c r="J81">
        <f t="shared" si="1"/>
        <v>326977795.90533686</v>
      </c>
    </row>
    <row r="82" spans="1:10" x14ac:dyDescent="0.25">
      <c r="A82" t="s">
        <v>74</v>
      </c>
      <c r="B82" t="s">
        <v>316</v>
      </c>
      <c r="C82" t="s">
        <v>988</v>
      </c>
      <c r="D82">
        <v>14683922099.6348</v>
      </c>
      <c r="E82">
        <v>14753324487.264</v>
      </c>
      <c r="F82">
        <v>14876945039.3652</v>
      </c>
      <c r="G82">
        <v>15460241608.825701</v>
      </c>
      <c r="H82">
        <v>15176119328.9266</v>
      </c>
      <c r="I82">
        <v>15404574467.9349</v>
      </c>
      <c r="J82">
        <f t="shared" si="1"/>
        <v>14990110512.803259</v>
      </c>
    </row>
    <row r="83" spans="1:10" x14ac:dyDescent="0.25">
      <c r="A83" t="s">
        <v>200</v>
      </c>
      <c r="B83" t="s">
        <v>482</v>
      </c>
      <c r="C83" t="s">
        <v>988</v>
      </c>
      <c r="D83">
        <v>3023494748188.9702</v>
      </c>
      <c r="E83">
        <v>3088029825367.96</v>
      </c>
      <c r="F83">
        <v>3139010897079.7002</v>
      </c>
      <c r="G83">
        <v>3191493407624.3999</v>
      </c>
      <c r="H83">
        <v>2895628856980.5601</v>
      </c>
      <c r="I83">
        <v>3111100507980.6499</v>
      </c>
      <c r="J83">
        <f t="shared" si="1"/>
        <v>3067531547048.3179</v>
      </c>
    </row>
    <row r="84" spans="1:10" x14ac:dyDescent="0.25">
      <c r="A84" t="s">
        <v>76</v>
      </c>
      <c r="B84" t="s">
        <v>319</v>
      </c>
      <c r="C84" t="s">
        <v>988</v>
      </c>
      <c r="D84">
        <v>15388577975.5872</v>
      </c>
      <c r="E84">
        <v>16133785748.909401</v>
      </c>
      <c r="F84">
        <v>16915132067.157301</v>
      </c>
      <c r="G84">
        <v>17757903230.0709</v>
      </c>
      <c r="H84">
        <v>16557390869.431101</v>
      </c>
      <c r="I84">
        <v>18272561494.7341</v>
      </c>
      <c r="J84">
        <f t="shared" si="1"/>
        <v>16550557978.23118</v>
      </c>
    </row>
    <row r="85" spans="1:10" x14ac:dyDescent="0.25">
      <c r="A85" t="s">
        <v>78</v>
      </c>
      <c r="B85" t="s">
        <v>321</v>
      </c>
      <c r="C85" t="s">
        <v>988</v>
      </c>
      <c r="D85">
        <v>51073282096.834198</v>
      </c>
      <c r="E85">
        <v>55224975510.767303</v>
      </c>
      <c r="F85">
        <v>58648966891.898804</v>
      </c>
      <c r="G85">
        <v>62465709576.181503</v>
      </c>
      <c r="H85">
        <v>62786746873.612503</v>
      </c>
      <c r="I85">
        <v>66149905092.140198</v>
      </c>
      <c r="J85">
        <f t="shared" si="1"/>
        <v>58039936189.858864</v>
      </c>
    </row>
    <row r="86" spans="1:10" x14ac:dyDescent="0.25">
      <c r="A86" t="s">
        <v>322</v>
      </c>
      <c r="B86" t="s">
        <v>323</v>
      </c>
      <c r="C86" t="s">
        <v>988</v>
      </c>
      <c r="J86" t="e">
        <f t="shared" si="1"/>
        <v>#DIV/0!</v>
      </c>
    </row>
    <row r="87" spans="1:10" x14ac:dyDescent="0.25">
      <c r="A87" t="s">
        <v>84</v>
      </c>
      <c r="B87" t="s">
        <v>330</v>
      </c>
      <c r="C87" t="s">
        <v>988</v>
      </c>
      <c r="D87">
        <v>9745789798.5574398</v>
      </c>
      <c r="E87">
        <v>10749606608.930099</v>
      </c>
      <c r="F87">
        <v>11433119477.3827</v>
      </c>
      <c r="G87">
        <v>12075308019.5543</v>
      </c>
      <c r="H87">
        <v>12635273565.7847</v>
      </c>
      <c r="I87">
        <v>13029902220.3855</v>
      </c>
      <c r="J87">
        <f t="shared" si="1"/>
        <v>11327819494.041847</v>
      </c>
    </row>
    <row r="88" spans="1:10" x14ac:dyDescent="0.25">
      <c r="A88" t="s">
        <v>317</v>
      </c>
      <c r="B88" t="s">
        <v>318</v>
      </c>
      <c r="C88" t="s">
        <v>988</v>
      </c>
      <c r="D88">
        <v>1404959801.54615</v>
      </c>
      <c r="E88">
        <v>1472715550.98331</v>
      </c>
      <c r="F88">
        <v>1579264906.00789</v>
      </c>
      <c r="G88">
        <v>1677527607.99611</v>
      </c>
      <c r="H88">
        <v>1674141972.938</v>
      </c>
      <c r="I88">
        <v>1768337556.7002201</v>
      </c>
      <c r="J88">
        <f t="shared" si="1"/>
        <v>1561721967.8942919</v>
      </c>
    </row>
    <row r="89" spans="1:10" x14ac:dyDescent="0.25">
      <c r="A89" t="s">
        <v>85</v>
      </c>
      <c r="B89" t="s">
        <v>331</v>
      </c>
      <c r="C89" t="s">
        <v>988</v>
      </c>
      <c r="D89">
        <v>1113878213.7488699</v>
      </c>
      <c r="E89">
        <v>1179810632.61765</v>
      </c>
      <c r="F89">
        <v>1194956294.73557</v>
      </c>
      <c r="G89">
        <v>1248729327.89726</v>
      </c>
      <c r="H89">
        <v>1218759824.0374999</v>
      </c>
      <c r="I89">
        <v>1265072726.9249401</v>
      </c>
      <c r="J89">
        <f t="shared" si="1"/>
        <v>1191226858.6073699</v>
      </c>
    </row>
    <row r="90" spans="1:10" x14ac:dyDescent="0.25">
      <c r="A90" t="s">
        <v>65</v>
      </c>
      <c r="B90" t="s">
        <v>305</v>
      </c>
      <c r="C90" t="s">
        <v>988</v>
      </c>
      <c r="D90">
        <v>12023008421.1761</v>
      </c>
      <c r="E90">
        <v>11341604063.377899</v>
      </c>
      <c r="F90">
        <v>10634279143.757</v>
      </c>
      <c r="G90">
        <v>10051326743.393101</v>
      </c>
      <c r="H90">
        <v>9625001914.1690693</v>
      </c>
      <c r="I90">
        <v>9534007925.6803894</v>
      </c>
      <c r="J90">
        <f t="shared" si="1"/>
        <v>10735044057.174633</v>
      </c>
    </row>
    <row r="91" spans="1:10" x14ac:dyDescent="0.25">
      <c r="A91" t="s">
        <v>79</v>
      </c>
      <c r="B91" t="s">
        <v>324</v>
      </c>
      <c r="C91" t="s">
        <v>988</v>
      </c>
      <c r="D91">
        <v>194730209118.466</v>
      </c>
      <c r="E91">
        <v>196856953384.064</v>
      </c>
      <c r="F91">
        <v>200141371166.32999</v>
      </c>
      <c r="G91">
        <v>203751111442.28299</v>
      </c>
      <c r="H91">
        <v>185374535689.18701</v>
      </c>
      <c r="I91">
        <v>200827546084.99899</v>
      </c>
      <c r="J91">
        <f t="shared" si="1"/>
        <v>196170836160.06598</v>
      </c>
    </row>
    <row r="92" spans="1:10" x14ac:dyDescent="0.25">
      <c r="A92" t="s">
        <v>80</v>
      </c>
      <c r="B92" t="s">
        <v>327</v>
      </c>
      <c r="C92" t="s">
        <v>988</v>
      </c>
      <c r="D92">
        <v>1034292546.66362</v>
      </c>
      <c r="E92">
        <v>1080201438.2836399</v>
      </c>
      <c r="F92">
        <v>1127313780.14571</v>
      </c>
      <c r="G92">
        <v>1134931073.15504</v>
      </c>
      <c r="H92">
        <v>978815313.91457295</v>
      </c>
      <c r="I92">
        <v>1030852320.03987</v>
      </c>
      <c r="J92">
        <f t="shared" si="1"/>
        <v>1071110830.4325165</v>
      </c>
    </row>
    <row r="93" spans="1:10" x14ac:dyDescent="0.25">
      <c r="A93" t="s">
        <v>325</v>
      </c>
      <c r="B93" t="s">
        <v>326</v>
      </c>
      <c r="C93" t="s">
        <v>988</v>
      </c>
      <c r="D93">
        <v>2616123069.6206298</v>
      </c>
      <c r="E93">
        <v>2617502503.7771401</v>
      </c>
      <c r="F93">
        <v>2633811256.9693699</v>
      </c>
      <c r="G93">
        <v>2693633300.26335</v>
      </c>
      <c r="H93">
        <v>2703236955.7834001</v>
      </c>
      <c r="J93">
        <f t="shared" si="1"/>
        <v>2652861417.2827778</v>
      </c>
    </row>
    <row r="94" spans="1:10" x14ac:dyDescent="0.25">
      <c r="A94" t="s">
        <v>83</v>
      </c>
      <c r="B94" t="s">
        <v>329</v>
      </c>
      <c r="C94" t="s">
        <v>988</v>
      </c>
      <c r="D94">
        <v>63851409868.929802</v>
      </c>
      <c r="E94">
        <v>65817938467.966599</v>
      </c>
      <c r="F94">
        <v>68004474883.707703</v>
      </c>
      <c r="G94">
        <v>70634110391.977905</v>
      </c>
      <c r="H94">
        <v>69560945137.912903</v>
      </c>
      <c r="I94">
        <v>74797234860.816803</v>
      </c>
      <c r="J94">
        <f t="shared" si="1"/>
        <v>67573775750.098976</v>
      </c>
    </row>
    <row r="95" spans="1:10" x14ac:dyDescent="0.25">
      <c r="A95" t="s">
        <v>82</v>
      </c>
      <c r="B95" t="s">
        <v>328</v>
      </c>
      <c r="C95" t="s">
        <v>988</v>
      </c>
      <c r="D95">
        <v>5809553230.20928</v>
      </c>
      <c r="E95">
        <v>5861264058.2347603</v>
      </c>
      <c r="F95">
        <v>5819051137.3976297</v>
      </c>
      <c r="G95">
        <v>5966796360.32757</v>
      </c>
      <c r="H95">
        <v>5259729936.3057299</v>
      </c>
      <c r="J95">
        <f t="shared" si="1"/>
        <v>5743278944.4949942</v>
      </c>
    </row>
    <row r="96" spans="1:10" x14ac:dyDescent="0.25">
      <c r="A96" t="s">
        <v>86</v>
      </c>
      <c r="B96" t="s">
        <v>332</v>
      </c>
      <c r="C96" t="s">
        <v>988</v>
      </c>
      <c r="D96">
        <v>4442813034.6353397</v>
      </c>
      <c r="E96">
        <v>4608724292.1586304</v>
      </c>
      <c r="F96">
        <v>4813398364.26896</v>
      </c>
      <c r="G96">
        <v>5071041645.2361202</v>
      </c>
      <c r="H96">
        <v>7275908034.1142197</v>
      </c>
      <c r="I96">
        <v>8725794880.1518497</v>
      </c>
      <c r="J96">
        <f t="shared" si="1"/>
        <v>5242377074.082654</v>
      </c>
    </row>
    <row r="97" spans="1:10" x14ac:dyDescent="0.25">
      <c r="A97" t="s">
        <v>532</v>
      </c>
      <c r="B97" t="s">
        <v>533</v>
      </c>
      <c r="C97" t="s">
        <v>988</v>
      </c>
      <c r="D97">
        <v>49139420040436.797</v>
      </c>
      <c r="E97">
        <v>50306334175182.898</v>
      </c>
      <c r="F97">
        <v>51483837551737.898</v>
      </c>
      <c r="G97">
        <v>52400211073605.5</v>
      </c>
      <c r="H97">
        <v>50044037297226.398</v>
      </c>
      <c r="I97">
        <v>52600281645644.398</v>
      </c>
      <c r="J97">
        <f t="shared" si="1"/>
        <v>50674768027637.898</v>
      </c>
    </row>
    <row r="98" spans="1:10" x14ac:dyDescent="0.25">
      <c r="A98" t="s">
        <v>335</v>
      </c>
      <c r="B98" t="s">
        <v>336</v>
      </c>
      <c r="C98" t="s">
        <v>988</v>
      </c>
      <c r="D98">
        <v>316114185488.47198</v>
      </c>
      <c r="E98">
        <v>328114170931.64899</v>
      </c>
      <c r="F98">
        <v>337455358939.23297</v>
      </c>
      <c r="G98">
        <v>331791958286.73798</v>
      </c>
      <c r="H98">
        <v>310236886757.41998</v>
      </c>
      <c r="I98">
        <v>330149351668.19702</v>
      </c>
      <c r="J98">
        <f t="shared" si="1"/>
        <v>324742512080.70239</v>
      </c>
    </row>
    <row r="99" spans="1:10" x14ac:dyDescent="0.25">
      <c r="A99" t="s">
        <v>88</v>
      </c>
      <c r="B99" t="s">
        <v>334</v>
      </c>
      <c r="C99" t="s">
        <v>988</v>
      </c>
      <c r="D99">
        <v>21796504312.139301</v>
      </c>
      <c r="E99">
        <v>22852090251.475399</v>
      </c>
      <c r="F99">
        <v>23730751926.404301</v>
      </c>
      <c r="G99">
        <v>24360344497.774899</v>
      </c>
      <c r="H99">
        <v>22176498033.542</v>
      </c>
      <c r="I99">
        <v>24956121590.0023</v>
      </c>
      <c r="J99">
        <f t="shared" si="1"/>
        <v>22983237804.267181</v>
      </c>
    </row>
    <row r="100" spans="1:10" x14ac:dyDescent="0.25">
      <c r="A100" t="s">
        <v>530</v>
      </c>
      <c r="B100" t="s">
        <v>531</v>
      </c>
      <c r="C100" t="s">
        <v>988</v>
      </c>
      <c r="D100">
        <v>723908374677.68506</v>
      </c>
      <c r="E100">
        <v>758652959868.40002</v>
      </c>
      <c r="F100">
        <v>789181769669.14001</v>
      </c>
      <c r="G100">
        <v>821855972179.45398</v>
      </c>
      <c r="H100">
        <v>823546658691.15002</v>
      </c>
      <c r="I100">
        <v>861383543027.25195</v>
      </c>
      <c r="J100">
        <f t="shared" si="1"/>
        <v>783429147017.16577</v>
      </c>
    </row>
    <row r="101" spans="1:10" x14ac:dyDescent="0.25">
      <c r="A101" t="s">
        <v>52</v>
      </c>
      <c r="B101" t="s">
        <v>290</v>
      </c>
      <c r="C101" t="s">
        <v>988</v>
      </c>
      <c r="D101">
        <v>51935173677.193604</v>
      </c>
      <c r="E101">
        <v>53708288421.744904</v>
      </c>
      <c r="F101">
        <v>55265833941.436501</v>
      </c>
      <c r="G101">
        <v>57190160216.540802</v>
      </c>
      <c r="H101">
        <v>52557893779.493202</v>
      </c>
      <c r="I101">
        <v>58049601064.418404</v>
      </c>
      <c r="J101">
        <f t="shared" si="1"/>
        <v>54131470007.281799</v>
      </c>
    </row>
    <row r="102" spans="1:10" x14ac:dyDescent="0.25">
      <c r="A102" t="s">
        <v>87</v>
      </c>
      <c r="B102" t="s">
        <v>333</v>
      </c>
      <c r="C102" t="s">
        <v>988</v>
      </c>
      <c r="D102">
        <v>15102000661.577</v>
      </c>
      <c r="E102">
        <v>15481101856.773701</v>
      </c>
      <c r="F102">
        <v>15739297369.472</v>
      </c>
      <c r="G102">
        <v>15474153940.1499</v>
      </c>
      <c r="H102">
        <v>14956795315.413401</v>
      </c>
      <c r="I102">
        <v>14687836255.888399</v>
      </c>
      <c r="J102">
        <f t="shared" si="1"/>
        <v>15350669828.6772</v>
      </c>
    </row>
    <row r="103" spans="1:10" x14ac:dyDescent="0.25">
      <c r="A103" t="s">
        <v>89</v>
      </c>
      <c r="B103" t="s">
        <v>337</v>
      </c>
      <c r="C103" t="s">
        <v>988</v>
      </c>
      <c r="D103">
        <v>127954885306.937</v>
      </c>
      <c r="E103">
        <v>133416713057.02</v>
      </c>
      <c r="F103">
        <v>140567177109.71701</v>
      </c>
      <c r="G103">
        <v>146968695014.00699</v>
      </c>
      <c r="H103">
        <v>140409157545.21899</v>
      </c>
      <c r="I103">
        <v>150373450994.78201</v>
      </c>
      <c r="J103">
        <f t="shared" si="1"/>
        <v>137863325606.58002</v>
      </c>
    </row>
    <row r="104" spans="1:10" x14ac:dyDescent="0.25">
      <c r="A104" t="s">
        <v>534</v>
      </c>
      <c r="B104" t="s">
        <v>535</v>
      </c>
      <c r="C104" t="s">
        <v>988</v>
      </c>
      <c r="D104">
        <v>27030997169078.898</v>
      </c>
      <c r="E104">
        <v>28444349524592.801</v>
      </c>
      <c r="F104">
        <v>29842309771810.801</v>
      </c>
      <c r="G104">
        <v>31035170289953.898</v>
      </c>
      <c r="H104">
        <v>30584957241531.301</v>
      </c>
      <c r="I104">
        <v>32766011338438.898</v>
      </c>
      <c r="J104">
        <f t="shared" si="1"/>
        <v>29387556799393.543</v>
      </c>
    </row>
    <row r="105" spans="1:10" x14ac:dyDescent="0.25">
      <c r="A105" t="s">
        <v>536</v>
      </c>
      <c r="B105" t="s">
        <v>537</v>
      </c>
      <c r="C105" t="s">
        <v>988</v>
      </c>
      <c r="D105">
        <v>29147477836029</v>
      </c>
      <c r="E105">
        <v>30640844907775.5</v>
      </c>
      <c r="F105">
        <v>32133775755500.699</v>
      </c>
      <c r="G105">
        <v>33419525006787</v>
      </c>
      <c r="H105">
        <v>32964135555129.699</v>
      </c>
      <c r="I105">
        <v>35242598237337.203</v>
      </c>
      <c r="J105">
        <f t="shared" si="1"/>
        <v>31661151812244.383</v>
      </c>
    </row>
    <row r="106" spans="1:10" x14ac:dyDescent="0.25">
      <c r="A106" t="s">
        <v>542</v>
      </c>
      <c r="B106" t="s">
        <v>543</v>
      </c>
      <c r="C106" t="s">
        <v>988</v>
      </c>
      <c r="D106">
        <v>2115557027293.04</v>
      </c>
      <c r="E106">
        <v>2195812013679.21</v>
      </c>
      <c r="F106">
        <v>2290871248776.3198</v>
      </c>
      <c r="G106">
        <v>2383724025965.25</v>
      </c>
      <c r="H106">
        <v>2378437906347.8301</v>
      </c>
      <c r="I106">
        <v>2475497573003.96</v>
      </c>
      <c r="J106">
        <f t="shared" si="1"/>
        <v>2272880444412.3301</v>
      </c>
    </row>
    <row r="107" spans="1:10" x14ac:dyDescent="0.25">
      <c r="A107" t="s">
        <v>538</v>
      </c>
      <c r="B107" t="s">
        <v>539</v>
      </c>
      <c r="C107" t="s">
        <v>988</v>
      </c>
      <c r="D107">
        <v>1028535857363.6801</v>
      </c>
      <c r="E107">
        <v>1054710168140.8199</v>
      </c>
      <c r="F107">
        <v>1093974813883.89</v>
      </c>
      <c r="G107">
        <v>1123964290248.97</v>
      </c>
      <c r="H107">
        <v>1108261098253.8799</v>
      </c>
      <c r="I107">
        <v>1162630893914.9099</v>
      </c>
      <c r="J107">
        <f t="shared" si="1"/>
        <v>1081889245578.248</v>
      </c>
    </row>
    <row r="108" spans="1:10" x14ac:dyDescent="0.25">
      <c r="A108" t="s">
        <v>92</v>
      </c>
      <c r="B108" t="s">
        <v>340</v>
      </c>
      <c r="C108" t="s">
        <v>988</v>
      </c>
      <c r="D108">
        <v>904181624278.98303</v>
      </c>
      <c r="E108">
        <v>950021696789.26904</v>
      </c>
      <c r="F108">
        <v>999178589070.12805</v>
      </c>
      <c r="G108">
        <v>1049330236897.15</v>
      </c>
      <c r="H108">
        <v>1027661515658.5601</v>
      </c>
      <c r="I108">
        <v>1065594969739.24</v>
      </c>
      <c r="J108">
        <f t="shared" si="1"/>
        <v>986074732538.81799</v>
      </c>
    </row>
    <row r="109" spans="1:10" x14ac:dyDescent="0.25">
      <c r="A109" t="s">
        <v>540</v>
      </c>
      <c r="B109" t="s">
        <v>541</v>
      </c>
      <c r="C109" t="s">
        <v>988</v>
      </c>
      <c r="D109">
        <v>1087021169929.36</v>
      </c>
      <c r="E109">
        <v>1141101845538.3899</v>
      </c>
      <c r="F109">
        <v>1196896434892.4299</v>
      </c>
      <c r="G109">
        <v>1259759735716.28</v>
      </c>
      <c r="H109">
        <v>1270361620248.8999</v>
      </c>
      <c r="I109">
        <v>1312775949490.5601</v>
      </c>
      <c r="J109">
        <f t="shared" si="1"/>
        <v>1191028161265.0718</v>
      </c>
    </row>
    <row r="110" spans="1:10" x14ac:dyDescent="0.25">
      <c r="A110" t="s">
        <v>345</v>
      </c>
      <c r="B110" t="s">
        <v>346</v>
      </c>
      <c r="C110" t="s">
        <v>988</v>
      </c>
      <c r="D110">
        <v>7577879297.17342</v>
      </c>
      <c r="E110">
        <v>7933191749.4270401</v>
      </c>
      <c r="F110">
        <v>8108785332.3147402</v>
      </c>
      <c r="G110">
        <v>8129451489.68678</v>
      </c>
      <c r="J110">
        <f t="shared" si="1"/>
        <v>7937326967.1504946</v>
      </c>
    </row>
    <row r="111" spans="1:10" x14ac:dyDescent="0.25">
      <c r="A111" t="s">
        <v>91</v>
      </c>
      <c r="B111" t="s">
        <v>339</v>
      </c>
      <c r="C111" t="s">
        <v>988</v>
      </c>
      <c r="D111">
        <v>2277266450219.5698</v>
      </c>
      <c r="E111">
        <v>2432015436983.77</v>
      </c>
      <c r="F111">
        <v>2588974097973.6099</v>
      </c>
      <c r="G111">
        <v>2685747840248.3198</v>
      </c>
      <c r="H111">
        <v>2508593750079.0298</v>
      </c>
      <c r="I111">
        <v>2733061782358.3599</v>
      </c>
      <c r="J111">
        <f t="shared" si="1"/>
        <v>2498519515100.8599</v>
      </c>
    </row>
    <row r="112" spans="1:10" x14ac:dyDescent="0.25">
      <c r="A112" t="s">
        <v>569</v>
      </c>
      <c r="B112" t="s">
        <v>570</v>
      </c>
      <c r="C112" t="s">
        <v>988</v>
      </c>
      <c r="J112" t="e">
        <f t="shared" si="1"/>
        <v>#DIV/0!</v>
      </c>
    </row>
    <row r="113" spans="1:10" x14ac:dyDescent="0.25">
      <c r="A113" t="s">
        <v>96</v>
      </c>
      <c r="B113" t="s">
        <v>344</v>
      </c>
      <c r="C113" t="s">
        <v>988</v>
      </c>
      <c r="D113">
        <v>297534779954.15997</v>
      </c>
      <c r="E113">
        <v>324134427282.65601</v>
      </c>
      <c r="F113">
        <v>353404288247.427</v>
      </c>
      <c r="G113">
        <v>370781201762.17297</v>
      </c>
      <c r="H113">
        <v>392534844061.95398</v>
      </c>
      <c r="I113">
        <v>445443273257.59302</v>
      </c>
      <c r="J113">
        <f t="shared" si="1"/>
        <v>347677908261.67401</v>
      </c>
    </row>
    <row r="114" spans="1:10" x14ac:dyDescent="0.25">
      <c r="A114" t="s">
        <v>341</v>
      </c>
      <c r="B114" t="s">
        <v>342</v>
      </c>
      <c r="C114" t="s">
        <v>988</v>
      </c>
      <c r="D114">
        <v>444197240466.34601</v>
      </c>
      <c r="E114">
        <v>456450444646.25897</v>
      </c>
      <c r="F114">
        <v>446162674191.021</v>
      </c>
      <c r="G114">
        <v>440183212449.35101</v>
      </c>
      <c r="H114">
        <v>447938347479.77399</v>
      </c>
      <c r="J114">
        <f t="shared" si="1"/>
        <v>446986383846.55017</v>
      </c>
    </row>
    <row r="115" spans="1:10" x14ac:dyDescent="0.25">
      <c r="A115" t="s">
        <v>95</v>
      </c>
      <c r="B115" t="s">
        <v>343</v>
      </c>
      <c r="C115" t="s">
        <v>988</v>
      </c>
      <c r="D115">
        <v>189767878273.08099</v>
      </c>
      <c r="E115">
        <v>186314576641.77399</v>
      </c>
      <c r="F115">
        <v>191221824965.13501</v>
      </c>
      <c r="G115">
        <v>201765395928.215</v>
      </c>
      <c r="H115">
        <v>178917080452.31</v>
      </c>
      <c r="I115">
        <v>183896942952.401</v>
      </c>
      <c r="J115">
        <f t="shared" si="1"/>
        <v>189597351252.10297</v>
      </c>
    </row>
    <row r="116" spans="1:10" x14ac:dyDescent="0.25">
      <c r="A116" t="s">
        <v>90</v>
      </c>
      <c r="B116" t="s">
        <v>338</v>
      </c>
      <c r="C116" t="s">
        <v>988</v>
      </c>
      <c r="D116">
        <v>18621440660.0019</v>
      </c>
      <c r="E116">
        <v>19402600566.927101</v>
      </c>
      <c r="F116">
        <v>20351810853.2383</v>
      </c>
      <c r="G116">
        <v>20847341424.885601</v>
      </c>
      <c r="H116">
        <v>19491448632.067902</v>
      </c>
      <c r="I116">
        <v>20212591767.345402</v>
      </c>
      <c r="J116">
        <f t="shared" si="1"/>
        <v>19742928427.42416</v>
      </c>
    </row>
    <row r="117" spans="1:10" x14ac:dyDescent="0.25">
      <c r="A117" t="s">
        <v>97</v>
      </c>
      <c r="B117" t="s">
        <v>347</v>
      </c>
      <c r="C117" t="s">
        <v>988</v>
      </c>
      <c r="D117">
        <v>313470032931.69299</v>
      </c>
      <c r="E117">
        <v>327190755542.21503</v>
      </c>
      <c r="F117">
        <v>340224152566.35699</v>
      </c>
      <c r="G117">
        <v>353062816517.302</v>
      </c>
      <c r="H117">
        <v>345459861240.94202</v>
      </c>
      <c r="I117">
        <v>373746254448.78003</v>
      </c>
      <c r="J117">
        <f t="shared" si="1"/>
        <v>335881523759.70178</v>
      </c>
    </row>
    <row r="118" spans="1:10" x14ac:dyDescent="0.25">
      <c r="A118" t="s">
        <v>98</v>
      </c>
      <c r="B118" t="s">
        <v>348</v>
      </c>
      <c r="C118" t="s">
        <v>988</v>
      </c>
      <c r="D118">
        <v>1860393935366.8701</v>
      </c>
      <c r="E118">
        <v>1891422683817.3799</v>
      </c>
      <c r="F118">
        <v>1908933681964.96</v>
      </c>
      <c r="G118">
        <v>1918482815609.4099</v>
      </c>
      <c r="H118">
        <v>1745326908236.6001</v>
      </c>
      <c r="I118">
        <v>1861282766143.55</v>
      </c>
      <c r="J118">
        <f t="shared" si="1"/>
        <v>1864912004999.0442</v>
      </c>
    </row>
    <row r="119" spans="1:10" x14ac:dyDescent="0.25">
      <c r="A119" t="s">
        <v>100</v>
      </c>
      <c r="B119" t="s">
        <v>349</v>
      </c>
      <c r="C119" t="s">
        <v>988</v>
      </c>
      <c r="D119">
        <v>14384065467.3211</v>
      </c>
      <c r="E119">
        <v>14527492301.3972</v>
      </c>
      <c r="F119">
        <v>14802050818.687401</v>
      </c>
      <c r="G119">
        <v>14934128282.737101</v>
      </c>
      <c r="H119">
        <v>13440715454.4634</v>
      </c>
      <c r="I119">
        <v>14058988365.3687</v>
      </c>
      <c r="J119">
        <f t="shared" si="1"/>
        <v>14417690464.92124</v>
      </c>
    </row>
    <row r="120" spans="1:10" x14ac:dyDescent="0.25">
      <c r="A120" t="s">
        <v>102</v>
      </c>
      <c r="B120" t="s">
        <v>351</v>
      </c>
      <c r="C120" t="s">
        <v>988</v>
      </c>
      <c r="D120">
        <v>39356512808.349403</v>
      </c>
      <c r="E120">
        <v>40177928314.042099</v>
      </c>
      <c r="F120">
        <v>40955006291.365303</v>
      </c>
      <c r="G120">
        <v>41755867661.245903</v>
      </c>
      <c r="H120">
        <v>41108073616.901199</v>
      </c>
      <c r="I120">
        <v>42016465345.7285</v>
      </c>
      <c r="J120">
        <f t="shared" si="1"/>
        <v>40670677738.380783</v>
      </c>
    </row>
    <row r="121" spans="1:10" x14ac:dyDescent="0.25">
      <c r="A121" t="s">
        <v>101</v>
      </c>
      <c r="B121" t="s">
        <v>350</v>
      </c>
      <c r="C121" t="s">
        <v>988</v>
      </c>
      <c r="D121">
        <v>4478437728055.5498</v>
      </c>
      <c r="E121">
        <v>4553466417292.21</v>
      </c>
      <c r="F121">
        <v>4580061760588.2402</v>
      </c>
      <c r="G121">
        <v>4569053543631.8896</v>
      </c>
      <c r="H121">
        <v>4363130661935.3599</v>
      </c>
      <c r="I121">
        <v>4433848088471.9404</v>
      </c>
      <c r="J121">
        <f t="shared" si="1"/>
        <v>4508830022300.6504</v>
      </c>
    </row>
    <row r="122" spans="1:10" x14ac:dyDescent="0.25">
      <c r="A122" t="s">
        <v>103</v>
      </c>
      <c r="B122" t="s">
        <v>352</v>
      </c>
      <c r="C122" t="s">
        <v>988</v>
      </c>
      <c r="D122">
        <v>186416704902.17001</v>
      </c>
      <c r="E122">
        <v>194059789803.79001</v>
      </c>
      <c r="F122">
        <v>202016241185.495</v>
      </c>
      <c r="G122">
        <v>211106972039.01401</v>
      </c>
      <c r="H122">
        <v>205829297737.43201</v>
      </c>
      <c r="I122">
        <v>214062469647.10101</v>
      </c>
      <c r="J122">
        <f t="shared" si="1"/>
        <v>199885801133.58023</v>
      </c>
    </row>
    <row r="123" spans="1:10" x14ac:dyDescent="0.25">
      <c r="A123" t="s">
        <v>104</v>
      </c>
      <c r="B123" t="s">
        <v>353</v>
      </c>
      <c r="C123" t="s">
        <v>988</v>
      </c>
      <c r="D123">
        <v>73074948912.647598</v>
      </c>
      <c r="E123">
        <v>75879534887.329102</v>
      </c>
      <c r="F123">
        <v>80165170351.716293</v>
      </c>
      <c r="G123">
        <v>84264944512.031204</v>
      </c>
      <c r="H123">
        <v>84054150946.045898</v>
      </c>
      <c r="I123">
        <v>90372800190.218307</v>
      </c>
      <c r="J123">
        <f t="shared" si="1"/>
        <v>79487749921.95401</v>
      </c>
    </row>
    <row r="124" spans="1:10" x14ac:dyDescent="0.25">
      <c r="A124" t="s">
        <v>362</v>
      </c>
      <c r="B124" t="s">
        <v>363</v>
      </c>
      <c r="C124" t="s">
        <v>988</v>
      </c>
      <c r="D124">
        <v>6967734531.1841402</v>
      </c>
      <c r="E124">
        <v>7298000773.9944201</v>
      </c>
      <c r="F124">
        <v>7572253083.9886904</v>
      </c>
      <c r="G124">
        <v>7920624102.9005604</v>
      </c>
      <c r="H124">
        <v>7255421236.2524996</v>
      </c>
      <c r="I124">
        <v>7517386396.5184698</v>
      </c>
      <c r="J124">
        <f t="shared" si="1"/>
        <v>7402806745.6640625</v>
      </c>
    </row>
    <row r="125" spans="1:10" x14ac:dyDescent="0.25">
      <c r="A125" t="s">
        <v>40</v>
      </c>
      <c r="B125" t="s">
        <v>270</v>
      </c>
      <c r="C125" t="s">
        <v>988</v>
      </c>
      <c r="D125">
        <v>19301414292.307098</v>
      </c>
      <c r="E125">
        <v>20651915662.950901</v>
      </c>
      <c r="F125">
        <v>22194442188.303398</v>
      </c>
      <c r="G125">
        <v>23760061873.300598</v>
      </c>
      <c r="H125">
        <v>23024448758.505699</v>
      </c>
      <c r="I125">
        <v>23721258226.571301</v>
      </c>
      <c r="J125">
        <f t="shared" si="1"/>
        <v>21786456555.07354</v>
      </c>
    </row>
    <row r="126" spans="1:10" x14ac:dyDescent="0.25">
      <c r="A126" t="s">
        <v>105</v>
      </c>
      <c r="B126" t="s">
        <v>354</v>
      </c>
      <c r="C126" t="s">
        <v>988</v>
      </c>
      <c r="D126">
        <v>169476742.01804</v>
      </c>
      <c r="E126">
        <v>169062088.392977</v>
      </c>
      <c r="F126">
        <v>177978704.53474799</v>
      </c>
      <c r="G126">
        <v>177018296.991552</v>
      </c>
      <c r="H126">
        <v>176050030.12418401</v>
      </c>
      <c r="J126">
        <f t="shared" si="1"/>
        <v>173917172.4123002</v>
      </c>
    </row>
    <row r="127" spans="1:10" x14ac:dyDescent="0.25">
      <c r="A127" t="s">
        <v>450</v>
      </c>
      <c r="B127" t="s">
        <v>451</v>
      </c>
      <c r="C127" t="s">
        <v>988</v>
      </c>
      <c r="D127">
        <v>995823130.57816195</v>
      </c>
      <c r="E127">
        <v>1005220382.8658</v>
      </c>
      <c r="F127">
        <v>1032058046.2226501</v>
      </c>
      <c r="G127">
        <v>1081637959.5004799</v>
      </c>
      <c r="H127">
        <v>925775566.38180101</v>
      </c>
      <c r="I127">
        <v>916290267.65543401</v>
      </c>
      <c r="J127">
        <f t="shared" si="1"/>
        <v>1008103017.1097786</v>
      </c>
    </row>
    <row r="128" spans="1:10" x14ac:dyDescent="0.25">
      <c r="A128" t="s">
        <v>357</v>
      </c>
      <c r="B128" t="s">
        <v>358</v>
      </c>
      <c r="C128" t="s">
        <v>988</v>
      </c>
      <c r="D128">
        <v>1508967849304.8</v>
      </c>
      <c r="E128">
        <v>1556645736778.48</v>
      </c>
      <c r="F128">
        <v>1601903713673.8201</v>
      </c>
      <c r="G128">
        <v>1637850078348.95</v>
      </c>
      <c r="H128">
        <v>1623895080923.74</v>
      </c>
      <c r="I128">
        <v>1689194475570.3799</v>
      </c>
      <c r="J128">
        <f t="shared" si="1"/>
        <v>1585852491805.9583</v>
      </c>
    </row>
    <row r="129" spans="1:10" x14ac:dyDescent="0.25">
      <c r="A129" t="s">
        <v>107</v>
      </c>
      <c r="B129" t="s">
        <v>361</v>
      </c>
      <c r="C129" t="s">
        <v>988</v>
      </c>
      <c r="D129">
        <v>117919386278.24699</v>
      </c>
      <c r="E129">
        <v>112362899556.381</v>
      </c>
      <c r="F129">
        <v>115097791484.09599</v>
      </c>
      <c r="G129">
        <v>114462498533.90601</v>
      </c>
      <c r="H129">
        <v>104326525025.93201</v>
      </c>
      <c r="J129">
        <f t="shared" si="1"/>
        <v>112833820175.7124</v>
      </c>
    </row>
    <row r="130" spans="1:10" x14ac:dyDescent="0.25">
      <c r="A130" t="s">
        <v>548</v>
      </c>
      <c r="B130" t="s">
        <v>549</v>
      </c>
      <c r="C130" t="s">
        <v>988</v>
      </c>
      <c r="D130">
        <v>4585535874137.7998</v>
      </c>
      <c r="E130">
        <v>4677691358779.21</v>
      </c>
      <c r="F130">
        <v>4753886816082.46</v>
      </c>
      <c r="G130">
        <v>4786270169261.0596</v>
      </c>
      <c r="H130">
        <v>4473123027498.8398</v>
      </c>
      <c r="I130">
        <v>4760840529909.6396</v>
      </c>
      <c r="J130">
        <f t="shared" si="1"/>
        <v>4655301449151.873</v>
      </c>
    </row>
    <row r="131" spans="1:10" x14ac:dyDescent="0.25">
      <c r="A131" t="s">
        <v>364</v>
      </c>
      <c r="B131" t="s">
        <v>365</v>
      </c>
      <c r="C131" t="s">
        <v>988</v>
      </c>
      <c r="D131">
        <v>15439522315.3825</v>
      </c>
      <c r="E131">
        <v>16503696157.567499</v>
      </c>
      <c r="F131">
        <v>17534840493.261299</v>
      </c>
      <c r="G131">
        <v>18491845636.2733</v>
      </c>
      <c r="H131">
        <v>18584865505.718498</v>
      </c>
      <c r="I131">
        <v>19054756138.773201</v>
      </c>
      <c r="J131">
        <f t="shared" ref="J131:J194" si="2">_xlfn.AGGREGATE(1, 6, D131:H131)</f>
        <v>17310954021.640617</v>
      </c>
    </row>
    <row r="132" spans="1:10" x14ac:dyDescent="0.25">
      <c r="A132" t="s">
        <v>111</v>
      </c>
      <c r="B132" t="s">
        <v>367</v>
      </c>
      <c r="C132" t="s">
        <v>988</v>
      </c>
      <c r="D132">
        <v>50705514063.603699</v>
      </c>
      <c r="E132">
        <v>51163399519.197998</v>
      </c>
      <c r="F132">
        <v>50199120127.750603</v>
      </c>
      <c r="G132">
        <v>46727888510.778503</v>
      </c>
      <c r="H132">
        <v>34621752540.112801</v>
      </c>
      <c r="I132">
        <v>30979755567.698101</v>
      </c>
      <c r="J132">
        <f t="shared" si="2"/>
        <v>46683534952.288719</v>
      </c>
    </row>
    <row r="133" spans="1:10" x14ac:dyDescent="0.25">
      <c r="A133" t="s">
        <v>113</v>
      </c>
      <c r="B133" t="s">
        <v>369</v>
      </c>
      <c r="C133" t="s">
        <v>988</v>
      </c>
      <c r="D133">
        <v>3176896008.3099999</v>
      </c>
      <c r="E133">
        <v>3254893758.7341499</v>
      </c>
      <c r="F133">
        <v>3292571599.13518</v>
      </c>
      <c r="G133">
        <v>3211334057.9282799</v>
      </c>
      <c r="H133">
        <v>3115556271.7469902</v>
      </c>
      <c r="I133">
        <v>3240178834.0974598</v>
      </c>
      <c r="J133">
        <f t="shared" si="2"/>
        <v>3210250339.1709199</v>
      </c>
    </row>
    <row r="134" spans="1:10" x14ac:dyDescent="0.25">
      <c r="A134" t="s">
        <v>114</v>
      </c>
      <c r="B134" t="s">
        <v>370</v>
      </c>
      <c r="C134" t="s">
        <v>988</v>
      </c>
      <c r="D134">
        <v>47991499522.635597</v>
      </c>
      <c r="E134">
        <v>63584802613.754501</v>
      </c>
      <c r="F134">
        <v>68634305687.859703</v>
      </c>
      <c r="G134">
        <v>60950218438.487099</v>
      </c>
      <c r="H134">
        <v>46364963764.832603</v>
      </c>
      <c r="I134">
        <v>60910775962.4039</v>
      </c>
      <c r="J134">
        <f t="shared" si="2"/>
        <v>57505158005.513901</v>
      </c>
    </row>
    <row r="135" spans="1:10" x14ac:dyDescent="0.25">
      <c r="A135" t="s">
        <v>452</v>
      </c>
      <c r="B135" t="s">
        <v>453</v>
      </c>
      <c r="C135" t="s">
        <v>988</v>
      </c>
      <c r="D135">
        <v>1874008183.7641799</v>
      </c>
      <c r="E135">
        <v>1939631307.64798</v>
      </c>
      <c r="F135">
        <v>1996393090.5838699</v>
      </c>
      <c r="G135">
        <v>1995116523.2295799</v>
      </c>
      <c r="H135">
        <v>1588638626.64639</v>
      </c>
      <c r="I135">
        <v>1693478090.13306</v>
      </c>
      <c r="J135">
        <f t="shared" si="2"/>
        <v>1878757546.3743999</v>
      </c>
    </row>
    <row r="136" spans="1:10" x14ac:dyDescent="0.25">
      <c r="A136" t="s">
        <v>546</v>
      </c>
      <c r="B136" t="s">
        <v>547</v>
      </c>
      <c r="C136" t="s">
        <v>988</v>
      </c>
      <c r="D136">
        <v>5361341665498.4199</v>
      </c>
      <c r="E136">
        <v>5462754827370.7695</v>
      </c>
      <c r="F136">
        <v>5551931723423.6504</v>
      </c>
      <c r="G136">
        <v>5592198540867.5098</v>
      </c>
      <c r="H136">
        <v>5219070153906.1396</v>
      </c>
      <c r="I136">
        <v>5571481367531.2695</v>
      </c>
      <c r="J136">
        <f t="shared" si="2"/>
        <v>5437459382213.2988</v>
      </c>
    </row>
    <row r="137" spans="1:10" x14ac:dyDescent="0.25">
      <c r="A137" t="s">
        <v>552</v>
      </c>
      <c r="B137" t="s">
        <v>553</v>
      </c>
      <c r="C137" t="s">
        <v>988</v>
      </c>
      <c r="D137">
        <v>987838343347.11902</v>
      </c>
      <c r="E137">
        <v>1030576018285.58</v>
      </c>
      <c r="F137">
        <v>1075695148983.85</v>
      </c>
      <c r="G137">
        <v>1128069871124.3701</v>
      </c>
      <c r="H137">
        <v>1135344997455.1001</v>
      </c>
      <c r="I137">
        <v>1161420059843.1499</v>
      </c>
      <c r="J137">
        <f t="shared" si="2"/>
        <v>1071504875839.2039</v>
      </c>
    </row>
    <row r="138" spans="1:10" x14ac:dyDescent="0.25">
      <c r="A138" t="s">
        <v>556</v>
      </c>
      <c r="B138" t="s">
        <v>557</v>
      </c>
      <c r="C138" t="s">
        <v>988</v>
      </c>
      <c r="D138">
        <v>486223339376.81299</v>
      </c>
      <c r="E138">
        <v>500630309562.14301</v>
      </c>
      <c r="F138">
        <v>516220231798.35901</v>
      </c>
      <c r="G138">
        <v>535958403108.76599</v>
      </c>
      <c r="H138">
        <v>536519901375.40503</v>
      </c>
      <c r="I138">
        <v>552690075498.66602</v>
      </c>
      <c r="J138">
        <f t="shared" si="2"/>
        <v>515110437044.29724</v>
      </c>
    </row>
    <row r="139" spans="1:10" x14ac:dyDescent="0.25">
      <c r="A139" t="s">
        <v>371</v>
      </c>
      <c r="B139" t="s">
        <v>372</v>
      </c>
      <c r="C139" t="s">
        <v>988</v>
      </c>
      <c r="J139" t="e">
        <f t="shared" si="2"/>
        <v>#DIV/0!</v>
      </c>
    </row>
    <row r="140" spans="1:10" x14ac:dyDescent="0.25">
      <c r="A140" t="s">
        <v>177</v>
      </c>
      <c r="B140" t="s">
        <v>449</v>
      </c>
      <c r="C140" t="s">
        <v>988</v>
      </c>
      <c r="D140">
        <v>84220491206.120804</v>
      </c>
      <c r="E140">
        <v>87234043286.147797</v>
      </c>
      <c r="F140">
        <v>90088341599.798401</v>
      </c>
      <c r="G140">
        <v>92186336710.116104</v>
      </c>
      <c r="H140">
        <v>88853624203.293793</v>
      </c>
      <c r="I140">
        <v>92101785950.725998</v>
      </c>
      <c r="J140">
        <f t="shared" si="2"/>
        <v>88516567401.095383</v>
      </c>
    </row>
    <row r="141" spans="1:10" x14ac:dyDescent="0.25">
      <c r="A141" t="s">
        <v>558</v>
      </c>
      <c r="B141" t="s">
        <v>559</v>
      </c>
      <c r="C141" t="s">
        <v>988</v>
      </c>
      <c r="D141">
        <v>6898572745933.7695</v>
      </c>
      <c r="E141">
        <v>7247605336849.2197</v>
      </c>
      <c r="F141">
        <v>7597263182378.6699</v>
      </c>
      <c r="G141">
        <v>7884802510144.1797</v>
      </c>
      <c r="H141">
        <v>7622845293890.46</v>
      </c>
      <c r="I141">
        <v>8049068686069.6797</v>
      </c>
      <c r="J141">
        <f t="shared" si="2"/>
        <v>7450217813839.2598</v>
      </c>
    </row>
    <row r="142" spans="1:10" x14ac:dyDescent="0.25">
      <c r="A142" t="s">
        <v>554</v>
      </c>
      <c r="B142" t="s">
        <v>555</v>
      </c>
      <c r="C142" t="s">
        <v>988</v>
      </c>
      <c r="D142">
        <v>27877213292801.801</v>
      </c>
      <c r="E142">
        <v>29313051744121.102</v>
      </c>
      <c r="F142">
        <v>30744378103342.898</v>
      </c>
      <c r="G142">
        <v>31978151665767.199</v>
      </c>
      <c r="H142">
        <v>31575246263474</v>
      </c>
      <c r="I142">
        <v>33751571760213.602</v>
      </c>
      <c r="J142">
        <f t="shared" si="2"/>
        <v>30297608213901.398</v>
      </c>
    </row>
    <row r="143" spans="1:10" x14ac:dyDescent="0.25">
      <c r="A143" t="s">
        <v>112</v>
      </c>
      <c r="B143" t="s">
        <v>368</v>
      </c>
      <c r="C143" t="s">
        <v>988</v>
      </c>
      <c r="D143">
        <v>2444436584.23772</v>
      </c>
      <c r="E143">
        <v>2367633610.3084898</v>
      </c>
      <c r="F143">
        <v>2338674200.23699</v>
      </c>
      <c r="G143">
        <v>2394844036.4422598</v>
      </c>
      <c r="H143">
        <v>2213872051.90028</v>
      </c>
      <c r="I143">
        <v>2236362132.0468302</v>
      </c>
      <c r="J143">
        <f t="shared" si="2"/>
        <v>2351892096.6251478</v>
      </c>
    </row>
    <row r="144" spans="1:10" x14ac:dyDescent="0.25">
      <c r="A144" t="s">
        <v>544</v>
      </c>
      <c r="B144" t="s">
        <v>545</v>
      </c>
      <c r="C144" t="s">
        <v>988</v>
      </c>
      <c r="D144">
        <v>19342313542790.5</v>
      </c>
      <c r="E144">
        <v>20368552349645.301</v>
      </c>
      <c r="F144">
        <v>21470055614914.199</v>
      </c>
      <c r="G144">
        <v>22479979911460.602</v>
      </c>
      <c r="H144">
        <v>22499536738527.102</v>
      </c>
      <c r="I144">
        <v>24118124336422.102</v>
      </c>
      <c r="J144">
        <f t="shared" si="2"/>
        <v>21232087631467.539</v>
      </c>
    </row>
    <row r="145" spans="1:10" x14ac:dyDescent="0.25">
      <c r="A145" t="s">
        <v>115</v>
      </c>
      <c r="B145" t="s">
        <v>373</v>
      </c>
      <c r="C145" t="s">
        <v>988</v>
      </c>
      <c r="D145">
        <v>42479223269.264</v>
      </c>
      <c r="E145">
        <v>44298437189.890198</v>
      </c>
      <c r="F145">
        <v>46067411257.316002</v>
      </c>
      <c r="G145">
        <v>48174429493.231598</v>
      </c>
      <c r="H145">
        <v>48110631392.507797</v>
      </c>
      <c r="I145">
        <v>50517847202.701103</v>
      </c>
      <c r="J145">
        <f t="shared" si="2"/>
        <v>45826026520.441917</v>
      </c>
    </row>
    <row r="146" spans="1:10" x14ac:dyDescent="0.25">
      <c r="A146" t="s">
        <v>116</v>
      </c>
      <c r="B146" t="s">
        <v>374</v>
      </c>
      <c r="C146" t="s">
        <v>988</v>
      </c>
      <c r="D146">
        <v>63062062076.8293</v>
      </c>
      <c r="E146">
        <v>63892707778.498802</v>
      </c>
      <c r="F146">
        <v>65173358594.451103</v>
      </c>
      <c r="G146">
        <v>67313525747</v>
      </c>
      <c r="H146">
        <v>66117875823.111298</v>
      </c>
      <c r="I146">
        <v>70671128109.044907</v>
      </c>
      <c r="J146">
        <f t="shared" si="2"/>
        <v>65111906003.978104</v>
      </c>
    </row>
    <row r="147" spans="1:10" x14ac:dyDescent="0.25">
      <c r="A147" t="s">
        <v>110</v>
      </c>
      <c r="B147" t="s">
        <v>366</v>
      </c>
      <c r="C147" t="s">
        <v>988</v>
      </c>
      <c r="D147">
        <v>27908574080.4664</v>
      </c>
      <c r="E147">
        <v>28833209947.6394</v>
      </c>
      <c r="F147">
        <v>29983505203.585098</v>
      </c>
      <c r="G147">
        <v>30728393325.399601</v>
      </c>
      <c r="H147">
        <v>29570216089.878899</v>
      </c>
      <c r="I147">
        <v>30895581384.8363</v>
      </c>
      <c r="J147">
        <f t="shared" si="2"/>
        <v>29404779729.393879</v>
      </c>
    </row>
    <row r="148" spans="1:10" x14ac:dyDescent="0.25">
      <c r="A148" t="s">
        <v>375</v>
      </c>
      <c r="B148" t="s">
        <v>376</v>
      </c>
      <c r="C148" t="s">
        <v>988</v>
      </c>
      <c r="D148">
        <v>44742115109.726898</v>
      </c>
      <c r="E148">
        <v>49208806475.089104</v>
      </c>
      <c r="F148">
        <v>52389965631.972298</v>
      </c>
      <c r="G148">
        <v>51073940150.133797</v>
      </c>
      <c r="H148">
        <v>23488188941.667999</v>
      </c>
      <c r="I148">
        <v>27713914665.669201</v>
      </c>
      <c r="J148">
        <f t="shared" si="2"/>
        <v>44180603261.718018</v>
      </c>
    </row>
    <row r="149" spans="1:10" x14ac:dyDescent="0.25">
      <c r="A149" t="s">
        <v>454</v>
      </c>
      <c r="B149" t="s">
        <v>455</v>
      </c>
      <c r="C149" t="s">
        <v>988</v>
      </c>
      <c r="J149" t="e">
        <f t="shared" si="2"/>
        <v>#DIV/0!</v>
      </c>
    </row>
    <row r="150" spans="1:10" x14ac:dyDescent="0.25">
      <c r="A150" t="s">
        <v>133</v>
      </c>
      <c r="B150" t="s">
        <v>395</v>
      </c>
      <c r="C150" t="s">
        <v>988</v>
      </c>
      <c r="D150">
        <v>102252168737.73</v>
      </c>
      <c r="E150">
        <v>106602592855.80499</v>
      </c>
      <c r="F150">
        <v>109958978323.14301</v>
      </c>
      <c r="G150">
        <v>112826637548.35899</v>
      </c>
      <c r="H150">
        <v>105726171616.036</v>
      </c>
      <c r="I150">
        <v>113521074270.72701</v>
      </c>
      <c r="J150">
        <f t="shared" si="2"/>
        <v>107473309816.2146</v>
      </c>
    </row>
    <row r="151" spans="1:10" x14ac:dyDescent="0.25">
      <c r="A151" t="s">
        <v>391</v>
      </c>
      <c r="B151" t="s">
        <v>392</v>
      </c>
      <c r="C151" t="s">
        <v>988</v>
      </c>
      <c r="D151">
        <v>6477745184.63902</v>
      </c>
      <c r="E151">
        <v>6250961824.7180901</v>
      </c>
      <c r="F151">
        <v>6623286014.8307199</v>
      </c>
      <c r="G151">
        <v>7080667991.5935698</v>
      </c>
      <c r="H151">
        <v>6248493129.0633297</v>
      </c>
      <c r="J151">
        <f t="shared" si="2"/>
        <v>6536230828.9689455</v>
      </c>
    </row>
    <row r="152" spans="1:10" x14ac:dyDescent="0.25">
      <c r="A152" t="s">
        <v>389</v>
      </c>
      <c r="B152" t="s">
        <v>390</v>
      </c>
      <c r="C152" t="s">
        <v>988</v>
      </c>
      <c r="D152">
        <v>8086720854.2064104</v>
      </c>
      <c r="E152">
        <v>8466052244.6716299</v>
      </c>
      <c r="F152">
        <v>8830217598.8744907</v>
      </c>
      <c r="G152">
        <v>9155470178.1362</v>
      </c>
      <c r="H152">
        <v>8479779801.9616203</v>
      </c>
      <c r="I152">
        <v>9662250294.3828392</v>
      </c>
      <c r="J152">
        <f t="shared" si="2"/>
        <v>8603648135.5700722</v>
      </c>
    </row>
    <row r="153" spans="1:10" x14ac:dyDescent="0.25">
      <c r="A153" t="s">
        <v>118</v>
      </c>
      <c r="B153" t="s">
        <v>377</v>
      </c>
      <c r="C153" t="s">
        <v>988</v>
      </c>
      <c r="D153">
        <v>11775165589.132</v>
      </c>
      <c r="E153">
        <v>12238319071.519899</v>
      </c>
      <c r="F153">
        <v>12629946858.1472</v>
      </c>
      <c r="G153">
        <v>13185664519.9086</v>
      </c>
      <c r="H153">
        <v>12244127640.6499</v>
      </c>
      <c r="I153">
        <v>12783155769.4104</v>
      </c>
      <c r="J153">
        <f t="shared" si="2"/>
        <v>12414644735.871521</v>
      </c>
    </row>
    <row r="154" spans="1:10" x14ac:dyDescent="0.25">
      <c r="A154" t="s">
        <v>121</v>
      </c>
      <c r="B154" t="s">
        <v>380</v>
      </c>
      <c r="C154" t="s">
        <v>988</v>
      </c>
      <c r="D154">
        <v>4369892497.95193</v>
      </c>
      <c r="E154">
        <v>4684957819.5457096</v>
      </c>
      <c r="F154">
        <v>5065522982.5209503</v>
      </c>
      <c r="G154">
        <v>5414217823.0380802</v>
      </c>
      <c r="H154">
        <v>3600460152.8705401</v>
      </c>
      <c r="I154">
        <v>4715264950.4603701</v>
      </c>
      <c r="J154">
        <f t="shared" si="2"/>
        <v>4627010255.185442</v>
      </c>
    </row>
    <row r="155" spans="1:10" x14ac:dyDescent="0.25">
      <c r="A155" t="s">
        <v>560</v>
      </c>
      <c r="B155" t="s">
        <v>561</v>
      </c>
      <c r="C155" t="s">
        <v>988</v>
      </c>
      <c r="D155">
        <v>3266852385636.8501</v>
      </c>
      <c r="E155">
        <v>3325184859943.5898</v>
      </c>
      <c r="F155">
        <v>3392472588212.4502</v>
      </c>
      <c r="G155">
        <v>3443788257111.25</v>
      </c>
      <c r="H155">
        <v>3307762776780.4502</v>
      </c>
      <c r="I155">
        <v>3451022053680.25</v>
      </c>
      <c r="J155">
        <f t="shared" si="2"/>
        <v>3347212173536.918</v>
      </c>
    </row>
    <row r="156" spans="1:10" x14ac:dyDescent="0.25">
      <c r="A156" t="s">
        <v>127</v>
      </c>
      <c r="B156" t="s">
        <v>386</v>
      </c>
      <c r="C156" t="s">
        <v>988</v>
      </c>
      <c r="D156">
        <v>1202693965604.1699</v>
      </c>
      <c r="E156">
        <v>1228108442202.22</v>
      </c>
      <c r="F156">
        <v>1255065357728.6299</v>
      </c>
      <c r="G156">
        <v>1252732106030.1001</v>
      </c>
      <c r="H156">
        <v>1150416990019.6499</v>
      </c>
      <c r="I156">
        <v>1205604698947.99</v>
      </c>
      <c r="J156">
        <f t="shared" si="2"/>
        <v>1217803372316.9539</v>
      </c>
    </row>
    <row r="157" spans="1:10" x14ac:dyDescent="0.25">
      <c r="A157" t="s">
        <v>212</v>
      </c>
      <c r="B157" t="s">
        <v>383</v>
      </c>
      <c r="C157" t="s">
        <v>988</v>
      </c>
      <c r="D157">
        <v>186228300</v>
      </c>
      <c r="E157">
        <v>192281700</v>
      </c>
      <c r="F157">
        <v>199155300</v>
      </c>
      <c r="G157">
        <v>212388500</v>
      </c>
      <c r="H157">
        <v>207699800</v>
      </c>
      <c r="I157">
        <v>202507300</v>
      </c>
      <c r="J157">
        <f t="shared" si="2"/>
        <v>199550720</v>
      </c>
    </row>
    <row r="158" spans="1:10" x14ac:dyDescent="0.25">
      <c r="A158" t="s">
        <v>566</v>
      </c>
      <c r="B158" t="s">
        <v>567</v>
      </c>
      <c r="C158" t="s">
        <v>988</v>
      </c>
      <c r="D158">
        <v>27393134893279.699</v>
      </c>
      <c r="E158">
        <v>28814261500891.602</v>
      </c>
      <c r="F158">
        <v>30229741984701</v>
      </c>
      <c r="G158">
        <v>31443802764202.801</v>
      </c>
      <c r="H158">
        <v>31040828510393.602</v>
      </c>
      <c r="I158">
        <v>33198917437954.898</v>
      </c>
      <c r="J158">
        <f t="shared" si="2"/>
        <v>29784353930693.738</v>
      </c>
    </row>
    <row r="159" spans="1:10" x14ac:dyDescent="0.25">
      <c r="A159" t="s">
        <v>117</v>
      </c>
      <c r="B159" t="s">
        <v>407</v>
      </c>
      <c r="C159" t="s">
        <v>988</v>
      </c>
      <c r="D159">
        <v>10351173483.275499</v>
      </c>
      <c r="E159">
        <v>10463149656.0944</v>
      </c>
      <c r="F159">
        <v>10764550800.812799</v>
      </c>
      <c r="G159">
        <v>11185489898.549</v>
      </c>
      <c r="H159">
        <v>10501957282.775299</v>
      </c>
      <c r="I159">
        <v>10918282612.6373</v>
      </c>
      <c r="J159">
        <f t="shared" si="2"/>
        <v>10653264224.301401</v>
      </c>
    </row>
    <row r="160" spans="1:10" x14ac:dyDescent="0.25">
      <c r="A160" t="s">
        <v>122</v>
      </c>
      <c r="B160" t="s">
        <v>381</v>
      </c>
      <c r="C160" t="s">
        <v>988</v>
      </c>
      <c r="D160">
        <v>13871694399.5319</v>
      </c>
      <c r="E160">
        <v>14607651054.058701</v>
      </c>
      <c r="F160">
        <v>15301000921.918301</v>
      </c>
      <c r="G160">
        <v>16028741130.9536</v>
      </c>
      <c r="H160">
        <v>15830713976.9904</v>
      </c>
      <c r="I160">
        <v>16316696323.5263</v>
      </c>
      <c r="J160">
        <f t="shared" si="2"/>
        <v>15127960296.690578</v>
      </c>
    </row>
    <row r="161" spans="1:10" x14ac:dyDescent="0.25">
      <c r="A161" t="s">
        <v>123</v>
      </c>
      <c r="B161" t="s">
        <v>382</v>
      </c>
      <c r="C161" t="s">
        <v>988</v>
      </c>
      <c r="D161">
        <v>11466485797.7253</v>
      </c>
      <c r="E161">
        <v>12736875214.8701</v>
      </c>
      <c r="F161">
        <v>13505445497.697599</v>
      </c>
      <c r="G161">
        <v>14297018092.2995</v>
      </c>
      <c r="H161">
        <v>13103388906.642</v>
      </c>
      <c r="I161">
        <v>14336881449.2661</v>
      </c>
      <c r="J161">
        <f t="shared" si="2"/>
        <v>13021842701.846899</v>
      </c>
    </row>
    <row r="162" spans="1:10" x14ac:dyDescent="0.25">
      <c r="A162" t="s">
        <v>135</v>
      </c>
      <c r="B162" t="s">
        <v>397</v>
      </c>
      <c r="C162" t="s">
        <v>988</v>
      </c>
      <c r="D162">
        <v>69669967695.108505</v>
      </c>
      <c r="E162">
        <v>73676035774.912003</v>
      </c>
      <c r="F162">
        <v>78394969160.362305</v>
      </c>
      <c r="G162">
        <v>83686990310.177002</v>
      </c>
      <c r="H162">
        <v>86343026585.115601</v>
      </c>
      <c r="I162">
        <v>70814455727.5336</v>
      </c>
      <c r="J162">
        <f t="shared" si="2"/>
        <v>78354197905.135086</v>
      </c>
    </row>
    <row r="163" spans="1:10" x14ac:dyDescent="0.25">
      <c r="A163" t="s">
        <v>562</v>
      </c>
      <c r="B163" t="s">
        <v>563</v>
      </c>
      <c r="C163" t="s">
        <v>988</v>
      </c>
      <c r="D163">
        <v>1508439313820.98</v>
      </c>
      <c r="E163">
        <v>1554380891858.71</v>
      </c>
      <c r="F163">
        <v>1580235840821.5</v>
      </c>
      <c r="G163">
        <v>1602181442652.78</v>
      </c>
      <c r="H163">
        <v>1548008650977.8101</v>
      </c>
      <c r="I163">
        <v>1613373132986.79</v>
      </c>
      <c r="J163">
        <f t="shared" si="2"/>
        <v>1558649228026.356</v>
      </c>
    </row>
    <row r="164" spans="1:10" x14ac:dyDescent="0.25">
      <c r="A164" t="s">
        <v>131</v>
      </c>
      <c r="B164" t="s">
        <v>394</v>
      </c>
      <c r="C164" t="s">
        <v>988</v>
      </c>
      <c r="D164">
        <v>4174313473.0174098</v>
      </c>
      <c r="E164">
        <v>4371193518.4719896</v>
      </c>
      <c r="F164">
        <v>4593157865.0684204</v>
      </c>
      <c r="G164">
        <v>4779775342.5067997</v>
      </c>
      <c r="H164">
        <v>4048140209.0040598</v>
      </c>
      <c r="I164">
        <v>4551500494.8148003</v>
      </c>
      <c r="J164">
        <f t="shared" si="2"/>
        <v>4393316081.6137362</v>
      </c>
    </row>
    <row r="165" spans="1:10" x14ac:dyDescent="0.25">
      <c r="A165" t="s">
        <v>130</v>
      </c>
      <c r="B165" t="s">
        <v>393</v>
      </c>
      <c r="C165" t="s">
        <v>988</v>
      </c>
      <c r="D165">
        <v>11793003750.1728</v>
      </c>
      <c r="E165">
        <v>12457760794.194099</v>
      </c>
      <c r="F165">
        <v>13422599495.6528</v>
      </c>
      <c r="G165">
        <v>14174566299.8985</v>
      </c>
      <c r="H165">
        <v>13528524724.647301</v>
      </c>
      <c r="I165">
        <v>13720766291.656099</v>
      </c>
      <c r="J165">
        <f t="shared" si="2"/>
        <v>13075291012.913099</v>
      </c>
    </row>
    <row r="166" spans="1:10" x14ac:dyDescent="0.25">
      <c r="A166" t="s">
        <v>408</v>
      </c>
      <c r="B166" t="s">
        <v>409</v>
      </c>
      <c r="C166" t="s">
        <v>988</v>
      </c>
      <c r="D166">
        <v>1175830303.0302999</v>
      </c>
      <c r="E166">
        <v>1448278787.8787899</v>
      </c>
      <c r="F166">
        <v>1168109090.90909</v>
      </c>
      <c r="G166">
        <v>1037951515.15152</v>
      </c>
      <c r="J166">
        <f t="shared" si="2"/>
        <v>1207542424.242425</v>
      </c>
    </row>
    <row r="167" spans="1:10" x14ac:dyDescent="0.25">
      <c r="A167" t="s">
        <v>134</v>
      </c>
      <c r="B167" t="s">
        <v>396</v>
      </c>
      <c r="C167" t="s">
        <v>988</v>
      </c>
      <c r="D167">
        <v>16560978968.8713</v>
      </c>
      <c r="E167">
        <v>17180577788.627602</v>
      </c>
      <c r="F167">
        <v>17772244904.255199</v>
      </c>
      <c r="G167">
        <v>18183602352.956699</v>
      </c>
      <c r="H167">
        <v>17959233845.112499</v>
      </c>
      <c r="I167">
        <v>18358794340.098598</v>
      </c>
      <c r="J167">
        <f t="shared" si="2"/>
        <v>17531327571.964661</v>
      </c>
    </row>
    <row r="168" spans="1:10" x14ac:dyDescent="0.25">
      <c r="A168" t="s">
        <v>125</v>
      </c>
      <c r="B168" t="s">
        <v>384</v>
      </c>
      <c r="C168" t="s">
        <v>988</v>
      </c>
      <c r="D168">
        <v>6244622516.5335798</v>
      </c>
      <c r="E168">
        <v>6636194424.8422403</v>
      </c>
      <c r="F168">
        <v>6936598105.4531603</v>
      </c>
      <c r="G168">
        <v>7336141341.6162701</v>
      </c>
      <c r="H168">
        <v>7206781562.4882402</v>
      </c>
      <c r="I168">
        <v>7372519416.3458996</v>
      </c>
      <c r="J168">
        <f t="shared" si="2"/>
        <v>6872067590.1866989</v>
      </c>
    </row>
    <row r="169" spans="1:10" x14ac:dyDescent="0.25">
      <c r="A169" t="s">
        <v>126</v>
      </c>
      <c r="B169" t="s">
        <v>385</v>
      </c>
      <c r="C169" t="s">
        <v>988</v>
      </c>
      <c r="D169">
        <v>12141029166.7439</v>
      </c>
      <c r="E169">
        <v>12604106487.485701</v>
      </c>
      <c r="F169">
        <v>13077980209.322399</v>
      </c>
      <c r="G169">
        <v>13471938134.2164</v>
      </c>
      <c r="H169">
        <v>11465336642.940599</v>
      </c>
      <c r="I169">
        <v>11928561436.5404</v>
      </c>
      <c r="J169">
        <f t="shared" si="2"/>
        <v>12552078128.1418</v>
      </c>
    </row>
    <row r="170" spans="1:10" x14ac:dyDescent="0.25">
      <c r="A170" t="s">
        <v>119</v>
      </c>
      <c r="B170" t="s">
        <v>378</v>
      </c>
      <c r="C170" t="s">
        <v>988</v>
      </c>
      <c r="D170">
        <v>6531525832.0212297</v>
      </c>
      <c r="E170">
        <v>6792788858.4840498</v>
      </c>
      <c r="F170">
        <v>7091106971.7608004</v>
      </c>
      <c r="G170">
        <v>7477443338.3243303</v>
      </c>
      <c r="H170">
        <v>7537262760.2251196</v>
      </c>
      <c r="I170">
        <v>7744644244.4961004</v>
      </c>
      <c r="J170">
        <f t="shared" si="2"/>
        <v>7086025552.163106</v>
      </c>
    </row>
    <row r="171" spans="1:10" x14ac:dyDescent="0.25">
      <c r="A171" t="s">
        <v>120</v>
      </c>
      <c r="B171" t="s">
        <v>379</v>
      </c>
      <c r="C171" t="s">
        <v>988</v>
      </c>
      <c r="D171">
        <v>314764434003.32898</v>
      </c>
      <c r="E171">
        <v>333060816796.82501</v>
      </c>
      <c r="F171">
        <v>349191241838.43298</v>
      </c>
      <c r="G171">
        <v>364693371399.30902</v>
      </c>
      <c r="H171">
        <v>344099355780.31</v>
      </c>
      <c r="I171">
        <v>354878576622.71198</v>
      </c>
      <c r="J171">
        <f t="shared" si="2"/>
        <v>341161843963.64124</v>
      </c>
    </row>
    <row r="172" spans="1:10" x14ac:dyDescent="0.25">
      <c r="A172" t="s">
        <v>14</v>
      </c>
      <c r="B172" t="s">
        <v>568</v>
      </c>
      <c r="C172" t="s">
        <v>988</v>
      </c>
      <c r="D172">
        <v>20088307468491.699</v>
      </c>
      <c r="E172">
        <v>20553853494011.801</v>
      </c>
      <c r="F172">
        <v>21151264228440.199</v>
      </c>
      <c r="G172">
        <v>21628439985114.102</v>
      </c>
      <c r="H172">
        <v>20860831192183.801</v>
      </c>
      <c r="I172">
        <v>22025814527304.102</v>
      </c>
      <c r="J172">
        <f t="shared" si="2"/>
        <v>20856539273648.32</v>
      </c>
    </row>
    <row r="173" spans="1:10" x14ac:dyDescent="0.25">
      <c r="A173" t="s">
        <v>136</v>
      </c>
      <c r="B173" t="s">
        <v>398</v>
      </c>
      <c r="C173" t="s">
        <v>988</v>
      </c>
      <c r="D173">
        <v>11339010223.634001</v>
      </c>
      <c r="E173">
        <v>11222530147.3361</v>
      </c>
      <c r="F173">
        <v>11341482622.8834</v>
      </c>
      <c r="G173">
        <v>11236876129.992701</v>
      </c>
      <c r="H173">
        <v>10352990574.9401</v>
      </c>
      <c r="I173">
        <v>10604634490.3848</v>
      </c>
      <c r="J173">
        <f t="shared" si="2"/>
        <v>11098577939.757259</v>
      </c>
    </row>
    <row r="174" spans="1:10" x14ac:dyDescent="0.25">
      <c r="A174" t="s">
        <v>140</v>
      </c>
      <c r="B174" t="s">
        <v>402</v>
      </c>
      <c r="C174" t="s">
        <v>988</v>
      </c>
      <c r="J174" t="e">
        <f t="shared" si="2"/>
        <v>#DIV/0!</v>
      </c>
    </row>
    <row r="175" spans="1:10" x14ac:dyDescent="0.25">
      <c r="A175" t="s">
        <v>143</v>
      </c>
      <c r="B175" t="s">
        <v>405</v>
      </c>
      <c r="C175" t="s">
        <v>988</v>
      </c>
      <c r="D175">
        <v>10239808402.303301</v>
      </c>
      <c r="E175">
        <v>10751938078.187599</v>
      </c>
      <c r="F175">
        <v>11527239152.574301</v>
      </c>
      <c r="G175">
        <v>12212118177.9725</v>
      </c>
      <c r="H175">
        <v>12649312790.6637</v>
      </c>
      <c r="I175">
        <v>12820338298.4471</v>
      </c>
      <c r="J175">
        <f t="shared" si="2"/>
        <v>11476083320.340281</v>
      </c>
    </row>
    <row r="176" spans="1:10" x14ac:dyDescent="0.25">
      <c r="A176" t="s">
        <v>144</v>
      </c>
      <c r="B176" t="s">
        <v>406</v>
      </c>
      <c r="C176" t="s">
        <v>988</v>
      </c>
      <c r="D176">
        <v>478932323772.27301</v>
      </c>
      <c r="E176">
        <v>482791975286.21899</v>
      </c>
      <c r="F176">
        <v>492074893435.56</v>
      </c>
      <c r="G176">
        <v>502942019447.73602</v>
      </c>
      <c r="H176">
        <v>493917966761.43298</v>
      </c>
      <c r="I176">
        <v>511932076368.771</v>
      </c>
      <c r="J176">
        <f t="shared" si="2"/>
        <v>490131835740.64423</v>
      </c>
    </row>
    <row r="177" spans="1:10" x14ac:dyDescent="0.25">
      <c r="A177" t="s">
        <v>142</v>
      </c>
      <c r="B177" t="s">
        <v>404</v>
      </c>
      <c r="C177" t="s">
        <v>988</v>
      </c>
      <c r="D177">
        <v>13338860851.2493</v>
      </c>
      <c r="E177">
        <v>13956556222.098499</v>
      </c>
      <c r="F177">
        <v>13487098742.5056</v>
      </c>
      <c r="G177">
        <v>12977301361.296101</v>
      </c>
      <c r="H177">
        <v>12745084492.696899</v>
      </c>
      <c r="I177">
        <v>14063554436.981001</v>
      </c>
      <c r="J177">
        <f t="shared" si="2"/>
        <v>13300980333.96928</v>
      </c>
    </row>
    <row r="178" spans="1:10" x14ac:dyDescent="0.25">
      <c r="A178" t="s">
        <v>139</v>
      </c>
      <c r="B178" t="s">
        <v>401</v>
      </c>
      <c r="C178" t="s">
        <v>988</v>
      </c>
      <c r="D178">
        <v>782351934079.297</v>
      </c>
      <c r="E178">
        <v>805125436190.08899</v>
      </c>
      <c r="F178">
        <v>824133764145.05505</v>
      </c>
      <c r="G178">
        <v>840250428566.88196</v>
      </c>
      <c r="H178">
        <v>808332373358.66394</v>
      </c>
      <c r="I178">
        <v>849039199713.23499</v>
      </c>
      <c r="J178">
        <f t="shared" si="2"/>
        <v>812038787267.99731</v>
      </c>
    </row>
    <row r="179" spans="1:10" x14ac:dyDescent="0.25">
      <c r="A179" t="s">
        <v>146</v>
      </c>
      <c r="B179" t="s">
        <v>410</v>
      </c>
      <c r="C179" t="s">
        <v>988</v>
      </c>
      <c r="D179">
        <v>389935641211.11902</v>
      </c>
      <c r="E179">
        <v>398994977782.37</v>
      </c>
      <c r="F179">
        <v>403459047225.38</v>
      </c>
      <c r="G179">
        <v>406468037614.96301</v>
      </c>
      <c r="H179">
        <v>403552919293.16901</v>
      </c>
      <c r="I179">
        <v>419382949261.13397</v>
      </c>
      <c r="J179">
        <f t="shared" si="2"/>
        <v>400482124625.40021</v>
      </c>
    </row>
    <row r="180" spans="1:10" x14ac:dyDescent="0.25">
      <c r="A180" t="s">
        <v>138</v>
      </c>
      <c r="B180" t="s">
        <v>400</v>
      </c>
      <c r="C180" t="s">
        <v>988</v>
      </c>
      <c r="D180">
        <v>24466305357.325199</v>
      </c>
      <c r="E180">
        <v>26662713936.907101</v>
      </c>
      <c r="F180">
        <v>28695046273.693501</v>
      </c>
      <c r="G180">
        <v>30605291409.231602</v>
      </c>
      <c r="H180">
        <v>29880062111.189301</v>
      </c>
      <c r="I180">
        <v>31149050463.280998</v>
      </c>
      <c r="J180">
        <f t="shared" si="2"/>
        <v>28061883817.669334</v>
      </c>
    </row>
    <row r="181" spans="1:10" x14ac:dyDescent="0.25">
      <c r="A181" t="s">
        <v>137</v>
      </c>
      <c r="B181" t="s">
        <v>399</v>
      </c>
      <c r="C181" t="s">
        <v>988</v>
      </c>
      <c r="D181">
        <v>89620006.418409005</v>
      </c>
      <c r="E181">
        <v>84469431.336891204</v>
      </c>
      <c r="F181">
        <v>89620006.418409005</v>
      </c>
      <c r="G181">
        <v>89620006.418409005</v>
      </c>
      <c r="H181">
        <v>90650121.434712499</v>
      </c>
      <c r="I181">
        <v>92009873.2562332</v>
      </c>
      <c r="J181">
        <f t="shared" si="2"/>
        <v>88795914.405366138</v>
      </c>
    </row>
    <row r="182" spans="1:10" x14ac:dyDescent="0.25">
      <c r="A182" t="s">
        <v>141</v>
      </c>
      <c r="B182" t="s">
        <v>403</v>
      </c>
      <c r="C182" t="s">
        <v>988</v>
      </c>
      <c r="D182">
        <v>184772956990.185</v>
      </c>
      <c r="E182">
        <v>191384647570.564</v>
      </c>
      <c r="F182">
        <v>197813678062.728</v>
      </c>
      <c r="G182">
        <v>202150697885.24899</v>
      </c>
      <c r="H182">
        <v>199618427796.858</v>
      </c>
      <c r="I182">
        <v>208894310372.99899</v>
      </c>
      <c r="J182">
        <f t="shared" si="2"/>
        <v>195148081661.11682</v>
      </c>
    </row>
    <row r="183" spans="1:10" x14ac:dyDescent="0.25">
      <c r="A183" t="s">
        <v>571</v>
      </c>
      <c r="B183" t="s">
        <v>572</v>
      </c>
      <c r="C183" t="s">
        <v>988</v>
      </c>
      <c r="D183">
        <v>48305442128032.5</v>
      </c>
      <c r="E183">
        <v>49503596300661.297</v>
      </c>
      <c r="F183">
        <v>50665493925270.602</v>
      </c>
      <c r="G183">
        <v>51550818838383.602</v>
      </c>
      <c r="H183">
        <v>49247905319973.797</v>
      </c>
      <c r="I183">
        <v>51824234448778.203</v>
      </c>
      <c r="J183">
        <f t="shared" si="2"/>
        <v>49854651302464.359</v>
      </c>
    </row>
    <row r="184" spans="1:10" x14ac:dyDescent="0.25">
      <c r="A184" t="s">
        <v>147</v>
      </c>
      <c r="B184" t="s">
        <v>411</v>
      </c>
      <c r="C184" t="s">
        <v>988</v>
      </c>
      <c r="D184">
        <v>82682873555.796097</v>
      </c>
      <c r="E184">
        <v>82934277088.564606</v>
      </c>
      <c r="F184">
        <v>84001727416.207397</v>
      </c>
      <c r="G184">
        <v>83053174485.828293</v>
      </c>
      <c r="H184">
        <v>80394695532.953506</v>
      </c>
      <c r="J184">
        <f t="shared" si="2"/>
        <v>82613349615.86998</v>
      </c>
    </row>
    <row r="185" spans="1:10" x14ac:dyDescent="0.25">
      <c r="A185" t="s">
        <v>573</v>
      </c>
      <c r="B185" t="s">
        <v>574</v>
      </c>
      <c r="C185" t="s">
        <v>988</v>
      </c>
      <c r="D185">
        <v>380976399271.224</v>
      </c>
      <c r="E185">
        <v>386026860982.58197</v>
      </c>
      <c r="F185">
        <v>394585446472.43701</v>
      </c>
      <c r="G185">
        <v>403195694802.599</v>
      </c>
      <c r="H185">
        <v>382553230184.96301</v>
      </c>
      <c r="I185">
        <v>396150260421.14801</v>
      </c>
      <c r="J185">
        <f t="shared" si="2"/>
        <v>389467526342.76093</v>
      </c>
    </row>
    <row r="186" spans="1:10" x14ac:dyDescent="0.25">
      <c r="A186" t="s">
        <v>148</v>
      </c>
      <c r="B186" t="s">
        <v>412</v>
      </c>
      <c r="C186" t="s">
        <v>988</v>
      </c>
      <c r="D186">
        <v>285509054412.05402</v>
      </c>
      <c r="E186">
        <v>298164602724.29602</v>
      </c>
      <c r="F186">
        <v>316506802375.15002</v>
      </c>
      <c r="G186">
        <v>324411993155.44098</v>
      </c>
      <c r="H186">
        <v>320098871692.13397</v>
      </c>
      <c r="I186">
        <v>339400040074.67102</v>
      </c>
      <c r="J186">
        <f t="shared" si="2"/>
        <v>308938264871.81506</v>
      </c>
    </row>
    <row r="187" spans="1:10" x14ac:dyDescent="0.25">
      <c r="A187" t="s">
        <v>149</v>
      </c>
      <c r="B187" t="s">
        <v>415</v>
      </c>
      <c r="C187" t="s">
        <v>988</v>
      </c>
      <c r="D187">
        <v>56771111652.504601</v>
      </c>
      <c r="E187">
        <v>59945370841.403397</v>
      </c>
      <c r="F187">
        <v>62154564282.125198</v>
      </c>
      <c r="G187">
        <v>64006593360.833504</v>
      </c>
      <c r="H187">
        <v>52520697170.315697</v>
      </c>
      <c r="I187">
        <v>60575176259.542397</v>
      </c>
      <c r="J187">
        <f t="shared" si="2"/>
        <v>59079667461.436478</v>
      </c>
    </row>
    <row r="188" spans="1:10" x14ac:dyDescent="0.25">
      <c r="A188" t="s">
        <v>152</v>
      </c>
      <c r="B188" t="s">
        <v>418</v>
      </c>
      <c r="C188" t="s">
        <v>988</v>
      </c>
      <c r="D188">
        <v>197308909322.23001</v>
      </c>
      <c r="E188">
        <v>202278796061.116</v>
      </c>
      <c r="F188">
        <v>210307952165.86499</v>
      </c>
      <c r="G188">
        <v>215020178954.302</v>
      </c>
      <c r="H188">
        <v>191469666109.311</v>
      </c>
      <c r="I188">
        <v>217029926567.802</v>
      </c>
      <c r="J188">
        <f t="shared" si="2"/>
        <v>203277100522.56479</v>
      </c>
    </row>
    <row r="189" spans="1:10" x14ac:dyDescent="0.25">
      <c r="A189" t="s">
        <v>153</v>
      </c>
      <c r="B189" t="s">
        <v>419</v>
      </c>
      <c r="C189" t="s">
        <v>988</v>
      </c>
      <c r="D189">
        <v>328355374915.02502</v>
      </c>
      <c r="E189">
        <v>351113647617.65399</v>
      </c>
      <c r="F189">
        <v>373379468921.01703</v>
      </c>
      <c r="G189">
        <v>396224787544.38397</v>
      </c>
      <c r="H189">
        <v>358510944430.63098</v>
      </c>
      <c r="I189">
        <v>378957382755.315</v>
      </c>
      <c r="J189">
        <f t="shared" si="2"/>
        <v>361516844685.74219</v>
      </c>
    </row>
    <row r="190" spans="1:10" x14ac:dyDescent="0.25">
      <c r="A190" t="s">
        <v>413</v>
      </c>
      <c r="B190" t="s">
        <v>414</v>
      </c>
      <c r="C190" t="s">
        <v>988</v>
      </c>
      <c r="D190">
        <v>280223873.37354898</v>
      </c>
      <c r="E190">
        <v>271021914.17185903</v>
      </c>
      <c r="F190">
        <v>270731325.986543</v>
      </c>
      <c r="G190">
        <v>265597601.37928501</v>
      </c>
      <c r="H190">
        <v>239735252.886116</v>
      </c>
      <c r="J190">
        <f t="shared" si="2"/>
        <v>265461993.55947042</v>
      </c>
    </row>
    <row r="191" spans="1:10" x14ac:dyDescent="0.25">
      <c r="A191" t="s">
        <v>150</v>
      </c>
      <c r="B191" t="s">
        <v>416</v>
      </c>
      <c r="C191" t="s">
        <v>988</v>
      </c>
      <c r="D191">
        <v>22916060308.3633</v>
      </c>
      <c r="E191">
        <v>23726053854.968601</v>
      </c>
      <c r="F191">
        <v>23659798307.447701</v>
      </c>
      <c r="G191">
        <v>24719859155.851601</v>
      </c>
      <c r="H191">
        <v>23854664088.5942</v>
      </c>
      <c r="I191">
        <v>24212484049.9231</v>
      </c>
      <c r="J191">
        <f t="shared" si="2"/>
        <v>23775287143.045082</v>
      </c>
    </row>
    <row r="192" spans="1:10" x14ac:dyDescent="0.25">
      <c r="A192" t="s">
        <v>154</v>
      </c>
      <c r="B192" t="s">
        <v>420</v>
      </c>
      <c r="C192" t="s">
        <v>988</v>
      </c>
      <c r="D192">
        <v>492823451386.125</v>
      </c>
      <c r="E192">
        <v>516630057036.742</v>
      </c>
      <c r="F192">
        <v>544288897731.79498</v>
      </c>
      <c r="G192">
        <v>570115134633.23999</v>
      </c>
      <c r="H192">
        <v>555630454967.50195</v>
      </c>
      <c r="I192">
        <v>587482424724.76501</v>
      </c>
      <c r="J192">
        <f t="shared" si="2"/>
        <v>535897599151.08075</v>
      </c>
    </row>
    <row r="193" spans="1:10" x14ac:dyDescent="0.25">
      <c r="A193" t="s">
        <v>579</v>
      </c>
      <c r="B193" t="s">
        <v>580</v>
      </c>
      <c r="C193" t="s">
        <v>988</v>
      </c>
      <c r="D193">
        <v>1354758494071.3799</v>
      </c>
      <c r="E193">
        <v>1376178258193.04</v>
      </c>
      <c r="F193">
        <v>1411095656070.9199</v>
      </c>
      <c r="G193">
        <v>1456079921659.1499</v>
      </c>
      <c r="H193">
        <v>1420501839017.48</v>
      </c>
      <c r="I193">
        <v>1470111452167.22</v>
      </c>
      <c r="J193">
        <f t="shared" si="2"/>
        <v>1403722833802.394</v>
      </c>
    </row>
    <row r="194" spans="1:10" x14ac:dyDescent="0.25">
      <c r="A194" t="s">
        <v>156</v>
      </c>
      <c r="B194" t="s">
        <v>422</v>
      </c>
      <c r="C194" t="s">
        <v>988</v>
      </c>
      <c r="D194">
        <v>102069864411.21201</v>
      </c>
      <c r="E194">
        <v>99124174302.1521</v>
      </c>
      <c r="F194">
        <v>95013024204.327499</v>
      </c>
      <c r="G194">
        <v>96423791493.132904</v>
      </c>
      <c r="H194">
        <v>92660076632.508698</v>
      </c>
      <c r="J194">
        <f t="shared" si="2"/>
        <v>97058186208.666626</v>
      </c>
    </row>
    <row r="195" spans="1:10" x14ac:dyDescent="0.25">
      <c r="A195" t="s">
        <v>355</v>
      </c>
      <c r="B195" t="s">
        <v>356</v>
      </c>
      <c r="C195" t="s">
        <v>988</v>
      </c>
      <c r="J195" t="e">
        <f t="shared" ref="J195:J258" si="3">_xlfn.AGGREGATE(1, 6, D195:H195)</f>
        <v>#DIV/0!</v>
      </c>
    </row>
    <row r="196" spans="1:10" x14ac:dyDescent="0.25">
      <c r="A196" t="s">
        <v>155</v>
      </c>
      <c r="B196" t="s">
        <v>421</v>
      </c>
      <c r="C196" t="s">
        <v>988</v>
      </c>
      <c r="D196">
        <v>203420800578.64099</v>
      </c>
      <c r="E196">
        <v>210553436228.05701</v>
      </c>
      <c r="F196">
        <v>216552789892.19299</v>
      </c>
      <c r="G196">
        <v>222362380238.10699</v>
      </c>
      <c r="H196">
        <v>203589534189.534</v>
      </c>
      <c r="I196">
        <v>213527167101.17801</v>
      </c>
      <c r="J196">
        <f t="shared" si="3"/>
        <v>211295788225.3064</v>
      </c>
    </row>
    <row r="197" spans="1:10" x14ac:dyDescent="0.25">
      <c r="A197" t="s">
        <v>151</v>
      </c>
      <c r="B197" t="s">
        <v>417</v>
      </c>
      <c r="C197" t="s">
        <v>988</v>
      </c>
      <c r="D197">
        <v>37756883444.301003</v>
      </c>
      <c r="E197">
        <v>39573019311.366402</v>
      </c>
      <c r="F197">
        <v>40841037917.502403</v>
      </c>
      <c r="G197">
        <v>40676916123.460297</v>
      </c>
      <c r="H197">
        <v>40343452707.590797</v>
      </c>
      <c r="I197">
        <v>42037829981.345398</v>
      </c>
      <c r="J197">
        <f t="shared" si="3"/>
        <v>39838261900.844177</v>
      </c>
    </row>
    <row r="198" spans="1:10" x14ac:dyDescent="0.25">
      <c r="A198" t="s">
        <v>494</v>
      </c>
      <c r="B198" t="s">
        <v>495</v>
      </c>
      <c r="C198" t="s">
        <v>988</v>
      </c>
      <c r="D198">
        <v>15211000000</v>
      </c>
      <c r="E198">
        <v>15426900000</v>
      </c>
      <c r="F198">
        <v>15616200000</v>
      </c>
      <c r="G198">
        <v>15829000000</v>
      </c>
      <c r="H198">
        <v>14037400000</v>
      </c>
      <c r="I198">
        <v>15027100000</v>
      </c>
      <c r="J198">
        <f t="shared" si="3"/>
        <v>15224100000</v>
      </c>
    </row>
    <row r="199" spans="1:10" x14ac:dyDescent="0.25">
      <c r="A199" t="s">
        <v>575</v>
      </c>
      <c r="B199" t="s">
        <v>576</v>
      </c>
      <c r="C199" t="s">
        <v>988</v>
      </c>
      <c r="D199">
        <v>9347926407.6698303</v>
      </c>
      <c r="E199">
        <v>9751947395.3601799</v>
      </c>
      <c r="F199">
        <v>10038557115.3174</v>
      </c>
      <c r="G199">
        <v>10117917318.25</v>
      </c>
      <c r="H199">
        <v>9158160681.5767193</v>
      </c>
      <c r="I199">
        <v>8843523804.3337402</v>
      </c>
      <c r="J199">
        <f t="shared" si="3"/>
        <v>9682901783.6348267</v>
      </c>
    </row>
    <row r="200" spans="1:10" x14ac:dyDescent="0.25">
      <c r="A200" t="s">
        <v>577</v>
      </c>
      <c r="B200" t="s">
        <v>578</v>
      </c>
      <c r="C200" t="s">
        <v>988</v>
      </c>
      <c r="D200">
        <v>45394623881722.203</v>
      </c>
      <c r="E200">
        <v>46462206517929.398</v>
      </c>
      <c r="F200">
        <v>47508868006641.602</v>
      </c>
      <c r="G200">
        <v>48319553504489.297</v>
      </c>
      <c r="H200">
        <v>46062083199841.102</v>
      </c>
      <c r="I200">
        <v>48355461082846.102</v>
      </c>
      <c r="J200">
        <f t="shared" si="3"/>
        <v>46749467022124.719</v>
      </c>
    </row>
    <row r="201" spans="1:10" x14ac:dyDescent="0.25">
      <c r="A201" t="s">
        <v>73</v>
      </c>
      <c r="B201" t="s">
        <v>315</v>
      </c>
      <c r="C201" t="s">
        <v>988</v>
      </c>
      <c r="D201">
        <v>5448459625.2238998</v>
      </c>
      <c r="E201">
        <v>5682342035.4696198</v>
      </c>
      <c r="F201">
        <v>5781049698.8590698</v>
      </c>
      <c r="G201">
        <v>5954478929.89291</v>
      </c>
      <c r="H201">
        <v>5501937832.6966295</v>
      </c>
      <c r="J201">
        <f t="shared" si="3"/>
        <v>5673653624.4284258</v>
      </c>
    </row>
    <row r="202" spans="1:10" x14ac:dyDescent="0.25">
      <c r="A202" t="s">
        <v>157</v>
      </c>
      <c r="B202" t="s">
        <v>423</v>
      </c>
      <c r="C202" t="s">
        <v>988</v>
      </c>
      <c r="D202">
        <v>166695978168.12399</v>
      </c>
      <c r="E202">
        <v>164199531381.759</v>
      </c>
      <c r="F202">
        <v>166227185733.366</v>
      </c>
      <c r="G202">
        <v>167515127917.18399</v>
      </c>
      <c r="H202">
        <v>161416823769.04001</v>
      </c>
      <c r="I202">
        <v>163875843394.349</v>
      </c>
      <c r="J202">
        <f t="shared" si="3"/>
        <v>165210929393.89459</v>
      </c>
    </row>
    <row r="203" spans="1:10" x14ac:dyDescent="0.25">
      <c r="A203" t="s">
        <v>158</v>
      </c>
      <c r="B203" t="s">
        <v>424</v>
      </c>
      <c r="C203" t="s">
        <v>988</v>
      </c>
      <c r="D203">
        <v>186087811658.57101</v>
      </c>
      <c r="E203">
        <v>199708413252.13699</v>
      </c>
      <c r="F203">
        <v>208644413683.72601</v>
      </c>
      <c r="G203">
        <v>217382984916.12601</v>
      </c>
      <c r="H203">
        <v>209235671297.327</v>
      </c>
      <c r="I203">
        <v>221538033867.51901</v>
      </c>
      <c r="J203">
        <f t="shared" si="3"/>
        <v>204211858961.57742</v>
      </c>
    </row>
    <row r="204" spans="1:10" x14ac:dyDescent="0.25">
      <c r="A204" t="s">
        <v>159</v>
      </c>
      <c r="B204" t="s">
        <v>425</v>
      </c>
      <c r="C204" t="s">
        <v>988</v>
      </c>
      <c r="D204">
        <v>1366121990896.5701</v>
      </c>
      <c r="E204">
        <v>1391064510462.3501</v>
      </c>
      <c r="F204">
        <v>1430115105089.3201</v>
      </c>
      <c r="G204">
        <v>1461550118278.3401</v>
      </c>
      <c r="H204">
        <v>1422332399253.1499</v>
      </c>
      <c r="I204">
        <v>1490885857604.6399</v>
      </c>
      <c r="J204">
        <f t="shared" si="3"/>
        <v>1414236824795.946</v>
      </c>
    </row>
    <row r="205" spans="1:10" x14ac:dyDescent="0.25">
      <c r="A205" t="s">
        <v>160</v>
      </c>
      <c r="B205" t="s">
        <v>426</v>
      </c>
      <c r="C205" t="s">
        <v>988</v>
      </c>
      <c r="D205">
        <v>9049292135.9875393</v>
      </c>
      <c r="E205">
        <v>9409118206.6146297</v>
      </c>
      <c r="F205">
        <v>10216367625.9573</v>
      </c>
      <c r="G205">
        <v>11182897052.434099</v>
      </c>
      <c r="H205">
        <v>10807279943.556601</v>
      </c>
      <c r="I205">
        <v>11983600399.7754</v>
      </c>
      <c r="J205">
        <f t="shared" si="3"/>
        <v>10132990992.910034</v>
      </c>
    </row>
    <row r="206" spans="1:10" x14ac:dyDescent="0.25">
      <c r="A206" t="s">
        <v>583</v>
      </c>
      <c r="B206" t="s">
        <v>584</v>
      </c>
      <c r="C206" t="s">
        <v>988</v>
      </c>
      <c r="D206">
        <v>2906520888079.52</v>
      </c>
      <c r="E206">
        <v>3093839852906.98</v>
      </c>
      <c r="F206">
        <v>3291018281113.8701</v>
      </c>
      <c r="G206">
        <v>3419823615667.54</v>
      </c>
      <c r="H206">
        <v>3240630569645.7002</v>
      </c>
      <c r="I206">
        <v>3510331534540.7202</v>
      </c>
      <c r="J206">
        <f t="shared" si="3"/>
        <v>3190366641482.7217</v>
      </c>
    </row>
    <row r="207" spans="1:10" x14ac:dyDescent="0.25">
      <c r="A207" t="s">
        <v>165</v>
      </c>
      <c r="B207" t="s">
        <v>432</v>
      </c>
      <c r="C207" t="s">
        <v>988</v>
      </c>
      <c r="D207">
        <v>665200390233.48401</v>
      </c>
      <c r="E207">
        <v>660267740301.703</v>
      </c>
      <c r="F207">
        <v>676867966014.77002</v>
      </c>
      <c r="G207">
        <v>679127221024.06104</v>
      </c>
      <c r="H207">
        <v>651027175187.61401</v>
      </c>
      <c r="I207">
        <v>672126508709.16699</v>
      </c>
      <c r="J207">
        <f t="shared" si="3"/>
        <v>666498098552.32642</v>
      </c>
    </row>
    <row r="208" spans="1:10" x14ac:dyDescent="0.25">
      <c r="A208" t="s">
        <v>178</v>
      </c>
      <c r="B208" t="s">
        <v>458</v>
      </c>
      <c r="C208" t="s">
        <v>988</v>
      </c>
      <c r="D208">
        <v>87932112460.454605</v>
      </c>
      <c r="E208">
        <v>88555776494.408203</v>
      </c>
      <c r="F208">
        <v>86181657628.757095</v>
      </c>
      <c r="G208">
        <v>84304404770.601105</v>
      </c>
      <c r="H208">
        <v>81244318743.139801</v>
      </c>
      <c r="I208">
        <v>81337415156.921295</v>
      </c>
      <c r="J208">
        <f t="shared" si="3"/>
        <v>85643654019.472137</v>
      </c>
    </row>
    <row r="209" spans="1:10" x14ac:dyDescent="0.25">
      <c r="A209" t="s">
        <v>166</v>
      </c>
      <c r="B209" t="s">
        <v>433</v>
      </c>
      <c r="C209" t="s">
        <v>988</v>
      </c>
      <c r="D209">
        <v>18906963176.6031</v>
      </c>
      <c r="E209">
        <v>20304894402.623199</v>
      </c>
      <c r="F209">
        <v>21565674237.759102</v>
      </c>
      <c r="G209">
        <v>22560634243.806999</v>
      </c>
      <c r="H209">
        <v>22859676610.5224</v>
      </c>
      <c r="I209">
        <v>24246000776.755901</v>
      </c>
      <c r="J209">
        <f t="shared" si="3"/>
        <v>21239568534.262962</v>
      </c>
    </row>
    <row r="210" spans="1:10" x14ac:dyDescent="0.25">
      <c r="A210" t="s">
        <v>170</v>
      </c>
      <c r="B210" t="s">
        <v>437</v>
      </c>
      <c r="C210" t="s">
        <v>988</v>
      </c>
      <c r="D210">
        <v>318974323537.96899</v>
      </c>
      <c r="E210">
        <v>333843104451.55701</v>
      </c>
      <c r="F210">
        <v>346066118708.17603</v>
      </c>
      <c r="G210">
        <v>349857870235.67102</v>
      </c>
      <c r="H210">
        <v>335362889147.51202</v>
      </c>
      <c r="I210">
        <v>360897294151.87701</v>
      </c>
      <c r="J210">
        <f t="shared" si="3"/>
        <v>336820861216.177</v>
      </c>
    </row>
    <row r="211" spans="1:10" x14ac:dyDescent="0.25">
      <c r="A211" t="s">
        <v>173</v>
      </c>
      <c r="B211" t="s">
        <v>443</v>
      </c>
      <c r="C211" t="s">
        <v>988</v>
      </c>
      <c r="D211">
        <v>1383849803.6969299</v>
      </c>
      <c r="E211">
        <v>1457838569.57862</v>
      </c>
      <c r="F211">
        <v>1515322948.4614201</v>
      </c>
      <c r="G211">
        <v>1533574545.43452</v>
      </c>
      <c r="H211">
        <v>1467328739.3083301</v>
      </c>
      <c r="I211">
        <v>1464727752.1469901</v>
      </c>
      <c r="J211">
        <f t="shared" si="3"/>
        <v>1471582921.295964</v>
      </c>
    </row>
    <row r="212" spans="1:10" x14ac:dyDescent="0.25">
      <c r="A212" t="s">
        <v>169</v>
      </c>
      <c r="B212" t="s">
        <v>436</v>
      </c>
      <c r="C212" t="s">
        <v>988</v>
      </c>
      <c r="D212">
        <v>4474187603.7425098</v>
      </c>
      <c r="E212">
        <v>4661772843.9597502</v>
      </c>
      <c r="F212">
        <v>4823284725.6719599</v>
      </c>
      <c r="G212">
        <v>5076711739.04284</v>
      </c>
      <c r="H212">
        <v>4976753933.9060001</v>
      </c>
      <c r="I212">
        <v>5128555016.50418</v>
      </c>
      <c r="J212">
        <f t="shared" si="3"/>
        <v>4802542169.2646122</v>
      </c>
    </row>
    <row r="213" spans="1:10" x14ac:dyDescent="0.25">
      <c r="A213" t="s">
        <v>64</v>
      </c>
      <c r="B213" t="s">
        <v>304</v>
      </c>
      <c r="C213" t="s">
        <v>988</v>
      </c>
      <c r="D213">
        <v>24034960266.263199</v>
      </c>
      <c r="E213">
        <v>24574946517.3979</v>
      </c>
      <c r="F213">
        <v>25172679891.0741</v>
      </c>
      <c r="G213">
        <v>25772439479.576401</v>
      </c>
      <c r="H213">
        <v>23560825996.9743</v>
      </c>
      <c r="I213">
        <v>26105599852.344898</v>
      </c>
      <c r="J213">
        <f t="shared" si="3"/>
        <v>24623170430.257179</v>
      </c>
    </row>
    <row r="214" spans="1:10" x14ac:dyDescent="0.25">
      <c r="A214" t="s">
        <v>429</v>
      </c>
      <c r="B214" t="s">
        <v>430</v>
      </c>
      <c r="C214" t="s">
        <v>988</v>
      </c>
      <c r="D214">
        <v>1452671225.9502599</v>
      </c>
      <c r="E214">
        <v>1456422893.20151</v>
      </c>
      <c r="F214">
        <v>1478180453.0302601</v>
      </c>
      <c r="G214">
        <v>1508715091.0876801</v>
      </c>
      <c r="H214">
        <v>1408417035.57359</v>
      </c>
      <c r="J214">
        <f t="shared" si="3"/>
        <v>1460881339.7686601</v>
      </c>
    </row>
    <row r="215" spans="1:10" x14ac:dyDescent="0.25">
      <c r="A215" t="s">
        <v>174</v>
      </c>
      <c r="B215" t="s">
        <v>444</v>
      </c>
      <c r="C215" t="s">
        <v>988</v>
      </c>
      <c r="D215">
        <v>5779594469.9718399</v>
      </c>
      <c r="E215">
        <v>5929433937.2748499</v>
      </c>
      <c r="F215">
        <v>6384748042.2588997</v>
      </c>
      <c r="G215">
        <v>6900727625.8443699</v>
      </c>
      <c r="H215">
        <v>7069119938.5634604</v>
      </c>
      <c r="I215">
        <v>7304834851.5445204</v>
      </c>
      <c r="J215">
        <f t="shared" si="3"/>
        <v>6412724802.7826843</v>
      </c>
    </row>
    <row r="216" spans="1:10" x14ac:dyDescent="0.25">
      <c r="A216" t="s">
        <v>167</v>
      </c>
      <c r="B216" t="s">
        <v>434</v>
      </c>
      <c r="C216" t="s">
        <v>988</v>
      </c>
      <c r="D216">
        <v>40979907436.169403</v>
      </c>
      <c r="E216">
        <v>41840962435.921204</v>
      </c>
      <c r="F216">
        <v>43721764447.475197</v>
      </c>
      <c r="G216">
        <v>45615675379.601799</v>
      </c>
      <c r="H216">
        <v>45184791299.441002</v>
      </c>
      <c r="I216">
        <v>48523617929.738998</v>
      </c>
      <c r="J216">
        <f t="shared" si="3"/>
        <v>43468620199.721725</v>
      </c>
    </row>
    <row r="217" spans="1:10" x14ac:dyDescent="0.25">
      <c r="A217" t="s">
        <v>589</v>
      </c>
      <c r="B217" t="s">
        <v>590</v>
      </c>
      <c r="C217" t="s">
        <v>988</v>
      </c>
      <c r="D217">
        <v>1704958600205.96</v>
      </c>
      <c r="E217">
        <v>1746703592819.8201</v>
      </c>
      <c r="F217">
        <v>1793741507662.23</v>
      </c>
      <c r="G217">
        <v>1839505270476.98</v>
      </c>
      <c r="H217">
        <v>1802958821502.8701</v>
      </c>
      <c r="I217">
        <v>1877398570186.04</v>
      </c>
      <c r="J217">
        <f t="shared" si="3"/>
        <v>1777573558533.5718</v>
      </c>
    </row>
    <row r="218" spans="1:10" x14ac:dyDescent="0.25">
      <c r="A218" t="s">
        <v>446</v>
      </c>
      <c r="B218" t="s">
        <v>447</v>
      </c>
      <c r="C218" t="s">
        <v>988</v>
      </c>
      <c r="J218" t="e">
        <f t="shared" si="3"/>
        <v>#DIV/0!</v>
      </c>
    </row>
    <row r="219" spans="1:10" x14ac:dyDescent="0.25">
      <c r="A219" t="s">
        <v>587</v>
      </c>
      <c r="B219" t="s">
        <v>588</v>
      </c>
      <c r="C219" t="s">
        <v>988</v>
      </c>
      <c r="D219">
        <v>1706450398290.0801</v>
      </c>
      <c r="E219">
        <v>1748262687330.5601</v>
      </c>
      <c r="F219">
        <v>1795350475797.24</v>
      </c>
      <c r="G219">
        <v>1841163915197.1799</v>
      </c>
      <c r="H219">
        <v>1804489360502.8501</v>
      </c>
      <c r="I219">
        <v>1878957376716.5701</v>
      </c>
      <c r="J219">
        <f t="shared" si="3"/>
        <v>1779143367423.582</v>
      </c>
    </row>
    <row r="220" spans="1:10" x14ac:dyDescent="0.25">
      <c r="A220" t="s">
        <v>581</v>
      </c>
      <c r="B220" t="s">
        <v>582</v>
      </c>
      <c r="C220" t="s">
        <v>988</v>
      </c>
      <c r="D220">
        <v>462650461963.25098</v>
      </c>
      <c r="E220">
        <v>468417727425.43298</v>
      </c>
      <c r="F220">
        <v>478307607893.14697</v>
      </c>
      <c r="G220">
        <v>487809516635.33899</v>
      </c>
      <c r="H220">
        <v>459243691457.16803</v>
      </c>
      <c r="I220">
        <v>476008283437.51801</v>
      </c>
      <c r="J220">
        <f t="shared" si="3"/>
        <v>471285801074.86755</v>
      </c>
    </row>
    <row r="221" spans="1:10" x14ac:dyDescent="0.25">
      <c r="A221" t="s">
        <v>164</v>
      </c>
      <c r="B221" t="s">
        <v>431</v>
      </c>
      <c r="C221" t="s">
        <v>988</v>
      </c>
      <c r="D221">
        <v>329229494.06120902</v>
      </c>
      <c r="E221">
        <v>341901474.46398902</v>
      </c>
      <c r="F221">
        <v>351971392.28982699</v>
      </c>
      <c r="G221">
        <v>359752972.346268</v>
      </c>
      <c r="H221">
        <v>370868351.86852998</v>
      </c>
      <c r="I221">
        <v>377543982.20216298</v>
      </c>
      <c r="J221">
        <f t="shared" si="3"/>
        <v>350744737.00596464</v>
      </c>
    </row>
    <row r="222" spans="1:10" x14ac:dyDescent="0.25">
      <c r="A222" t="s">
        <v>179</v>
      </c>
      <c r="B222" t="s">
        <v>459</v>
      </c>
      <c r="C222" t="s">
        <v>988</v>
      </c>
      <c r="D222">
        <v>4874293909.3277102</v>
      </c>
      <c r="E222">
        <v>4950683407.9667501</v>
      </c>
      <c r="F222">
        <v>5195656627.7402201</v>
      </c>
      <c r="G222">
        <v>5252729241.6659403</v>
      </c>
      <c r="H222">
        <v>4417127637.7791405</v>
      </c>
      <c r="I222">
        <v>4263470600.2868299</v>
      </c>
      <c r="J222">
        <f t="shared" si="3"/>
        <v>4938098164.8959522</v>
      </c>
    </row>
    <row r="223" spans="1:10" x14ac:dyDescent="0.25">
      <c r="A223" t="s">
        <v>440</v>
      </c>
      <c r="B223" t="s">
        <v>441</v>
      </c>
      <c r="C223" t="s">
        <v>988</v>
      </c>
      <c r="D223">
        <v>90349111445.251099</v>
      </c>
      <c r="E223">
        <v>93041683985.297195</v>
      </c>
      <c r="F223">
        <v>96572067461.260498</v>
      </c>
      <c r="G223">
        <v>99088126486.0242</v>
      </c>
      <c r="H223">
        <v>94769118999.610901</v>
      </c>
      <c r="I223">
        <v>97631593467.624207</v>
      </c>
      <c r="J223">
        <f t="shared" si="3"/>
        <v>94764021675.488785</v>
      </c>
    </row>
    <row r="224" spans="1:10" x14ac:dyDescent="0.25">
      <c r="A224" t="s">
        <v>172</v>
      </c>
      <c r="B224" t="s">
        <v>442</v>
      </c>
      <c r="C224" t="s">
        <v>988</v>
      </c>
      <c r="D224">
        <v>44483434040.734398</v>
      </c>
      <c r="E224">
        <v>46625480708.119904</v>
      </c>
      <c r="F224">
        <v>48687502648.756203</v>
      </c>
      <c r="G224">
        <v>50270105178.866402</v>
      </c>
      <c r="H224">
        <v>48144051030.286301</v>
      </c>
      <c r="I224">
        <v>52050728022.130798</v>
      </c>
      <c r="J224">
        <f t="shared" si="3"/>
        <v>47642114721.352638</v>
      </c>
    </row>
    <row r="225" spans="1:10" x14ac:dyDescent="0.25">
      <c r="A225" t="s">
        <v>181</v>
      </c>
      <c r="B225" t="s">
        <v>460</v>
      </c>
      <c r="C225" t="s">
        <v>988</v>
      </c>
      <c r="D225">
        <v>515562425649.40698</v>
      </c>
      <c r="E225">
        <v>528801679620.70801</v>
      </c>
      <c r="F225">
        <v>539113433181.75702</v>
      </c>
      <c r="G225">
        <v>549821281946.73499</v>
      </c>
      <c r="H225">
        <v>533633543173.953</v>
      </c>
      <c r="I225">
        <v>559251216852.64001</v>
      </c>
      <c r="J225">
        <f t="shared" si="3"/>
        <v>533386472714.51202</v>
      </c>
    </row>
    <row r="226" spans="1:10" x14ac:dyDescent="0.25">
      <c r="A226" t="s">
        <v>180</v>
      </c>
      <c r="B226" t="s">
        <v>308</v>
      </c>
      <c r="C226" t="s">
        <v>988</v>
      </c>
      <c r="D226">
        <v>4106422133.9800501</v>
      </c>
      <c r="E226">
        <v>4189641987.93016</v>
      </c>
      <c r="F226">
        <v>4289479665.9553499</v>
      </c>
      <c r="G226">
        <v>4401077165.6525497</v>
      </c>
      <c r="H226">
        <v>4319634145.1886301</v>
      </c>
      <c r="I226">
        <v>4640415891.0342598</v>
      </c>
      <c r="J226">
        <f t="shared" si="3"/>
        <v>4261251019.7413473</v>
      </c>
    </row>
    <row r="227" spans="1:10" x14ac:dyDescent="0.25">
      <c r="A227" t="s">
        <v>438</v>
      </c>
      <c r="B227" t="s">
        <v>439</v>
      </c>
      <c r="C227" t="s">
        <v>988</v>
      </c>
      <c r="D227">
        <v>1259338013.09881</v>
      </c>
      <c r="E227">
        <v>1186296367.3622401</v>
      </c>
      <c r="F227">
        <v>1108000833.9583001</v>
      </c>
      <c r="J227">
        <f t="shared" si="3"/>
        <v>1184545071.4731166</v>
      </c>
    </row>
    <row r="228" spans="1:10" x14ac:dyDescent="0.25">
      <c r="A228" t="s">
        <v>168</v>
      </c>
      <c r="B228" t="s">
        <v>435</v>
      </c>
      <c r="C228" t="s">
        <v>988</v>
      </c>
      <c r="D228">
        <v>1491798084.1165199</v>
      </c>
      <c r="E228">
        <v>1559094510.7348001</v>
      </c>
      <c r="F228">
        <v>1608968135.01125</v>
      </c>
      <c r="G228">
        <v>1658644720.2007599</v>
      </c>
      <c r="H228">
        <v>1530538999.9805601</v>
      </c>
      <c r="I228">
        <v>1558806530.5308001</v>
      </c>
      <c r="J228">
        <f t="shared" si="3"/>
        <v>1569808890.0087781</v>
      </c>
    </row>
    <row r="229" spans="1:10" x14ac:dyDescent="0.25">
      <c r="A229" t="s">
        <v>183</v>
      </c>
      <c r="B229" t="s">
        <v>462</v>
      </c>
      <c r="C229" t="s">
        <v>988</v>
      </c>
      <c r="D229">
        <v>16629865444.959499</v>
      </c>
      <c r="E229">
        <v>16508885381.6961</v>
      </c>
      <c r="F229">
        <v>16752517977.6392</v>
      </c>
      <c r="J229">
        <f t="shared" si="3"/>
        <v>16630422934.764933</v>
      </c>
    </row>
    <row r="230" spans="1:10" x14ac:dyDescent="0.25">
      <c r="A230" t="s">
        <v>476</v>
      </c>
      <c r="B230" t="s">
        <v>477</v>
      </c>
      <c r="C230" t="s">
        <v>988</v>
      </c>
      <c r="D230">
        <v>1010381196.6048501</v>
      </c>
      <c r="E230">
        <v>985220492.150769</v>
      </c>
      <c r="F230">
        <v>1040500784.1573499</v>
      </c>
      <c r="G230">
        <v>1095902784.0925801</v>
      </c>
      <c r="H230">
        <v>802388490.18489206</v>
      </c>
      <c r="I230">
        <v>819238648.47877502</v>
      </c>
      <c r="J230">
        <f t="shared" si="3"/>
        <v>986878749.43808818</v>
      </c>
    </row>
    <row r="231" spans="1:10" x14ac:dyDescent="0.25">
      <c r="A231" t="s">
        <v>46</v>
      </c>
      <c r="B231" t="s">
        <v>275</v>
      </c>
      <c r="C231" t="s">
        <v>988</v>
      </c>
      <c r="D231">
        <v>10265387468.6306</v>
      </c>
      <c r="E231">
        <v>9958586245.4555702</v>
      </c>
      <c r="F231">
        <v>10195006847.305901</v>
      </c>
      <c r="G231">
        <v>10526057266.132799</v>
      </c>
      <c r="H231">
        <v>10357639640.728399</v>
      </c>
      <c r="I231">
        <v>10233348946.466499</v>
      </c>
      <c r="J231">
        <f t="shared" si="3"/>
        <v>10260535493.650654</v>
      </c>
    </row>
    <row r="232" spans="1:10" x14ac:dyDescent="0.25">
      <c r="A232" t="s">
        <v>516</v>
      </c>
      <c r="B232" t="s">
        <v>517</v>
      </c>
      <c r="C232" t="s">
        <v>988</v>
      </c>
      <c r="D232">
        <v>14186895407734.199</v>
      </c>
      <c r="E232">
        <v>15138193972371.199</v>
      </c>
      <c r="F232">
        <v>16125316067912</v>
      </c>
      <c r="G232">
        <v>17057377584693.5</v>
      </c>
      <c r="H232">
        <v>17278031435820.5</v>
      </c>
      <c r="I232">
        <v>18533647852688.301</v>
      </c>
      <c r="J232">
        <f t="shared" si="3"/>
        <v>15957162893706.281</v>
      </c>
    </row>
    <row r="233" spans="1:10" x14ac:dyDescent="0.25">
      <c r="A233" t="s">
        <v>524</v>
      </c>
      <c r="B233" t="s">
        <v>525</v>
      </c>
      <c r="C233" t="s">
        <v>988</v>
      </c>
      <c r="D233">
        <v>3698295456325.27</v>
      </c>
      <c r="E233">
        <v>3854048264346.1299</v>
      </c>
      <c r="F233">
        <v>3989262135638.23</v>
      </c>
      <c r="G233">
        <v>4097822957336.0601</v>
      </c>
      <c r="H233">
        <v>4029726299134.6802</v>
      </c>
      <c r="I233">
        <v>4300861734388.5498</v>
      </c>
      <c r="J233">
        <f t="shared" si="3"/>
        <v>3933831022556.0742</v>
      </c>
    </row>
    <row r="234" spans="1:10" x14ac:dyDescent="0.25">
      <c r="A234" t="s">
        <v>189</v>
      </c>
      <c r="B234" t="s">
        <v>468</v>
      </c>
      <c r="C234" t="s">
        <v>988</v>
      </c>
      <c r="D234">
        <v>4413283843.4716997</v>
      </c>
      <c r="E234">
        <v>4605162314.0241299</v>
      </c>
      <c r="F234">
        <v>4834325004.35888</v>
      </c>
      <c r="G234">
        <v>5098275352.1552</v>
      </c>
      <c r="H234">
        <v>5187639195.4238997</v>
      </c>
      <c r="I234">
        <v>5460539879.6510601</v>
      </c>
      <c r="J234">
        <f t="shared" si="3"/>
        <v>4827737141.8867626</v>
      </c>
    </row>
    <row r="235" spans="1:10" x14ac:dyDescent="0.25">
      <c r="A235" t="s">
        <v>187</v>
      </c>
      <c r="B235" t="s">
        <v>466</v>
      </c>
      <c r="C235" t="s">
        <v>988</v>
      </c>
      <c r="D235">
        <v>415081602962.93201</v>
      </c>
      <c r="E235">
        <v>432422388357.651</v>
      </c>
      <c r="F235">
        <v>450683024911.935</v>
      </c>
      <c r="G235">
        <v>460380173807.40302</v>
      </c>
      <c r="H235">
        <v>431857370046.30603</v>
      </c>
      <c r="I235">
        <v>438621531899.664</v>
      </c>
      <c r="J235">
        <f t="shared" si="3"/>
        <v>438084912017.24542</v>
      </c>
    </row>
    <row r="236" spans="1:10" x14ac:dyDescent="0.25">
      <c r="A236" t="s">
        <v>185</v>
      </c>
      <c r="B236" t="s">
        <v>463</v>
      </c>
      <c r="C236" t="s">
        <v>988</v>
      </c>
      <c r="D236">
        <v>8842123455.6479797</v>
      </c>
      <c r="E236">
        <v>9469904853.3824596</v>
      </c>
      <c r="F236">
        <v>10189549329.293301</v>
      </c>
      <c r="G236">
        <v>10943642459.520201</v>
      </c>
      <c r="H236">
        <v>11425168167.000299</v>
      </c>
      <c r="I236">
        <v>12476305395.4091</v>
      </c>
      <c r="J236">
        <f t="shared" si="3"/>
        <v>10174077652.968847</v>
      </c>
    </row>
    <row r="237" spans="1:10" x14ac:dyDescent="0.25">
      <c r="A237" t="s">
        <v>195</v>
      </c>
      <c r="B237" t="s">
        <v>475</v>
      </c>
      <c r="C237" t="s">
        <v>988</v>
      </c>
      <c r="D237">
        <v>38019296559.410599</v>
      </c>
      <c r="E237">
        <v>40490550853.576698</v>
      </c>
      <c r="F237">
        <v>43000964982.7593</v>
      </c>
      <c r="G237">
        <v>45710025776.673103</v>
      </c>
      <c r="J237">
        <f t="shared" si="3"/>
        <v>41805209543.104927</v>
      </c>
    </row>
    <row r="238" spans="1:10" x14ac:dyDescent="0.25">
      <c r="A238" t="s">
        <v>550</v>
      </c>
      <c r="B238" t="s">
        <v>551</v>
      </c>
      <c r="C238" t="s">
        <v>988</v>
      </c>
      <c r="D238">
        <v>5133599325078.0498</v>
      </c>
      <c r="E238">
        <v>5236024340856.7305</v>
      </c>
      <c r="F238">
        <v>5327100749563.3496</v>
      </c>
      <c r="G238">
        <v>5365662886371.4297</v>
      </c>
      <c r="H238">
        <v>5012429249719.5801</v>
      </c>
      <c r="I238">
        <v>5350456467185.2002</v>
      </c>
      <c r="J238">
        <f t="shared" si="3"/>
        <v>5214963310317.8281</v>
      </c>
    </row>
    <row r="239" spans="1:10" x14ac:dyDescent="0.25">
      <c r="A239" t="s">
        <v>188</v>
      </c>
      <c r="B239" t="s">
        <v>467</v>
      </c>
      <c r="C239" t="s">
        <v>988</v>
      </c>
      <c r="D239">
        <v>1648386596.6146901</v>
      </c>
      <c r="E239">
        <v>1597762999.7897601</v>
      </c>
      <c r="F239">
        <v>1586777700.47875</v>
      </c>
      <c r="G239">
        <v>1896767581.0364599</v>
      </c>
      <c r="H239">
        <v>2093497568.6977401</v>
      </c>
      <c r="I239">
        <v>2185611429.4489498</v>
      </c>
      <c r="J239">
        <f t="shared" si="3"/>
        <v>1764638489.3234801</v>
      </c>
    </row>
    <row r="240" spans="1:10" x14ac:dyDescent="0.25">
      <c r="A240" t="s">
        <v>564</v>
      </c>
      <c r="B240" t="s">
        <v>565</v>
      </c>
      <c r="C240" t="s">
        <v>988</v>
      </c>
      <c r="D240">
        <v>1493228313820.98</v>
      </c>
      <c r="E240">
        <v>1538953991858.71</v>
      </c>
      <c r="F240">
        <v>1564619640821.5</v>
      </c>
      <c r="G240">
        <v>1586352442652.78</v>
      </c>
      <c r="H240">
        <v>1533985168715.99</v>
      </c>
      <c r="I240">
        <v>1598356140918.1699</v>
      </c>
      <c r="J240">
        <f t="shared" si="3"/>
        <v>1543427911573.9919</v>
      </c>
    </row>
    <row r="241" spans="1:10" x14ac:dyDescent="0.25">
      <c r="A241" t="s">
        <v>191</v>
      </c>
      <c r="B241" t="s">
        <v>469</v>
      </c>
      <c r="C241" t="s">
        <v>988</v>
      </c>
      <c r="D241">
        <v>465721908.53937399</v>
      </c>
      <c r="E241">
        <v>481195204.79503298</v>
      </c>
      <c r="F241">
        <v>482638835.66030198</v>
      </c>
      <c r="G241">
        <v>486181549.58874899</v>
      </c>
      <c r="H241">
        <v>489364573.36646098</v>
      </c>
      <c r="J241">
        <f t="shared" si="3"/>
        <v>481020414.38998377</v>
      </c>
    </row>
    <row r="242" spans="1:10" x14ac:dyDescent="0.25">
      <c r="A242" t="s">
        <v>585</v>
      </c>
      <c r="B242" t="s">
        <v>586</v>
      </c>
      <c r="C242" t="s">
        <v>988</v>
      </c>
      <c r="D242">
        <v>2906520888079.52</v>
      </c>
      <c r="E242">
        <v>3093839852906.98</v>
      </c>
      <c r="F242">
        <v>3291018281113.8701</v>
      </c>
      <c r="G242">
        <v>3419823615667.54</v>
      </c>
      <c r="H242">
        <v>3240630569645.7002</v>
      </c>
      <c r="I242">
        <v>3510331534540.7202</v>
      </c>
      <c r="J242">
        <f t="shared" si="3"/>
        <v>3190366641482.7217</v>
      </c>
    </row>
    <row r="243" spans="1:10" x14ac:dyDescent="0.25">
      <c r="A243" t="s">
        <v>591</v>
      </c>
      <c r="B243" t="s">
        <v>592</v>
      </c>
      <c r="C243" t="s">
        <v>988</v>
      </c>
      <c r="D243">
        <v>1706450398290.0801</v>
      </c>
      <c r="E243">
        <v>1748262687330.5601</v>
      </c>
      <c r="F243">
        <v>1795350475797.24</v>
      </c>
      <c r="G243">
        <v>1841163915197.1799</v>
      </c>
      <c r="H243">
        <v>1804489360502.8501</v>
      </c>
      <c r="I243">
        <v>1878957376716.5701</v>
      </c>
      <c r="J243">
        <f t="shared" si="3"/>
        <v>1779143367423.582</v>
      </c>
    </row>
    <row r="244" spans="1:10" x14ac:dyDescent="0.25">
      <c r="A244" t="s">
        <v>470</v>
      </c>
      <c r="B244" t="s">
        <v>471</v>
      </c>
      <c r="C244" t="s">
        <v>988</v>
      </c>
      <c r="D244">
        <v>23600061631.5084</v>
      </c>
      <c r="E244">
        <v>22967294232.1856</v>
      </c>
      <c r="F244">
        <v>22805045156.362598</v>
      </c>
      <c r="G244">
        <v>22765948868.125401</v>
      </c>
      <c r="H244">
        <v>21087122855.303398</v>
      </c>
      <c r="I244">
        <v>20879349815.801498</v>
      </c>
      <c r="J244">
        <f t="shared" si="3"/>
        <v>22645094548.697075</v>
      </c>
    </row>
    <row r="245" spans="1:10" x14ac:dyDescent="0.25">
      <c r="A245" t="s">
        <v>193</v>
      </c>
      <c r="B245" t="s">
        <v>472</v>
      </c>
      <c r="C245" t="s">
        <v>988</v>
      </c>
      <c r="D245">
        <v>46291687460.419998</v>
      </c>
      <c r="E245">
        <v>47327620743.120697</v>
      </c>
      <c r="F245">
        <v>48569889570.938797</v>
      </c>
      <c r="G245">
        <v>49212159863.115097</v>
      </c>
      <c r="H245">
        <v>44913489642.972603</v>
      </c>
      <c r="I245">
        <v>46414858883.5326</v>
      </c>
      <c r="J245">
        <f t="shared" si="3"/>
        <v>47262969456.113441</v>
      </c>
    </row>
    <row r="246" spans="1:10" x14ac:dyDescent="0.25">
      <c r="A246" t="s">
        <v>473</v>
      </c>
      <c r="B246" t="s">
        <v>474</v>
      </c>
      <c r="C246" t="s">
        <v>988</v>
      </c>
      <c r="D246">
        <v>893038641113.71301</v>
      </c>
      <c r="E246">
        <v>960034377547.42603</v>
      </c>
      <c r="F246">
        <v>988642300211.80298</v>
      </c>
      <c r="G246">
        <v>997437115405.81995</v>
      </c>
      <c r="H246">
        <v>1015326662715.27</v>
      </c>
      <c r="I246">
        <v>1126872287570.8999</v>
      </c>
      <c r="J246">
        <f t="shared" si="3"/>
        <v>970895819398.8064</v>
      </c>
    </row>
    <row r="247" spans="1:10" x14ac:dyDescent="0.25">
      <c r="A247" t="s">
        <v>196</v>
      </c>
      <c r="B247" t="s">
        <v>478</v>
      </c>
      <c r="C247" t="s">
        <v>988</v>
      </c>
      <c r="D247">
        <v>38895338.371016704</v>
      </c>
      <c r="E247">
        <v>39589897.984784901</v>
      </c>
      <c r="F247">
        <v>40284457.598553002</v>
      </c>
      <c r="G247">
        <v>45840934.5086983</v>
      </c>
      <c r="H247">
        <v>46535494.122466497</v>
      </c>
      <c r="I247">
        <v>47924613.350002803</v>
      </c>
      <c r="J247">
        <f t="shared" si="3"/>
        <v>42229224.517103888</v>
      </c>
    </row>
    <row r="248" spans="1:10" x14ac:dyDescent="0.25">
      <c r="A248" t="s">
        <v>464</v>
      </c>
      <c r="B248" t="s">
        <v>465</v>
      </c>
      <c r="C248" t="s">
        <v>988</v>
      </c>
      <c r="D248">
        <v>50632142472.620102</v>
      </c>
      <c r="E248">
        <v>54067877695.703102</v>
      </c>
      <c r="F248">
        <v>57011856118.715302</v>
      </c>
      <c r="G248">
        <v>60318543760.544502</v>
      </c>
      <c r="H248">
        <v>61522709091.988998</v>
      </c>
      <c r="I248">
        <v>64155317826.417603</v>
      </c>
      <c r="J248">
        <f t="shared" si="3"/>
        <v>56710625827.914406</v>
      </c>
    </row>
    <row r="249" spans="1:10" x14ac:dyDescent="0.25">
      <c r="A249" t="s">
        <v>197</v>
      </c>
      <c r="B249" t="s">
        <v>479</v>
      </c>
      <c r="C249" t="s">
        <v>988</v>
      </c>
      <c r="D249">
        <v>33935615198.680302</v>
      </c>
      <c r="E249">
        <v>34998276925.537399</v>
      </c>
      <c r="F249">
        <v>37204541627.546097</v>
      </c>
      <c r="G249">
        <v>39600047203.881203</v>
      </c>
      <c r="H249">
        <v>40768765939.9636</v>
      </c>
      <c r="I249">
        <v>42146600779.211502</v>
      </c>
      <c r="J249">
        <f t="shared" si="3"/>
        <v>37301449379.121719</v>
      </c>
    </row>
    <row r="250" spans="1:10" x14ac:dyDescent="0.25">
      <c r="A250" t="s">
        <v>198</v>
      </c>
      <c r="B250" t="s">
        <v>480</v>
      </c>
      <c r="C250" t="s">
        <v>988</v>
      </c>
      <c r="D250">
        <v>93253008739.2733</v>
      </c>
      <c r="E250">
        <v>95453753896.713898</v>
      </c>
      <c r="F250">
        <v>98783526699.979401</v>
      </c>
      <c r="G250">
        <v>101944109453.28799</v>
      </c>
      <c r="H250">
        <v>98118346734.067703</v>
      </c>
      <c r="I250">
        <v>101454370523.026</v>
      </c>
      <c r="J250">
        <f t="shared" si="3"/>
        <v>97510549104.664444</v>
      </c>
    </row>
    <row r="251" spans="1:10" x14ac:dyDescent="0.25">
      <c r="A251" t="s">
        <v>593</v>
      </c>
      <c r="B251" t="s">
        <v>594</v>
      </c>
      <c r="C251" t="s">
        <v>988</v>
      </c>
      <c r="D251">
        <v>20494562147345.898</v>
      </c>
      <c r="E251">
        <v>21566656164042.301</v>
      </c>
      <c r="F251">
        <v>22632478802322.398</v>
      </c>
      <c r="G251">
        <v>23559000254058.602</v>
      </c>
      <c r="H251">
        <v>23418296022904</v>
      </c>
      <c r="I251">
        <v>25150749664665.199</v>
      </c>
      <c r="J251">
        <f t="shared" si="3"/>
        <v>22334198678134.641</v>
      </c>
    </row>
    <row r="252" spans="1:10" x14ac:dyDescent="0.25">
      <c r="A252" t="s">
        <v>202</v>
      </c>
      <c r="B252" t="s">
        <v>485</v>
      </c>
      <c r="C252" t="s">
        <v>988</v>
      </c>
      <c r="D252">
        <v>54174532436.921204</v>
      </c>
      <c r="E252">
        <v>55056360541.139198</v>
      </c>
      <c r="F252">
        <v>55319478843.358704</v>
      </c>
      <c r="G252">
        <v>55513344382.067299</v>
      </c>
      <c r="H252">
        <v>52115108174.716499</v>
      </c>
      <c r="I252">
        <v>54390979802.1763</v>
      </c>
      <c r="J252">
        <f t="shared" si="3"/>
        <v>54435764875.640579</v>
      </c>
    </row>
    <row r="253" spans="1:10" x14ac:dyDescent="0.25">
      <c r="A253" t="s">
        <v>483</v>
      </c>
      <c r="B253" t="s">
        <v>484</v>
      </c>
      <c r="C253" t="s">
        <v>988</v>
      </c>
      <c r="D253">
        <v>18509601053000</v>
      </c>
      <c r="E253">
        <v>18927118511000</v>
      </c>
      <c r="F253">
        <v>19479574015000</v>
      </c>
      <c r="G253">
        <v>19925436115000</v>
      </c>
      <c r="H253">
        <v>19247056779000</v>
      </c>
      <c r="I253">
        <v>20338578000000</v>
      </c>
      <c r="J253">
        <f t="shared" si="3"/>
        <v>19217757294600</v>
      </c>
    </row>
    <row r="254" spans="1:10" x14ac:dyDescent="0.25">
      <c r="A254" t="s">
        <v>203</v>
      </c>
      <c r="B254" t="s">
        <v>486</v>
      </c>
      <c r="C254" t="s">
        <v>988</v>
      </c>
      <c r="D254">
        <v>91309557626.734207</v>
      </c>
      <c r="E254">
        <v>95322863451.024002</v>
      </c>
      <c r="F254">
        <v>100427399822.586</v>
      </c>
      <c r="G254">
        <v>106161435002.412</v>
      </c>
      <c r="H254">
        <v>108163900036.80701</v>
      </c>
      <c r="I254">
        <v>116189780661.13901</v>
      </c>
      <c r="J254">
        <f t="shared" si="3"/>
        <v>100277031187.91264</v>
      </c>
    </row>
    <row r="255" spans="1:10" x14ac:dyDescent="0.25">
      <c r="A255" t="s">
        <v>456</v>
      </c>
      <c r="B255" t="s">
        <v>457</v>
      </c>
      <c r="C255" t="s">
        <v>988</v>
      </c>
      <c r="D255">
        <v>819193176.86965096</v>
      </c>
      <c r="E255">
        <v>832868499.25959098</v>
      </c>
      <c r="F255">
        <v>858290501.98404205</v>
      </c>
      <c r="G255">
        <v>861758101.85100305</v>
      </c>
      <c r="H255">
        <v>815975930.90121305</v>
      </c>
      <c r="I255">
        <v>821974230.06263101</v>
      </c>
      <c r="J255">
        <f t="shared" si="3"/>
        <v>837617242.17310011</v>
      </c>
    </row>
    <row r="256" spans="1:10" x14ac:dyDescent="0.25">
      <c r="A256" t="s">
        <v>488</v>
      </c>
      <c r="B256" t="s">
        <v>489</v>
      </c>
      <c r="C256" t="s">
        <v>988</v>
      </c>
      <c r="J256" t="e">
        <f t="shared" si="3"/>
        <v>#DIV/0!</v>
      </c>
    </row>
    <row r="257" spans="1:10" x14ac:dyDescent="0.25">
      <c r="A257" t="s">
        <v>35</v>
      </c>
      <c r="B257" t="s">
        <v>263</v>
      </c>
      <c r="C257" t="s">
        <v>988</v>
      </c>
      <c r="J257" t="e">
        <f t="shared" si="3"/>
        <v>#DIV/0!</v>
      </c>
    </row>
    <row r="258" spans="1:10" x14ac:dyDescent="0.25">
      <c r="A258" t="s">
        <v>492</v>
      </c>
      <c r="B258" t="s">
        <v>493</v>
      </c>
      <c r="C258" t="s">
        <v>988</v>
      </c>
      <c r="D258">
        <v>3721639274.2796202</v>
      </c>
      <c r="E258">
        <v>3694274279.6157999</v>
      </c>
      <c r="F258">
        <v>3764641408.7513299</v>
      </c>
      <c r="G258">
        <v>3869214781.21665</v>
      </c>
      <c r="H258">
        <v>3786142475.9871898</v>
      </c>
      <c r="J258">
        <f t="shared" si="3"/>
        <v>3767182443.970118</v>
      </c>
    </row>
    <row r="259" spans="1:10" x14ac:dyDescent="0.25">
      <c r="A259" t="s">
        <v>490</v>
      </c>
      <c r="B259" t="s">
        <v>491</v>
      </c>
      <c r="C259" t="s">
        <v>988</v>
      </c>
      <c r="D259">
        <v>255263543712.91299</v>
      </c>
      <c r="E259">
        <v>272978833646.58701</v>
      </c>
      <c r="F259">
        <v>292633309669.14203</v>
      </c>
      <c r="G259">
        <v>313556591310.48602</v>
      </c>
      <c r="H259">
        <v>322775155095.008</v>
      </c>
      <c r="I259">
        <v>331131560170.17603</v>
      </c>
      <c r="J259">
        <f t="shared" ref="J259:J267" si="4">_xlfn.AGGREGATE(1, 6, D259:H259)</f>
        <v>291441486686.82727</v>
      </c>
    </row>
    <row r="260" spans="1:10" x14ac:dyDescent="0.25">
      <c r="A260" t="s">
        <v>204</v>
      </c>
      <c r="B260" t="s">
        <v>487</v>
      </c>
      <c r="C260" t="s">
        <v>988</v>
      </c>
      <c r="D260">
        <v>765138748.55005801</v>
      </c>
      <c r="E260">
        <v>813461883.47912705</v>
      </c>
      <c r="F260">
        <v>837054151.279562</v>
      </c>
      <c r="G260">
        <v>864184647.09988499</v>
      </c>
      <c r="H260">
        <v>817502074.64370596</v>
      </c>
      <c r="I260">
        <v>821848340.89651</v>
      </c>
      <c r="J260">
        <f t="shared" si="4"/>
        <v>819468301.01046765</v>
      </c>
    </row>
    <row r="261" spans="1:10" x14ac:dyDescent="0.25">
      <c r="A261" t="s">
        <v>595</v>
      </c>
      <c r="B261" t="s">
        <v>596</v>
      </c>
      <c r="C261" t="s">
        <v>988</v>
      </c>
      <c r="D261">
        <v>77283455832835.406</v>
      </c>
      <c r="E261">
        <v>79895242389276.703</v>
      </c>
      <c r="F261">
        <v>82513126921358.406</v>
      </c>
      <c r="G261">
        <v>84670747922773.297</v>
      </c>
      <c r="H261">
        <v>81900982470406.406</v>
      </c>
      <c r="I261">
        <v>86652923958273.297</v>
      </c>
      <c r="J261">
        <f t="shared" si="4"/>
        <v>81252711107330.047</v>
      </c>
    </row>
    <row r="262" spans="1:10" x14ac:dyDescent="0.25">
      <c r="A262" t="s">
        <v>427</v>
      </c>
      <c r="B262" t="s">
        <v>428</v>
      </c>
      <c r="C262" t="s">
        <v>988</v>
      </c>
      <c r="D262">
        <v>852367152.03524005</v>
      </c>
      <c r="E262">
        <v>861252495.74165404</v>
      </c>
      <c r="F262">
        <v>850631877.30541897</v>
      </c>
      <c r="G262">
        <v>887888052.14615798</v>
      </c>
      <c r="H262">
        <v>864892729.39969897</v>
      </c>
      <c r="I262">
        <v>795021826.92702401</v>
      </c>
      <c r="J262">
        <f t="shared" si="4"/>
        <v>863406461.325634</v>
      </c>
    </row>
    <row r="263" spans="1:10" x14ac:dyDescent="0.25">
      <c r="A263" t="s">
        <v>359</v>
      </c>
      <c r="B263" t="s">
        <v>360</v>
      </c>
      <c r="C263" t="s">
        <v>988</v>
      </c>
      <c r="D263">
        <v>6646608268.8924704</v>
      </c>
      <c r="E263">
        <v>6967353007.83605</v>
      </c>
      <c r="F263">
        <v>7204705015.8641901</v>
      </c>
      <c r="G263">
        <v>7547420630.1004295</v>
      </c>
      <c r="H263">
        <v>7144367590.2306404</v>
      </c>
      <c r="I263">
        <v>7796475288.6358404</v>
      </c>
      <c r="J263">
        <f t="shared" si="4"/>
        <v>7102090902.5847569</v>
      </c>
    </row>
    <row r="264" spans="1:10" x14ac:dyDescent="0.25">
      <c r="A264" t="s">
        <v>496</v>
      </c>
      <c r="B264" t="s">
        <v>497</v>
      </c>
      <c r="C264" t="s">
        <v>988</v>
      </c>
      <c r="D264">
        <v>38465271574.772102</v>
      </c>
      <c r="E264">
        <v>36514391608.575401</v>
      </c>
      <c r="F264">
        <v>36789143267.353302</v>
      </c>
      <c r="G264">
        <v>37304191280.305901</v>
      </c>
      <c r="H264">
        <v>34133335015.579601</v>
      </c>
      <c r="I264">
        <v>33429671859.5261</v>
      </c>
      <c r="J264">
        <f t="shared" si="4"/>
        <v>36641266549.317261</v>
      </c>
    </row>
    <row r="265" spans="1:10" x14ac:dyDescent="0.25">
      <c r="A265" t="s">
        <v>175</v>
      </c>
      <c r="B265" t="s">
        <v>445</v>
      </c>
      <c r="C265" t="s">
        <v>988</v>
      </c>
      <c r="D265">
        <v>349013858372.625</v>
      </c>
      <c r="E265">
        <v>353055253707.07098</v>
      </c>
      <c r="F265">
        <v>358307364996.50299</v>
      </c>
      <c r="G265">
        <v>358712444718.33099</v>
      </c>
      <c r="H265">
        <v>335640150576.12201</v>
      </c>
      <c r="I265">
        <v>352135530346.98401</v>
      </c>
      <c r="J265">
        <f t="shared" si="4"/>
        <v>350945814474.13043</v>
      </c>
    </row>
    <row r="266" spans="1:10" x14ac:dyDescent="0.25">
      <c r="A266" t="s">
        <v>210</v>
      </c>
      <c r="B266" t="s">
        <v>498</v>
      </c>
      <c r="C266" t="s">
        <v>988</v>
      </c>
      <c r="D266">
        <v>22053807071.943699</v>
      </c>
      <c r="E266">
        <v>22826646593.616901</v>
      </c>
      <c r="F266">
        <v>23747586257.251202</v>
      </c>
      <c r="G266">
        <v>24089861649.015499</v>
      </c>
      <c r="H266">
        <v>23418945736.8993</v>
      </c>
      <c r="I266">
        <v>24255661414.063202</v>
      </c>
      <c r="J266">
        <f t="shared" si="4"/>
        <v>23227369461.745319</v>
      </c>
    </row>
    <row r="267" spans="1:10" x14ac:dyDescent="0.25">
      <c r="A267" t="s">
        <v>211</v>
      </c>
      <c r="B267" t="s">
        <v>499</v>
      </c>
      <c r="C267" t="s">
        <v>988</v>
      </c>
      <c r="D267">
        <v>20114015690.141602</v>
      </c>
      <c r="E267">
        <v>21061283685.9496</v>
      </c>
      <c r="F267">
        <v>22077324353.294601</v>
      </c>
      <c r="G267">
        <v>20720841373.133499</v>
      </c>
      <c r="H267">
        <v>19426048165.876999</v>
      </c>
      <c r="I267">
        <v>20562359266.1945</v>
      </c>
      <c r="J267">
        <f t="shared" si="4"/>
        <v>20679902653.67926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1FD6-D460-4FFF-BDA3-C9BAEE64AA2E}">
  <dimension ref="A1:K267"/>
  <sheetViews>
    <sheetView topLeftCell="A234" workbookViewId="0">
      <selection activeCell="K264" sqref="K264"/>
    </sheetView>
  </sheetViews>
  <sheetFormatPr defaultRowHeight="15" x14ac:dyDescent="0.25"/>
  <sheetData>
    <row r="1" spans="1:11" x14ac:dyDescent="0.25">
      <c r="A1" t="s">
        <v>216</v>
      </c>
      <c r="B1" t="s">
        <v>217</v>
      </c>
      <c r="C1" t="s">
        <v>601</v>
      </c>
      <c r="D1" t="s">
        <v>602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</row>
    <row r="2" spans="1:11" x14ac:dyDescent="0.25">
      <c r="A2" t="s">
        <v>243</v>
      </c>
      <c r="B2" t="s">
        <v>244</v>
      </c>
      <c r="C2" t="s">
        <v>1009</v>
      </c>
      <c r="D2" t="s">
        <v>1010</v>
      </c>
      <c r="K2" t="e">
        <f>_xlfn.AGGREGATE(1, 6, E2:I2)</f>
        <v>#DIV/0!</v>
      </c>
    </row>
    <row r="3" spans="1:11" x14ac:dyDescent="0.25">
      <c r="A3" t="s">
        <v>500</v>
      </c>
      <c r="B3" t="s">
        <v>501</v>
      </c>
      <c r="C3" t="s">
        <v>1009</v>
      </c>
      <c r="D3" t="s">
        <v>1010</v>
      </c>
      <c r="E3">
        <v>13.720886732869101</v>
      </c>
      <c r="F3">
        <v>13.4413303418924</v>
      </c>
      <c r="G3">
        <v>12.0860551707349</v>
      </c>
      <c r="H3">
        <v>12.7084302806037</v>
      </c>
      <c r="I3">
        <v>14.6601476980118</v>
      </c>
      <c r="J3">
        <v>13.282240332229501</v>
      </c>
      <c r="K3">
        <f t="shared" ref="K3:K66" si="0">_xlfn.AGGREGATE(1, 6, E3:I3)</f>
        <v>13.323370044822379</v>
      </c>
    </row>
    <row r="4" spans="1:11" x14ac:dyDescent="0.25">
      <c r="A4" t="s">
        <v>4</v>
      </c>
      <c r="B4" t="s">
        <v>232</v>
      </c>
      <c r="C4" t="s">
        <v>1009</v>
      </c>
      <c r="D4" t="s">
        <v>1010</v>
      </c>
      <c r="E4">
        <v>25.740314036458201</v>
      </c>
      <c r="F4">
        <v>26.4201990834448</v>
      </c>
      <c r="G4">
        <v>22.0428967527575</v>
      </c>
      <c r="H4">
        <v>25.773970739410501</v>
      </c>
      <c r="I4">
        <v>26.820600107511499</v>
      </c>
      <c r="K4">
        <f t="shared" si="0"/>
        <v>25.359596143916498</v>
      </c>
    </row>
    <row r="5" spans="1:11" x14ac:dyDescent="0.25">
      <c r="A5" t="s">
        <v>502</v>
      </c>
      <c r="B5" t="s">
        <v>503</v>
      </c>
      <c r="C5" t="s">
        <v>1009</v>
      </c>
      <c r="D5" t="s">
        <v>1010</v>
      </c>
      <c r="E5">
        <v>21.006149913277799</v>
      </c>
      <c r="F5">
        <v>20.8051710857189</v>
      </c>
      <c r="G5">
        <v>20.9314211697723</v>
      </c>
      <c r="H5">
        <v>21.284031411869901</v>
      </c>
      <c r="I5">
        <v>22.970724247356902</v>
      </c>
      <c r="J5">
        <v>22.206098140266899</v>
      </c>
      <c r="K5">
        <f t="shared" si="0"/>
        <v>21.399499565599161</v>
      </c>
    </row>
    <row r="6" spans="1:11" x14ac:dyDescent="0.25">
      <c r="A6" t="s">
        <v>12</v>
      </c>
      <c r="B6" t="s">
        <v>239</v>
      </c>
      <c r="C6" t="s">
        <v>1009</v>
      </c>
      <c r="D6" t="s">
        <v>1010</v>
      </c>
      <c r="E6">
        <v>9.8311688603295604</v>
      </c>
      <c r="F6">
        <v>10.0169959653141</v>
      </c>
      <c r="G6">
        <v>8.60774180183334</v>
      </c>
      <c r="H6">
        <v>7.8826247630720996</v>
      </c>
      <c r="I6">
        <v>9.1101074243319893</v>
      </c>
      <c r="J6">
        <v>9.0163035946855796</v>
      </c>
      <c r="K6">
        <f t="shared" si="0"/>
        <v>9.089727762976219</v>
      </c>
    </row>
    <row r="7" spans="1:11" x14ac:dyDescent="0.25">
      <c r="A7" t="s">
        <v>6</v>
      </c>
      <c r="B7" t="s">
        <v>234</v>
      </c>
      <c r="C7" t="s">
        <v>1009</v>
      </c>
      <c r="D7" t="s">
        <v>1010</v>
      </c>
      <c r="E7">
        <v>19.8499944651163</v>
      </c>
      <c r="F7">
        <v>19.022148847737601</v>
      </c>
      <c r="G7">
        <v>18.429479248575401</v>
      </c>
      <c r="H7">
        <v>18.389347436737498</v>
      </c>
      <c r="I7">
        <v>19.264440797372401</v>
      </c>
      <c r="J7">
        <v>17.683249989502599</v>
      </c>
      <c r="K7">
        <f t="shared" si="0"/>
        <v>18.99108215910784</v>
      </c>
    </row>
    <row r="8" spans="1:11" x14ac:dyDescent="0.25">
      <c r="A8" t="s">
        <v>237</v>
      </c>
      <c r="B8" t="s">
        <v>238</v>
      </c>
      <c r="C8" t="s">
        <v>1009</v>
      </c>
      <c r="D8" t="s">
        <v>1010</v>
      </c>
      <c r="H8">
        <v>0.52263324841577896</v>
      </c>
      <c r="I8">
        <v>0.57682658459398894</v>
      </c>
      <c r="K8">
        <f t="shared" si="0"/>
        <v>0.5497299165048839</v>
      </c>
    </row>
    <row r="9" spans="1:11" x14ac:dyDescent="0.25">
      <c r="A9" t="s">
        <v>504</v>
      </c>
      <c r="B9" t="s">
        <v>505</v>
      </c>
      <c r="C9" t="s">
        <v>1009</v>
      </c>
      <c r="D9" t="s">
        <v>1010</v>
      </c>
      <c r="E9">
        <v>5.7438863485096396</v>
      </c>
      <c r="F9">
        <v>5.37032159941554</v>
      </c>
      <c r="G9">
        <v>4.4664780517436098</v>
      </c>
      <c r="H9">
        <v>4.7433394868080399</v>
      </c>
      <c r="I9">
        <v>5.75262340303507</v>
      </c>
      <c r="J9">
        <v>5.2371099233447103</v>
      </c>
      <c r="K9">
        <f t="shared" si="0"/>
        <v>5.2153297779023804</v>
      </c>
    </row>
    <row r="10" spans="1:11" x14ac:dyDescent="0.25">
      <c r="A10" t="s">
        <v>199</v>
      </c>
      <c r="B10" t="s">
        <v>481</v>
      </c>
      <c r="C10" t="s">
        <v>1009</v>
      </c>
      <c r="D10" t="s">
        <v>1010</v>
      </c>
      <c r="E10">
        <v>0.77604079624521904</v>
      </c>
      <c r="F10">
        <v>0.77053551898509098</v>
      </c>
      <c r="G10">
        <v>0.71873896029614304</v>
      </c>
      <c r="H10">
        <v>0.74717752816713601</v>
      </c>
      <c r="I10">
        <v>0.91860946278153399</v>
      </c>
      <c r="K10">
        <f t="shared" si="0"/>
        <v>0.78622045329502455</v>
      </c>
    </row>
    <row r="11" spans="1:11" x14ac:dyDescent="0.25">
      <c r="A11" t="s">
        <v>15</v>
      </c>
      <c r="B11" t="s">
        <v>241</v>
      </c>
      <c r="C11" t="s">
        <v>1009</v>
      </c>
      <c r="D11" t="s">
        <v>1010</v>
      </c>
      <c r="E11">
        <v>6.2645658201025398</v>
      </c>
      <c r="F11">
        <v>5.2316223772505799</v>
      </c>
      <c r="G11">
        <v>4.5378788968114598</v>
      </c>
      <c r="H11">
        <v>5.11101651115706</v>
      </c>
      <c r="I11">
        <v>5.9324044941371801</v>
      </c>
      <c r="J11">
        <v>6.8698563101121097</v>
      </c>
      <c r="K11">
        <f t="shared" si="0"/>
        <v>5.4154976198917648</v>
      </c>
    </row>
    <row r="12" spans="1:11" x14ac:dyDescent="0.25">
      <c r="A12" t="s">
        <v>17</v>
      </c>
      <c r="B12" t="s">
        <v>242</v>
      </c>
      <c r="C12" t="s">
        <v>1009</v>
      </c>
      <c r="D12" t="s">
        <v>1010</v>
      </c>
      <c r="E12">
        <v>16.390473533849999</v>
      </c>
      <c r="F12">
        <v>14.9942601242776</v>
      </c>
      <c r="G12">
        <v>13.942311655414599</v>
      </c>
      <c r="H12">
        <v>11.5256107379588</v>
      </c>
      <c r="I12">
        <v>11.213423906355599</v>
      </c>
      <c r="J12">
        <v>11.109291414395001</v>
      </c>
      <c r="K12">
        <f t="shared" si="0"/>
        <v>13.61321599157132</v>
      </c>
    </row>
    <row r="13" spans="1:11" x14ac:dyDescent="0.25">
      <c r="A13" t="s">
        <v>10</v>
      </c>
      <c r="B13" t="s">
        <v>236</v>
      </c>
      <c r="C13" t="s">
        <v>1009</v>
      </c>
      <c r="D13" t="s">
        <v>1010</v>
      </c>
      <c r="K13" t="e">
        <f t="shared" si="0"/>
        <v>#DIV/0!</v>
      </c>
    </row>
    <row r="14" spans="1:11" x14ac:dyDescent="0.25">
      <c r="A14" t="s">
        <v>13</v>
      </c>
      <c r="B14" t="s">
        <v>240</v>
      </c>
      <c r="C14" t="s">
        <v>1009</v>
      </c>
      <c r="D14" t="s">
        <v>1010</v>
      </c>
      <c r="E14">
        <v>1.56801881003821</v>
      </c>
      <c r="F14">
        <v>1.7935986517103399</v>
      </c>
      <c r="G14">
        <v>1.7359117168851801</v>
      </c>
      <c r="H14">
        <v>1.73340883252786</v>
      </c>
      <c r="I14">
        <v>2.2141976776872001</v>
      </c>
      <c r="J14">
        <v>2.1628684504687801</v>
      </c>
      <c r="K14">
        <f t="shared" si="0"/>
        <v>1.809027137769758</v>
      </c>
    </row>
    <row r="15" spans="1:11" x14ac:dyDescent="0.25">
      <c r="A15" t="s">
        <v>18</v>
      </c>
      <c r="B15" t="s">
        <v>245</v>
      </c>
      <c r="C15" t="s">
        <v>1009</v>
      </c>
      <c r="D15" t="s">
        <v>1010</v>
      </c>
      <c r="E15">
        <v>2.40423129264832</v>
      </c>
      <c r="F15">
        <v>2.7024738051308601</v>
      </c>
      <c r="G15">
        <v>2.4578039725526399</v>
      </c>
      <c r="H15">
        <v>2.1168640056560699</v>
      </c>
      <c r="I15">
        <v>2.0060922848895402</v>
      </c>
      <c r="J15">
        <v>2.2676232819386501</v>
      </c>
      <c r="K15">
        <f t="shared" si="0"/>
        <v>2.3374930721754859</v>
      </c>
    </row>
    <row r="16" spans="1:11" x14ac:dyDescent="0.25">
      <c r="A16" t="s">
        <v>19</v>
      </c>
      <c r="B16" t="s">
        <v>246</v>
      </c>
      <c r="C16" t="s">
        <v>1009</v>
      </c>
      <c r="D16" t="s">
        <v>1010</v>
      </c>
      <c r="E16">
        <v>1.1103164792617199</v>
      </c>
      <c r="F16">
        <v>1.21053643138638</v>
      </c>
      <c r="G16">
        <v>1.1301555079802399</v>
      </c>
      <c r="H16">
        <v>1.0715827241667799</v>
      </c>
      <c r="I16">
        <v>1.0999087420940199</v>
      </c>
      <c r="J16">
        <v>1.0958537540791</v>
      </c>
      <c r="K16">
        <f t="shared" si="0"/>
        <v>1.1244999769778281</v>
      </c>
    </row>
    <row r="17" spans="1:11" x14ac:dyDescent="0.25">
      <c r="A17" t="s">
        <v>20</v>
      </c>
      <c r="B17" t="s">
        <v>247</v>
      </c>
      <c r="C17" t="s">
        <v>1009</v>
      </c>
      <c r="D17" t="s">
        <v>1010</v>
      </c>
      <c r="E17">
        <v>5.6049462806908403</v>
      </c>
      <c r="F17">
        <v>5.6073690106884202</v>
      </c>
      <c r="G17">
        <v>5.21250561853868</v>
      </c>
      <c r="H17">
        <v>5.6952581438454999</v>
      </c>
      <c r="I17">
        <v>6.7389474235340998</v>
      </c>
      <c r="J17">
        <v>5.8766262787038697</v>
      </c>
      <c r="K17">
        <f t="shared" si="0"/>
        <v>5.771805295459508</v>
      </c>
    </row>
    <row r="18" spans="1:11" x14ac:dyDescent="0.25">
      <c r="A18" t="s">
        <v>39</v>
      </c>
      <c r="B18" t="s">
        <v>267</v>
      </c>
      <c r="C18" t="s">
        <v>1009</v>
      </c>
      <c r="D18" t="s">
        <v>1010</v>
      </c>
      <c r="E18">
        <v>31.5443361286606</v>
      </c>
      <c r="F18">
        <v>28.5466470060171</v>
      </c>
      <c r="G18">
        <v>29.011900485457101</v>
      </c>
      <c r="H18">
        <v>28.8443900468367</v>
      </c>
      <c r="I18">
        <v>28.6249455556516</v>
      </c>
      <c r="J18">
        <v>28.660218651008901</v>
      </c>
      <c r="K18">
        <f t="shared" si="0"/>
        <v>29.314443844524625</v>
      </c>
    </row>
    <row r="19" spans="1:11" x14ac:dyDescent="0.25">
      <c r="A19" t="s">
        <v>26</v>
      </c>
      <c r="B19" t="s">
        <v>254</v>
      </c>
      <c r="C19" t="s">
        <v>1009</v>
      </c>
      <c r="D19" t="s">
        <v>1010</v>
      </c>
      <c r="E19">
        <v>0.628433475870949</v>
      </c>
      <c r="F19">
        <v>0.66509366024184702</v>
      </c>
      <c r="G19">
        <v>0.60298849120729603</v>
      </c>
      <c r="H19">
        <v>0.66575512782419</v>
      </c>
      <c r="I19">
        <v>0.63836192598933905</v>
      </c>
      <c r="J19">
        <v>0.58516047699283602</v>
      </c>
      <c r="K19">
        <f t="shared" si="0"/>
        <v>0.64012653622672422</v>
      </c>
    </row>
    <row r="20" spans="1:11" x14ac:dyDescent="0.25">
      <c r="A20" t="s">
        <v>28</v>
      </c>
      <c r="B20" t="s">
        <v>256</v>
      </c>
      <c r="C20" t="s">
        <v>1009</v>
      </c>
      <c r="D20" t="s">
        <v>1010</v>
      </c>
      <c r="E20">
        <v>27.753635498049299</v>
      </c>
      <c r="F20">
        <v>28.489016527326399</v>
      </c>
      <c r="G20">
        <v>28.0647739127077</v>
      </c>
      <c r="H20">
        <v>26.875801625833699</v>
      </c>
      <c r="I20">
        <v>27.1091750361118</v>
      </c>
      <c r="K20">
        <f t="shared" si="0"/>
        <v>27.658480520005782</v>
      </c>
    </row>
    <row r="21" spans="1:11" x14ac:dyDescent="0.25">
      <c r="A21" t="s">
        <v>38</v>
      </c>
      <c r="B21" t="s">
        <v>266</v>
      </c>
      <c r="C21" t="s">
        <v>1009</v>
      </c>
      <c r="D21" t="s">
        <v>1010</v>
      </c>
      <c r="E21">
        <v>21.7147178290213</v>
      </c>
      <c r="F21">
        <v>20.585587218828199</v>
      </c>
      <c r="G21">
        <v>20.9974732840091</v>
      </c>
      <c r="H21">
        <v>18.376102905702599</v>
      </c>
      <c r="I21">
        <v>18.398078927094598</v>
      </c>
      <c r="K21">
        <f t="shared" si="0"/>
        <v>20.014392032931159</v>
      </c>
    </row>
    <row r="22" spans="1:11" x14ac:dyDescent="0.25">
      <c r="A22" t="s">
        <v>23</v>
      </c>
      <c r="B22" t="s">
        <v>251</v>
      </c>
      <c r="C22" t="s">
        <v>1009</v>
      </c>
      <c r="D22" t="s">
        <v>1010</v>
      </c>
      <c r="E22">
        <v>13.4647923176039</v>
      </c>
      <c r="F22">
        <v>12.9572760433733</v>
      </c>
      <c r="G22">
        <v>12.480077185619599</v>
      </c>
      <c r="H22">
        <v>11.9753231358984</v>
      </c>
      <c r="I22">
        <v>11.9996864817656</v>
      </c>
      <c r="J22">
        <v>11.6328584271282</v>
      </c>
      <c r="K22">
        <f t="shared" si="0"/>
        <v>12.57543103285216</v>
      </c>
    </row>
    <row r="23" spans="1:11" x14ac:dyDescent="0.25">
      <c r="A23" t="s">
        <v>37</v>
      </c>
      <c r="B23" t="s">
        <v>265</v>
      </c>
      <c r="C23" t="s">
        <v>1009</v>
      </c>
      <c r="D23" t="s">
        <v>1010</v>
      </c>
      <c r="E23">
        <v>4.0531534741759501</v>
      </c>
      <c r="F23">
        <v>4.0409072394243699</v>
      </c>
      <c r="G23">
        <v>3.3846154517701099</v>
      </c>
      <c r="H23">
        <v>3.2413816852813602</v>
      </c>
      <c r="I23">
        <v>3.5059932387273798</v>
      </c>
      <c r="J23">
        <v>3.7286728197552601</v>
      </c>
      <c r="K23">
        <f t="shared" si="0"/>
        <v>3.6452102178758343</v>
      </c>
    </row>
    <row r="24" spans="1:11" x14ac:dyDescent="0.25">
      <c r="A24" t="s">
        <v>22</v>
      </c>
      <c r="B24" t="s">
        <v>250</v>
      </c>
      <c r="C24" t="s">
        <v>1009</v>
      </c>
      <c r="D24" t="s">
        <v>1010</v>
      </c>
      <c r="E24">
        <v>0.33216862549348802</v>
      </c>
      <c r="F24">
        <v>0.29059524041583001</v>
      </c>
      <c r="G24">
        <v>0.28805955217111801</v>
      </c>
      <c r="H24">
        <v>0.28121226773105501</v>
      </c>
      <c r="I24">
        <v>0.31287419627648999</v>
      </c>
      <c r="J24">
        <v>0.28222155362220802</v>
      </c>
      <c r="K24">
        <f t="shared" si="0"/>
        <v>0.30098197641759616</v>
      </c>
    </row>
    <row r="25" spans="1:11" x14ac:dyDescent="0.25">
      <c r="A25" t="s">
        <v>248</v>
      </c>
      <c r="B25" t="s">
        <v>249</v>
      </c>
      <c r="C25" t="s">
        <v>1009</v>
      </c>
      <c r="D25" t="s">
        <v>1010</v>
      </c>
      <c r="E25">
        <v>0.88046913288155104</v>
      </c>
      <c r="F25">
        <v>0.77604065514339304</v>
      </c>
      <c r="G25">
        <v>0.68125872152275802</v>
      </c>
      <c r="H25">
        <v>0.53968831483839697</v>
      </c>
      <c r="I25">
        <v>0.83200164956956502</v>
      </c>
      <c r="J25">
        <v>0.48980247310101199</v>
      </c>
      <c r="K25">
        <f t="shared" si="0"/>
        <v>0.74189169479113293</v>
      </c>
    </row>
    <row r="26" spans="1:11" x14ac:dyDescent="0.25">
      <c r="A26" t="s">
        <v>32</v>
      </c>
      <c r="B26" t="s">
        <v>260</v>
      </c>
      <c r="C26" t="s">
        <v>1009</v>
      </c>
      <c r="D26" t="s">
        <v>1010</v>
      </c>
      <c r="E26">
        <v>6.3693819761832797</v>
      </c>
      <c r="F26">
        <v>5.6018584768811399</v>
      </c>
      <c r="G26">
        <v>5.8854354601305099</v>
      </c>
      <c r="H26">
        <v>5.60309221594256</v>
      </c>
      <c r="I26">
        <v>6.0844854609226102</v>
      </c>
      <c r="J26">
        <v>5.6922452831315997</v>
      </c>
      <c r="K26">
        <f t="shared" si="0"/>
        <v>5.9088507180120207</v>
      </c>
    </row>
    <row r="27" spans="1:11" x14ac:dyDescent="0.25">
      <c r="A27" t="s">
        <v>25</v>
      </c>
      <c r="B27" t="s">
        <v>253</v>
      </c>
      <c r="C27" t="s">
        <v>1009</v>
      </c>
      <c r="D27" t="s">
        <v>1010</v>
      </c>
      <c r="E27">
        <v>6.8952806243351699</v>
      </c>
      <c r="F27">
        <v>7.5658025384829202</v>
      </c>
      <c r="G27">
        <v>6.5901077259018797</v>
      </c>
      <c r="H27">
        <v>6.7946688279927399</v>
      </c>
      <c r="I27">
        <v>7.0771635241549298</v>
      </c>
      <c r="J27">
        <v>6.8038093478022299</v>
      </c>
      <c r="K27">
        <f t="shared" si="0"/>
        <v>6.9846046481735273</v>
      </c>
    </row>
    <row r="28" spans="1:11" x14ac:dyDescent="0.25">
      <c r="A28" t="s">
        <v>27</v>
      </c>
      <c r="B28" t="s">
        <v>255</v>
      </c>
      <c r="C28" t="s">
        <v>1009</v>
      </c>
      <c r="D28" t="s">
        <v>1010</v>
      </c>
      <c r="E28">
        <v>11.0916163495882</v>
      </c>
      <c r="F28">
        <v>11.122883367662601</v>
      </c>
      <c r="G28">
        <v>9.5615927544115298</v>
      </c>
      <c r="H28">
        <v>8.9393380568209402</v>
      </c>
      <c r="I28">
        <v>11.5458462686634</v>
      </c>
      <c r="J28">
        <v>11.3696580649152</v>
      </c>
      <c r="K28">
        <f t="shared" si="0"/>
        <v>10.452255359429333</v>
      </c>
    </row>
    <row r="29" spans="1:11" x14ac:dyDescent="0.25">
      <c r="A29" t="s">
        <v>29</v>
      </c>
      <c r="B29" t="s">
        <v>257</v>
      </c>
      <c r="C29" t="s">
        <v>1009</v>
      </c>
      <c r="D29" t="s">
        <v>1010</v>
      </c>
      <c r="E29">
        <v>0.30701845284671098</v>
      </c>
      <c r="F29">
        <v>0.27470081133346702</v>
      </c>
      <c r="G29">
        <v>0.23498552514075299</v>
      </c>
      <c r="H29">
        <v>0.22096150517312299</v>
      </c>
      <c r="I29">
        <v>0.255752171495781</v>
      </c>
      <c r="K29">
        <f t="shared" si="0"/>
        <v>0.25868369319796702</v>
      </c>
    </row>
    <row r="30" spans="1:11" x14ac:dyDescent="0.25">
      <c r="A30" t="s">
        <v>31</v>
      </c>
      <c r="B30" t="s">
        <v>259</v>
      </c>
      <c r="C30" t="s">
        <v>1009</v>
      </c>
      <c r="D30" t="s">
        <v>1010</v>
      </c>
      <c r="E30">
        <v>11.171875415053201</v>
      </c>
      <c r="F30">
        <v>11.589335938215299</v>
      </c>
      <c r="G30">
        <v>11.481924151985099</v>
      </c>
      <c r="H30">
        <v>12.221757582489101</v>
      </c>
      <c r="I30">
        <v>14.000930536658201</v>
      </c>
      <c r="J30">
        <v>12.922252719533001</v>
      </c>
      <c r="K30">
        <f t="shared" si="0"/>
        <v>12.093164724880179</v>
      </c>
    </row>
    <row r="31" spans="1:11" x14ac:dyDescent="0.25">
      <c r="A31" t="s">
        <v>34</v>
      </c>
      <c r="B31" t="s">
        <v>262</v>
      </c>
      <c r="C31" t="s">
        <v>1009</v>
      </c>
      <c r="D31" t="s">
        <v>1010</v>
      </c>
      <c r="E31">
        <v>4.8913535874273002</v>
      </c>
      <c r="F31">
        <v>4.6005916944383403</v>
      </c>
      <c r="G31">
        <v>4.4203993037197602</v>
      </c>
      <c r="H31">
        <v>4.2050140951174599</v>
      </c>
      <c r="I31">
        <v>5.89324626620754</v>
      </c>
      <c r="J31">
        <v>6.8912832918914804</v>
      </c>
      <c r="K31">
        <f t="shared" si="0"/>
        <v>4.8021209893820807</v>
      </c>
    </row>
    <row r="32" spans="1:11" x14ac:dyDescent="0.25">
      <c r="A32" t="s">
        <v>24</v>
      </c>
      <c r="B32" t="s">
        <v>252</v>
      </c>
      <c r="C32" t="s">
        <v>1009</v>
      </c>
      <c r="D32" t="s">
        <v>1010</v>
      </c>
      <c r="E32">
        <v>1.29278480642947</v>
      </c>
      <c r="F32">
        <v>1.29972026403039</v>
      </c>
      <c r="G32">
        <v>1.43587563530046</v>
      </c>
      <c r="H32">
        <v>1.3052955252256799</v>
      </c>
      <c r="I32">
        <v>1.48284003978604</v>
      </c>
      <c r="K32">
        <f t="shared" si="0"/>
        <v>1.3633032541544079</v>
      </c>
    </row>
    <row r="33" spans="1:11" x14ac:dyDescent="0.25">
      <c r="A33" t="s">
        <v>36</v>
      </c>
      <c r="B33" t="s">
        <v>264</v>
      </c>
      <c r="C33" t="s">
        <v>1009</v>
      </c>
      <c r="D33" t="s">
        <v>1010</v>
      </c>
      <c r="E33">
        <v>1.2036334772669499</v>
      </c>
      <c r="F33">
        <v>1.08644948261552</v>
      </c>
      <c r="G33">
        <v>1.0176230807059701</v>
      </c>
      <c r="H33">
        <v>0.98605513011851498</v>
      </c>
      <c r="I33">
        <v>1.2175029267097399</v>
      </c>
      <c r="J33">
        <v>1.25628997432451</v>
      </c>
      <c r="K33">
        <f t="shared" si="0"/>
        <v>1.1022528194833388</v>
      </c>
    </row>
    <row r="34" spans="1:11" x14ac:dyDescent="0.25">
      <c r="A34" t="s">
        <v>30</v>
      </c>
      <c r="B34" t="s">
        <v>258</v>
      </c>
      <c r="C34" t="s">
        <v>1009</v>
      </c>
      <c r="D34" t="s">
        <v>1010</v>
      </c>
      <c r="E34">
        <v>14.394623729134199</v>
      </c>
      <c r="F34">
        <v>15.033618805930899</v>
      </c>
      <c r="G34">
        <v>15.991248235553</v>
      </c>
      <c r="H34">
        <v>15.784149136121</v>
      </c>
      <c r="I34">
        <v>19.232320051674499</v>
      </c>
      <c r="K34">
        <f t="shared" si="0"/>
        <v>16.087191991682722</v>
      </c>
    </row>
    <row r="35" spans="1:11" x14ac:dyDescent="0.25">
      <c r="A35" t="s">
        <v>33</v>
      </c>
      <c r="B35" t="s">
        <v>261</v>
      </c>
      <c r="C35" t="s">
        <v>1009</v>
      </c>
      <c r="D35" t="s">
        <v>1010</v>
      </c>
      <c r="E35">
        <v>1.9758761499639299</v>
      </c>
      <c r="F35">
        <v>1.8438970767119101</v>
      </c>
      <c r="G35">
        <v>2.0553507224737499</v>
      </c>
      <c r="H35">
        <v>2.0886547867047298</v>
      </c>
      <c r="I35">
        <v>2.1308813805272302</v>
      </c>
      <c r="K35">
        <f t="shared" si="0"/>
        <v>2.0189320232763097</v>
      </c>
    </row>
    <row r="36" spans="1:11" x14ac:dyDescent="0.25">
      <c r="A36" t="s">
        <v>45</v>
      </c>
      <c r="B36" t="s">
        <v>274</v>
      </c>
      <c r="C36" t="s">
        <v>1009</v>
      </c>
      <c r="D36" t="s">
        <v>1010</v>
      </c>
      <c r="E36">
        <v>31.918991489723702</v>
      </c>
      <c r="F36">
        <v>32.790171225704803</v>
      </c>
      <c r="G36">
        <v>31.241331512157199</v>
      </c>
      <c r="H36">
        <v>28.341832464943799</v>
      </c>
      <c r="I36">
        <v>29.4959372264099</v>
      </c>
      <c r="J36">
        <v>30.066921387558502</v>
      </c>
      <c r="K36">
        <f t="shared" si="0"/>
        <v>30.757652783787883</v>
      </c>
    </row>
    <row r="37" spans="1:11" x14ac:dyDescent="0.25">
      <c r="A37" t="s">
        <v>42</v>
      </c>
      <c r="B37" t="s">
        <v>272</v>
      </c>
      <c r="C37" t="s">
        <v>1009</v>
      </c>
      <c r="D37" t="s">
        <v>1010</v>
      </c>
      <c r="E37">
        <v>1.86222589313529</v>
      </c>
      <c r="F37">
        <v>1.8899946324488801</v>
      </c>
      <c r="G37">
        <v>1.6998915762240601</v>
      </c>
      <c r="K37">
        <f t="shared" si="0"/>
        <v>1.8173707006027435</v>
      </c>
    </row>
    <row r="38" spans="1:11" x14ac:dyDescent="0.25">
      <c r="A38" t="s">
        <v>508</v>
      </c>
      <c r="B38" t="s">
        <v>509</v>
      </c>
      <c r="C38" t="s">
        <v>1009</v>
      </c>
      <c r="D38" t="s">
        <v>1010</v>
      </c>
      <c r="E38">
        <v>2.8906105739019301</v>
      </c>
      <c r="F38">
        <v>3.0339982918475701</v>
      </c>
      <c r="G38">
        <v>2.7743496466484601</v>
      </c>
      <c r="H38">
        <v>2.6878905637559898</v>
      </c>
      <c r="I38">
        <v>2.7769416196856702</v>
      </c>
      <c r="J38">
        <v>2.79191910544461</v>
      </c>
      <c r="K38">
        <f t="shared" si="0"/>
        <v>2.8327581391679244</v>
      </c>
    </row>
    <row r="39" spans="1:11" x14ac:dyDescent="0.25">
      <c r="A39" t="s">
        <v>182</v>
      </c>
      <c r="B39" t="s">
        <v>461</v>
      </c>
      <c r="C39" t="s">
        <v>1009</v>
      </c>
      <c r="D39" t="s">
        <v>1010</v>
      </c>
      <c r="E39">
        <v>0.65072166738135995</v>
      </c>
      <c r="F39">
        <v>0.62301911523324505</v>
      </c>
      <c r="G39">
        <v>0.63502435625070597</v>
      </c>
      <c r="H39">
        <v>0.63051050855248003</v>
      </c>
      <c r="I39">
        <v>0.68942307548943205</v>
      </c>
      <c r="J39">
        <v>0.62359644480752696</v>
      </c>
      <c r="K39">
        <f t="shared" si="0"/>
        <v>0.64573974458144467</v>
      </c>
    </row>
    <row r="40" spans="1:11" x14ac:dyDescent="0.25">
      <c r="A40" t="s">
        <v>276</v>
      </c>
      <c r="B40" t="s">
        <v>277</v>
      </c>
      <c r="C40" t="s">
        <v>1009</v>
      </c>
      <c r="D40" t="s">
        <v>1010</v>
      </c>
      <c r="K40" t="e">
        <f t="shared" si="0"/>
        <v>#DIV/0!</v>
      </c>
    </row>
    <row r="41" spans="1:11" x14ac:dyDescent="0.25">
      <c r="A41" t="s">
        <v>47</v>
      </c>
      <c r="B41" t="s">
        <v>278</v>
      </c>
      <c r="C41" t="s">
        <v>1009</v>
      </c>
      <c r="D41" t="s">
        <v>1010</v>
      </c>
      <c r="E41">
        <v>4.1990893712894701</v>
      </c>
      <c r="F41">
        <v>4.2809716137703697</v>
      </c>
      <c r="G41">
        <v>3.9274359246133099</v>
      </c>
      <c r="H41">
        <v>3.9839672335147398</v>
      </c>
      <c r="I41">
        <v>4.0843132380300204</v>
      </c>
      <c r="J41">
        <v>3.2848704114761098</v>
      </c>
      <c r="K41">
        <f t="shared" si="0"/>
        <v>4.0951554762435816</v>
      </c>
    </row>
    <row r="42" spans="1:11" x14ac:dyDescent="0.25">
      <c r="A42" t="s">
        <v>48</v>
      </c>
      <c r="B42" t="s">
        <v>279</v>
      </c>
      <c r="C42" t="s">
        <v>1009</v>
      </c>
      <c r="D42" t="s">
        <v>1010</v>
      </c>
      <c r="E42">
        <v>8.0572875346435993</v>
      </c>
      <c r="F42">
        <v>7.4635650165687304</v>
      </c>
      <c r="G42">
        <v>7.04302025319625</v>
      </c>
      <c r="H42">
        <v>7.1436902775817996</v>
      </c>
      <c r="I42">
        <v>7.6986425169722397</v>
      </c>
      <c r="J42">
        <v>7.2648160565939603</v>
      </c>
      <c r="K42">
        <f t="shared" si="0"/>
        <v>7.4812411197925242</v>
      </c>
    </row>
    <row r="43" spans="1:11" x14ac:dyDescent="0.25">
      <c r="A43" t="s">
        <v>288</v>
      </c>
      <c r="B43" t="s">
        <v>289</v>
      </c>
      <c r="C43" t="s">
        <v>1009</v>
      </c>
      <c r="D43" t="s">
        <v>1010</v>
      </c>
      <c r="E43">
        <v>19.740370366122502</v>
      </c>
      <c r="F43">
        <v>18.737486650813999</v>
      </c>
      <c r="G43">
        <v>20.548570358149199</v>
      </c>
      <c r="H43">
        <v>20.671221079934</v>
      </c>
      <c r="I43">
        <v>21.385391854029599</v>
      </c>
      <c r="K43">
        <f t="shared" si="0"/>
        <v>20.216608061809858</v>
      </c>
    </row>
    <row r="44" spans="1:11" x14ac:dyDescent="0.25">
      <c r="A44" t="s">
        <v>41</v>
      </c>
      <c r="B44" t="s">
        <v>271</v>
      </c>
      <c r="C44" t="s">
        <v>1009</v>
      </c>
      <c r="D44" t="s">
        <v>1010</v>
      </c>
      <c r="E44">
        <v>17.1926623891151</v>
      </c>
      <c r="F44">
        <v>16.692941822773101</v>
      </c>
      <c r="G44">
        <v>16.498800697859298</v>
      </c>
      <c r="H44">
        <v>16.802283564440099</v>
      </c>
      <c r="I44">
        <v>17.381790452119901</v>
      </c>
      <c r="J44">
        <v>17.249722955250299</v>
      </c>
      <c r="K44">
        <f t="shared" si="0"/>
        <v>16.913695785261503</v>
      </c>
    </row>
    <row r="45" spans="1:11" x14ac:dyDescent="0.25">
      <c r="A45" t="s">
        <v>283</v>
      </c>
      <c r="B45" t="s">
        <v>284</v>
      </c>
      <c r="C45" t="s">
        <v>1009</v>
      </c>
      <c r="D45" t="s">
        <v>1010</v>
      </c>
      <c r="E45">
        <v>18.599753640244401</v>
      </c>
      <c r="F45">
        <v>19.702697496749199</v>
      </c>
      <c r="G45">
        <v>18.887343185993</v>
      </c>
      <c r="H45">
        <v>19.434988706687999</v>
      </c>
      <c r="I45">
        <v>20.883418884375299</v>
      </c>
      <c r="J45">
        <v>19.433828486743302</v>
      </c>
      <c r="K45">
        <f t="shared" si="0"/>
        <v>19.501640382809981</v>
      </c>
    </row>
    <row r="46" spans="1:11" x14ac:dyDescent="0.25">
      <c r="A46" t="s">
        <v>285</v>
      </c>
      <c r="B46" t="s">
        <v>286</v>
      </c>
      <c r="C46" t="s">
        <v>1009</v>
      </c>
      <c r="D46" t="s">
        <v>1010</v>
      </c>
      <c r="E46">
        <v>7.0076925409508997</v>
      </c>
      <c r="F46">
        <v>7.4247131249290099</v>
      </c>
      <c r="G46">
        <v>6.9091147037337199</v>
      </c>
      <c r="H46">
        <v>7.6253804865844597</v>
      </c>
      <c r="K46">
        <f t="shared" si="0"/>
        <v>7.2417252140495219</v>
      </c>
    </row>
    <row r="47" spans="1:11" x14ac:dyDescent="0.25">
      <c r="A47" t="s">
        <v>49</v>
      </c>
      <c r="B47" t="s">
        <v>280</v>
      </c>
      <c r="C47" t="s">
        <v>1009</v>
      </c>
      <c r="D47" t="s">
        <v>1010</v>
      </c>
      <c r="E47">
        <v>6.6064122660578697</v>
      </c>
      <c r="F47">
        <v>6.3896635526811698</v>
      </c>
      <c r="G47">
        <v>6.2257096896003201</v>
      </c>
      <c r="H47">
        <v>6.41072082168313</v>
      </c>
      <c r="I47">
        <v>7.3908677015256403</v>
      </c>
      <c r="J47">
        <v>7.39163070211643</v>
      </c>
      <c r="K47">
        <f t="shared" si="0"/>
        <v>6.6046748063096263</v>
      </c>
    </row>
    <row r="48" spans="1:11" x14ac:dyDescent="0.25">
      <c r="A48" t="s">
        <v>281</v>
      </c>
      <c r="B48" t="s">
        <v>282</v>
      </c>
      <c r="C48" t="s">
        <v>1009</v>
      </c>
      <c r="D48" t="s">
        <v>1010</v>
      </c>
      <c r="E48">
        <v>31.3684720287721</v>
      </c>
      <c r="F48">
        <v>31.8988868689753</v>
      </c>
      <c r="G48">
        <v>33.720153058648897</v>
      </c>
      <c r="H48">
        <v>35.620097987878097</v>
      </c>
      <c r="I48">
        <v>35.782862150928899</v>
      </c>
      <c r="J48">
        <v>36.402121452501703</v>
      </c>
      <c r="K48">
        <f t="shared" si="0"/>
        <v>33.678094419040661</v>
      </c>
    </row>
    <row r="49" spans="1:11" x14ac:dyDescent="0.25">
      <c r="A49" t="s">
        <v>268</v>
      </c>
      <c r="B49" t="s">
        <v>269</v>
      </c>
      <c r="C49" t="s">
        <v>1009</v>
      </c>
      <c r="D49" t="s">
        <v>1010</v>
      </c>
      <c r="E49">
        <v>7.9957410958418</v>
      </c>
      <c r="F49">
        <v>6.7386899047216904</v>
      </c>
      <c r="G49">
        <v>5.2919842946009004</v>
      </c>
      <c r="H49">
        <v>4.6329060379078797</v>
      </c>
      <c r="I49">
        <v>4.8640501848315401</v>
      </c>
      <c r="J49">
        <v>4.4097687178600298</v>
      </c>
      <c r="K49">
        <f t="shared" si="0"/>
        <v>5.9046743035807623</v>
      </c>
    </row>
    <row r="50" spans="1:11" x14ac:dyDescent="0.25">
      <c r="A50" t="s">
        <v>51</v>
      </c>
      <c r="B50" t="s">
        <v>287</v>
      </c>
      <c r="C50" t="s">
        <v>1009</v>
      </c>
      <c r="D50" t="s">
        <v>1010</v>
      </c>
      <c r="E50">
        <v>4.9143557868633003</v>
      </c>
      <c r="F50">
        <v>4.6997763315990104</v>
      </c>
      <c r="G50">
        <v>4.4838283372217296</v>
      </c>
      <c r="H50">
        <v>4.2020511630246498</v>
      </c>
      <c r="I50">
        <v>4.4142726761246101</v>
      </c>
      <c r="J50">
        <v>4.4542118727371296</v>
      </c>
      <c r="K50">
        <f t="shared" si="0"/>
        <v>4.54285685896666</v>
      </c>
    </row>
    <row r="51" spans="1:11" x14ac:dyDescent="0.25">
      <c r="A51" t="s">
        <v>506</v>
      </c>
      <c r="B51" t="s">
        <v>507</v>
      </c>
      <c r="C51" t="s">
        <v>1009</v>
      </c>
      <c r="D51" t="s">
        <v>1010</v>
      </c>
      <c r="E51">
        <v>4.4651066015128702</v>
      </c>
      <c r="F51">
        <v>4.6268938437277001</v>
      </c>
      <c r="G51">
        <v>4.27021740994903</v>
      </c>
      <c r="H51">
        <v>4.1526922290516604</v>
      </c>
      <c r="I51">
        <v>4.8702630217736704</v>
      </c>
      <c r="J51">
        <v>3.8840647614208499</v>
      </c>
      <c r="K51">
        <f t="shared" si="0"/>
        <v>4.4770346212029866</v>
      </c>
    </row>
    <row r="52" spans="1:11" x14ac:dyDescent="0.25">
      <c r="A52" t="s">
        <v>53</v>
      </c>
      <c r="B52" t="s">
        <v>291</v>
      </c>
      <c r="C52" t="s">
        <v>1009</v>
      </c>
      <c r="D52" t="s">
        <v>1010</v>
      </c>
      <c r="E52">
        <v>3.9389296267921599</v>
      </c>
      <c r="F52">
        <v>3.8006835241763102</v>
      </c>
      <c r="G52">
        <v>3.7831084457771098</v>
      </c>
      <c r="H52">
        <v>3.5676992690567402</v>
      </c>
      <c r="I52">
        <v>2.7619420225054001</v>
      </c>
      <c r="K52">
        <f t="shared" si="0"/>
        <v>3.570472577661544</v>
      </c>
    </row>
    <row r="53" spans="1:11" x14ac:dyDescent="0.25">
      <c r="A53" t="s">
        <v>292</v>
      </c>
      <c r="B53" t="s">
        <v>293</v>
      </c>
      <c r="C53" t="s">
        <v>1009</v>
      </c>
      <c r="D53" t="s">
        <v>1010</v>
      </c>
      <c r="E53">
        <v>0.187161811578089</v>
      </c>
      <c r="F53">
        <v>0.185632077222944</v>
      </c>
      <c r="G53">
        <v>0.15419489337266501</v>
      </c>
      <c r="H53">
        <v>0.16876592666023599</v>
      </c>
      <c r="I53">
        <v>0.20209084610994599</v>
      </c>
      <c r="K53">
        <f t="shared" si="0"/>
        <v>0.17956911098877598</v>
      </c>
    </row>
    <row r="54" spans="1:11" x14ac:dyDescent="0.25">
      <c r="A54" t="s">
        <v>44</v>
      </c>
      <c r="B54" t="s">
        <v>273</v>
      </c>
      <c r="C54" t="s">
        <v>1009</v>
      </c>
      <c r="D54" t="s">
        <v>1010</v>
      </c>
      <c r="E54">
        <v>0.39945773256778</v>
      </c>
      <c r="F54">
        <v>0.41831655523956601</v>
      </c>
      <c r="G54">
        <v>0.40858743836975903</v>
      </c>
      <c r="H54">
        <v>0.41420543024258799</v>
      </c>
      <c r="I54">
        <v>0.44201092553259003</v>
      </c>
      <c r="K54">
        <f t="shared" si="0"/>
        <v>0.41651561639045659</v>
      </c>
    </row>
    <row r="55" spans="1:11" x14ac:dyDescent="0.25">
      <c r="A55" t="s">
        <v>54</v>
      </c>
      <c r="B55" t="s">
        <v>294</v>
      </c>
      <c r="C55" t="s">
        <v>1009</v>
      </c>
      <c r="D55" t="s">
        <v>1010</v>
      </c>
      <c r="E55">
        <v>2.1533291704834898</v>
      </c>
      <c r="F55">
        <v>1.85816809878776</v>
      </c>
      <c r="G55">
        <v>1.7335398548568799</v>
      </c>
      <c r="H55">
        <v>1.80860524588047</v>
      </c>
      <c r="I55">
        <v>1.93084166707913</v>
      </c>
      <c r="J55">
        <v>1.76975427427923</v>
      </c>
      <c r="K55">
        <f t="shared" si="0"/>
        <v>1.8968968074175461</v>
      </c>
    </row>
    <row r="56" spans="1:11" x14ac:dyDescent="0.25">
      <c r="A56" t="s">
        <v>295</v>
      </c>
      <c r="B56" t="s">
        <v>296</v>
      </c>
      <c r="C56" t="s">
        <v>1009</v>
      </c>
      <c r="D56" t="s">
        <v>1010</v>
      </c>
      <c r="E56">
        <v>2.0870471242411499</v>
      </c>
      <c r="F56">
        <v>2.0576068880787002</v>
      </c>
      <c r="G56">
        <v>1.93664487542205</v>
      </c>
      <c r="H56">
        <v>1.8612180131487801</v>
      </c>
      <c r="I56">
        <v>1.91569347148341</v>
      </c>
      <c r="J56">
        <v>1.95394854648997</v>
      </c>
      <c r="K56">
        <f t="shared" si="0"/>
        <v>1.971642074474818</v>
      </c>
    </row>
    <row r="57" spans="1:11" x14ac:dyDescent="0.25">
      <c r="A57" t="s">
        <v>77</v>
      </c>
      <c r="B57" t="s">
        <v>320</v>
      </c>
      <c r="C57" t="s">
        <v>1009</v>
      </c>
      <c r="D57" t="s">
        <v>1010</v>
      </c>
      <c r="E57">
        <v>0.69843112985446998</v>
      </c>
      <c r="F57">
        <v>0.85174891955092502</v>
      </c>
      <c r="G57">
        <v>0.68901320126133503</v>
      </c>
      <c r="H57">
        <v>0.77898858450775199</v>
      </c>
      <c r="I57">
        <v>0.735309838577486</v>
      </c>
      <c r="J57">
        <v>0.80028118365998102</v>
      </c>
      <c r="K57">
        <f t="shared" si="0"/>
        <v>0.75069833475039371</v>
      </c>
    </row>
    <row r="58" spans="1:11" x14ac:dyDescent="0.25">
      <c r="A58" t="s">
        <v>59</v>
      </c>
      <c r="B58" t="s">
        <v>298</v>
      </c>
      <c r="C58" t="s">
        <v>1009</v>
      </c>
      <c r="D58" t="s">
        <v>1010</v>
      </c>
      <c r="E58">
        <v>0.99558771996226003</v>
      </c>
      <c r="F58">
        <v>1.2942409518358899</v>
      </c>
      <c r="G58">
        <v>1.41671001183006</v>
      </c>
      <c r="H58">
        <v>1.51935122196429</v>
      </c>
      <c r="I58">
        <v>1.6811629642705901</v>
      </c>
      <c r="K58">
        <f t="shared" si="0"/>
        <v>1.3814105739726181</v>
      </c>
    </row>
    <row r="59" spans="1:11" x14ac:dyDescent="0.25">
      <c r="A59" t="s">
        <v>60</v>
      </c>
      <c r="B59" t="s">
        <v>299</v>
      </c>
      <c r="C59" t="s">
        <v>1009</v>
      </c>
      <c r="D59" t="s">
        <v>1010</v>
      </c>
      <c r="E59">
        <v>16.271805221683699</v>
      </c>
      <c r="F59">
        <v>13.405151293504399</v>
      </c>
      <c r="G59">
        <v>11.023579993056901</v>
      </c>
      <c r="H59">
        <v>11.983163249856201</v>
      </c>
      <c r="I59">
        <v>15.155944703168799</v>
      </c>
      <c r="J59">
        <v>17.315720521053201</v>
      </c>
      <c r="K59">
        <f t="shared" si="0"/>
        <v>13.567928892253999</v>
      </c>
    </row>
    <row r="60" spans="1:11" x14ac:dyDescent="0.25">
      <c r="A60" t="s">
        <v>58</v>
      </c>
      <c r="B60" t="s">
        <v>297</v>
      </c>
      <c r="C60" t="s">
        <v>1009</v>
      </c>
      <c r="D60" t="s">
        <v>1010</v>
      </c>
      <c r="E60">
        <v>0.96116097408630596</v>
      </c>
      <c r="F60">
        <v>1.3048003599657101</v>
      </c>
      <c r="G60">
        <v>1.0265693512956999</v>
      </c>
      <c r="H60">
        <v>1.2220281022500099</v>
      </c>
      <c r="I60">
        <v>1.30632929331133</v>
      </c>
      <c r="J60">
        <v>0.96719254043264202</v>
      </c>
      <c r="K60">
        <f t="shared" si="0"/>
        <v>1.1641776161818111</v>
      </c>
    </row>
    <row r="61" spans="1:11" x14ac:dyDescent="0.25">
      <c r="A61" t="s">
        <v>61</v>
      </c>
      <c r="B61" t="s">
        <v>300</v>
      </c>
      <c r="C61" t="s">
        <v>1009</v>
      </c>
      <c r="D61" t="s">
        <v>1010</v>
      </c>
      <c r="E61">
        <v>5.5072732241581797</v>
      </c>
      <c r="F61">
        <v>5.3426666429966101</v>
      </c>
      <c r="G61">
        <v>5.1477828188667303</v>
      </c>
      <c r="H61">
        <v>5.2272889262158202</v>
      </c>
      <c r="I61">
        <v>6.0414775253225201</v>
      </c>
      <c r="J61">
        <v>5.6657821463410896</v>
      </c>
      <c r="K61">
        <f t="shared" si="0"/>
        <v>5.4532978275119719</v>
      </c>
    </row>
    <row r="62" spans="1:11" x14ac:dyDescent="0.25">
      <c r="A62" t="s">
        <v>8</v>
      </c>
      <c r="B62" t="s">
        <v>235</v>
      </c>
      <c r="C62" t="s">
        <v>1009</v>
      </c>
      <c r="D62" t="s">
        <v>1010</v>
      </c>
      <c r="E62">
        <v>12.220094795010001</v>
      </c>
      <c r="F62">
        <v>11.7559033143154</v>
      </c>
      <c r="G62">
        <v>11.87420084925</v>
      </c>
      <c r="H62">
        <v>12.3362121115896</v>
      </c>
      <c r="I62">
        <v>14.1347925891274</v>
      </c>
      <c r="J62">
        <v>12.2960133880922</v>
      </c>
      <c r="K62">
        <f t="shared" si="0"/>
        <v>12.464240731858482</v>
      </c>
    </row>
    <row r="63" spans="1:11" x14ac:dyDescent="0.25">
      <c r="A63" t="s">
        <v>514</v>
      </c>
      <c r="B63" t="s">
        <v>515</v>
      </c>
      <c r="C63" t="s">
        <v>1009</v>
      </c>
      <c r="D63" t="s">
        <v>1010</v>
      </c>
      <c r="E63">
        <v>8.7458336756737207</v>
      </c>
      <c r="F63">
        <v>8.1938476607961306</v>
      </c>
      <c r="G63">
        <v>7.7183671408091099</v>
      </c>
      <c r="H63">
        <v>7.77730721354673</v>
      </c>
      <c r="I63">
        <v>8.3618413873365292</v>
      </c>
      <c r="J63">
        <v>7.9456286205889404</v>
      </c>
      <c r="K63">
        <f t="shared" si="0"/>
        <v>8.1594394156324448</v>
      </c>
    </row>
    <row r="64" spans="1:11" x14ac:dyDescent="0.25">
      <c r="A64" t="s">
        <v>510</v>
      </c>
      <c r="B64" t="s">
        <v>511</v>
      </c>
      <c r="C64" t="s">
        <v>1009</v>
      </c>
      <c r="D64" t="s">
        <v>1010</v>
      </c>
      <c r="E64">
        <v>10.7905727101802</v>
      </c>
      <c r="F64">
        <v>10.687608969935299</v>
      </c>
      <c r="G64">
        <v>10.357156167428601</v>
      </c>
      <c r="H64">
        <v>10.689846112404499</v>
      </c>
      <c r="I64">
        <v>11.762058774543901</v>
      </c>
      <c r="J64">
        <v>11.140601561476499</v>
      </c>
      <c r="K64">
        <f t="shared" si="0"/>
        <v>10.8574485468985</v>
      </c>
    </row>
    <row r="65" spans="1:11" x14ac:dyDescent="0.25">
      <c r="A65" t="s">
        <v>512</v>
      </c>
      <c r="B65" t="s">
        <v>513</v>
      </c>
      <c r="C65" t="s">
        <v>1009</v>
      </c>
      <c r="D65" t="s">
        <v>1010</v>
      </c>
      <c r="E65">
        <v>5.8203252166193797</v>
      </c>
      <c r="F65">
        <v>5.6110594826086704</v>
      </c>
      <c r="G65">
        <v>5.3830691486079898</v>
      </c>
      <c r="H65">
        <v>5.4431321323470003</v>
      </c>
      <c r="I65">
        <v>5.8828495784796404</v>
      </c>
      <c r="J65">
        <v>5.8380504292291597</v>
      </c>
      <c r="K65">
        <f t="shared" si="0"/>
        <v>5.628087111732536</v>
      </c>
    </row>
    <row r="66" spans="1:11" x14ac:dyDescent="0.25">
      <c r="A66" t="s">
        <v>522</v>
      </c>
      <c r="B66" t="s">
        <v>523</v>
      </c>
      <c r="C66" t="s">
        <v>1009</v>
      </c>
      <c r="D66" t="s">
        <v>1010</v>
      </c>
      <c r="E66">
        <v>6.1351929865900496</v>
      </c>
      <c r="F66">
        <v>5.5106740440132498</v>
      </c>
      <c r="G66">
        <v>5.1963410252641999</v>
      </c>
      <c r="H66">
        <v>5.3865365295821102</v>
      </c>
      <c r="I66">
        <v>5.9457573561388202</v>
      </c>
      <c r="J66">
        <v>5.6132924354252598</v>
      </c>
      <c r="K66">
        <f t="shared" si="0"/>
        <v>5.6349003883176856</v>
      </c>
    </row>
    <row r="67" spans="1:11" x14ac:dyDescent="0.25">
      <c r="A67" t="s">
        <v>520</v>
      </c>
      <c r="B67" t="s">
        <v>521</v>
      </c>
      <c r="C67" t="s">
        <v>1009</v>
      </c>
      <c r="D67" t="s">
        <v>1010</v>
      </c>
      <c r="E67">
        <v>2.0463953442625402</v>
      </c>
      <c r="F67">
        <v>2.0751546283306199</v>
      </c>
      <c r="G67">
        <v>1.9464907876303299</v>
      </c>
      <c r="H67">
        <v>1.98058988633997</v>
      </c>
      <c r="I67">
        <v>2.06932449290816</v>
      </c>
      <c r="J67">
        <v>2.0188602060024201</v>
      </c>
      <c r="K67">
        <f t="shared" ref="K67:K130" si="1">_xlfn.AGGREGATE(1, 6, E67:I67)</f>
        <v>2.0235910278943239</v>
      </c>
    </row>
    <row r="68" spans="1:11" x14ac:dyDescent="0.25">
      <c r="A68" t="s">
        <v>62</v>
      </c>
      <c r="B68" t="s">
        <v>301</v>
      </c>
      <c r="C68" t="s">
        <v>1009</v>
      </c>
      <c r="D68" t="s">
        <v>1010</v>
      </c>
      <c r="E68">
        <v>9.5190167281823292</v>
      </c>
      <c r="F68">
        <v>9.3292589115376394</v>
      </c>
      <c r="G68">
        <v>8.9492695227482209</v>
      </c>
      <c r="H68">
        <v>8.8005311428869195</v>
      </c>
      <c r="I68">
        <v>9.8427307560744293</v>
      </c>
      <c r="J68">
        <v>9.4142876393058401</v>
      </c>
      <c r="K68">
        <f t="shared" si="1"/>
        <v>9.2881614122859073</v>
      </c>
    </row>
    <row r="69" spans="1:11" x14ac:dyDescent="0.25">
      <c r="A69" t="s">
        <v>302</v>
      </c>
      <c r="B69" t="s">
        <v>303</v>
      </c>
      <c r="C69" t="s">
        <v>1009</v>
      </c>
      <c r="D69" t="s">
        <v>1010</v>
      </c>
      <c r="E69">
        <v>11.769317930169001</v>
      </c>
      <c r="F69">
        <v>11.485285302593701</v>
      </c>
      <c r="G69">
        <v>11.2250002270936</v>
      </c>
      <c r="H69">
        <v>11.0489758951318</v>
      </c>
      <c r="I69">
        <v>11.5676091278605</v>
      </c>
      <c r="J69">
        <v>11.8315058480185</v>
      </c>
      <c r="K69">
        <f t="shared" si="1"/>
        <v>11.41923769656972</v>
      </c>
    </row>
    <row r="70" spans="1:11" x14ac:dyDescent="0.25">
      <c r="A70" t="s">
        <v>518</v>
      </c>
      <c r="B70" t="s">
        <v>519</v>
      </c>
      <c r="C70" t="s">
        <v>1009</v>
      </c>
      <c r="D70" t="s">
        <v>1010</v>
      </c>
      <c r="E70">
        <v>1.48549012492508</v>
      </c>
      <c r="F70">
        <v>1.57608214352701</v>
      </c>
      <c r="G70">
        <v>1.51191937856532</v>
      </c>
      <c r="H70">
        <v>1.48777443421625</v>
      </c>
      <c r="I70">
        <v>1.5518944845635501</v>
      </c>
      <c r="J70">
        <v>1.52371527607151</v>
      </c>
      <c r="K70">
        <f t="shared" si="1"/>
        <v>1.522632113159442</v>
      </c>
    </row>
    <row r="71" spans="1:11" x14ac:dyDescent="0.25">
      <c r="A71" t="s">
        <v>66</v>
      </c>
      <c r="B71" t="s">
        <v>306</v>
      </c>
      <c r="C71" t="s">
        <v>1009</v>
      </c>
      <c r="D71" t="s">
        <v>1010</v>
      </c>
      <c r="K71" t="e">
        <f t="shared" si="1"/>
        <v>#DIV/0!</v>
      </c>
    </row>
    <row r="72" spans="1:11" x14ac:dyDescent="0.25">
      <c r="A72" t="s">
        <v>176</v>
      </c>
      <c r="B72" t="s">
        <v>448</v>
      </c>
      <c r="C72" t="s">
        <v>1009</v>
      </c>
      <c r="D72" t="s">
        <v>1010</v>
      </c>
      <c r="E72">
        <v>2.8257200316023798</v>
      </c>
      <c r="F72">
        <v>2.7885291517875999</v>
      </c>
      <c r="G72">
        <v>2.7575941671743198</v>
      </c>
      <c r="H72">
        <v>2.5946358613761902</v>
      </c>
      <c r="I72">
        <v>3.14800685949794</v>
      </c>
      <c r="J72">
        <v>2.7280731380849002</v>
      </c>
      <c r="K72">
        <f t="shared" si="1"/>
        <v>2.822897214287686</v>
      </c>
    </row>
    <row r="73" spans="1:11" x14ac:dyDescent="0.25">
      <c r="A73" t="s">
        <v>67</v>
      </c>
      <c r="B73" t="s">
        <v>307</v>
      </c>
      <c r="C73" t="s">
        <v>1009</v>
      </c>
      <c r="D73" t="s">
        <v>1010</v>
      </c>
      <c r="E73">
        <v>2.11360999746642</v>
      </c>
      <c r="F73">
        <v>2.3862054659440202</v>
      </c>
      <c r="G73">
        <v>2.2210093580847499</v>
      </c>
      <c r="H73">
        <v>2.5111737977642701</v>
      </c>
      <c r="I73">
        <v>2.1664966555579701</v>
      </c>
      <c r="J73">
        <v>2.1433303033356998</v>
      </c>
      <c r="K73">
        <f t="shared" si="1"/>
        <v>2.2796990549634861</v>
      </c>
    </row>
    <row r="74" spans="1:11" x14ac:dyDescent="0.25">
      <c r="A74" t="s">
        <v>68</v>
      </c>
      <c r="B74" t="s">
        <v>309</v>
      </c>
      <c r="C74" t="s">
        <v>1009</v>
      </c>
      <c r="D74" t="s">
        <v>1010</v>
      </c>
      <c r="E74">
        <v>34.6988795973718</v>
      </c>
      <c r="F74">
        <v>33.779280668883302</v>
      </c>
      <c r="G74">
        <v>31.218800784138701</v>
      </c>
      <c r="H74">
        <v>33.633329059433599</v>
      </c>
      <c r="I74">
        <v>35.558269345820598</v>
      </c>
      <c r="J74">
        <v>37.5738332571173</v>
      </c>
      <c r="K74">
        <f t="shared" si="1"/>
        <v>33.777711891129606</v>
      </c>
    </row>
    <row r="75" spans="1:11" x14ac:dyDescent="0.25">
      <c r="A75" t="s">
        <v>526</v>
      </c>
      <c r="B75" t="s">
        <v>527</v>
      </c>
      <c r="C75" t="s">
        <v>1009</v>
      </c>
      <c r="D75" t="s">
        <v>1010</v>
      </c>
      <c r="E75">
        <v>1.58791506416048</v>
      </c>
      <c r="F75">
        <v>1.6937260347862899</v>
      </c>
      <c r="G75">
        <v>1.6097991467900901</v>
      </c>
      <c r="H75">
        <v>1.5906772110423599</v>
      </c>
      <c r="I75">
        <v>1.6566242260656601</v>
      </c>
      <c r="J75">
        <v>1.6277011502126799</v>
      </c>
      <c r="K75">
        <f t="shared" si="1"/>
        <v>1.6277483365689758</v>
      </c>
    </row>
    <row r="76" spans="1:11" x14ac:dyDescent="0.25">
      <c r="A76" t="s">
        <v>528</v>
      </c>
      <c r="B76" t="s">
        <v>529</v>
      </c>
      <c r="C76" t="s">
        <v>1009</v>
      </c>
      <c r="D76" t="s">
        <v>1010</v>
      </c>
      <c r="E76">
        <v>18.154920268225801</v>
      </c>
      <c r="F76">
        <v>17.418175694340899</v>
      </c>
      <c r="G76">
        <v>16.526650810618701</v>
      </c>
      <c r="H76">
        <v>17.149544079725999</v>
      </c>
      <c r="I76">
        <v>19.7622816506343</v>
      </c>
      <c r="J76">
        <v>18.9392159723639</v>
      </c>
      <c r="K76">
        <f t="shared" si="1"/>
        <v>17.802314500709137</v>
      </c>
    </row>
    <row r="77" spans="1:11" x14ac:dyDescent="0.25">
      <c r="A77" t="s">
        <v>70</v>
      </c>
      <c r="B77" t="s">
        <v>313</v>
      </c>
      <c r="C77" t="s">
        <v>1009</v>
      </c>
      <c r="D77" t="s">
        <v>1010</v>
      </c>
      <c r="E77">
        <v>2.3106133745253299</v>
      </c>
      <c r="F77">
        <v>2.3159420417938898</v>
      </c>
      <c r="G77">
        <v>2.3866225778265102</v>
      </c>
      <c r="H77">
        <v>2.34936544202258</v>
      </c>
      <c r="I77">
        <v>2.4492111178806302</v>
      </c>
      <c r="J77">
        <v>2.3848118481501102</v>
      </c>
      <c r="K77">
        <f t="shared" si="1"/>
        <v>2.3623509108097878</v>
      </c>
    </row>
    <row r="78" spans="1:11" x14ac:dyDescent="0.25">
      <c r="A78" t="s">
        <v>69</v>
      </c>
      <c r="B78" t="s">
        <v>312</v>
      </c>
      <c r="C78" t="s">
        <v>1009</v>
      </c>
      <c r="D78" t="s">
        <v>1010</v>
      </c>
      <c r="E78">
        <v>10.6643336396929</v>
      </c>
      <c r="F78">
        <v>10.5318273601847</v>
      </c>
      <c r="G78">
        <v>10.906564833697701</v>
      </c>
      <c r="H78">
        <v>11.849117809924</v>
      </c>
      <c r="I78">
        <v>14.467377631425</v>
      </c>
      <c r="J78">
        <v>13.815087036875999</v>
      </c>
      <c r="K78">
        <f t="shared" si="1"/>
        <v>11.68384425498486</v>
      </c>
    </row>
    <row r="79" spans="1:11" x14ac:dyDescent="0.25">
      <c r="A79" t="s">
        <v>71</v>
      </c>
      <c r="B79" t="s">
        <v>314</v>
      </c>
      <c r="C79" t="s">
        <v>1009</v>
      </c>
      <c r="D79" t="s">
        <v>1010</v>
      </c>
      <c r="E79">
        <v>1.43711486668854</v>
      </c>
      <c r="F79">
        <v>1.54241477388973</v>
      </c>
      <c r="G79">
        <v>1.64887661606241</v>
      </c>
      <c r="H79">
        <v>1.52245926892254</v>
      </c>
      <c r="I79">
        <v>1.5968404505701601</v>
      </c>
      <c r="J79">
        <v>1.6314921469341499</v>
      </c>
      <c r="K79">
        <f t="shared" si="1"/>
        <v>1.549541195226676</v>
      </c>
    </row>
    <row r="80" spans="1:11" x14ac:dyDescent="0.25">
      <c r="A80" t="s">
        <v>310</v>
      </c>
      <c r="B80" t="s">
        <v>311</v>
      </c>
      <c r="C80" t="s">
        <v>1009</v>
      </c>
      <c r="D80" t="s">
        <v>1010</v>
      </c>
      <c r="E80">
        <v>19.4783253449143</v>
      </c>
      <c r="F80">
        <v>18.045059103101501</v>
      </c>
      <c r="G80">
        <v>16.360820481153699</v>
      </c>
      <c r="H80">
        <v>17.027503073225301</v>
      </c>
      <c r="I80">
        <v>13.639472306466001</v>
      </c>
      <c r="K80">
        <f t="shared" si="1"/>
        <v>16.91023606177216</v>
      </c>
    </row>
    <row r="81" spans="1:11" x14ac:dyDescent="0.25">
      <c r="A81" t="s">
        <v>387</v>
      </c>
      <c r="B81" t="s">
        <v>388</v>
      </c>
      <c r="C81" t="s">
        <v>1009</v>
      </c>
      <c r="D81" t="s">
        <v>1010</v>
      </c>
      <c r="E81">
        <v>27.166913658126099</v>
      </c>
      <c r="F81">
        <v>27.629935407296198</v>
      </c>
      <c r="G81">
        <v>22.512199193744799</v>
      </c>
      <c r="H81">
        <v>22.512933644046399</v>
      </c>
      <c r="I81">
        <v>22.4974259199982</v>
      </c>
      <c r="J81">
        <v>22.4854973523274</v>
      </c>
      <c r="K81">
        <f t="shared" si="1"/>
        <v>24.463881564642339</v>
      </c>
    </row>
    <row r="82" spans="1:11" x14ac:dyDescent="0.25">
      <c r="A82" t="s">
        <v>74</v>
      </c>
      <c r="B82" t="s">
        <v>316</v>
      </c>
      <c r="C82" t="s">
        <v>1009</v>
      </c>
      <c r="D82" t="s">
        <v>1010</v>
      </c>
      <c r="E82">
        <v>4.9731369098706804</v>
      </c>
      <c r="F82">
        <v>5.2657648440765001</v>
      </c>
      <c r="G82">
        <v>5.4359528030582203</v>
      </c>
      <c r="H82">
        <v>5.5544308701413003</v>
      </c>
      <c r="I82">
        <v>6.6589910099858596</v>
      </c>
      <c r="J82">
        <v>6.3130376109260098</v>
      </c>
      <c r="K82">
        <f t="shared" si="1"/>
        <v>5.577655287426512</v>
      </c>
    </row>
    <row r="83" spans="1:11" x14ac:dyDescent="0.25">
      <c r="A83" t="s">
        <v>200</v>
      </c>
      <c r="B83" t="s">
        <v>482</v>
      </c>
      <c r="C83" t="s">
        <v>1009</v>
      </c>
      <c r="D83" t="s">
        <v>1010</v>
      </c>
      <c r="E83">
        <v>0.566834503763194</v>
      </c>
      <c r="F83">
        <v>0.59337870617311295</v>
      </c>
      <c r="G83">
        <v>0.57662414113448401</v>
      </c>
      <c r="H83">
        <v>0.61198528078294401</v>
      </c>
      <c r="I83">
        <v>0.58319897729751102</v>
      </c>
      <c r="J83">
        <v>0.60248919533165801</v>
      </c>
      <c r="K83">
        <f t="shared" si="1"/>
        <v>0.58640432183024915</v>
      </c>
    </row>
    <row r="84" spans="1:11" x14ac:dyDescent="0.25">
      <c r="A84" t="s">
        <v>76</v>
      </c>
      <c r="B84" t="s">
        <v>319</v>
      </c>
      <c r="C84" t="s">
        <v>1009</v>
      </c>
      <c r="D84" t="s">
        <v>1010</v>
      </c>
      <c r="E84">
        <v>7.29657327826766</v>
      </c>
      <c r="F84">
        <v>6.2401868425184501</v>
      </c>
      <c r="G84">
        <v>6.7621985945999299</v>
      </c>
      <c r="H84">
        <v>6.5045891872234698</v>
      </c>
      <c r="I84">
        <v>7.2886681297958598</v>
      </c>
      <c r="J84">
        <v>6.1157248708661802</v>
      </c>
      <c r="K84">
        <f t="shared" si="1"/>
        <v>6.8184432064810734</v>
      </c>
    </row>
    <row r="85" spans="1:11" x14ac:dyDescent="0.25">
      <c r="A85" t="s">
        <v>78</v>
      </c>
      <c r="B85" t="s">
        <v>321</v>
      </c>
      <c r="C85" t="s">
        <v>1009</v>
      </c>
      <c r="D85" t="s">
        <v>1010</v>
      </c>
      <c r="E85">
        <v>20.8442931470539</v>
      </c>
      <c r="F85">
        <v>19.5617097174459</v>
      </c>
      <c r="G85">
        <v>18.136550554343302</v>
      </c>
      <c r="H85">
        <v>17.323229997398801</v>
      </c>
      <c r="I85">
        <v>18.8537826617709</v>
      </c>
      <c r="J85">
        <v>19.708775375957799</v>
      </c>
      <c r="K85">
        <f t="shared" si="1"/>
        <v>18.94391321560256</v>
      </c>
    </row>
    <row r="86" spans="1:11" x14ac:dyDescent="0.25">
      <c r="A86" t="s">
        <v>322</v>
      </c>
      <c r="B86" t="s">
        <v>323</v>
      </c>
      <c r="C86" t="s">
        <v>1009</v>
      </c>
      <c r="D86" t="s">
        <v>1010</v>
      </c>
      <c r="K86" t="e">
        <f t="shared" si="1"/>
        <v>#DIV/0!</v>
      </c>
    </row>
    <row r="87" spans="1:11" x14ac:dyDescent="0.25">
      <c r="A87" t="s">
        <v>84</v>
      </c>
      <c r="B87" t="s">
        <v>330</v>
      </c>
      <c r="C87" t="s">
        <v>1009</v>
      </c>
      <c r="D87" t="s">
        <v>1010</v>
      </c>
      <c r="E87">
        <v>17.589946663140498</v>
      </c>
      <c r="F87">
        <v>20.528472532338199</v>
      </c>
      <c r="G87">
        <v>22.325930947696101</v>
      </c>
      <c r="H87">
        <v>26.427276700183299</v>
      </c>
      <c r="I87">
        <v>25.7366305718819</v>
      </c>
      <c r="J87">
        <v>25.500175225361598</v>
      </c>
      <c r="K87">
        <f t="shared" si="1"/>
        <v>22.521651483047997</v>
      </c>
    </row>
    <row r="88" spans="1:11" x14ac:dyDescent="0.25">
      <c r="A88" t="s">
        <v>317</v>
      </c>
      <c r="B88" t="s">
        <v>318</v>
      </c>
      <c r="C88" t="s">
        <v>1009</v>
      </c>
      <c r="D88" t="s">
        <v>1010</v>
      </c>
      <c r="E88">
        <v>21.861379359927401</v>
      </c>
      <c r="F88">
        <v>21.0018946913892</v>
      </c>
      <c r="G88">
        <v>19.8715961801257</v>
      </c>
      <c r="H88">
        <v>20.004045872555501</v>
      </c>
      <c r="I88">
        <v>20.976830173570701</v>
      </c>
      <c r="J88">
        <v>19.699905229661901</v>
      </c>
      <c r="K88">
        <f t="shared" si="1"/>
        <v>20.743149255513703</v>
      </c>
    </row>
    <row r="89" spans="1:11" x14ac:dyDescent="0.25">
      <c r="A89" t="s">
        <v>85</v>
      </c>
      <c r="B89" t="s">
        <v>331</v>
      </c>
      <c r="C89" t="s">
        <v>1009</v>
      </c>
      <c r="D89" t="s">
        <v>1010</v>
      </c>
      <c r="E89">
        <v>46.348359012396301</v>
      </c>
      <c r="F89">
        <v>49.157807785464598</v>
      </c>
      <c r="G89">
        <v>30.7237033700399</v>
      </c>
      <c r="H89">
        <v>30.3965794546532</v>
      </c>
      <c r="I89">
        <v>30.863244751850502</v>
      </c>
      <c r="K89">
        <f t="shared" si="1"/>
        <v>37.497938874880901</v>
      </c>
    </row>
    <row r="90" spans="1:11" x14ac:dyDescent="0.25">
      <c r="A90" t="s">
        <v>65</v>
      </c>
      <c r="B90" t="s">
        <v>305</v>
      </c>
      <c r="C90" t="s">
        <v>1009</v>
      </c>
      <c r="D90" t="s">
        <v>1010</v>
      </c>
      <c r="E90">
        <v>2.3322392093276099</v>
      </c>
      <c r="F90">
        <v>2.3154633968627198</v>
      </c>
      <c r="G90">
        <v>2.25797967696779</v>
      </c>
      <c r="H90">
        <v>2.43787850840374</v>
      </c>
      <c r="I90">
        <v>2.9131246545764999</v>
      </c>
      <c r="J90">
        <v>2.6304739183587298</v>
      </c>
      <c r="K90">
        <f t="shared" si="1"/>
        <v>2.451337089227672</v>
      </c>
    </row>
    <row r="91" spans="1:11" x14ac:dyDescent="0.25">
      <c r="A91" t="s">
        <v>79</v>
      </c>
      <c r="B91" t="s">
        <v>324</v>
      </c>
      <c r="C91" t="s">
        <v>1009</v>
      </c>
      <c r="D91" t="s">
        <v>1010</v>
      </c>
      <c r="E91">
        <v>3.5153402483759701</v>
      </c>
      <c r="F91">
        <v>3.8563889645312499</v>
      </c>
      <c r="G91">
        <v>3.6354084912526901</v>
      </c>
      <c r="H91">
        <v>3.77962501702793</v>
      </c>
      <c r="I91">
        <v>4.2308045524990403</v>
      </c>
      <c r="J91">
        <v>3.8973998331380302</v>
      </c>
      <c r="K91">
        <f t="shared" si="1"/>
        <v>3.8035134547373759</v>
      </c>
    </row>
    <row r="92" spans="1:11" x14ac:dyDescent="0.25">
      <c r="A92" t="s">
        <v>80</v>
      </c>
      <c r="B92" t="s">
        <v>327</v>
      </c>
      <c r="C92" t="s">
        <v>1009</v>
      </c>
      <c r="D92" t="s">
        <v>1010</v>
      </c>
      <c r="E92">
        <v>6.2063263362440404</v>
      </c>
      <c r="F92">
        <v>5.3715597084902997</v>
      </c>
      <c r="G92">
        <v>5.2054544087566796</v>
      </c>
      <c r="H92">
        <v>4.6795120268830797</v>
      </c>
      <c r="I92">
        <v>4.9030601197638797</v>
      </c>
      <c r="J92">
        <v>5.1322629212873396</v>
      </c>
      <c r="K92">
        <f t="shared" si="1"/>
        <v>5.2731825200275964</v>
      </c>
    </row>
    <row r="93" spans="1:11" x14ac:dyDescent="0.25">
      <c r="A93" t="s">
        <v>325</v>
      </c>
      <c r="B93" t="s">
        <v>326</v>
      </c>
      <c r="C93" t="s">
        <v>1009</v>
      </c>
      <c r="D93" t="s">
        <v>1010</v>
      </c>
      <c r="E93">
        <v>18.4117385602265</v>
      </c>
      <c r="F93">
        <v>19.056875335255899</v>
      </c>
      <c r="G93">
        <v>18.430149097486002</v>
      </c>
      <c r="H93">
        <v>18.178904779073001</v>
      </c>
      <c r="I93">
        <v>17.321950346856401</v>
      </c>
      <c r="K93">
        <f t="shared" si="1"/>
        <v>18.27992362377956</v>
      </c>
    </row>
    <row r="94" spans="1:11" x14ac:dyDescent="0.25">
      <c r="A94" t="s">
        <v>83</v>
      </c>
      <c r="B94" t="s">
        <v>329</v>
      </c>
      <c r="C94" t="s">
        <v>1009</v>
      </c>
      <c r="D94" t="s">
        <v>1010</v>
      </c>
      <c r="E94">
        <v>9.6613954727504403</v>
      </c>
      <c r="F94">
        <v>9.6962866319675403</v>
      </c>
      <c r="G94">
        <v>9.4552049353070693</v>
      </c>
      <c r="H94">
        <v>9.4342141738807292</v>
      </c>
      <c r="I94">
        <v>10.2434194558075</v>
      </c>
      <c r="J94">
        <v>9.9115053978533805</v>
      </c>
      <c r="K94">
        <f t="shared" si="1"/>
        <v>9.698104133942655</v>
      </c>
    </row>
    <row r="95" spans="1:11" x14ac:dyDescent="0.25">
      <c r="A95" t="s">
        <v>82</v>
      </c>
      <c r="B95" t="s">
        <v>328</v>
      </c>
      <c r="C95" t="s">
        <v>1009</v>
      </c>
      <c r="D95" t="s">
        <v>1010</v>
      </c>
      <c r="K95" t="e">
        <f t="shared" si="1"/>
        <v>#DIV/0!</v>
      </c>
    </row>
    <row r="96" spans="1:11" x14ac:dyDescent="0.25">
      <c r="A96" t="s">
        <v>86</v>
      </c>
      <c r="B96" t="s">
        <v>332</v>
      </c>
      <c r="C96" t="s">
        <v>1009</v>
      </c>
      <c r="D96" t="s">
        <v>1010</v>
      </c>
      <c r="E96">
        <v>20.387240905845101</v>
      </c>
      <c r="F96">
        <v>22.7579250544111</v>
      </c>
      <c r="G96">
        <v>19.535793868505099</v>
      </c>
      <c r="H96">
        <v>17.595336734249301</v>
      </c>
      <c r="I96">
        <v>16.8511786471615</v>
      </c>
      <c r="J96">
        <v>6.7867579193215297</v>
      </c>
      <c r="K96">
        <f t="shared" si="1"/>
        <v>19.42549504203442</v>
      </c>
    </row>
    <row r="97" spans="1:11" x14ac:dyDescent="0.25">
      <c r="A97" t="s">
        <v>532</v>
      </c>
      <c r="B97" t="s">
        <v>533</v>
      </c>
      <c r="C97" t="s">
        <v>1009</v>
      </c>
      <c r="D97" t="s">
        <v>1010</v>
      </c>
      <c r="E97">
        <v>1.2806227196353199</v>
      </c>
      <c r="F97">
        <v>1.3291524146982401</v>
      </c>
      <c r="G97">
        <v>1.25860862116316</v>
      </c>
      <c r="H97">
        <v>1.2106820121412201</v>
      </c>
      <c r="I97">
        <v>1.3260834011431699</v>
      </c>
      <c r="K97">
        <f t="shared" si="1"/>
        <v>1.281029833756222</v>
      </c>
    </row>
    <row r="98" spans="1:11" x14ac:dyDescent="0.25">
      <c r="A98" t="s">
        <v>335</v>
      </c>
      <c r="B98" t="s">
        <v>336</v>
      </c>
      <c r="C98" t="s">
        <v>1009</v>
      </c>
      <c r="D98" t="s">
        <v>1010</v>
      </c>
      <c r="E98">
        <v>7.6206597772904297E-2</v>
      </c>
      <c r="F98">
        <v>6.5272703414145899E-2</v>
      </c>
      <c r="G98">
        <v>6.2142271945444597E-2</v>
      </c>
      <c r="H98">
        <v>7.2306274898122705E-2</v>
      </c>
      <c r="I98">
        <v>9.8979035731880494E-2</v>
      </c>
      <c r="K98">
        <f t="shared" si="1"/>
        <v>7.4981376752499593E-2</v>
      </c>
    </row>
    <row r="99" spans="1:11" x14ac:dyDescent="0.25">
      <c r="A99" t="s">
        <v>88</v>
      </c>
      <c r="B99" t="s">
        <v>334</v>
      </c>
      <c r="C99" t="s">
        <v>1009</v>
      </c>
      <c r="D99" t="s">
        <v>1010</v>
      </c>
      <c r="E99">
        <v>12.0499014058464</v>
      </c>
      <c r="F99">
        <v>12.6697681094878</v>
      </c>
      <c r="G99">
        <v>11.6101604613644</v>
      </c>
      <c r="H99">
        <v>10.7536504478567</v>
      </c>
      <c r="I99">
        <v>12.117180916375601</v>
      </c>
      <c r="J99">
        <v>11.0408477707958</v>
      </c>
      <c r="K99">
        <f t="shared" si="1"/>
        <v>11.84013226818618</v>
      </c>
    </row>
    <row r="100" spans="1:11" x14ac:dyDescent="0.25">
      <c r="A100" t="s">
        <v>530</v>
      </c>
      <c r="B100" t="s">
        <v>531</v>
      </c>
      <c r="C100" t="s">
        <v>1009</v>
      </c>
      <c r="D100" t="s">
        <v>1010</v>
      </c>
      <c r="E100">
        <v>22.6603031905506</v>
      </c>
      <c r="F100">
        <v>22.3415496074525</v>
      </c>
      <c r="G100">
        <v>21.7885829468329</v>
      </c>
      <c r="H100">
        <v>22.087920659180899</v>
      </c>
      <c r="I100">
        <v>23.510099682641499</v>
      </c>
      <c r="J100">
        <v>22.478800877277401</v>
      </c>
      <c r="K100">
        <f t="shared" si="1"/>
        <v>22.477691217331678</v>
      </c>
    </row>
    <row r="101" spans="1:11" x14ac:dyDescent="0.25">
      <c r="A101" t="s">
        <v>52</v>
      </c>
      <c r="B101" t="s">
        <v>290</v>
      </c>
      <c r="C101" t="s">
        <v>1009</v>
      </c>
      <c r="D101" t="s">
        <v>1010</v>
      </c>
      <c r="E101">
        <v>3.0699216028743699</v>
      </c>
      <c r="F101">
        <v>2.8955820805983898</v>
      </c>
      <c r="G101">
        <v>2.9570918698770399</v>
      </c>
      <c r="H101">
        <v>2.86876409373393</v>
      </c>
      <c r="I101">
        <v>3.2165074705382302</v>
      </c>
      <c r="J101">
        <v>3.1313425435673699</v>
      </c>
      <c r="K101">
        <f t="shared" si="1"/>
        <v>3.001573423524392</v>
      </c>
    </row>
    <row r="102" spans="1:11" x14ac:dyDescent="0.25">
      <c r="A102" t="s">
        <v>87</v>
      </c>
      <c r="B102" t="s">
        <v>333</v>
      </c>
      <c r="C102" t="s">
        <v>1009</v>
      </c>
      <c r="D102" t="s">
        <v>1010</v>
      </c>
      <c r="E102">
        <v>18.0884122437445</v>
      </c>
      <c r="F102">
        <v>18.898831430139801</v>
      </c>
      <c r="G102">
        <v>18.647857688851001</v>
      </c>
      <c r="H102">
        <v>19.4861983599491</v>
      </c>
      <c r="I102">
        <v>20.3625000491202</v>
      </c>
      <c r="J102">
        <v>20.615285787700799</v>
      </c>
      <c r="K102">
        <f t="shared" si="1"/>
        <v>19.09675995436092</v>
      </c>
    </row>
    <row r="103" spans="1:11" x14ac:dyDescent="0.25">
      <c r="A103" t="s">
        <v>89</v>
      </c>
      <c r="B103" t="s">
        <v>337</v>
      </c>
      <c r="C103" t="s">
        <v>1009</v>
      </c>
      <c r="D103" t="s">
        <v>1010</v>
      </c>
      <c r="E103">
        <v>3.8893395731923599</v>
      </c>
      <c r="F103">
        <v>3.7535668637924098</v>
      </c>
      <c r="G103">
        <v>3.4859116920746298</v>
      </c>
      <c r="H103">
        <v>3.34248182381838</v>
      </c>
      <c r="I103">
        <v>3.3808222048541601</v>
      </c>
      <c r="J103">
        <v>3.32253475725319</v>
      </c>
      <c r="K103">
        <f t="shared" si="1"/>
        <v>3.570424431546388</v>
      </c>
    </row>
    <row r="104" spans="1:11" x14ac:dyDescent="0.25">
      <c r="A104" t="s">
        <v>534</v>
      </c>
      <c r="B104" t="s">
        <v>535</v>
      </c>
      <c r="C104" t="s">
        <v>1009</v>
      </c>
      <c r="D104" t="s">
        <v>1010</v>
      </c>
      <c r="E104">
        <v>8.2425532934918895</v>
      </c>
      <c r="F104">
        <v>7.8851037371442096</v>
      </c>
      <c r="G104">
        <v>7.5253539526008399</v>
      </c>
      <c r="H104">
        <v>7.7142964506898197</v>
      </c>
      <c r="I104">
        <v>8.5036885135556801</v>
      </c>
      <c r="J104">
        <v>8.1303911141159695</v>
      </c>
      <c r="K104">
        <f t="shared" si="1"/>
        <v>7.9741991894964883</v>
      </c>
    </row>
    <row r="105" spans="1:11" x14ac:dyDescent="0.25">
      <c r="A105" t="s">
        <v>536</v>
      </c>
      <c r="B105" t="s">
        <v>537</v>
      </c>
      <c r="C105" t="s">
        <v>1009</v>
      </c>
      <c r="D105" t="s">
        <v>1010</v>
      </c>
      <c r="E105">
        <v>9.1907737741123992</v>
      </c>
      <c r="F105">
        <v>8.7853140957054094</v>
      </c>
      <c r="G105">
        <v>8.3819067803168696</v>
      </c>
      <c r="H105">
        <v>8.5659448848147104</v>
      </c>
      <c r="I105">
        <v>9.4102785288548692</v>
      </c>
      <c r="J105">
        <v>8.9714639841108905</v>
      </c>
      <c r="K105">
        <f t="shared" si="1"/>
        <v>8.8668436127608512</v>
      </c>
    </row>
    <row r="106" spans="1:11" x14ac:dyDescent="0.25">
      <c r="A106" t="s">
        <v>542</v>
      </c>
      <c r="B106" t="s">
        <v>543</v>
      </c>
      <c r="C106" t="s">
        <v>1009</v>
      </c>
      <c r="D106" t="s">
        <v>1010</v>
      </c>
      <c r="E106">
        <v>20.9825362061036</v>
      </c>
      <c r="F106">
        <v>20.6182792678905</v>
      </c>
      <c r="G106">
        <v>20.1305712052731</v>
      </c>
      <c r="H106">
        <v>19.995395836214101</v>
      </c>
      <c r="I106">
        <v>21.134154881382202</v>
      </c>
      <c r="J106">
        <v>20.684649679364501</v>
      </c>
      <c r="K106">
        <f t="shared" si="1"/>
        <v>20.572187479372701</v>
      </c>
    </row>
    <row r="107" spans="1:11" x14ac:dyDescent="0.25">
      <c r="A107" t="s">
        <v>538</v>
      </c>
      <c r="B107" t="s">
        <v>539</v>
      </c>
      <c r="C107" t="s">
        <v>1009</v>
      </c>
      <c r="D107" t="s">
        <v>1010</v>
      </c>
      <c r="E107">
        <v>21.3063582254272</v>
      </c>
      <c r="F107">
        <v>20.9692954872854</v>
      </c>
      <c r="G107">
        <v>20.726792609799102</v>
      </c>
      <c r="H107">
        <v>20.696313710918702</v>
      </c>
      <c r="I107">
        <v>22.308239245716699</v>
      </c>
      <c r="J107">
        <v>22.098301310538801</v>
      </c>
      <c r="K107">
        <f t="shared" si="1"/>
        <v>21.201399855829418</v>
      </c>
    </row>
    <row r="108" spans="1:11" x14ac:dyDescent="0.25">
      <c r="A108" t="s">
        <v>92</v>
      </c>
      <c r="B108" t="s">
        <v>340</v>
      </c>
      <c r="C108" t="s">
        <v>1009</v>
      </c>
      <c r="D108" t="s">
        <v>1010</v>
      </c>
      <c r="E108">
        <v>13.4787485470271</v>
      </c>
      <c r="F108">
        <v>13.156630846266101</v>
      </c>
      <c r="G108">
        <v>12.808497558690201</v>
      </c>
      <c r="H108">
        <v>12.7126026577522</v>
      </c>
      <c r="I108">
        <v>13.7024660064027</v>
      </c>
      <c r="J108">
        <v>13.2806834934936</v>
      </c>
      <c r="K108">
        <f t="shared" si="1"/>
        <v>13.17178912322766</v>
      </c>
    </row>
    <row r="109" spans="1:11" x14ac:dyDescent="0.25">
      <c r="A109" t="s">
        <v>540</v>
      </c>
      <c r="B109" t="s">
        <v>541</v>
      </c>
      <c r="C109" t="s">
        <v>1009</v>
      </c>
      <c r="D109" t="s">
        <v>1010</v>
      </c>
      <c r="E109">
        <v>20.708581459887501</v>
      </c>
      <c r="F109">
        <v>20.360391321884698</v>
      </c>
      <c r="G109">
        <v>19.6519634138029</v>
      </c>
      <c r="H109">
        <v>19.444555179688201</v>
      </c>
      <c r="I109">
        <v>20.2612205708711</v>
      </c>
      <c r="J109">
        <v>19.593717953071</v>
      </c>
      <c r="K109">
        <f t="shared" si="1"/>
        <v>20.085342389226884</v>
      </c>
    </row>
    <row r="110" spans="1:11" x14ac:dyDescent="0.25">
      <c r="A110" t="s">
        <v>345</v>
      </c>
      <c r="B110" t="s">
        <v>346</v>
      </c>
      <c r="C110" t="s">
        <v>1009</v>
      </c>
      <c r="D110" t="s">
        <v>1010</v>
      </c>
      <c r="E110">
        <v>0.590100696950693</v>
      </c>
      <c r="F110">
        <v>0.40050634918732397</v>
      </c>
      <c r="G110">
        <v>0.41093589916425499</v>
      </c>
      <c r="H110">
        <v>0.31667066547429501</v>
      </c>
      <c r="K110">
        <f t="shared" si="1"/>
        <v>0.42955340269414177</v>
      </c>
    </row>
    <row r="111" spans="1:11" x14ac:dyDescent="0.25">
      <c r="A111" t="s">
        <v>91</v>
      </c>
      <c r="B111" t="s">
        <v>339</v>
      </c>
      <c r="C111" t="s">
        <v>1009</v>
      </c>
      <c r="D111" t="s">
        <v>1010</v>
      </c>
      <c r="E111">
        <v>16.3638005614024</v>
      </c>
      <c r="F111">
        <v>16.558331404702798</v>
      </c>
      <c r="G111">
        <v>16.0316306863431</v>
      </c>
      <c r="H111">
        <v>16.729204706558001</v>
      </c>
      <c r="I111">
        <v>18.228927567986101</v>
      </c>
      <c r="J111">
        <v>16.7667620824711</v>
      </c>
      <c r="K111">
        <f t="shared" si="1"/>
        <v>16.782378985398481</v>
      </c>
    </row>
    <row r="112" spans="1:11" x14ac:dyDescent="0.25">
      <c r="A112" t="s">
        <v>569</v>
      </c>
      <c r="B112" t="s">
        <v>570</v>
      </c>
      <c r="C112" t="s">
        <v>1009</v>
      </c>
      <c r="D112" t="s">
        <v>1010</v>
      </c>
      <c r="K112" t="e">
        <f t="shared" si="1"/>
        <v>#DIV/0!</v>
      </c>
    </row>
    <row r="113" spans="1:11" x14ac:dyDescent="0.25">
      <c r="A113" t="s">
        <v>96</v>
      </c>
      <c r="B113" t="s">
        <v>344</v>
      </c>
      <c r="C113" t="s">
        <v>1009</v>
      </c>
      <c r="D113" t="s">
        <v>1010</v>
      </c>
      <c r="E113">
        <v>0.94734910396189098</v>
      </c>
      <c r="F113">
        <v>1.17939797218571</v>
      </c>
      <c r="G113">
        <v>0.88869652286782497</v>
      </c>
      <c r="H113">
        <v>0.90289814077455499</v>
      </c>
      <c r="I113">
        <v>0.92947432961091003</v>
      </c>
      <c r="J113">
        <v>0.99168551075465206</v>
      </c>
      <c r="K113">
        <f t="shared" si="1"/>
        <v>0.96956321388017819</v>
      </c>
    </row>
    <row r="114" spans="1:11" x14ac:dyDescent="0.25">
      <c r="A114" t="s">
        <v>341</v>
      </c>
      <c r="B114" t="s">
        <v>342</v>
      </c>
      <c r="C114" t="s">
        <v>1009</v>
      </c>
      <c r="D114" t="s">
        <v>1010</v>
      </c>
      <c r="E114">
        <v>9.7844203807061199</v>
      </c>
      <c r="F114">
        <v>9.8270587759488404</v>
      </c>
      <c r="G114">
        <v>11.219001896771699</v>
      </c>
      <c r="H114">
        <v>13.871221407557901</v>
      </c>
      <c r="I114">
        <v>12.7762830202344</v>
      </c>
      <c r="K114">
        <f t="shared" si="1"/>
        <v>11.495597096243793</v>
      </c>
    </row>
    <row r="115" spans="1:11" x14ac:dyDescent="0.25">
      <c r="A115" t="s">
        <v>95</v>
      </c>
      <c r="B115" t="s">
        <v>343</v>
      </c>
      <c r="C115" t="s">
        <v>1009</v>
      </c>
      <c r="D115" t="s">
        <v>1010</v>
      </c>
      <c r="E115">
        <v>3.9771898114612898</v>
      </c>
      <c r="F115">
        <v>2.9767278010133502</v>
      </c>
      <c r="G115">
        <v>2.81581764320492</v>
      </c>
      <c r="H115">
        <v>3.7700082530619898</v>
      </c>
      <c r="I115">
        <v>5.9748822833805901</v>
      </c>
      <c r="J115">
        <v>3.9519762540344101</v>
      </c>
      <c r="K115">
        <f t="shared" si="1"/>
        <v>3.902925158424428</v>
      </c>
    </row>
    <row r="116" spans="1:11" x14ac:dyDescent="0.25">
      <c r="A116" t="s">
        <v>90</v>
      </c>
      <c r="B116" t="s">
        <v>338</v>
      </c>
      <c r="C116" t="s">
        <v>1009</v>
      </c>
      <c r="D116" t="s">
        <v>1010</v>
      </c>
      <c r="E116">
        <v>4.5812211234232603</v>
      </c>
      <c r="F116">
        <v>3.7829428722808101</v>
      </c>
      <c r="G116">
        <v>3.9227771962348901</v>
      </c>
      <c r="H116">
        <v>4.3756563979129304</v>
      </c>
      <c r="I116">
        <v>4.33388983234045</v>
      </c>
      <c r="K116">
        <f t="shared" si="1"/>
        <v>4.1992974844384685</v>
      </c>
    </row>
    <row r="117" spans="1:11" x14ac:dyDescent="0.25">
      <c r="A117" t="s">
        <v>97</v>
      </c>
      <c r="B117" t="s">
        <v>347</v>
      </c>
      <c r="C117" t="s">
        <v>1009</v>
      </c>
      <c r="D117" t="s">
        <v>1010</v>
      </c>
      <c r="E117">
        <v>1.2411289811309201</v>
      </c>
      <c r="F117">
        <v>1.20730222550317</v>
      </c>
      <c r="G117">
        <v>1.1910497250513301</v>
      </c>
      <c r="H117">
        <v>1.1323306510742901</v>
      </c>
      <c r="I117">
        <v>1.15367926814537</v>
      </c>
      <c r="K117">
        <f t="shared" si="1"/>
        <v>1.1850981701810162</v>
      </c>
    </row>
    <row r="118" spans="1:11" x14ac:dyDescent="0.25">
      <c r="A118" t="s">
        <v>98</v>
      </c>
      <c r="B118" t="s">
        <v>348</v>
      </c>
      <c r="C118" t="s">
        <v>1009</v>
      </c>
      <c r="D118" t="s">
        <v>1010</v>
      </c>
      <c r="E118">
        <v>1.9283733073049001</v>
      </c>
      <c r="F118">
        <v>1.97268467311393</v>
      </c>
      <c r="G118">
        <v>1.9454200743460801</v>
      </c>
      <c r="H118">
        <v>1.90731132855232</v>
      </c>
      <c r="I118">
        <v>2.00990886506843</v>
      </c>
      <c r="J118">
        <v>1.9575919475346999</v>
      </c>
      <c r="K118">
        <f t="shared" si="1"/>
        <v>1.9527396496771321</v>
      </c>
    </row>
    <row r="119" spans="1:11" x14ac:dyDescent="0.25">
      <c r="A119" t="s">
        <v>100</v>
      </c>
      <c r="B119" t="s">
        <v>349</v>
      </c>
      <c r="C119" t="s">
        <v>1009</v>
      </c>
      <c r="D119" t="s">
        <v>1010</v>
      </c>
      <c r="E119">
        <v>6.5987838562251797</v>
      </c>
      <c r="F119">
        <v>6.6317858603448503</v>
      </c>
      <c r="G119">
        <v>6.5922276027980704</v>
      </c>
      <c r="H119">
        <v>7.0196021385184899</v>
      </c>
      <c r="I119">
        <v>8.6832359903362004</v>
      </c>
      <c r="J119">
        <v>8.8456380742603198</v>
      </c>
      <c r="K119">
        <f t="shared" si="1"/>
        <v>7.1051270896445571</v>
      </c>
    </row>
    <row r="120" spans="1:11" x14ac:dyDescent="0.25">
      <c r="A120" t="s">
        <v>102</v>
      </c>
      <c r="B120" t="s">
        <v>351</v>
      </c>
      <c r="C120" t="s">
        <v>1009</v>
      </c>
      <c r="D120" t="s">
        <v>1010</v>
      </c>
      <c r="E120">
        <v>4.5064715795207198</v>
      </c>
      <c r="F120">
        <v>4.7625263609847597</v>
      </c>
      <c r="G120">
        <v>4.84044216548891</v>
      </c>
      <c r="H120">
        <v>4.9126437446810103</v>
      </c>
      <c r="I120">
        <v>5.2022246938865804</v>
      </c>
      <c r="J120">
        <v>5.2454627525449098</v>
      </c>
      <c r="K120">
        <f t="shared" si="1"/>
        <v>4.8448617089123953</v>
      </c>
    </row>
    <row r="121" spans="1:11" x14ac:dyDescent="0.25">
      <c r="A121" t="s">
        <v>101</v>
      </c>
      <c r="B121" t="s">
        <v>350</v>
      </c>
      <c r="C121" t="s">
        <v>1009</v>
      </c>
      <c r="D121" t="s">
        <v>1010</v>
      </c>
      <c r="E121">
        <v>1.12498130848332</v>
      </c>
      <c r="F121">
        <v>1.12844054943922</v>
      </c>
      <c r="G121">
        <v>1.0444121433674101</v>
      </c>
      <c r="H121">
        <v>1.0329079491315201</v>
      </c>
      <c r="I121">
        <v>1.04427085559301</v>
      </c>
      <c r="K121">
        <f t="shared" si="1"/>
        <v>1.0750025612028959</v>
      </c>
    </row>
    <row r="122" spans="1:11" x14ac:dyDescent="0.25">
      <c r="A122" t="s">
        <v>103</v>
      </c>
      <c r="B122" t="s">
        <v>352</v>
      </c>
      <c r="C122" t="s">
        <v>1009</v>
      </c>
      <c r="D122" t="s">
        <v>1010</v>
      </c>
      <c r="E122">
        <v>4.5560042707065902</v>
      </c>
      <c r="F122">
        <v>4.5169845402674103</v>
      </c>
      <c r="G122">
        <v>4.3958581028763604</v>
      </c>
      <c r="H122">
        <v>4.4663359581275097</v>
      </c>
      <c r="I122">
        <v>5.3912826934481002</v>
      </c>
      <c r="J122">
        <v>5.1069904002597903</v>
      </c>
      <c r="K122">
        <f t="shared" si="1"/>
        <v>4.6652931130851938</v>
      </c>
    </row>
    <row r="123" spans="1:11" x14ac:dyDescent="0.25">
      <c r="A123" t="s">
        <v>104</v>
      </c>
      <c r="B123" t="s">
        <v>353</v>
      </c>
      <c r="C123" t="s">
        <v>1009</v>
      </c>
      <c r="D123" t="s">
        <v>1010</v>
      </c>
      <c r="E123">
        <v>20.034516432834899</v>
      </c>
      <c r="F123">
        <v>20.893637406529201</v>
      </c>
      <c r="G123">
        <v>20.314910419968001</v>
      </c>
      <c r="H123">
        <v>20.8611638110686</v>
      </c>
      <c r="I123">
        <v>22.621008854581799</v>
      </c>
      <c r="J123">
        <v>22.4282455241276</v>
      </c>
      <c r="K123">
        <f t="shared" si="1"/>
        <v>20.945047384996499</v>
      </c>
    </row>
    <row r="124" spans="1:11" x14ac:dyDescent="0.25">
      <c r="A124" t="s">
        <v>362</v>
      </c>
      <c r="B124" t="s">
        <v>363</v>
      </c>
      <c r="C124" t="s">
        <v>1009</v>
      </c>
      <c r="D124" t="s">
        <v>1010</v>
      </c>
      <c r="E124">
        <v>12.8344731564928</v>
      </c>
      <c r="F124">
        <v>12.5145788958853</v>
      </c>
      <c r="G124">
        <v>11.6752864842384</v>
      </c>
      <c r="H124">
        <v>11.665108228408601</v>
      </c>
      <c r="I124">
        <v>13.5743343984907</v>
      </c>
      <c r="J124">
        <v>14.682207239661601</v>
      </c>
      <c r="K124">
        <f t="shared" si="1"/>
        <v>12.452756232703159</v>
      </c>
    </row>
    <row r="125" spans="1:11" x14ac:dyDescent="0.25">
      <c r="A125" t="s">
        <v>40</v>
      </c>
      <c r="B125" t="s">
        <v>270</v>
      </c>
      <c r="C125" t="s">
        <v>1009</v>
      </c>
      <c r="D125" t="s">
        <v>1010</v>
      </c>
      <c r="E125">
        <v>24.742664419658201</v>
      </c>
      <c r="F125">
        <v>23.361440478236801</v>
      </c>
      <c r="G125">
        <v>22.012955900677301</v>
      </c>
      <c r="H125">
        <v>20.711870688426099</v>
      </c>
      <c r="I125">
        <v>22.696395206552499</v>
      </c>
      <c r="J125">
        <v>22.847500056546199</v>
      </c>
      <c r="K125">
        <f t="shared" si="1"/>
        <v>22.705065338710178</v>
      </c>
    </row>
    <row r="126" spans="1:11" x14ac:dyDescent="0.25">
      <c r="A126" t="s">
        <v>105</v>
      </c>
      <c r="B126" t="s">
        <v>354</v>
      </c>
      <c r="C126" t="s">
        <v>1009</v>
      </c>
      <c r="D126" t="s">
        <v>1010</v>
      </c>
      <c r="E126">
        <v>26.2944785678072</v>
      </c>
      <c r="F126">
        <v>30.362610108611999</v>
      </c>
      <c r="G126">
        <v>29.744283892093598</v>
      </c>
      <c r="H126">
        <v>31.166940146898</v>
      </c>
      <c r="I126">
        <v>26.176001695764398</v>
      </c>
      <c r="K126">
        <f t="shared" si="1"/>
        <v>28.748862882235038</v>
      </c>
    </row>
    <row r="127" spans="1:11" x14ac:dyDescent="0.25">
      <c r="A127" t="s">
        <v>450</v>
      </c>
      <c r="B127" t="s">
        <v>451</v>
      </c>
      <c r="C127" t="s">
        <v>1009</v>
      </c>
      <c r="D127" t="s">
        <v>1010</v>
      </c>
      <c r="E127">
        <v>0.87183343671748403</v>
      </c>
      <c r="F127">
        <v>1.05387269406421</v>
      </c>
      <c r="G127">
        <v>1.0865511852319401</v>
      </c>
      <c r="H127">
        <v>0.97005879045909804</v>
      </c>
      <c r="I127">
        <v>1.29660945688942</v>
      </c>
      <c r="J127">
        <v>1.55561899445699</v>
      </c>
      <c r="K127">
        <f t="shared" si="1"/>
        <v>1.0557851126724302</v>
      </c>
    </row>
    <row r="128" spans="1:11" x14ac:dyDescent="0.25">
      <c r="A128" t="s">
        <v>357</v>
      </c>
      <c r="B128" t="s">
        <v>358</v>
      </c>
      <c r="C128" t="s">
        <v>1009</v>
      </c>
      <c r="D128" t="s">
        <v>1010</v>
      </c>
      <c r="E128">
        <v>1.85903488299151</v>
      </c>
      <c r="F128">
        <v>1.8507562953431</v>
      </c>
      <c r="G128">
        <v>1.7464033944711399</v>
      </c>
      <c r="H128">
        <v>1.6679309789913499</v>
      </c>
      <c r="I128">
        <v>1.832292166929</v>
      </c>
      <c r="J128">
        <v>1.8385545431577901</v>
      </c>
      <c r="K128">
        <f t="shared" si="1"/>
        <v>1.7912835437452199</v>
      </c>
    </row>
    <row r="129" spans="1:11" x14ac:dyDescent="0.25">
      <c r="A129" t="s">
        <v>107</v>
      </c>
      <c r="B129" t="s">
        <v>361</v>
      </c>
      <c r="C129" t="s">
        <v>1009</v>
      </c>
      <c r="D129" t="s">
        <v>1010</v>
      </c>
      <c r="E129">
        <v>0.51821622292070701</v>
      </c>
      <c r="F129">
        <v>0.52509213924946496</v>
      </c>
      <c r="G129">
        <v>0.44733871699684402</v>
      </c>
      <c r="H129">
        <v>0.38457981162383698</v>
      </c>
      <c r="I129">
        <v>0.45747327306832197</v>
      </c>
      <c r="K129">
        <f t="shared" si="1"/>
        <v>0.46654003277183503</v>
      </c>
    </row>
    <row r="130" spans="1:11" x14ac:dyDescent="0.25">
      <c r="A130" t="s">
        <v>548</v>
      </c>
      <c r="B130" t="s">
        <v>549</v>
      </c>
      <c r="C130" t="s">
        <v>1009</v>
      </c>
      <c r="D130" t="s">
        <v>1010</v>
      </c>
      <c r="E130">
        <v>5.2878696288504896</v>
      </c>
      <c r="F130">
        <v>5.0152694365480004</v>
      </c>
      <c r="G130">
        <v>4.8401043971351898</v>
      </c>
      <c r="H130">
        <v>4.8038366912128803</v>
      </c>
      <c r="I130">
        <v>5.8624286611331202</v>
      </c>
      <c r="J130">
        <v>6.29120609861</v>
      </c>
      <c r="K130">
        <f t="shared" si="1"/>
        <v>5.1619017629759352</v>
      </c>
    </row>
    <row r="131" spans="1:11" x14ac:dyDescent="0.25">
      <c r="A131" t="s">
        <v>364</v>
      </c>
      <c r="B131" t="s">
        <v>365</v>
      </c>
      <c r="C131" t="s">
        <v>1009</v>
      </c>
      <c r="D131" t="s">
        <v>1010</v>
      </c>
      <c r="E131">
        <v>17.230176594806601</v>
      </c>
      <c r="F131">
        <v>16.1997598561979</v>
      </c>
      <c r="G131">
        <v>15.7091868201084</v>
      </c>
      <c r="H131">
        <v>16.050339057034101</v>
      </c>
      <c r="I131">
        <v>16.3377623592616</v>
      </c>
      <c r="J131">
        <v>16.067697015540102</v>
      </c>
      <c r="K131">
        <f t="shared" ref="K131:K194" si="2">_xlfn.AGGREGATE(1, 6, E131:I131)</f>
        <v>16.30544493748172</v>
      </c>
    </row>
    <row r="132" spans="1:11" x14ac:dyDescent="0.25">
      <c r="A132" t="s">
        <v>111</v>
      </c>
      <c r="B132" t="s">
        <v>367</v>
      </c>
      <c r="C132" t="s">
        <v>1009</v>
      </c>
      <c r="D132" t="s">
        <v>1010</v>
      </c>
      <c r="E132">
        <v>2.7271494576500599</v>
      </c>
      <c r="F132">
        <v>2.7929114852043999</v>
      </c>
      <c r="G132">
        <v>3.2318972830377302</v>
      </c>
      <c r="H132">
        <v>3.1690998514984998</v>
      </c>
      <c r="I132">
        <v>8.94069440829103</v>
      </c>
      <c r="K132">
        <f t="shared" si="2"/>
        <v>4.1723504971363443</v>
      </c>
    </row>
    <row r="133" spans="1:11" x14ac:dyDescent="0.25">
      <c r="A133" t="s">
        <v>113</v>
      </c>
      <c r="B133" t="s">
        <v>369</v>
      </c>
      <c r="C133" t="s">
        <v>1009</v>
      </c>
      <c r="D133" t="s">
        <v>1010</v>
      </c>
      <c r="E133">
        <v>35.918713510244601</v>
      </c>
      <c r="F133">
        <v>35.942615918573097</v>
      </c>
      <c r="G133">
        <v>35.496699909675101</v>
      </c>
      <c r="H133">
        <v>36.437151322457403</v>
      </c>
      <c r="I133">
        <v>41.051965712934702</v>
      </c>
      <c r="J133">
        <v>37.205659736099101</v>
      </c>
      <c r="K133">
        <f t="shared" si="2"/>
        <v>36.969429274776978</v>
      </c>
    </row>
    <row r="134" spans="1:11" x14ac:dyDescent="0.25">
      <c r="A134" t="s">
        <v>114</v>
      </c>
      <c r="B134" t="s">
        <v>370</v>
      </c>
      <c r="C134" t="s">
        <v>1009</v>
      </c>
      <c r="D134" t="s">
        <v>1010</v>
      </c>
      <c r="E134">
        <v>4.6117798957291596</v>
      </c>
      <c r="F134">
        <v>3.8747764552045099</v>
      </c>
      <c r="G134">
        <v>3.66012922036917</v>
      </c>
      <c r="H134">
        <v>4.0887897516922997</v>
      </c>
      <c r="K134">
        <f t="shared" si="2"/>
        <v>4.0588688307487848</v>
      </c>
    </row>
    <row r="135" spans="1:11" x14ac:dyDescent="0.25">
      <c r="A135" t="s">
        <v>452</v>
      </c>
      <c r="B135" t="s">
        <v>453</v>
      </c>
      <c r="C135" t="s">
        <v>1009</v>
      </c>
      <c r="D135" t="s">
        <v>1010</v>
      </c>
      <c r="E135">
        <v>2.0694771507248801</v>
      </c>
      <c r="F135">
        <v>1.6454863947807801</v>
      </c>
      <c r="G135">
        <v>1.7821771417705701</v>
      </c>
      <c r="H135">
        <v>2.1007234835159498</v>
      </c>
      <c r="I135">
        <v>2.2287150174649599</v>
      </c>
      <c r="J135">
        <v>1.86665023640943</v>
      </c>
      <c r="K135">
        <f t="shared" si="2"/>
        <v>1.9653158376514281</v>
      </c>
    </row>
    <row r="136" spans="1:11" x14ac:dyDescent="0.25">
      <c r="A136" t="s">
        <v>546</v>
      </c>
      <c r="B136" t="s">
        <v>547</v>
      </c>
      <c r="C136" t="s">
        <v>1009</v>
      </c>
      <c r="D136" t="s">
        <v>1010</v>
      </c>
      <c r="E136">
        <v>5.95542456365399</v>
      </c>
      <c r="F136">
        <v>5.6699774184116603</v>
      </c>
      <c r="G136">
        <v>5.4564512836351202</v>
      </c>
      <c r="H136">
        <v>5.4212909126095399</v>
      </c>
      <c r="I136">
        <v>6.53015291062398</v>
      </c>
      <c r="J136">
        <v>6.8974259187979996</v>
      </c>
      <c r="K136">
        <f t="shared" si="2"/>
        <v>5.8066594177868582</v>
      </c>
    </row>
    <row r="137" spans="1:11" x14ac:dyDescent="0.25">
      <c r="A137" t="s">
        <v>552</v>
      </c>
      <c r="B137" t="s">
        <v>553</v>
      </c>
      <c r="C137" t="s">
        <v>1009</v>
      </c>
      <c r="D137" t="s">
        <v>1010</v>
      </c>
      <c r="E137">
        <v>20.501120240595299</v>
      </c>
      <c r="F137">
        <v>19.950001602538801</v>
      </c>
      <c r="G137">
        <v>18.977391492019802</v>
      </c>
      <c r="H137">
        <v>18.835748416633098</v>
      </c>
      <c r="I137">
        <v>19.704447582676099</v>
      </c>
      <c r="J137">
        <v>18.996540871087898</v>
      </c>
      <c r="K137">
        <f t="shared" si="2"/>
        <v>19.593741866892621</v>
      </c>
    </row>
    <row r="138" spans="1:11" x14ac:dyDescent="0.25">
      <c r="A138" t="s">
        <v>556</v>
      </c>
      <c r="B138" t="s">
        <v>557</v>
      </c>
      <c r="C138" t="s">
        <v>1009</v>
      </c>
      <c r="D138" t="s">
        <v>1010</v>
      </c>
      <c r="E138">
        <v>24.342472991825499</v>
      </c>
      <c r="F138">
        <v>24.2094832408605</v>
      </c>
      <c r="G138">
        <v>24.328911212149599</v>
      </c>
      <c r="H138">
        <v>24.987940394679999</v>
      </c>
      <c r="I138">
        <v>26.770389229215802</v>
      </c>
      <c r="J138">
        <v>25.5704911887312</v>
      </c>
      <c r="K138">
        <f t="shared" si="2"/>
        <v>24.927839413746277</v>
      </c>
    </row>
    <row r="139" spans="1:11" x14ac:dyDescent="0.25">
      <c r="A139" t="s">
        <v>371</v>
      </c>
      <c r="B139" t="s">
        <v>372</v>
      </c>
      <c r="C139" t="s">
        <v>1009</v>
      </c>
      <c r="D139" t="s">
        <v>1010</v>
      </c>
      <c r="E139">
        <v>0.115518531775731</v>
      </c>
      <c r="F139">
        <v>0.134897728698707</v>
      </c>
      <c r="G139">
        <v>0.139045930996547</v>
      </c>
      <c r="H139">
        <v>0.13933681936312101</v>
      </c>
      <c r="K139">
        <f t="shared" si="2"/>
        <v>0.13219975270852649</v>
      </c>
    </row>
    <row r="140" spans="1:11" x14ac:dyDescent="0.25">
      <c r="A140" t="s">
        <v>177</v>
      </c>
      <c r="B140" t="s">
        <v>449</v>
      </c>
      <c r="C140" t="s">
        <v>1009</v>
      </c>
      <c r="D140" t="s">
        <v>1010</v>
      </c>
      <c r="E140">
        <v>7.4267996956588096</v>
      </c>
      <c r="F140">
        <v>7.8330289738696504</v>
      </c>
      <c r="G140">
        <v>8.0237877156568302</v>
      </c>
      <c r="H140">
        <v>7.5788705994159802</v>
      </c>
      <c r="I140">
        <v>8.5902218695324208</v>
      </c>
      <c r="J140">
        <v>9.0102382482019703</v>
      </c>
      <c r="K140">
        <f t="shared" si="2"/>
        <v>7.8905417708267382</v>
      </c>
    </row>
    <row r="141" spans="1:11" x14ac:dyDescent="0.25">
      <c r="A141" t="s">
        <v>558</v>
      </c>
      <c r="B141" t="s">
        <v>559</v>
      </c>
      <c r="C141" t="s">
        <v>1009</v>
      </c>
      <c r="D141" t="s">
        <v>1010</v>
      </c>
      <c r="E141">
        <v>15.185075395442301</v>
      </c>
      <c r="F141">
        <v>15.087648038665501</v>
      </c>
      <c r="G141">
        <v>14.8535771354458</v>
      </c>
      <c r="H141">
        <v>15.036850088653001</v>
      </c>
      <c r="I141">
        <v>16.110227730734401</v>
      </c>
      <c r="J141">
        <v>15.397047432246801</v>
      </c>
      <c r="K141">
        <f t="shared" si="2"/>
        <v>15.254675677788203</v>
      </c>
    </row>
    <row r="142" spans="1:11" x14ac:dyDescent="0.25">
      <c r="A142" t="s">
        <v>554</v>
      </c>
      <c r="B142" t="s">
        <v>555</v>
      </c>
      <c r="C142" t="s">
        <v>1009</v>
      </c>
      <c r="D142" t="s">
        <v>1010</v>
      </c>
      <c r="E142">
        <v>9.3023554025021191</v>
      </c>
      <c r="F142">
        <v>8.8832038866397394</v>
      </c>
      <c r="G142">
        <v>8.4899649373685495</v>
      </c>
      <c r="H142">
        <v>8.6742350854103005</v>
      </c>
      <c r="I142">
        <v>9.5297136729137701</v>
      </c>
      <c r="J142">
        <v>9.0823212362977497</v>
      </c>
      <c r="K142">
        <f t="shared" si="2"/>
        <v>8.9758945969668957</v>
      </c>
    </row>
    <row r="143" spans="1:11" x14ac:dyDescent="0.25">
      <c r="A143" t="s">
        <v>112</v>
      </c>
      <c r="B143" t="s">
        <v>368</v>
      </c>
      <c r="C143" t="s">
        <v>1009</v>
      </c>
      <c r="D143" t="s">
        <v>1010</v>
      </c>
      <c r="E143">
        <v>5.4503031300982201</v>
      </c>
      <c r="F143">
        <v>4.9648213779682102</v>
      </c>
      <c r="G143">
        <v>4.3215630599073203</v>
      </c>
      <c r="H143">
        <v>4.3386561443384801</v>
      </c>
      <c r="I143">
        <v>4.74268175053398</v>
      </c>
      <c r="J143">
        <v>4.9020835371568703</v>
      </c>
      <c r="K143">
        <f t="shared" si="2"/>
        <v>4.7636050925692413</v>
      </c>
    </row>
    <row r="144" spans="1:11" x14ac:dyDescent="0.25">
      <c r="A144" t="s">
        <v>544</v>
      </c>
      <c r="B144" t="s">
        <v>545</v>
      </c>
      <c r="C144" t="s">
        <v>1009</v>
      </c>
      <c r="D144" t="s">
        <v>1010</v>
      </c>
      <c r="E144">
        <v>6.76230563581775</v>
      </c>
      <c r="F144">
        <v>6.3195430026996302</v>
      </c>
      <c r="G144">
        <v>6.0265098344835097</v>
      </c>
      <c r="H144">
        <v>6.0930758114309604</v>
      </c>
      <c r="I144">
        <v>6.7891912558042904</v>
      </c>
      <c r="J144">
        <v>6.5712688549654299</v>
      </c>
      <c r="K144">
        <f t="shared" si="2"/>
        <v>6.3981251080472283</v>
      </c>
    </row>
    <row r="145" spans="1:11" x14ac:dyDescent="0.25">
      <c r="A145" t="s">
        <v>115</v>
      </c>
      <c r="B145" t="s">
        <v>373</v>
      </c>
      <c r="C145" t="s">
        <v>1009</v>
      </c>
      <c r="D145" t="s">
        <v>1010</v>
      </c>
      <c r="E145">
        <v>3.1087613527659199</v>
      </c>
      <c r="F145">
        <v>3.5075115495569502</v>
      </c>
      <c r="G145">
        <v>2.8796301721881599</v>
      </c>
      <c r="H145">
        <v>3.1064859566756899</v>
      </c>
      <c r="I145">
        <v>3.2370226057720899</v>
      </c>
      <c r="J145">
        <v>3.3049762580191202</v>
      </c>
      <c r="K145">
        <f t="shared" si="2"/>
        <v>3.1678823273917622</v>
      </c>
    </row>
    <row r="146" spans="1:11" x14ac:dyDescent="0.25">
      <c r="A146" t="s">
        <v>116</v>
      </c>
      <c r="B146" t="s">
        <v>374</v>
      </c>
      <c r="C146" t="s">
        <v>1009</v>
      </c>
      <c r="D146" t="s">
        <v>1010</v>
      </c>
      <c r="E146">
        <v>0.214197008159042</v>
      </c>
      <c r="F146">
        <v>0.23457255011554001</v>
      </c>
      <c r="G146">
        <v>0.233119379367944</v>
      </c>
      <c r="H146">
        <v>0.21874304173027401</v>
      </c>
      <c r="I146">
        <v>0.20438130829106901</v>
      </c>
      <c r="J146">
        <v>0.18709793544641101</v>
      </c>
      <c r="K146">
        <f t="shared" si="2"/>
        <v>0.22100265753277379</v>
      </c>
    </row>
    <row r="147" spans="1:11" x14ac:dyDescent="0.25">
      <c r="A147" t="s">
        <v>110</v>
      </c>
      <c r="B147" t="s">
        <v>366</v>
      </c>
      <c r="C147" t="s">
        <v>1009</v>
      </c>
      <c r="D147" t="s">
        <v>1010</v>
      </c>
      <c r="E147">
        <v>3.2595421508156202</v>
      </c>
      <c r="F147">
        <v>3.5523925961312601</v>
      </c>
      <c r="G147">
        <v>3.5938051605094099</v>
      </c>
      <c r="H147">
        <v>3.9951679796622299</v>
      </c>
      <c r="I147">
        <v>4.0377785569221096</v>
      </c>
      <c r="J147">
        <v>4.0393245282203702</v>
      </c>
      <c r="K147">
        <f t="shared" si="2"/>
        <v>3.6877372888081261</v>
      </c>
    </row>
    <row r="148" spans="1:11" x14ac:dyDescent="0.25">
      <c r="A148" t="s">
        <v>375</v>
      </c>
      <c r="B148" t="s">
        <v>376</v>
      </c>
      <c r="C148" t="s">
        <v>1009</v>
      </c>
      <c r="D148" t="s">
        <v>1010</v>
      </c>
      <c r="K148" t="e">
        <f t="shared" si="2"/>
        <v>#DIV/0!</v>
      </c>
    </row>
    <row r="149" spans="1:11" x14ac:dyDescent="0.25">
      <c r="A149" t="s">
        <v>454</v>
      </c>
      <c r="B149" t="s">
        <v>455</v>
      </c>
      <c r="C149" t="s">
        <v>1009</v>
      </c>
      <c r="D149" t="s">
        <v>1010</v>
      </c>
      <c r="K149" t="e">
        <f t="shared" si="2"/>
        <v>#DIV/0!</v>
      </c>
    </row>
    <row r="150" spans="1:11" x14ac:dyDescent="0.25">
      <c r="A150" t="s">
        <v>133</v>
      </c>
      <c r="B150" t="s">
        <v>395</v>
      </c>
      <c r="C150" t="s">
        <v>1009</v>
      </c>
      <c r="D150" t="s">
        <v>1010</v>
      </c>
      <c r="E150">
        <v>11.996695712420401</v>
      </c>
      <c r="F150">
        <v>12.362505820543801</v>
      </c>
      <c r="G150">
        <v>12.2167361472598</v>
      </c>
      <c r="H150">
        <v>12.145929150264701</v>
      </c>
      <c r="I150">
        <v>11.6822897401702</v>
      </c>
      <c r="J150">
        <v>12.6462600529191</v>
      </c>
      <c r="K150">
        <f t="shared" si="2"/>
        <v>12.08083131413178</v>
      </c>
    </row>
    <row r="151" spans="1:11" x14ac:dyDescent="0.25">
      <c r="A151" t="s">
        <v>391</v>
      </c>
      <c r="B151" t="s">
        <v>392</v>
      </c>
      <c r="C151" t="s">
        <v>1009</v>
      </c>
      <c r="D151" t="s">
        <v>1010</v>
      </c>
      <c r="K151" t="e">
        <f t="shared" si="2"/>
        <v>#DIV/0!</v>
      </c>
    </row>
    <row r="152" spans="1:11" x14ac:dyDescent="0.25">
      <c r="A152" t="s">
        <v>389</v>
      </c>
      <c r="B152" t="s">
        <v>390</v>
      </c>
      <c r="C152" t="s">
        <v>1009</v>
      </c>
      <c r="D152" t="s">
        <v>1010</v>
      </c>
      <c r="E152">
        <v>11.3986811189334</v>
      </c>
      <c r="F152">
        <v>11.4722579451328</v>
      </c>
      <c r="G152">
        <v>10.2709193465901</v>
      </c>
      <c r="H152">
        <v>10.1711187074227</v>
      </c>
      <c r="I152">
        <v>8.6917064772065693</v>
      </c>
      <c r="J152">
        <v>10.385247751499399</v>
      </c>
      <c r="K152">
        <f t="shared" si="2"/>
        <v>10.400936719057114</v>
      </c>
    </row>
    <row r="153" spans="1:11" x14ac:dyDescent="0.25">
      <c r="A153" t="s">
        <v>118</v>
      </c>
      <c r="B153" t="s">
        <v>377</v>
      </c>
      <c r="C153" t="s">
        <v>1009</v>
      </c>
      <c r="D153" t="s">
        <v>1010</v>
      </c>
      <c r="E153">
        <v>25.1334543603062</v>
      </c>
      <c r="F153">
        <v>24.5501377700405</v>
      </c>
      <c r="G153">
        <v>24.229803998297001</v>
      </c>
      <c r="H153">
        <v>22.815124858235201</v>
      </c>
      <c r="I153">
        <v>24.7993165007735</v>
      </c>
      <c r="K153">
        <f t="shared" si="2"/>
        <v>24.305567497530479</v>
      </c>
    </row>
    <row r="154" spans="1:11" x14ac:dyDescent="0.25">
      <c r="A154" t="s">
        <v>121</v>
      </c>
      <c r="B154" t="s">
        <v>380</v>
      </c>
      <c r="C154" t="s">
        <v>1009</v>
      </c>
      <c r="D154" t="s">
        <v>1010</v>
      </c>
      <c r="E154">
        <v>5.6754573449224903</v>
      </c>
      <c r="F154">
        <v>5.35156198432857</v>
      </c>
      <c r="G154">
        <v>5.2358532869442103</v>
      </c>
      <c r="H154">
        <v>4.60699986258878</v>
      </c>
      <c r="I154">
        <v>7.9984598983519604</v>
      </c>
      <c r="K154">
        <f t="shared" si="2"/>
        <v>5.773666475427202</v>
      </c>
    </row>
    <row r="155" spans="1:11" x14ac:dyDescent="0.25">
      <c r="A155" t="s">
        <v>560</v>
      </c>
      <c r="B155" t="s">
        <v>561</v>
      </c>
      <c r="C155" t="s">
        <v>1009</v>
      </c>
      <c r="D155" t="s">
        <v>1010</v>
      </c>
      <c r="E155">
        <v>5.2411370632414203</v>
      </c>
      <c r="F155">
        <v>4.8772499171761501</v>
      </c>
      <c r="G155">
        <v>4.5156110419445596</v>
      </c>
      <c r="H155">
        <v>4.8710816579170002</v>
      </c>
      <c r="I155">
        <v>5.42882848120869</v>
      </c>
      <c r="K155">
        <f t="shared" si="2"/>
        <v>4.9867816322975642</v>
      </c>
    </row>
    <row r="156" spans="1:11" x14ac:dyDescent="0.25">
      <c r="A156" t="s">
        <v>127</v>
      </c>
      <c r="B156" t="s">
        <v>386</v>
      </c>
      <c r="C156" t="s">
        <v>1009</v>
      </c>
      <c r="D156" t="s">
        <v>1010</v>
      </c>
      <c r="E156">
        <v>3.34646441999055</v>
      </c>
      <c r="F156">
        <v>3.3810738819498201</v>
      </c>
      <c r="G156">
        <v>3.3838003825291301</v>
      </c>
      <c r="H156">
        <v>3.3943129765772801</v>
      </c>
      <c r="I156">
        <v>3.79849641975051</v>
      </c>
      <c r="J156">
        <v>3.8439935811707602</v>
      </c>
      <c r="K156">
        <f t="shared" si="2"/>
        <v>3.4608296161594581</v>
      </c>
    </row>
    <row r="157" spans="1:11" x14ac:dyDescent="0.25">
      <c r="A157" t="s">
        <v>212</v>
      </c>
      <c r="B157" t="s">
        <v>383</v>
      </c>
      <c r="C157" t="s">
        <v>1009</v>
      </c>
      <c r="D157" t="s">
        <v>1010</v>
      </c>
      <c r="E157">
        <v>12.5912791814239</v>
      </c>
      <c r="F157">
        <v>15.3063660595645</v>
      </c>
      <c r="G157">
        <v>16.528445242518899</v>
      </c>
      <c r="H157">
        <v>20.150779538482499</v>
      </c>
      <c r="I157">
        <v>21.762037843038399</v>
      </c>
      <c r="K157">
        <f t="shared" si="2"/>
        <v>17.267781573005639</v>
      </c>
    </row>
    <row r="158" spans="1:11" x14ac:dyDescent="0.25">
      <c r="A158" t="s">
        <v>566</v>
      </c>
      <c r="B158" t="s">
        <v>567</v>
      </c>
      <c r="C158" t="s">
        <v>1009</v>
      </c>
      <c r="D158" t="s">
        <v>1010</v>
      </c>
      <c r="E158">
        <v>9.0339063398966495</v>
      </c>
      <c r="F158">
        <v>8.6049713536283292</v>
      </c>
      <c r="G158">
        <v>8.2565121712162792</v>
      </c>
      <c r="H158">
        <v>8.4261355336368293</v>
      </c>
      <c r="I158">
        <v>9.2569507244876998</v>
      </c>
      <c r="J158">
        <v>8.83476919321682</v>
      </c>
      <c r="K158">
        <f t="shared" si="2"/>
        <v>8.7156952245731567</v>
      </c>
    </row>
    <row r="159" spans="1:11" x14ac:dyDescent="0.25">
      <c r="A159" t="s">
        <v>117</v>
      </c>
      <c r="B159" t="s">
        <v>407</v>
      </c>
      <c r="C159" t="s">
        <v>1009</v>
      </c>
      <c r="D159" t="s">
        <v>1010</v>
      </c>
      <c r="E159">
        <v>9.1729083129481594</v>
      </c>
      <c r="F159">
        <v>7.8732450421125204</v>
      </c>
      <c r="G159">
        <v>8.4703984699142705</v>
      </c>
      <c r="H159">
        <v>8.13229139447626</v>
      </c>
      <c r="I159">
        <v>8.6172173597527806</v>
      </c>
      <c r="J159">
        <v>7.6198877549468396</v>
      </c>
      <c r="K159">
        <f t="shared" si="2"/>
        <v>8.4532121158407989</v>
      </c>
    </row>
    <row r="160" spans="1:11" x14ac:dyDescent="0.25">
      <c r="A160" t="s">
        <v>122</v>
      </c>
      <c r="B160" t="s">
        <v>381</v>
      </c>
      <c r="C160" t="s">
        <v>1009</v>
      </c>
      <c r="D160" t="s">
        <v>1010</v>
      </c>
      <c r="E160">
        <v>37.403702997444</v>
      </c>
      <c r="F160">
        <v>37.432439626751503</v>
      </c>
      <c r="G160">
        <v>37.612443158017498</v>
      </c>
      <c r="H160">
        <v>37.307797318090799</v>
      </c>
      <c r="I160">
        <v>36.188044970394301</v>
      </c>
      <c r="J160">
        <v>36.000323062813699</v>
      </c>
      <c r="K160">
        <f t="shared" si="2"/>
        <v>37.188885614139622</v>
      </c>
    </row>
    <row r="161" spans="1:11" x14ac:dyDescent="0.25">
      <c r="A161" t="s">
        <v>123</v>
      </c>
      <c r="B161" t="s">
        <v>382</v>
      </c>
      <c r="C161" t="s">
        <v>1009</v>
      </c>
      <c r="D161" t="s">
        <v>1010</v>
      </c>
      <c r="E161">
        <v>0.92643174302252296</v>
      </c>
      <c r="F161">
        <v>0.64741940951091104</v>
      </c>
      <c r="G161">
        <v>0.69635926012852201</v>
      </c>
      <c r="H161">
        <v>0.47568325233029801</v>
      </c>
      <c r="I161">
        <v>0.43771292407226797</v>
      </c>
      <c r="J161">
        <v>0.40668128519763203</v>
      </c>
      <c r="K161">
        <f t="shared" si="2"/>
        <v>0.63672131781290431</v>
      </c>
    </row>
    <row r="162" spans="1:11" x14ac:dyDescent="0.25">
      <c r="A162" t="s">
        <v>135</v>
      </c>
      <c r="B162" t="s">
        <v>397</v>
      </c>
      <c r="C162" t="s">
        <v>1009</v>
      </c>
      <c r="D162" t="s">
        <v>1010</v>
      </c>
      <c r="E162">
        <v>26.7344180126358</v>
      </c>
      <c r="F162">
        <v>24.917624690980102</v>
      </c>
      <c r="G162">
        <v>23.0027855977009</v>
      </c>
      <c r="H162">
        <v>21.354050769455799</v>
      </c>
      <c r="I162">
        <v>20.933777920219601</v>
      </c>
      <c r="J162">
        <v>23.4593832507678</v>
      </c>
      <c r="K162">
        <f t="shared" si="2"/>
        <v>23.388531398198438</v>
      </c>
    </row>
    <row r="163" spans="1:11" x14ac:dyDescent="0.25">
      <c r="A163" t="s">
        <v>562</v>
      </c>
      <c r="B163" t="s">
        <v>563</v>
      </c>
      <c r="C163" t="s">
        <v>1009</v>
      </c>
      <c r="D163" t="s">
        <v>1010</v>
      </c>
      <c r="E163">
        <v>9.5042137106601405</v>
      </c>
      <c r="F163">
        <v>9.1618611513783303</v>
      </c>
      <c r="G163">
        <v>9.2952384019651308</v>
      </c>
      <c r="H163">
        <v>10.1041236741732</v>
      </c>
      <c r="I163">
        <v>11.0518122518244</v>
      </c>
      <c r="K163">
        <f t="shared" si="2"/>
        <v>9.82344983800024</v>
      </c>
    </row>
    <row r="164" spans="1:11" x14ac:dyDescent="0.25">
      <c r="A164" t="s">
        <v>131</v>
      </c>
      <c r="B164" t="s">
        <v>394</v>
      </c>
      <c r="C164" t="s">
        <v>1009</v>
      </c>
      <c r="D164" t="s">
        <v>1010</v>
      </c>
      <c r="E164">
        <v>7.4682389310436603</v>
      </c>
      <c r="F164">
        <v>6.85389074108922</v>
      </c>
      <c r="G164">
        <v>6.73223778878135</v>
      </c>
      <c r="H164">
        <v>6.3938419259579096</v>
      </c>
      <c r="I164">
        <v>7.55489215188015</v>
      </c>
      <c r="J164">
        <v>6.3134159401582401</v>
      </c>
      <c r="K164">
        <f t="shared" si="2"/>
        <v>7.0006203077504576</v>
      </c>
    </row>
    <row r="165" spans="1:11" x14ac:dyDescent="0.25">
      <c r="A165" t="s">
        <v>130</v>
      </c>
      <c r="B165" t="s">
        <v>393</v>
      </c>
      <c r="C165" t="s">
        <v>1009</v>
      </c>
      <c r="D165" t="s">
        <v>1010</v>
      </c>
      <c r="E165">
        <v>12.627843686236799</v>
      </c>
      <c r="F165">
        <v>11.1372332714761</v>
      </c>
      <c r="G165">
        <v>11.4280045192007</v>
      </c>
      <c r="H165">
        <v>11.558382861257201</v>
      </c>
      <c r="I165">
        <v>12.9656563032859</v>
      </c>
      <c r="J165">
        <v>13.1913653414836</v>
      </c>
      <c r="K165">
        <f t="shared" si="2"/>
        <v>11.94342412829134</v>
      </c>
    </row>
    <row r="166" spans="1:11" x14ac:dyDescent="0.25">
      <c r="A166" t="s">
        <v>408</v>
      </c>
      <c r="B166" t="s">
        <v>409</v>
      </c>
      <c r="C166" t="s">
        <v>1009</v>
      </c>
      <c r="D166" t="s">
        <v>1010</v>
      </c>
      <c r="K166" t="e">
        <f t="shared" si="2"/>
        <v>#DIV/0!</v>
      </c>
    </row>
    <row r="167" spans="1:11" x14ac:dyDescent="0.25">
      <c r="A167" t="s">
        <v>134</v>
      </c>
      <c r="B167" t="s">
        <v>396</v>
      </c>
      <c r="C167" t="s">
        <v>1009</v>
      </c>
      <c r="D167" t="s">
        <v>1010</v>
      </c>
      <c r="E167">
        <v>22.854574461579698</v>
      </c>
      <c r="F167">
        <v>25.043681153725601</v>
      </c>
      <c r="G167">
        <v>24.567672883085699</v>
      </c>
      <c r="H167">
        <v>24.211433334701699</v>
      </c>
      <c r="I167">
        <v>25.5774210696372</v>
      </c>
      <c r="K167">
        <f t="shared" si="2"/>
        <v>24.450956580545981</v>
      </c>
    </row>
    <row r="168" spans="1:11" x14ac:dyDescent="0.25">
      <c r="A168" t="s">
        <v>125</v>
      </c>
      <c r="B168" t="s">
        <v>384</v>
      </c>
      <c r="C168" t="s">
        <v>1009</v>
      </c>
      <c r="D168" t="s">
        <v>1010</v>
      </c>
      <c r="E168">
        <v>21.739169001016499</v>
      </c>
      <c r="F168">
        <v>22.718747907310799</v>
      </c>
      <c r="G168">
        <v>23.330663324865501</v>
      </c>
      <c r="H168">
        <v>21.6769475143352</v>
      </c>
      <c r="I168">
        <v>20.187921172080699</v>
      </c>
      <c r="K168">
        <f t="shared" si="2"/>
        <v>21.930689783921743</v>
      </c>
    </row>
    <row r="169" spans="1:11" x14ac:dyDescent="0.25">
      <c r="A169" t="s">
        <v>126</v>
      </c>
      <c r="B169" t="s">
        <v>385</v>
      </c>
      <c r="C169" t="s">
        <v>1009</v>
      </c>
      <c r="D169" t="s">
        <v>1010</v>
      </c>
      <c r="E169">
        <v>3.1879291111289998</v>
      </c>
      <c r="F169">
        <v>3.0957937537319502</v>
      </c>
      <c r="G169">
        <v>2.7845886596738501</v>
      </c>
      <c r="H169">
        <v>2.8979195350162801</v>
      </c>
      <c r="I169">
        <v>3.40631683992595</v>
      </c>
      <c r="J169">
        <v>3.7554837524622098</v>
      </c>
      <c r="K169">
        <f t="shared" si="2"/>
        <v>3.0745095798954059</v>
      </c>
    </row>
    <row r="170" spans="1:11" x14ac:dyDescent="0.25">
      <c r="A170" t="s">
        <v>119</v>
      </c>
      <c r="B170" t="s">
        <v>378</v>
      </c>
      <c r="C170" t="s">
        <v>1009</v>
      </c>
      <c r="D170" t="s">
        <v>1010</v>
      </c>
      <c r="E170">
        <v>25.927043412502101</v>
      </c>
      <c r="F170">
        <v>22.926238634595901</v>
      </c>
      <c r="G170">
        <v>21.629435843857198</v>
      </c>
      <c r="H170">
        <v>23.002540313068899</v>
      </c>
      <c r="I170">
        <v>22.6552060808202</v>
      </c>
      <c r="J170">
        <v>22.730149857618901</v>
      </c>
      <c r="K170">
        <f t="shared" si="2"/>
        <v>23.228092856968857</v>
      </c>
    </row>
    <row r="171" spans="1:11" x14ac:dyDescent="0.25">
      <c r="A171" t="s">
        <v>120</v>
      </c>
      <c r="B171" t="s">
        <v>379</v>
      </c>
      <c r="C171" t="s">
        <v>1009</v>
      </c>
      <c r="D171" t="s">
        <v>1010</v>
      </c>
      <c r="E171">
        <v>8.4625266180574403</v>
      </c>
      <c r="F171">
        <v>8.5982769523726592</v>
      </c>
      <c r="G171">
        <v>7.51208953273518</v>
      </c>
      <c r="H171">
        <v>7.2397623575184404</v>
      </c>
      <c r="I171">
        <v>8.1945224440260507</v>
      </c>
      <c r="J171">
        <v>9.6132429974678306</v>
      </c>
      <c r="K171">
        <f t="shared" si="2"/>
        <v>8.0014355809419548</v>
      </c>
    </row>
    <row r="172" spans="1:11" x14ac:dyDescent="0.25">
      <c r="A172" t="s">
        <v>14</v>
      </c>
      <c r="B172" t="s">
        <v>568</v>
      </c>
      <c r="C172" t="s">
        <v>1009</v>
      </c>
      <c r="D172" t="s">
        <v>1010</v>
      </c>
      <c r="E172">
        <v>1.0118847559437201</v>
      </c>
      <c r="F172">
        <v>1.02258572417167</v>
      </c>
      <c r="G172">
        <v>0.97098830577460304</v>
      </c>
      <c r="H172">
        <v>0.91306310559014703</v>
      </c>
      <c r="I172">
        <v>1.13635240617266</v>
      </c>
      <c r="K172">
        <f t="shared" si="2"/>
        <v>1.0109748595305601</v>
      </c>
    </row>
    <row r="173" spans="1:11" x14ac:dyDescent="0.25">
      <c r="A173" t="s">
        <v>136</v>
      </c>
      <c r="B173" t="s">
        <v>398</v>
      </c>
      <c r="C173" t="s">
        <v>1009</v>
      </c>
      <c r="D173" t="s">
        <v>1010</v>
      </c>
      <c r="E173">
        <v>6.7201176352638798</v>
      </c>
      <c r="F173">
        <v>7.67615621463659</v>
      </c>
      <c r="G173">
        <v>7.76829770914755</v>
      </c>
      <c r="H173">
        <v>7.0832565980882602</v>
      </c>
      <c r="I173">
        <v>9.1860097963061609</v>
      </c>
      <c r="J173">
        <v>9.3969554412188003</v>
      </c>
      <c r="K173">
        <f t="shared" si="2"/>
        <v>7.686767590688488</v>
      </c>
    </row>
    <row r="174" spans="1:11" x14ac:dyDescent="0.25">
      <c r="A174" t="s">
        <v>140</v>
      </c>
      <c r="B174" t="s">
        <v>402</v>
      </c>
      <c r="C174" t="s">
        <v>1009</v>
      </c>
      <c r="D174" t="s">
        <v>1010</v>
      </c>
      <c r="E174">
        <v>1.92670811679751</v>
      </c>
      <c r="F174">
        <v>2.0119850202725802</v>
      </c>
      <c r="H174">
        <v>1.79324055666004</v>
      </c>
      <c r="K174">
        <f t="shared" si="2"/>
        <v>1.9106445645767101</v>
      </c>
    </row>
    <row r="175" spans="1:11" x14ac:dyDescent="0.25">
      <c r="A175" t="s">
        <v>143</v>
      </c>
      <c r="B175" t="s">
        <v>405</v>
      </c>
      <c r="C175" t="s">
        <v>1009</v>
      </c>
      <c r="D175" t="s">
        <v>1010</v>
      </c>
      <c r="E175">
        <v>35.262958212547503</v>
      </c>
      <c r="F175">
        <v>35.816877219155003</v>
      </c>
      <c r="G175">
        <v>37.661662534505503</v>
      </c>
      <c r="H175">
        <v>36.9148824391823</v>
      </c>
      <c r="I175">
        <v>38.384725322694202</v>
      </c>
      <c r="J175">
        <v>36.371856686202499</v>
      </c>
      <c r="K175">
        <f t="shared" si="2"/>
        <v>36.808221145616905</v>
      </c>
    </row>
    <row r="176" spans="1:11" x14ac:dyDescent="0.25">
      <c r="A176" t="s">
        <v>144</v>
      </c>
      <c r="B176" t="s">
        <v>406</v>
      </c>
      <c r="C176" t="s">
        <v>1009</v>
      </c>
      <c r="D176" t="s">
        <v>1010</v>
      </c>
      <c r="E176">
        <v>20.983109707083901</v>
      </c>
      <c r="F176">
        <v>20.846571430819601</v>
      </c>
      <c r="G176">
        <v>21.203773719585801</v>
      </c>
      <c r="H176">
        <v>21.906295930281001</v>
      </c>
      <c r="I176">
        <v>24.1433058676092</v>
      </c>
      <c r="J176">
        <v>23.357058762305801</v>
      </c>
      <c r="K176">
        <f t="shared" si="2"/>
        <v>21.816611331075901</v>
      </c>
    </row>
    <row r="177" spans="1:11" x14ac:dyDescent="0.25">
      <c r="A177" t="s">
        <v>142</v>
      </c>
      <c r="B177" t="s">
        <v>404</v>
      </c>
      <c r="C177" t="s">
        <v>1009</v>
      </c>
      <c r="D177" t="s">
        <v>1010</v>
      </c>
      <c r="E177">
        <v>14.9150188949169</v>
      </c>
      <c r="F177">
        <v>14.996174075924699</v>
      </c>
      <c r="G177">
        <v>15.321858545748301</v>
      </c>
      <c r="H177">
        <v>15.2482371495271</v>
      </c>
      <c r="I177">
        <v>15.560007587990601</v>
      </c>
      <c r="J177">
        <v>15.484770275863699</v>
      </c>
      <c r="K177">
        <f t="shared" si="2"/>
        <v>15.208259250821518</v>
      </c>
    </row>
    <row r="178" spans="1:11" x14ac:dyDescent="0.25">
      <c r="A178" t="s">
        <v>139</v>
      </c>
      <c r="B178" t="s">
        <v>401</v>
      </c>
      <c r="C178" t="s">
        <v>1009</v>
      </c>
      <c r="D178" t="s">
        <v>1010</v>
      </c>
      <c r="E178">
        <v>1.76653203206948</v>
      </c>
      <c r="F178">
        <v>1.85559496359799</v>
      </c>
      <c r="G178">
        <v>1.6506737193260399</v>
      </c>
      <c r="H178">
        <v>1.63580569580164</v>
      </c>
      <c r="I178">
        <v>1.58231210043807</v>
      </c>
      <c r="J178">
        <v>1.5710121421741601</v>
      </c>
      <c r="K178">
        <f t="shared" si="2"/>
        <v>1.6981837022466439</v>
      </c>
    </row>
    <row r="179" spans="1:11" x14ac:dyDescent="0.25">
      <c r="A179" t="s">
        <v>146</v>
      </c>
      <c r="B179" t="s">
        <v>410</v>
      </c>
      <c r="C179" t="s">
        <v>1009</v>
      </c>
      <c r="D179" t="s">
        <v>1010</v>
      </c>
      <c r="E179">
        <v>2.09231450531091</v>
      </c>
      <c r="F179">
        <v>1.97646281978842</v>
      </c>
      <c r="G179">
        <v>1.86299558231802</v>
      </c>
      <c r="H179">
        <v>1.8441222129803301</v>
      </c>
      <c r="I179">
        <v>1.8053899265159301</v>
      </c>
      <c r="J179">
        <v>1.5880760612470499</v>
      </c>
      <c r="K179">
        <f t="shared" si="2"/>
        <v>1.916257009382722</v>
      </c>
    </row>
    <row r="180" spans="1:11" x14ac:dyDescent="0.25">
      <c r="A180" t="s">
        <v>138</v>
      </c>
      <c r="B180" t="s">
        <v>400</v>
      </c>
      <c r="C180" t="s">
        <v>1009</v>
      </c>
      <c r="D180" t="s">
        <v>1010</v>
      </c>
      <c r="E180">
        <v>25.517875372372799</v>
      </c>
      <c r="F180">
        <v>23.6995484588283</v>
      </c>
      <c r="G180">
        <v>22.334672050040499</v>
      </c>
      <c r="H180">
        <v>21.583372760108801</v>
      </c>
      <c r="I180">
        <v>22.180090192712701</v>
      </c>
      <c r="J180">
        <v>21.319889745879902</v>
      </c>
      <c r="K180">
        <f t="shared" si="2"/>
        <v>23.063111766812618</v>
      </c>
    </row>
    <row r="181" spans="1:11" x14ac:dyDescent="0.25">
      <c r="A181" t="s">
        <v>137</v>
      </c>
      <c r="B181" t="s">
        <v>399</v>
      </c>
      <c r="C181" t="s">
        <v>1009</v>
      </c>
      <c r="D181" t="s">
        <v>1010</v>
      </c>
      <c r="K181" t="e">
        <f t="shared" si="2"/>
        <v>#DIV/0!</v>
      </c>
    </row>
    <row r="182" spans="1:11" x14ac:dyDescent="0.25">
      <c r="A182" t="s">
        <v>141</v>
      </c>
      <c r="B182" t="s">
        <v>403</v>
      </c>
      <c r="C182" t="s">
        <v>1009</v>
      </c>
      <c r="D182" t="s">
        <v>1010</v>
      </c>
      <c r="E182">
        <v>5.5516439280276897</v>
      </c>
      <c r="F182">
        <v>5.9129172913715102</v>
      </c>
      <c r="G182">
        <v>5.6625762665387001</v>
      </c>
      <c r="H182">
        <v>5.6533535823093102</v>
      </c>
      <c r="K182">
        <f t="shared" si="2"/>
        <v>5.695122767061803</v>
      </c>
    </row>
    <row r="183" spans="1:11" x14ac:dyDescent="0.25">
      <c r="A183" t="s">
        <v>571</v>
      </c>
      <c r="B183" t="s">
        <v>572</v>
      </c>
      <c r="C183" t="s">
        <v>1009</v>
      </c>
      <c r="D183" t="s">
        <v>1010</v>
      </c>
      <c r="E183">
        <v>1.4292369827731899</v>
      </c>
      <c r="F183">
        <v>1.47713063952543</v>
      </c>
      <c r="G183">
        <v>1.39476149587259</v>
      </c>
      <c r="H183">
        <v>1.35352884739496</v>
      </c>
      <c r="I183">
        <v>1.4680525459985401</v>
      </c>
      <c r="K183">
        <f t="shared" si="2"/>
        <v>1.4245421023129421</v>
      </c>
    </row>
    <row r="184" spans="1:11" x14ac:dyDescent="0.25">
      <c r="A184" t="s">
        <v>147</v>
      </c>
      <c r="B184" t="s">
        <v>411</v>
      </c>
      <c r="C184" t="s">
        <v>1009</v>
      </c>
      <c r="D184" t="s">
        <v>1010</v>
      </c>
      <c r="E184">
        <v>1.9853221172153599</v>
      </c>
      <c r="F184">
        <v>1.98459925247834</v>
      </c>
      <c r="G184">
        <v>1.84942019099591</v>
      </c>
      <c r="H184">
        <v>1.99471933938581</v>
      </c>
      <c r="I184">
        <v>2.5646881372618</v>
      </c>
      <c r="J184">
        <v>2.3791813537860098</v>
      </c>
      <c r="K184">
        <f t="shared" si="2"/>
        <v>2.0757498074674441</v>
      </c>
    </row>
    <row r="185" spans="1:11" x14ac:dyDescent="0.25">
      <c r="A185" t="s">
        <v>573</v>
      </c>
      <c r="B185" t="s">
        <v>574</v>
      </c>
      <c r="C185" t="s">
        <v>1009</v>
      </c>
      <c r="D185" t="s">
        <v>1010</v>
      </c>
      <c r="E185">
        <v>2.1742772891868198</v>
      </c>
      <c r="F185">
        <v>2.18662234880756</v>
      </c>
      <c r="G185">
        <v>2.0754379520846298</v>
      </c>
      <c r="H185">
        <v>2.1175845496708199</v>
      </c>
      <c r="I185">
        <v>2.4439130111058698</v>
      </c>
      <c r="J185">
        <v>2.3196330885081</v>
      </c>
      <c r="K185">
        <f t="shared" si="2"/>
        <v>2.1995670301711399</v>
      </c>
    </row>
    <row r="186" spans="1:11" x14ac:dyDescent="0.25">
      <c r="A186" t="s">
        <v>148</v>
      </c>
      <c r="B186" t="s">
        <v>412</v>
      </c>
      <c r="C186" t="s">
        <v>1009</v>
      </c>
      <c r="D186" t="s">
        <v>1010</v>
      </c>
      <c r="E186">
        <v>22.328330203569699</v>
      </c>
      <c r="F186">
        <v>21.9632035366872</v>
      </c>
      <c r="G186">
        <v>21.651235359395699</v>
      </c>
      <c r="H186">
        <v>20.677871322288699</v>
      </c>
      <c r="I186">
        <v>21.863004185997799</v>
      </c>
      <c r="J186">
        <v>22.964465656634701</v>
      </c>
      <c r="K186">
        <f t="shared" si="2"/>
        <v>21.696728921587816</v>
      </c>
    </row>
    <row r="187" spans="1:11" x14ac:dyDescent="0.25">
      <c r="A187" t="s">
        <v>149</v>
      </c>
      <c r="B187" t="s">
        <v>415</v>
      </c>
      <c r="C187" t="s">
        <v>1009</v>
      </c>
      <c r="D187" t="s">
        <v>1010</v>
      </c>
      <c r="E187">
        <v>2.6005179270180401</v>
      </c>
      <c r="F187">
        <v>2.38470419942308</v>
      </c>
      <c r="G187">
        <v>2.2484624733040102</v>
      </c>
      <c r="H187">
        <v>2.1869214401522901</v>
      </c>
      <c r="I187">
        <v>2.7697081631212899</v>
      </c>
      <c r="J187">
        <v>2.59886280944623</v>
      </c>
      <c r="K187">
        <f t="shared" si="2"/>
        <v>2.4380628406037421</v>
      </c>
    </row>
    <row r="188" spans="1:11" x14ac:dyDescent="0.25">
      <c r="A188" t="s">
        <v>152</v>
      </c>
      <c r="B188" t="s">
        <v>418</v>
      </c>
      <c r="C188" t="s">
        <v>1009</v>
      </c>
      <c r="D188" t="s">
        <v>1010</v>
      </c>
      <c r="E188">
        <v>6.9350346165010501</v>
      </c>
      <c r="F188">
        <v>6.77975956010925</v>
      </c>
      <c r="G188">
        <v>6.8858428514409704</v>
      </c>
      <c r="H188">
        <v>6.8530310347723802</v>
      </c>
      <c r="I188">
        <v>7.7025104299804701</v>
      </c>
      <c r="K188">
        <f t="shared" si="2"/>
        <v>7.0312356985608249</v>
      </c>
    </row>
    <row r="189" spans="1:11" x14ac:dyDescent="0.25">
      <c r="A189" t="s">
        <v>153</v>
      </c>
      <c r="B189" t="s">
        <v>419</v>
      </c>
      <c r="C189" t="s">
        <v>1009</v>
      </c>
      <c r="D189" t="s">
        <v>1010</v>
      </c>
      <c r="E189">
        <v>10.205125532561601</v>
      </c>
      <c r="F189">
        <v>10.1829541314109</v>
      </c>
      <c r="G189">
        <v>9.6501403581530596</v>
      </c>
      <c r="H189">
        <v>8.8203237473052507</v>
      </c>
      <c r="I189">
        <v>10.185311031910899</v>
      </c>
      <c r="J189">
        <v>10.0684567208235</v>
      </c>
      <c r="K189">
        <f t="shared" si="2"/>
        <v>9.8087709602683422</v>
      </c>
    </row>
    <row r="190" spans="1:11" x14ac:dyDescent="0.25">
      <c r="A190" t="s">
        <v>413</v>
      </c>
      <c r="B190" t="s">
        <v>414</v>
      </c>
      <c r="C190" t="s">
        <v>1009</v>
      </c>
      <c r="D190" t="s">
        <v>1010</v>
      </c>
      <c r="E190">
        <v>3.1176667784109999</v>
      </c>
      <c r="F190">
        <v>3.5401331931300399</v>
      </c>
      <c r="G190">
        <v>3.5124692658939201</v>
      </c>
      <c r="H190">
        <v>3.4646243617797201</v>
      </c>
      <c r="I190">
        <v>3.29840900271634</v>
      </c>
      <c r="K190">
        <f t="shared" si="2"/>
        <v>3.3866605203862035</v>
      </c>
    </row>
    <row r="191" spans="1:11" x14ac:dyDescent="0.25">
      <c r="A191" t="s">
        <v>150</v>
      </c>
      <c r="B191" t="s">
        <v>416</v>
      </c>
      <c r="C191" t="s">
        <v>1009</v>
      </c>
      <c r="D191" t="s">
        <v>1010</v>
      </c>
      <c r="E191">
        <v>17.866340429492599</v>
      </c>
      <c r="F191">
        <v>17.649568905744999</v>
      </c>
      <c r="G191">
        <v>16.9738355202322</v>
      </c>
      <c r="H191">
        <v>16.976143352460401</v>
      </c>
      <c r="K191">
        <f t="shared" si="2"/>
        <v>17.366472051982548</v>
      </c>
    </row>
    <row r="192" spans="1:11" x14ac:dyDescent="0.25">
      <c r="A192" t="s">
        <v>154</v>
      </c>
      <c r="B192" t="s">
        <v>420</v>
      </c>
      <c r="C192" t="s">
        <v>1009</v>
      </c>
      <c r="D192" t="s">
        <v>1010</v>
      </c>
      <c r="E192">
        <v>2.5372326182044702</v>
      </c>
      <c r="F192">
        <v>2.8722984569072301</v>
      </c>
      <c r="G192">
        <v>2.33842629580661</v>
      </c>
      <c r="H192">
        <v>2.31672000554684</v>
      </c>
      <c r="I192">
        <v>2.5021747950706899</v>
      </c>
      <c r="J192">
        <v>2.3702828965539999</v>
      </c>
      <c r="K192">
        <f t="shared" si="2"/>
        <v>2.5133704343071681</v>
      </c>
    </row>
    <row r="193" spans="1:11" x14ac:dyDescent="0.25">
      <c r="A193" t="s">
        <v>579</v>
      </c>
      <c r="B193" t="s">
        <v>580</v>
      </c>
      <c r="C193" t="s">
        <v>1009</v>
      </c>
      <c r="D193" t="s">
        <v>1010</v>
      </c>
      <c r="E193">
        <v>18.5897243688561</v>
      </c>
      <c r="F193">
        <v>18.089317227746399</v>
      </c>
      <c r="G193">
        <v>17.4065023147263</v>
      </c>
      <c r="H193">
        <v>17.972690481612702</v>
      </c>
      <c r="I193">
        <v>20.2065815122366</v>
      </c>
      <c r="J193">
        <v>18.632608183448099</v>
      </c>
      <c r="K193">
        <f t="shared" si="2"/>
        <v>18.452963181035621</v>
      </c>
    </row>
    <row r="194" spans="1:11" x14ac:dyDescent="0.25">
      <c r="A194" t="s">
        <v>156</v>
      </c>
      <c r="B194" t="s">
        <v>422</v>
      </c>
      <c r="C194" t="s">
        <v>1009</v>
      </c>
      <c r="D194" t="s">
        <v>1010</v>
      </c>
      <c r="E194">
        <v>0.80566090359384601</v>
      </c>
      <c r="F194">
        <v>0.81867600537890794</v>
      </c>
      <c r="G194">
        <v>0.70814961605152305</v>
      </c>
      <c r="H194">
        <v>0.68589119150242195</v>
      </c>
      <c r="I194">
        <v>0.61800514454862998</v>
      </c>
      <c r="K194">
        <f t="shared" si="2"/>
        <v>0.7272765722150657</v>
      </c>
    </row>
    <row r="195" spans="1:11" x14ac:dyDescent="0.25">
      <c r="A195" t="s">
        <v>355</v>
      </c>
      <c r="B195" t="s">
        <v>356</v>
      </c>
      <c r="C195" t="s">
        <v>1009</v>
      </c>
      <c r="D195" t="s">
        <v>1010</v>
      </c>
      <c r="K195" t="e">
        <f t="shared" ref="K195:K258" si="3">_xlfn.AGGREGATE(1, 6, E195:I195)</f>
        <v>#DIV/0!</v>
      </c>
    </row>
    <row r="196" spans="1:11" x14ac:dyDescent="0.25">
      <c r="A196" t="s">
        <v>155</v>
      </c>
      <c r="B196" t="s">
        <v>421</v>
      </c>
      <c r="C196" t="s">
        <v>1009</v>
      </c>
      <c r="D196" t="s">
        <v>1010</v>
      </c>
      <c r="E196">
        <v>2.0658109841722099</v>
      </c>
      <c r="F196">
        <v>2.0958685760312701</v>
      </c>
      <c r="G196">
        <v>2.0365298827895701</v>
      </c>
      <c r="H196">
        <v>2.0885485418003298</v>
      </c>
      <c r="I196">
        <v>2.1054026389275302</v>
      </c>
      <c r="J196">
        <v>2.1927531805190799</v>
      </c>
      <c r="K196">
        <f t="shared" si="3"/>
        <v>2.0784321247441815</v>
      </c>
    </row>
    <row r="197" spans="1:11" x14ac:dyDescent="0.25">
      <c r="A197" t="s">
        <v>151</v>
      </c>
      <c r="B197" t="s">
        <v>417</v>
      </c>
      <c r="C197" t="s">
        <v>1009</v>
      </c>
      <c r="D197" t="s">
        <v>1010</v>
      </c>
      <c r="E197">
        <v>11.0413873745188</v>
      </c>
      <c r="F197">
        <v>10.526743402977599</v>
      </c>
      <c r="G197">
        <v>10.252701356943399</v>
      </c>
      <c r="H197">
        <v>9.9950112421457806</v>
      </c>
      <c r="I197">
        <v>11.083460793835901</v>
      </c>
      <c r="J197">
        <v>10.114002093368001</v>
      </c>
      <c r="K197">
        <f t="shared" si="3"/>
        <v>10.579860834084295</v>
      </c>
    </row>
    <row r="198" spans="1:11" x14ac:dyDescent="0.25">
      <c r="A198" t="s">
        <v>494</v>
      </c>
      <c r="B198" t="s">
        <v>495</v>
      </c>
      <c r="C198" t="s">
        <v>1009</v>
      </c>
      <c r="D198" t="s">
        <v>1010</v>
      </c>
      <c r="E198">
        <v>7.60382722941306</v>
      </c>
      <c r="F198">
        <v>7.0405505952381002</v>
      </c>
      <c r="G198">
        <v>7.3596451347332996</v>
      </c>
      <c r="H198">
        <v>7.0540169842705804</v>
      </c>
      <c r="I198">
        <v>7.1016051043993897</v>
      </c>
      <c r="K198">
        <f t="shared" si="3"/>
        <v>7.2319290096108855</v>
      </c>
    </row>
    <row r="199" spans="1:11" x14ac:dyDescent="0.25">
      <c r="A199" t="s">
        <v>575</v>
      </c>
      <c r="B199" t="s">
        <v>576</v>
      </c>
      <c r="C199" t="s">
        <v>1009</v>
      </c>
      <c r="D199" t="s">
        <v>1010</v>
      </c>
      <c r="K199" t="e">
        <f t="shared" si="3"/>
        <v>#DIV/0!</v>
      </c>
    </row>
    <row r="200" spans="1:11" x14ac:dyDescent="0.25">
      <c r="A200" t="s">
        <v>577</v>
      </c>
      <c r="B200" t="s">
        <v>578</v>
      </c>
      <c r="C200" t="s">
        <v>1009</v>
      </c>
      <c r="D200" t="s">
        <v>1010</v>
      </c>
      <c r="E200">
        <v>1.24860096635325</v>
      </c>
      <c r="F200">
        <v>1.2964345147133101</v>
      </c>
      <c r="G200">
        <v>1.2361377385519401</v>
      </c>
      <c r="H200">
        <v>1.1856546198487601</v>
      </c>
      <c r="I200">
        <v>1.3038993629976801</v>
      </c>
      <c r="K200">
        <f t="shared" si="3"/>
        <v>1.2541454404929882</v>
      </c>
    </row>
    <row r="201" spans="1:11" x14ac:dyDescent="0.25">
      <c r="A201" t="s">
        <v>73</v>
      </c>
      <c r="B201" t="s">
        <v>315</v>
      </c>
      <c r="C201" t="s">
        <v>1009</v>
      </c>
      <c r="D201" t="s">
        <v>1010</v>
      </c>
      <c r="K201" t="e">
        <f t="shared" si="3"/>
        <v>#DIV/0!</v>
      </c>
    </row>
    <row r="202" spans="1:11" x14ac:dyDescent="0.25">
      <c r="A202" t="s">
        <v>157</v>
      </c>
      <c r="B202" t="s">
        <v>423</v>
      </c>
      <c r="C202" t="s">
        <v>1009</v>
      </c>
      <c r="D202" t="s">
        <v>1010</v>
      </c>
      <c r="E202">
        <v>0.18387226966533399</v>
      </c>
      <c r="F202">
        <v>0.214741536770683</v>
      </c>
      <c r="G202">
        <v>0.21825764624935701</v>
      </c>
      <c r="H202">
        <v>0.230041116366306</v>
      </c>
      <c r="I202">
        <v>0.33875039378898802</v>
      </c>
      <c r="J202">
        <v>0.29850744916321997</v>
      </c>
      <c r="K202">
        <f t="shared" si="3"/>
        <v>0.23713259256813363</v>
      </c>
    </row>
    <row r="203" spans="1:11" x14ac:dyDescent="0.25">
      <c r="A203" t="s">
        <v>158</v>
      </c>
      <c r="B203" t="s">
        <v>424</v>
      </c>
      <c r="C203" t="s">
        <v>1009</v>
      </c>
      <c r="D203" t="s">
        <v>1010</v>
      </c>
      <c r="E203">
        <v>4.0696128147292097</v>
      </c>
      <c r="F203">
        <v>4.3132982249473901</v>
      </c>
      <c r="G203">
        <v>4.3318341312674802</v>
      </c>
      <c r="H203">
        <v>4.123626546923</v>
      </c>
      <c r="I203">
        <v>3.9674062240981698</v>
      </c>
      <c r="J203">
        <v>4.3497014471140503</v>
      </c>
      <c r="K203">
        <f t="shared" si="3"/>
        <v>4.1611555883930498</v>
      </c>
    </row>
    <row r="204" spans="1:11" x14ac:dyDescent="0.25">
      <c r="A204" t="s">
        <v>159</v>
      </c>
      <c r="B204" t="s">
        <v>425</v>
      </c>
      <c r="C204" t="s">
        <v>1009</v>
      </c>
      <c r="D204" t="s">
        <v>1010</v>
      </c>
      <c r="E204">
        <v>3.8402172845995102</v>
      </c>
      <c r="F204">
        <v>3.55363208990976</v>
      </c>
      <c r="G204">
        <v>3.3942533806976001</v>
      </c>
      <c r="H204">
        <v>3.53030291392166</v>
      </c>
      <c r="I204">
        <v>4.0020449445698798</v>
      </c>
      <c r="J204">
        <v>3.8029692406378501</v>
      </c>
      <c r="K204">
        <f t="shared" si="3"/>
        <v>3.6640901227396823</v>
      </c>
    </row>
    <row r="205" spans="1:11" x14ac:dyDescent="0.25">
      <c r="A205" t="s">
        <v>160</v>
      </c>
      <c r="B205" t="s">
        <v>426</v>
      </c>
      <c r="C205" t="s">
        <v>1009</v>
      </c>
      <c r="D205" t="s">
        <v>1010</v>
      </c>
      <c r="E205">
        <v>25.164840738115899</v>
      </c>
      <c r="F205">
        <v>26.345455571015901</v>
      </c>
      <c r="G205">
        <v>24.611871167217998</v>
      </c>
      <c r="H205">
        <v>23.545797022278801</v>
      </c>
      <c r="I205">
        <v>26.6308748641178</v>
      </c>
      <c r="J205">
        <v>24.062105021650702</v>
      </c>
      <c r="K205">
        <f t="shared" si="3"/>
        <v>25.259767872549283</v>
      </c>
    </row>
    <row r="206" spans="1:11" x14ac:dyDescent="0.25">
      <c r="A206" t="s">
        <v>583</v>
      </c>
      <c r="B206" t="s">
        <v>584</v>
      </c>
      <c r="C206" t="s">
        <v>1009</v>
      </c>
      <c r="D206" t="s">
        <v>1010</v>
      </c>
      <c r="E206">
        <v>16.599596024564999</v>
      </c>
      <c r="F206">
        <v>16.659744351022098</v>
      </c>
      <c r="G206">
        <v>16.149400249974001</v>
      </c>
      <c r="H206">
        <v>16.4812526429094</v>
      </c>
      <c r="I206">
        <v>17.7266217144088</v>
      </c>
      <c r="J206">
        <v>16.688114501499498</v>
      </c>
      <c r="K206">
        <f t="shared" si="3"/>
        <v>16.72332299657586</v>
      </c>
    </row>
    <row r="207" spans="1:11" x14ac:dyDescent="0.25">
      <c r="A207" t="s">
        <v>165</v>
      </c>
      <c r="B207" t="s">
        <v>432</v>
      </c>
      <c r="C207" t="s">
        <v>1009</v>
      </c>
      <c r="D207" t="s">
        <v>1010</v>
      </c>
      <c r="E207">
        <v>2.6856315241934201</v>
      </c>
      <c r="F207">
        <v>2.5284730579515702</v>
      </c>
      <c r="G207">
        <v>2.1387856460362702</v>
      </c>
      <c r="H207">
        <v>2.1968555880473302</v>
      </c>
      <c r="I207">
        <v>2.5419050986668501</v>
      </c>
      <c r="J207">
        <v>2.31147408947814</v>
      </c>
      <c r="K207">
        <f t="shared" si="3"/>
        <v>2.418330182979088</v>
      </c>
    </row>
    <row r="208" spans="1:11" x14ac:dyDescent="0.25">
      <c r="A208" t="s">
        <v>178</v>
      </c>
      <c r="B208" t="s">
        <v>458</v>
      </c>
      <c r="C208" t="s">
        <v>1009</v>
      </c>
      <c r="D208" t="s">
        <v>1010</v>
      </c>
      <c r="E208">
        <v>22.9775814159681</v>
      </c>
      <c r="F208">
        <v>21.230540313103699</v>
      </c>
      <c r="G208">
        <v>21.9934731580502</v>
      </c>
      <c r="H208">
        <v>20.164015348444298</v>
      </c>
      <c r="I208">
        <v>20.3562752284898</v>
      </c>
      <c r="J208">
        <v>6.3570921280082402</v>
      </c>
      <c r="K208">
        <f t="shared" si="3"/>
        <v>21.344377092811222</v>
      </c>
    </row>
    <row r="209" spans="1:11" x14ac:dyDescent="0.25">
      <c r="A209" t="s">
        <v>166</v>
      </c>
      <c r="B209" t="s">
        <v>433</v>
      </c>
      <c r="C209" t="s">
        <v>1009</v>
      </c>
      <c r="D209" t="s">
        <v>1010</v>
      </c>
      <c r="E209">
        <v>14.4140203888971</v>
      </c>
      <c r="F209">
        <v>14.9820338201197</v>
      </c>
      <c r="G209">
        <v>14.9882478466068</v>
      </c>
      <c r="H209">
        <v>14.899573080831299</v>
      </c>
      <c r="I209">
        <v>16.2158547282752</v>
      </c>
      <c r="J209">
        <v>15.3236802803694</v>
      </c>
      <c r="K209">
        <f t="shared" si="3"/>
        <v>15.099945972946021</v>
      </c>
    </row>
    <row r="210" spans="1:11" x14ac:dyDescent="0.25">
      <c r="A210" t="s">
        <v>170</v>
      </c>
      <c r="B210" t="s">
        <v>437</v>
      </c>
      <c r="C210" t="s">
        <v>1009</v>
      </c>
      <c r="D210" t="s">
        <v>1010</v>
      </c>
      <c r="E210">
        <v>3.1602821550763202E-2</v>
      </c>
      <c r="F210">
        <v>3.07649651615256E-2</v>
      </c>
      <c r="G210">
        <v>3.01281172620936E-2</v>
      </c>
      <c r="H210">
        <v>3.2290818845577801E-2</v>
      </c>
      <c r="I210">
        <v>3.3165073063915397E-2</v>
      </c>
      <c r="J210">
        <v>3.3580080993430399E-2</v>
      </c>
      <c r="K210">
        <f t="shared" si="3"/>
        <v>3.1590359176775121E-2</v>
      </c>
    </row>
    <row r="211" spans="1:11" x14ac:dyDescent="0.25">
      <c r="A211" t="s">
        <v>173</v>
      </c>
      <c r="B211" t="s">
        <v>443</v>
      </c>
      <c r="C211" t="s">
        <v>1009</v>
      </c>
      <c r="D211" t="s">
        <v>1010</v>
      </c>
      <c r="K211" t="e">
        <f t="shared" si="3"/>
        <v>#DIV/0!</v>
      </c>
    </row>
    <row r="212" spans="1:11" x14ac:dyDescent="0.25">
      <c r="A212" t="s">
        <v>169</v>
      </c>
      <c r="B212" t="s">
        <v>436</v>
      </c>
      <c r="C212" t="s">
        <v>1009</v>
      </c>
      <c r="D212" t="s">
        <v>1010</v>
      </c>
      <c r="E212">
        <v>58.208741327620302</v>
      </c>
      <c r="F212">
        <v>60.611090400226402</v>
      </c>
      <c r="G212">
        <v>58.934409649688597</v>
      </c>
      <c r="H212">
        <v>58.1544724473477</v>
      </c>
      <c r="I212">
        <v>59.487395886311198</v>
      </c>
      <c r="K212">
        <f t="shared" si="3"/>
        <v>59.079221942238838</v>
      </c>
    </row>
    <row r="213" spans="1:11" x14ac:dyDescent="0.25">
      <c r="A213" t="s">
        <v>64</v>
      </c>
      <c r="B213" t="s">
        <v>304</v>
      </c>
      <c r="C213" t="s">
        <v>1009</v>
      </c>
      <c r="D213" t="s">
        <v>1010</v>
      </c>
      <c r="E213">
        <v>5.7321539073961301</v>
      </c>
      <c r="F213">
        <v>5.3930091408088101</v>
      </c>
      <c r="G213">
        <v>5.1327685298520196</v>
      </c>
      <c r="H213">
        <v>4.8678163013548899</v>
      </c>
      <c r="I213">
        <v>5.1124814925450703</v>
      </c>
      <c r="J213">
        <v>4.9171206120067099</v>
      </c>
      <c r="K213">
        <f t="shared" si="3"/>
        <v>5.2476458743913836</v>
      </c>
    </row>
    <row r="214" spans="1:11" x14ac:dyDescent="0.25">
      <c r="A214" t="s">
        <v>429</v>
      </c>
      <c r="B214" t="s">
        <v>430</v>
      </c>
      <c r="C214" t="s">
        <v>1009</v>
      </c>
      <c r="D214" t="s">
        <v>1010</v>
      </c>
      <c r="E214">
        <v>1.3621985749307199E-2</v>
      </c>
      <c r="F214">
        <v>2.0478235906765001E-2</v>
      </c>
      <c r="G214">
        <v>1.6408543629033399E-2</v>
      </c>
      <c r="H214">
        <v>1.52797446966611E-2</v>
      </c>
      <c r="I214">
        <v>1.4100786834257299E-2</v>
      </c>
      <c r="K214">
        <f t="shared" si="3"/>
        <v>1.59778593632048E-2</v>
      </c>
    </row>
    <row r="215" spans="1:11" x14ac:dyDescent="0.25">
      <c r="A215" t="s">
        <v>174</v>
      </c>
      <c r="B215" t="s">
        <v>444</v>
      </c>
      <c r="C215" t="s">
        <v>1009</v>
      </c>
      <c r="D215" t="s">
        <v>1010</v>
      </c>
      <c r="K215" t="e">
        <f t="shared" si="3"/>
        <v>#DIV/0!</v>
      </c>
    </row>
    <row r="216" spans="1:11" x14ac:dyDescent="0.25">
      <c r="A216" t="s">
        <v>167</v>
      </c>
      <c r="B216" t="s">
        <v>434</v>
      </c>
      <c r="C216" t="s">
        <v>1009</v>
      </c>
      <c r="D216" t="s">
        <v>1010</v>
      </c>
      <c r="E216">
        <v>6.8111512676836901</v>
      </c>
      <c r="F216">
        <v>6.0141537573237303</v>
      </c>
      <c r="G216">
        <v>6.3427833709269796</v>
      </c>
      <c r="H216">
        <v>5.9544163448377896</v>
      </c>
      <c r="I216">
        <v>6.3429712859525296</v>
      </c>
      <c r="J216">
        <v>6.5301144700491998</v>
      </c>
      <c r="K216">
        <f t="shared" si="3"/>
        <v>6.2930952053449438</v>
      </c>
    </row>
    <row r="217" spans="1:11" x14ac:dyDescent="0.25">
      <c r="A217" t="s">
        <v>589</v>
      </c>
      <c r="B217" t="s">
        <v>590</v>
      </c>
      <c r="C217" t="s">
        <v>1009</v>
      </c>
      <c r="D217" t="s">
        <v>1010</v>
      </c>
      <c r="E217">
        <v>16.9322709127545</v>
      </c>
      <c r="F217">
        <v>16.401877918005301</v>
      </c>
      <c r="G217">
        <v>15.886699311765501</v>
      </c>
      <c r="H217">
        <v>16.5265307384336</v>
      </c>
      <c r="I217">
        <v>18.495848794388401</v>
      </c>
      <c r="J217">
        <v>17.195734724293501</v>
      </c>
      <c r="K217">
        <f t="shared" si="3"/>
        <v>16.848645535069458</v>
      </c>
    </row>
    <row r="218" spans="1:11" x14ac:dyDescent="0.25">
      <c r="A218" t="s">
        <v>446</v>
      </c>
      <c r="B218" t="s">
        <v>447</v>
      </c>
      <c r="C218" t="s">
        <v>1009</v>
      </c>
      <c r="D218" t="s">
        <v>1010</v>
      </c>
      <c r="E218">
        <v>9.6526767852847506</v>
      </c>
      <c r="F218">
        <v>8.7048507282878305</v>
      </c>
      <c r="G218">
        <v>9.0583959313575395</v>
      </c>
      <c r="H218">
        <v>10.2201185288727</v>
      </c>
      <c r="I218">
        <v>9.5754046380913103</v>
      </c>
      <c r="K218">
        <f t="shared" si="3"/>
        <v>9.4422893223788265</v>
      </c>
    </row>
    <row r="219" spans="1:11" x14ac:dyDescent="0.25">
      <c r="A219" t="s">
        <v>587</v>
      </c>
      <c r="B219" t="s">
        <v>588</v>
      </c>
      <c r="C219" t="s">
        <v>1009</v>
      </c>
      <c r="D219" t="s">
        <v>1010</v>
      </c>
      <c r="E219">
        <v>16.918347322529701</v>
      </c>
      <c r="F219">
        <v>16.3892767989874</v>
      </c>
      <c r="G219">
        <v>15.8741601610287</v>
      </c>
      <c r="H219">
        <v>16.513490138782799</v>
      </c>
      <c r="I219">
        <v>18.484568529686001</v>
      </c>
      <c r="J219">
        <v>17.185429965610101</v>
      </c>
      <c r="K219">
        <f t="shared" si="3"/>
        <v>16.835968590202921</v>
      </c>
    </row>
    <row r="220" spans="1:11" x14ac:dyDescent="0.25">
      <c r="A220" t="s">
        <v>581</v>
      </c>
      <c r="B220" t="s">
        <v>582</v>
      </c>
      <c r="C220" t="s">
        <v>1009</v>
      </c>
      <c r="D220" t="s">
        <v>1010</v>
      </c>
      <c r="E220">
        <v>2.8125682368553599</v>
      </c>
      <c r="F220">
        <v>2.8411186441306899</v>
      </c>
      <c r="G220">
        <v>2.6614441647768898</v>
      </c>
      <c r="H220">
        <v>2.7089190258502001</v>
      </c>
      <c r="I220">
        <v>3.12837065775074</v>
      </c>
      <c r="J220">
        <v>2.7863586817141699</v>
      </c>
      <c r="K220">
        <f t="shared" si="3"/>
        <v>2.8304841458727759</v>
      </c>
    </row>
    <row r="221" spans="1:11" x14ac:dyDescent="0.25">
      <c r="A221" t="s">
        <v>164</v>
      </c>
      <c r="B221" t="s">
        <v>431</v>
      </c>
      <c r="C221" t="s">
        <v>1009</v>
      </c>
      <c r="D221" t="s">
        <v>1010</v>
      </c>
      <c r="E221">
        <v>11.3976788504167</v>
      </c>
      <c r="F221">
        <v>10.878902470540501</v>
      </c>
      <c r="G221">
        <v>11.1153830731729</v>
      </c>
      <c r="H221">
        <v>12.2898119898564</v>
      </c>
      <c r="I221">
        <v>13.9917970001054</v>
      </c>
      <c r="J221">
        <v>14.946354066539801</v>
      </c>
      <c r="K221">
        <f t="shared" si="3"/>
        <v>11.93471467681838</v>
      </c>
    </row>
    <row r="222" spans="1:11" x14ac:dyDescent="0.25">
      <c r="A222" t="s">
        <v>179</v>
      </c>
      <c r="B222" t="s">
        <v>459</v>
      </c>
      <c r="C222" t="s">
        <v>1009</v>
      </c>
      <c r="D222" t="s">
        <v>1010</v>
      </c>
      <c r="E222">
        <v>10.768039490877401</v>
      </c>
      <c r="F222">
        <v>10.917339084520099</v>
      </c>
      <c r="G222">
        <v>10.0328616457649</v>
      </c>
      <c r="H222">
        <v>8.6649938061811103</v>
      </c>
      <c r="I222">
        <v>8.1949260814017197</v>
      </c>
      <c r="K222">
        <f t="shared" si="3"/>
        <v>9.7156320217490464</v>
      </c>
    </row>
    <row r="223" spans="1:11" x14ac:dyDescent="0.25">
      <c r="A223" t="s">
        <v>440</v>
      </c>
      <c r="B223" t="s">
        <v>441</v>
      </c>
      <c r="C223" t="s">
        <v>1009</v>
      </c>
      <c r="D223" t="s">
        <v>1010</v>
      </c>
      <c r="E223">
        <v>2.2445742015861598</v>
      </c>
      <c r="F223">
        <v>2.09065502455418</v>
      </c>
      <c r="G223">
        <v>2.1498584826532401</v>
      </c>
      <c r="H223">
        <v>1.6674607112729301</v>
      </c>
      <c r="I223">
        <v>1.7577021394819501</v>
      </c>
      <c r="J223">
        <v>1.77353120068181</v>
      </c>
      <c r="K223">
        <f t="shared" si="3"/>
        <v>1.982050111909692</v>
      </c>
    </row>
    <row r="224" spans="1:11" x14ac:dyDescent="0.25">
      <c r="A224" t="s">
        <v>172</v>
      </c>
      <c r="B224" t="s">
        <v>442</v>
      </c>
      <c r="C224" t="s">
        <v>1009</v>
      </c>
      <c r="D224" t="s">
        <v>1010</v>
      </c>
      <c r="E224">
        <v>1.98017135976102</v>
      </c>
      <c r="F224">
        <v>1.8397241713400301</v>
      </c>
      <c r="G224">
        <v>2.24554859712191</v>
      </c>
      <c r="H224">
        <v>1.9568088364693399</v>
      </c>
      <c r="I224">
        <v>2.1222068796300699</v>
      </c>
      <c r="J224">
        <v>1.8445947285083899</v>
      </c>
      <c r="K224">
        <f t="shared" si="3"/>
        <v>2.0288919688644742</v>
      </c>
    </row>
    <row r="225" spans="1:11" x14ac:dyDescent="0.25">
      <c r="A225" t="s">
        <v>181</v>
      </c>
      <c r="B225" t="s">
        <v>460</v>
      </c>
      <c r="C225" t="s">
        <v>1009</v>
      </c>
      <c r="D225" t="s">
        <v>1010</v>
      </c>
      <c r="E225">
        <v>1.39874442557708</v>
      </c>
      <c r="F225">
        <v>1.44353822862843</v>
      </c>
      <c r="G225">
        <v>1.3927866212290601</v>
      </c>
      <c r="H225">
        <v>1.39212483159621</v>
      </c>
      <c r="I225">
        <v>1.39020112029361</v>
      </c>
      <c r="J225">
        <v>1.34697003287147</v>
      </c>
      <c r="K225">
        <f t="shared" si="3"/>
        <v>1.403479045464878</v>
      </c>
    </row>
    <row r="226" spans="1:11" x14ac:dyDescent="0.25">
      <c r="A226" t="s">
        <v>180</v>
      </c>
      <c r="B226" t="s">
        <v>308</v>
      </c>
      <c r="C226" t="s">
        <v>1009</v>
      </c>
      <c r="D226" t="s">
        <v>1010</v>
      </c>
      <c r="E226">
        <v>8.9598629166544104</v>
      </c>
      <c r="F226">
        <v>8.4277619744967893</v>
      </c>
      <c r="G226">
        <v>8.5268846472026905</v>
      </c>
      <c r="H226">
        <v>8.5982213976999908</v>
      </c>
      <c r="I226">
        <v>8.3636054989556694</v>
      </c>
      <c r="J226">
        <v>8.9303998664717508</v>
      </c>
      <c r="K226">
        <f t="shared" si="3"/>
        <v>8.5752672870019104</v>
      </c>
    </row>
    <row r="227" spans="1:11" x14ac:dyDescent="0.25">
      <c r="A227" t="s">
        <v>438</v>
      </c>
      <c r="B227" t="s">
        <v>439</v>
      </c>
      <c r="C227" t="s">
        <v>1009</v>
      </c>
      <c r="D227" t="s">
        <v>1010</v>
      </c>
      <c r="E227">
        <v>7.5154730327144106E-2</v>
      </c>
      <c r="F227">
        <v>7.9699953117674596E-2</v>
      </c>
      <c r="K227">
        <f t="shared" si="3"/>
        <v>7.7427341722409351E-2</v>
      </c>
    </row>
    <row r="228" spans="1:11" x14ac:dyDescent="0.25">
      <c r="A228" t="s">
        <v>168</v>
      </c>
      <c r="B228" t="s">
        <v>435</v>
      </c>
      <c r="C228" t="s">
        <v>1009</v>
      </c>
      <c r="D228" t="s">
        <v>1010</v>
      </c>
      <c r="E228">
        <v>2.2344257752474999</v>
      </c>
      <c r="F228">
        <v>2.7479870913061899</v>
      </c>
      <c r="G228">
        <v>2.6051162198138198</v>
      </c>
      <c r="H228">
        <v>2.6473226374221501</v>
      </c>
      <c r="I228">
        <v>2.47222353553023</v>
      </c>
      <c r="J228">
        <v>2.2430157593123199</v>
      </c>
      <c r="K228">
        <f t="shared" si="3"/>
        <v>2.5414150518639778</v>
      </c>
    </row>
    <row r="229" spans="1:11" x14ac:dyDescent="0.25">
      <c r="A229" t="s">
        <v>183</v>
      </c>
      <c r="B229" t="s">
        <v>462</v>
      </c>
      <c r="C229" t="s">
        <v>1009</v>
      </c>
      <c r="D229" t="s">
        <v>1010</v>
      </c>
      <c r="E229">
        <v>34.232268447457301</v>
      </c>
      <c r="F229">
        <v>40.7894912955678</v>
      </c>
      <c r="G229">
        <v>38.9816235154086</v>
      </c>
      <c r="K229">
        <f t="shared" si="3"/>
        <v>38.001127752811236</v>
      </c>
    </row>
    <row r="230" spans="1:11" x14ac:dyDescent="0.25">
      <c r="A230" t="s">
        <v>476</v>
      </c>
      <c r="B230" t="s">
        <v>477</v>
      </c>
      <c r="C230" t="s">
        <v>1009</v>
      </c>
      <c r="D230" t="s">
        <v>1010</v>
      </c>
      <c r="E230">
        <v>0.44089216738405301</v>
      </c>
      <c r="F230">
        <v>0.46617401808551701</v>
      </c>
      <c r="G230">
        <v>0.39086291680216501</v>
      </c>
      <c r="H230">
        <v>0.36035960798887601</v>
      </c>
      <c r="I230">
        <v>0.43068064197589601</v>
      </c>
      <c r="J230">
        <v>0.43125997864059601</v>
      </c>
      <c r="K230">
        <f t="shared" si="3"/>
        <v>0.41779387044730143</v>
      </c>
    </row>
    <row r="231" spans="1:11" x14ac:dyDescent="0.25">
      <c r="A231" t="s">
        <v>46</v>
      </c>
      <c r="B231" t="s">
        <v>275</v>
      </c>
      <c r="C231" t="s">
        <v>1009</v>
      </c>
      <c r="D231" t="s">
        <v>1010</v>
      </c>
      <c r="E231">
        <v>46.125803114973301</v>
      </c>
      <c r="F231">
        <v>48.6130864065927</v>
      </c>
      <c r="G231">
        <v>45.096236341769597</v>
      </c>
      <c r="H231">
        <v>42.594449124090801</v>
      </c>
      <c r="I231">
        <v>46.832845333508899</v>
      </c>
      <c r="J231">
        <v>53.988525741305502</v>
      </c>
      <c r="K231">
        <f t="shared" si="3"/>
        <v>45.85248406418706</v>
      </c>
    </row>
    <row r="232" spans="1:11" x14ac:dyDescent="0.25">
      <c r="A232" t="s">
        <v>516</v>
      </c>
      <c r="B232" t="s">
        <v>517</v>
      </c>
      <c r="C232" t="s">
        <v>1009</v>
      </c>
      <c r="D232" t="s">
        <v>1010</v>
      </c>
      <c r="E232">
        <v>8.7302623974421696</v>
      </c>
      <c r="F232">
        <v>8.1791921460953407</v>
      </c>
      <c r="G232">
        <v>7.7045401949056904</v>
      </c>
      <c r="H232">
        <v>7.7633732400296598</v>
      </c>
      <c r="I232">
        <v>8.3468871525842907</v>
      </c>
      <c r="J232">
        <v>7.9314198080021701</v>
      </c>
      <c r="K232">
        <f t="shared" si="3"/>
        <v>8.1448510262114304</v>
      </c>
    </row>
    <row r="233" spans="1:11" x14ac:dyDescent="0.25">
      <c r="A233" t="s">
        <v>524</v>
      </c>
      <c r="B233" t="s">
        <v>525</v>
      </c>
      <c r="C233" t="s">
        <v>1009</v>
      </c>
      <c r="D233" t="s">
        <v>1010</v>
      </c>
      <c r="E233">
        <v>5.4908110087640196</v>
      </c>
      <c r="F233">
        <v>5.0532780179845203</v>
      </c>
      <c r="G233">
        <v>4.6987764021662501</v>
      </c>
      <c r="H233">
        <v>4.8321296253050203</v>
      </c>
      <c r="I233">
        <v>5.2487495812854696</v>
      </c>
      <c r="J233">
        <v>5.0140716643289904</v>
      </c>
      <c r="K233">
        <f t="shared" si="3"/>
        <v>5.0647489271010562</v>
      </c>
    </row>
    <row r="234" spans="1:11" x14ac:dyDescent="0.25">
      <c r="A234" t="s">
        <v>189</v>
      </c>
      <c r="B234" t="s">
        <v>468</v>
      </c>
      <c r="C234" t="s">
        <v>1009</v>
      </c>
      <c r="D234" t="s">
        <v>1010</v>
      </c>
      <c r="E234">
        <v>20.7579834147414</v>
      </c>
      <c r="F234">
        <v>20.6386085210635</v>
      </c>
      <c r="G234">
        <v>20.440488380175701</v>
      </c>
      <c r="H234">
        <v>19.7552067611722</v>
      </c>
      <c r="I234">
        <v>18.776648305964301</v>
      </c>
      <c r="J234">
        <v>19.278437888634102</v>
      </c>
      <c r="K234">
        <f t="shared" si="3"/>
        <v>20.073787076623422</v>
      </c>
    </row>
    <row r="235" spans="1:11" x14ac:dyDescent="0.25">
      <c r="A235" t="s">
        <v>187</v>
      </c>
      <c r="B235" t="s">
        <v>466</v>
      </c>
      <c r="C235" t="s">
        <v>1009</v>
      </c>
      <c r="D235" t="s">
        <v>1010</v>
      </c>
      <c r="E235">
        <v>8.4780769628556207</v>
      </c>
      <c r="F235">
        <v>8.40641258665047</v>
      </c>
      <c r="G235">
        <v>8.2018192619552401</v>
      </c>
      <c r="H235">
        <v>8.1258797219650898</v>
      </c>
      <c r="I235">
        <v>8.6976816555157903</v>
      </c>
      <c r="J235">
        <v>8.5478051494496903</v>
      </c>
      <c r="K235">
        <f t="shared" si="3"/>
        <v>8.3819740377884422</v>
      </c>
    </row>
    <row r="236" spans="1:11" x14ac:dyDescent="0.25">
      <c r="A236" t="s">
        <v>185</v>
      </c>
      <c r="B236" t="s">
        <v>463</v>
      </c>
      <c r="C236" t="s">
        <v>1009</v>
      </c>
      <c r="D236" t="s">
        <v>1010</v>
      </c>
      <c r="E236">
        <v>20.856976508615599</v>
      </c>
      <c r="F236">
        <v>20.283296318886102</v>
      </c>
      <c r="G236">
        <v>19.7719647842925</v>
      </c>
      <c r="H236">
        <v>20.867073358800099</v>
      </c>
      <c r="I236">
        <v>23.963801077439602</v>
      </c>
      <c r="K236">
        <f t="shared" si="3"/>
        <v>21.14862240960678</v>
      </c>
    </row>
    <row r="237" spans="1:11" x14ac:dyDescent="0.25">
      <c r="A237" t="s">
        <v>195</v>
      </c>
      <c r="B237" t="s">
        <v>475</v>
      </c>
      <c r="C237" t="s">
        <v>1009</v>
      </c>
      <c r="D237" t="s">
        <v>1010</v>
      </c>
      <c r="E237">
        <v>10.527438325973799</v>
      </c>
      <c r="F237">
        <v>11.1178074761568</v>
      </c>
      <c r="G237">
        <v>11.0415688363389</v>
      </c>
      <c r="H237">
        <v>10.791485060956401</v>
      </c>
      <c r="K237">
        <f t="shared" si="3"/>
        <v>10.869574924856476</v>
      </c>
    </row>
    <row r="238" spans="1:11" x14ac:dyDescent="0.25">
      <c r="A238" t="s">
        <v>550</v>
      </c>
      <c r="B238" t="s">
        <v>551</v>
      </c>
      <c r="C238" t="s">
        <v>1009</v>
      </c>
      <c r="D238" t="s">
        <v>1010</v>
      </c>
      <c r="E238">
        <v>6.1409401093840597</v>
      </c>
      <c r="F238">
        <v>5.8287393848509099</v>
      </c>
      <c r="G238">
        <v>5.6112423912005402</v>
      </c>
      <c r="H238">
        <v>5.5885043304049997</v>
      </c>
      <c r="I238">
        <v>6.8098179513994097</v>
      </c>
      <c r="J238">
        <v>7.1929812042318302</v>
      </c>
      <c r="K238">
        <f t="shared" si="3"/>
        <v>5.995848833447984</v>
      </c>
    </row>
    <row r="239" spans="1:11" x14ac:dyDescent="0.25">
      <c r="A239" t="s">
        <v>188</v>
      </c>
      <c r="B239" t="s">
        <v>467</v>
      </c>
      <c r="C239" t="s">
        <v>1009</v>
      </c>
      <c r="D239" t="s">
        <v>1010</v>
      </c>
      <c r="E239">
        <v>16.953214810084798</v>
      </c>
      <c r="F239">
        <v>16.790534248463601</v>
      </c>
      <c r="G239">
        <v>17.441981892271599</v>
      </c>
      <c r="H239">
        <v>13.9725948868314</v>
      </c>
      <c r="I239">
        <v>15.435520352475701</v>
      </c>
      <c r="K239">
        <f t="shared" si="3"/>
        <v>16.118769238025422</v>
      </c>
    </row>
    <row r="240" spans="1:11" x14ac:dyDescent="0.25">
      <c r="A240" t="s">
        <v>564</v>
      </c>
      <c r="B240" t="s">
        <v>565</v>
      </c>
      <c r="C240" t="s">
        <v>1009</v>
      </c>
      <c r="D240" t="s">
        <v>1010</v>
      </c>
      <c r="E240">
        <v>9.5243759437256497</v>
      </c>
      <c r="F240">
        <v>9.1856352532586492</v>
      </c>
      <c r="G240">
        <v>9.3183316147454995</v>
      </c>
      <c r="H240">
        <v>10.142134383878901</v>
      </c>
      <c r="I240">
        <v>11.101690640457599</v>
      </c>
      <c r="K240">
        <f t="shared" si="3"/>
        <v>9.8544335672132597</v>
      </c>
    </row>
    <row r="241" spans="1:11" x14ac:dyDescent="0.25">
      <c r="A241" t="s">
        <v>191</v>
      </c>
      <c r="B241" t="s">
        <v>469</v>
      </c>
      <c r="C241" t="s">
        <v>1009</v>
      </c>
      <c r="D241" t="s">
        <v>1010</v>
      </c>
      <c r="E241">
        <v>16.617615095338302</v>
      </c>
      <c r="F241">
        <v>16.805400503366499</v>
      </c>
      <c r="G241">
        <v>17.068217395027201</v>
      </c>
      <c r="H241">
        <v>19.621856583300399</v>
      </c>
      <c r="I241">
        <v>17.657798419671298</v>
      </c>
      <c r="K241">
        <f t="shared" si="3"/>
        <v>17.55417759934074</v>
      </c>
    </row>
    <row r="242" spans="1:11" x14ac:dyDescent="0.25">
      <c r="A242" t="s">
        <v>585</v>
      </c>
      <c r="B242" t="s">
        <v>586</v>
      </c>
      <c r="C242" t="s">
        <v>1009</v>
      </c>
      <c r="D242" t="s">
        <v>1010</v>
      </c>
      <c r="E242">
        <v>16.599596024564999</v>
      </c>
      <c r="F242">
        <v>16.659744351022098</v>
      </c>
      <c r="G242">
        <v>16.149400249974001</v>
      </c>
      <c r="H242">
        <v>16.4812526429094</v>
      </c>
      <c r="I242">
        <v>17.7266217144088</v>
      </c>
      <c r="J242">
        <v>16.688114501499498</v>
      </c>
      <c r="K242">
        <f t="shared" si="3"/>
        <v>16.72332299657586</v>
      </c>
    </row>
    <row r="243" spans="1:11" x14ac:dyDescent="0.25">
      <c r="A243" t="s">
        <v>591</v>
      </c>
      <c r="B243" t="s">
        <v>592</v>
      </c>
      <c r="C243" t="s">
        <v>1009</v>
      </c>
      <c r="D243" t="s">
        <v>1010</v>
      </c>
      <c r="E243">
        <v>16.918347322529598</v>
      </c>
      <c r="F243">
        <v>16.3892767989874</v>
      </c>
      <c r="G243">
        <v>15.8741601610287</v>
      </c>
      <c r="H243">
        <v>16.513490138782799</v>
      </c>
      <c r="I243">
        <v>18.484568529686001</v>
      </c>
      <c r="J243">
        <v>17.185429965610101</v>
      </c>
      <c r="K243">
        <f t="shared" si="3"/>
        <v>16.835968590202899</v>
      </c>
    </row>
    <row r="244" spans="1:11" x14ac:dyDescent="0.25">
      <c r="A244" t="s">
        <v>470</v>
      </c>
      <c r="B244" t="s">
        <v>471</v>
      </c>
      <c r="C244" t="s">
        <v>1009</v>
      </c>
      <c r="D244" t="s">
        <v>1010</v>
      </c>
      <c r="E244">
        <v>1.12499339047396</v>
      </c>
      <c r="F244">
        <v>1.1971744837600999</v>
      </c>
      <c r="G244">
        <v>1.0331865727334599</v>
      </c>
      <c r="H244">
        <v>0.99844341344009802</v>
      </c>
      <c r="I244">
        <v>1.1135309177895001</v>
      </c>
      <c r="K244">
        <f t="shared" si="3"/>
        <v>1.0934657556394236</v>
      </c>
    </row>
    <row r="245" spans="1:11" x14ac:dyDescent="0.25">
      <c r="A245" t="s">
        <v>193</v>
      </c>
      <c r="B245" t="s">
        <v>472</v>
      </c>
      <c r="C245" t="s">
        <v>1009</v>
      </c>
      <c r="D245" t="s">
        <v>1010</v>
      </c>
      <c r="E245">
        <v>8.5255429409801593</v>
      </c>
      <c r="F245">
        <v>8.9860368820800804</v>
      </c>
      <c r="G245">
        <v>9.8885255187612593</v>
      </c>
      <c r="H245">
        <v>9.6423187119427194</v>
      </c>
      <c r="I245">
        <v>10.1866069845476</v>
      </c>
      <c r="J245">
        <v>9.1459916192047803</v>
      </c>
      <c r="K245">
        <f t="shared" si="3"/>
        <v>9.445806207662363</v>
      </c>
    </row>
    <row r="246" spans="1:11" x14ac:dyDescent="0.25">
      <c r="A246" t="s">
        <v>473</v>
      </c>
      <c r="B246" t="s">
        <v>474</v>
      </c>
      <c r="C246" t="s">
        <v>1009</v>
      </c>
      <c r="D246" t="s">
        <v>1010</v>
      </c>
      <c r="E246">
        <v>6.1422920640387497</v>
      </c>
      <c r="F246">
        <v>6.0386297956891903</v>
      </c>
      <c r="G246">
        <v>5.7760122208792799</v>
      </c>
      <c r="H246">
        <v>6.4007749284690796</v>
      </c>
      <c r="I246">
        <v>6.6805596634263402</v>
      </c>
      <c r="J246">
        <v>5.6467699597276404</v>
      </c>
      <c r="K246">
        <f t="shared" si="3"/>
        <v>6.2076537345005276</v>
      </c>
    </row>
    <row r="247" spans="1:11" x14ac:dyDescent="0.25">
      <c r="A247" t="s">
        <v>196</v>
      </c>
      <c r="B247" t="s">
        <v>478</v>
      </c>
      <c r="C247" t="s">
        <v>1009</v>
      </c>
      <c r="D247" t="s">
        <v>1010</v>
      </c>
      <c r="K247" t="e">
        <f t="shared" si="3"/>
        <v>#DIV/0!</v>
      </c>
    </row>
    <row r="248" spans="1:11" x14ac:dyDescent="0.25">
      <c r="A248" t="s">
        <v>464</v>
      </c>
      <c r="B248" t="s">
        <v>465</v>
      </c>
      <c r="C248" t="s">
        <v>1009</v>
      </c>
      <c r="D248" t="s">
        <v>1010</v>
      </c>
      <c r="E248">
        <v>27.444142571775402</v>
      </c>
      <c r="F248">
        <v>28.742086074120401</v>
      </c>
      <c r="G248">
        <v>27.868599539624899</v>
      </c>
      <c r="H248">
        <v>26.546415165034801</v>
      </c>
      <c r="I248">
        <v>26.737111269347299</v>
      </c>
      <c r="J248">
        <v>25.885653346139801</v>
      </c>
      <c r="K248">
        <f t="shared" si="3"/>
        <v>27.467670923980563</v>
      </c>
    </row>
    <row r="249" spans="1:11" x14ac:dyDescent="0.25">
      <c r="A249" t="s">
        <v>197</v>
      </c>
      <c r="B249" t="s">
        <v>479</v>
      </c>
      <c r="C249" t="s">
        <v>1009</v>
      </c>
      <c r="D249" t="s">
        <v>1010</v>
      </c>
      <c r="E249">
        <v>22.660322786879998</v>
      </c>
      <c r="F249">
        <v>23.458835382510401</v>
      </c>
      <c r="G249">
        <v>23.2502935423271</v>
      </c>
      <c r="H249">
        <v>22.945508806922501</v>
      </c>
      <c r="I249">
        <v>23.929033720510301</v>
      </c>
      <c r="J249">
        <v>23.798548510361499</v>
      </c>
      <c r="K249">
        <f t="shared" si="3"/>
        <v>23.248798847830063</v>
      </c>
    </row>
    <row r="250" spans="1:11" x14ac:dyDescent="0.25">
      <c r="A250" t="s">
        <v>198</v>
      </c>
      <c r="B250" t="s">
        <v>480</v>
      </c>
      <c r="C250" t="s">
        <v>1009</v>
      </c>
      <c r="D250" t="s">
        <v>1010</v>
      </c>
      <c r="E250">
        <v>11.7257009089167</v>
      </c>
      <c r="F250">
        <v>10.177655039351199</v>
      </c>
      <c r="G250">
        <v>10.139533107022899</v>
      </c>
      <c r="H250">
        <v>8.9651810143724298</v>
      </c>
      <c r="I250">
        <v>9.3101510980747193</v>
      </c>
      <c r="J250">
        <v>10.633045728476301</v>
      </c>
      <c r="K250">
        <f t="shared" si="3"/>
        <v>10.06364423354759</v>
      </c>
    </row>
    <row r="251" spans="1:11" x14ac:dyDescent="0.25">
      <c r="A251" t="s">
        <v>593</v>
      </c>
      <c r="B251" t="s">
        <v>594</v>
      </c>
      <c r="C251" t="s">
        <v>1009</v>
      </c>
      <c r="D251" t="s">
        <v>1010</v>
      </c>
      <c r="E251">
        <v>6.8728233036790298</v>
      </c>
      <c r="F251">
        <v>6.3980745383244004</v>
      </c>
      <c r="G251">
        <v>6.1272555805662599</v>
      </c>
      <c r="H251">
        <v>6.2308125680389699</v>
      </c>
      <c r="I251">
        <v>6.9855762188886503</v>
      </c>
      <c r="J251">
        <v>6.7270558849463402</v>
      </c>
      <c r="K251">
        <f t="shared" si="3"/>
        <v>6.522908441899463</v>
      </c>
    </row>
    <row r="252" spans="1:11" x14ac:dyDescent="0.25">
      <c r="A252" t="s">
        <v>202</v>
      </c>
      <c r="B252" t="s">
        <v>485</v>
      </c>
      <c r="C252" t="s">
        <v>1009</v>
      </c>
      <c r="D252" t="s">
        <v>1010</v>
      </c>
      <c r="E252">
        <v>6.6965001433094899</v>
      </c>
      <c r="F252">
        <v>5.3453321465460304</v>
      </c>
      <c r="G252">
        <v>5.8315275779599602</v>
      </c>
      <c r="H252">
        <v>6.4526702032424899</v>
      </c>
      <c r="I252">
        <v>7.2866864461616903</v>
      </c>
      <c r="J252">
        <v>6.9067936496269997</v>
      </c>
      <c r="K252">
        <f t="shared" si="3"/>
        <v>6.3225433034439318</v>
      </c>
    </row>
    <row r="253" spans="1:11" x14ac:dyDescent="0.25">
      <c r="A253" t="s">
        <v>483</v>
      </c>
      <c r="B253" t="s">
        <v>484</v>
      </c>
      <c r="C253" t="s">
        <v>1009</v>
      </c>
      <c r="D253" t="s">
        <v>1010</v>
      </c>
      <c r="E253">
        <v>0.94264455284260396</v>
      </c>
      <c r="F253">
        <v>0.94941971387698998</v>
      </c>
      <c r="G253">
        <v>0.90998230228973098</v>
      </c>
      <c r="H253">
        <v>0.85368615564561701</v>
      </c>
      <c r="I253">
        <v>1.05974256107364</v>
      </c>
      <c r="K253">
        <f t="shared" si="3"/>
        <v>0.9430950571457164</v>
      </c>
    </row>
    <row r="254" spans="1:11" x14ac:dyDescent="0.25">
      <c r="A254" t="s">
        <v>203</v>
      </c>
      <c r="B254" t="s">
        <v>486</v>
      </c>
      <c r="C254" t="s">
        <v>1009</v>
      </c>
      <c r="D254" t="s">
        <v>1010</v>
      </c>
      <c r="E254">
        <v>29.276654305555599</v>
      </c>
      <c r="F254">
        <v>28.658467400187799</v>
      </c>
      <c r="G254">
        <v>26.760780312773701</v>
      </c>
      <c r="H254">
        <v>24.614478303231198</v>
      </c>
      <c r="I254">
        <v>25.121439970968101</v>
      </c>
      <c r="J254">
        <v>24.982517267316599</v>
      </c>
      <c r="K254">
        <f t="shared" si="3"/>
        <v>26.886364058543279</v>
      </c>
    </row>
    <row r="255" spans="1:11" x14ac:dyDescent="0.25">
      <c r="A255" t="s">
        <v>456</v>
      </c>
      <c r="B255" t="s">
        <v>457</v>
      </c>
      <c r="C255" t="s">
        <v>1009</v>
      </c>
      <c r="D255" t="s">
        <v>1010</v>
      </c>
      <c r="E255">
        <v>6.7512722052471501</v>
      </c>
      <c r="F255">
        <v>6.7405300325846298</v>
      </c>
      <c r="G255">
        <v>7.1093943485865401</v>
      </c>
      <c r="H255">
        <v>7.0057710857975799</v>
      </c>
      <c r="I255">
        <v>8.5677312394026792</v>
      </c>
      <c r="J255">
        <v>6.4581515685274304</v>
      </c>
      <c r="K255">
        <f t="shared" si="3"/>
        <v>7.2349397823237158</v>
      </c>
    </row>
    <row r="256" spans="1:11" x14ac:dyDescent="0.25">
      <c r="A256" t="s">
        <v>488</v>
      </c>
      <c r="B256" t="s">
        <v>489</v>
      </c>
      <c r="C256" t="s">
        <v>1009</v>
      </c>
      <c r="D256" t="s">
        <v>1010</v>
      </c>
      <c r="K256" t="e">
        <f t="shared" si="3"/>
        <v>#DIV/0!</v>
      </c>
    </row>
    <row r="257" spans="1:11" x14ac:dyDescent="0.25">
      <c r="A257" t="s">
        <v>35</v>
      </c>
      <c r="B257" t="s">
        <v>263</v>
      </c>
      <c r="C257" t="s">
        <v>1009</v>
      </c>
      <c r="D257" t="s">
        <v>1010</v>
      </c>
      <c r="K257" t="e">
        <f t="shared" si="3"/>
        <v>#DIV/0!</v>
      </c>
    </row>
    <row r="258" spans="1:11" x14ac:dyDescent="0.25">
      <c r="A258" t="s">
        <v>492</v>
      </c>
      <c r="B258" t="s">
        <v>493</v>
      </c>
      <c r="C258" t="s">
        <v>1009</v>
      </c>
      <c r="D258" t="s">
        <v>1010</v>
      </c>
      <c r="K258" t="e">
        <f t="shared" si="3"/>
        <v>#DIV/0!</v>
      </c>
    </row>
    <row r="259" spans="1:11" x14ac:dyDescent="0.25">
      <c r="A259" t="s">
        <v>490</v>
      </c>
      <c r="B259" t="s">
        <v>491</v>
      </c>
      <c r="C259" t="s">
        <v>1009</v>
      </c>
      <c r="D259" t="s">
        <v>1010</v>
      </c>
      <c r="K259" t="e">
        <f t="shared" ref="K259:K267" si="4">_xlfn.AGGREGATE(1, 6, E259:I259)</f>
        <v>#DIV/0!</v>
      </c>
    </row>
    <row r="260" spans="1:11" x14ac:dyDescent="0.25">
      <c r="A260" t="s">
        <v>204</v>
      </c>
      <c r="B260" t="s">
        <v>487</v>
      </c>
      <c r="C260" t="s">
        <v>1009</v>
      </c>
      <c r="D260" t="s">
        <v>1010</v>
      </c>
      <c r="E260">
        <v>21.682977794043001</v>
      </c>
      <c r="F260">
        <v>21.370232587549701</v>
      </c>
      <c r="G260">
        <v>21.219187869646301</v>
      </c>
      <c r="K260">
        <f t="shared" si="4"/>
        <v>21.424132750413005</v>
      </c>
    </row>
    <row r="261" spans="1:11" x14ac:dyDescent="0.25">
      <c r="A261" t="s">
        <v>595</v>
      </c>
      <c r="B261" t="s">
        <v>596</v>
      </c>
      <c r="C261" t="s">
        <v>1009</v>
      </c>
      <c r="D261" t="s">
        <v>1010</v>
      </c>
      <c r="E261">
        <v>4.1704733976961501</v>
      </c>
      <c r="F261">
        <v>4.1398642298546697</v>
      </c>
      <c r="G261">
        <v>3.9418125780517799</v>
      </c>
      <c r="H261">
        <v>4.0072946544539603</v>
      </c>
      <c r="I261">
        <v>4.3857483078372503</v>
      </c>
      <c r="J261">
        <v>4.3344656039710898</v>
      </c>
      <c r="K261">
        <f t="shared" si="4"/>
        <v>4.1290386335787614</v>
      </c>
    </row>
    <row r="262" spans="1:11" x14ac:dyDescent="0.25">
      <c r="A262" t="s">
        <v>427</v>
      </c>
      <c r="B262" t="s">
        <v>428</v>
      </c>
      <c r="C262" t="s">
        <v>1009</v>
      </c>
      <c r="D262" t="s">
        <v>1010</v>
      </c>
      <c r="E262">
        <v>9.1259717237039997</v>
      </c>
      <c r="F262">
        <v>10.519328961114599</v>
      </c>
      <c r="G262">
        <v>9.7469160016449798</v>
      </c>
      <c r="H262">
        <v>9.7287015525197198</v>
      </c>
      <c r="I262">
        <v>10.249661702707501</v>
      </c>
      <c r="J262">
        <v>10.548389632262399</v>
      </c>
      <c r="K262">
        <f t="shared" si="4"/>
        <v>9.8741159883381595</v>
      </c>
    </row>
    <row r="263" spans="1:11" x14ac:dyDescent="0.25">
      <c r="A263" t="s">
        <v>359</v>
      </c>
      <c r="B263" t="s">
        <v>360</v>
      </c>
      <c r="C263" t="s">
        <v>1009</v>
      </c>
      <c r="D263" t="s">
        <v>1010</v>
      </c>
      <c r="E263">
        <v>8.1715231931778405</v>
      </c>
      <c r="F263">
        <v>7.4087195758139401</v>
      </c>
      <c r="G263">
        <v>6.5311643326911497</v>
      </c>
      <c r="H263">
        <v>7.2386699190439199</v>
      </c>
      <c r="I263">
        <v>7.3620097578091599</v>
      </c>
      <c r="J263">
        <v>7.0320631077997504</v>
      </c>
      <c r="K263">
        <f t="shared" si="4"/>
        <v>7.3424173557072026</v>
      </c>
    </row>
    <row r="264" spans="1:11" x14ac:dyDescent="0.25">
      <c r="A264" t="s">
        <v>496</v>
      </c>
      <c r="B264" t="s">
        <v>497</v>
      </c>
      <c r="C264" t="s">
        <v>1009</v>
      </c>
      <c r="D264" t="s">
        <v>1010</v>
      </c>
      <c r="E264">
        <v>7.0913851085367199</v>
      </c>
      <c r="F264">
        <v>6.0241362182690397</v>
      </c>
      <c r="G264">
        <v>5.0009622331311103</v>
      </c>
      <c r="H264">
        <v>5.00096223312035</v>
      </c>
      <c r="I264">
        <v>5.0009622328386296</v>
      </c>
      <c r="K264">
        <f t="shared" si="4"/>
        <v>5.6236816051791694</v>
      </c>
    </row>
    <row r="265" spans="1:11" x14ac:dyDescent="0.25">
      <c r="A265" t="s">
        <v>175</v>
      </c>
      <c r="B265" t="s">
        <v>445</v>
      </c>
      <c r="C265" t="s">
        <v>1009</v>
      </c>
      <c r="D265" t="s">
        <v>1010</v>
      </c>
      <c r="E265">
        <v>2.4141860739457601</v>
      </c>
      <c r="F265">
        <v>2.49379863849766</v>
      </c>
      <c r="G265">
        <v>2.2752521013328901</v>
      </c>
      <c r="H265">
        <v>1.96430245840516</v>
      </c>
      <c r="I265">
        <v>2.5275841463846902</v>
      </c>
      <c r="J265">
        <v>2.4307202957297598</v>
      </c>
      <c r="K265">
        <f t="shared" si="4"/>
        <v>2.3350246837132325</v>
      </c>
    </row>
    <row r="266" spans="1:11" x14ac:dyDescent="0.25">
      <c r="A266" t="s">
        <v>210</v>
      </c>
      <c r="B266" t="s">
        <v>498</v>
      </c>
      <c r="C266" t="s">
        <v>1009</v>
      </c>
      <c r="D266" t="s">
        <v>1010</v>
      </c>
      <c r="E266">
        <v>6.2284719895602896</v>
      </c>
      <c r="F266">
        <v>4.0242711937365003</v>
      </c>
      <c r="G266">
        <v>3.3411239920944902</v>
      </c>
      <c r="H266">
        <v>2.8607749368079598</v>
      </c>
      <c r="I266">
        <v>2.9770863463156001</v>
      </c>
      <c r="J266">
        <v>2.9643282083796798</v>
      </c>
      <c r="K266">
        <f t="shared" si="4"/>
        <v>3.8863456917029682</v>
      </c>
    </row>
    <row r="267" spans="1:11" x14ac:dyDescent="0.25">
      <c r="A267" t="s">
        <v>211</v>
      </c>
      <c r="B267" t="s">
        <v>499</v>
      </c>
      <c r="C267" t="s">
        <v>1009</v>
      </c>
      <c r="D267" t="s">
        <v>1010</v>
      </c>
      <c r="E267">
        <v>7.8739858210149301</v>
      </c>
      <c r="F267">
        <v>8.3409688722226196</v>
      </c>
      <c r="G267">
        <v>10.5209550398751</v>
      </c>
      <c r="H267">
        <v>10.1436570902064</v>
      </c>
      <c r="I267">
        <v>7.6071006192015496</v>
      </c>
      <c r="K267">
        <f t="shared" si="4"/>
        <v>8.8973334885041204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8DFB-B523-4FE2-B5E5-4E98EB4FC17E}">
  <dimension ref="A1:K267"/>
  <sheetViews>
    <sheetView topLeftCell="A10" zoomScale="106" zoomScaleNormal="106" workbookViewId="0">
      <selection activeCell="K2" sqref="K2"/>
    </sheetView>
  </sheetViews>
  <sheetFormatPr defaultRowHeight="15" x14ac:dyDescent="0.25"/>
  <sheetData>
    <row r="1" spans="1:11" x14ac:dyDescent="0.25">
      <c r="A1" t="s">
        <v>216</v>
      </c>
      <c r="B1" t="s">
        <v>217</v>
      </c>
      <c r="C1" t="s">
        <v>601</v>
      </c>
      <c r="D1" t="s">
        <v>602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 t="s">
        <v>1007</v>
      </c>
    </row>
    <row r="2" spans="1:11" x14ac:dyDescent="0.25">
      <c r="A2" t="s">
        <v>243</v>
      </c>
      <c r="B2" t="s">
        <v>244</v>
      </c>
      <c r="C2" t="s">
        <v>1005</v>
      </c>
      <c r="D2" t="s">
        <v>1006</v>
      </c>
      <c r="E2">
        <v>28854.713299357201</v>
      </c>
      <c r="F2">
        <v>30293.351538504499</v>
      </c>
      <c r="G2">
        <v>30536.667193145498</v>
      </c>
      <c r="H2">
        <v>29769.293907097101</v>
      </c>
      <c r="I2">
        <v>23026.3328659732</v>
      </c>
      <c r="K2">
        <f>_xlfn.AGGREGATE(1, 6, E2:I2)</f>
        <v>28496.071760815503</v>
      </c>
    </row>
    <row r="3" spans="1:11" x14ac:dyDescent="0.25">
      <c r="A3" t="s">
        <v>500</v>
      </c>
      <c r="B3" t="s">
        <v>501</v>
      </c>
      <c r="C3" t="s">
        <v>1005</v>
      </c>
      <c r="D3" t="s">
        <v>1006</v>
      </c>
      <c r="E3">
        <v>1548.81307580209</v>
      </c>
      <c r="F3">
        <v>1546.79557128482</v>
      </c>
      <c r="G3">
        <v>1544.0779747055799</v>
      </c>
      <c r="H3">
        <v>1534.8901466981699</v>
      </c>
      <c r="I3">
        <v>1452.7302505382399</v>
      </c>
      <c r="J3">
        <v>1477.24926579268</v>
      </c>
      <c r="K3">
        <f t="shared" ref="K3:K66" si="0">_xlfn.AGGREGATE(1, 6, E3:I3)</f>
        <v>1525.46140380578</v>
      </c>
    </row>
    <row r="4" spans="1:11" x14ac:dyDescent="0.25">
      <c r="A4" t="s">
        <v>4</v>
      </c>
      <c r="B4" t="s">
        <v>232</v>
      </c>
      <c r="C4" t="s">
        <v>1005</v>
      </c>
      <c r="D4" t="s">
        <v>1006</v>
      </c>
      <c r="E4">
        <v>552.99690771703297</v>
      </c>
      <c r="F4">
        <v>553.35505171275497</v>
      </c>
      <c r="G4">
        <v>546.74301007850397</v>
      </c>
      <c r="H4">
        <v>555.13899625511306</v>
      </c>
      <c r="I4">
        <v>529.74121028493801</v>
      </c>
      <c r="K4">
        <f t="shared" si="0"/>
        <v>547.59503520966859</v>
      </c>
    </row>
    <row r="5" spans="1:11" x14ac:dyDescent="0.25">
      <c r="A5" t="s">
        <v>502</v>
      </c>
      <c r="B5" t="s">
        <v>503</v>
      </c>
      <c r="C5" t="s">
        <v>1005</v>
      </c>
      <c r="D5" t="s">
        <v>1006</v>
      </c>
      <c r="E5">
        <v>1846.33288661952</v>
      </c>
      <c r="F5">
        <v>1839.11339500237</v>
      </c>
      <c r="G5">
        <v>1843.55469505772</v>
      </c>
      <c r="H5">
        <v>1852.86172846094</v>
      </c>
      <c r="I5">
        <v>1788.6471572225601</v>
      </c>
      <c r="J5">
        <v>1810.92777448486</v>
      </c>
      <c r="K5">
        <f t="shared" si="0"/>
        <v>1834.1019724726218</v>
      </c>
    </row>
    <row r="6" spans="1:11" x14ac:dyDescent="0.25">
      <c r="A6" t="s">
        <v>12</v>
      </c>
      <c r="B6" t="s">
        <v>239</v>
      </c>
      <c r="C6" t="s">
        <v>1005</v>
      </c>
      <c r="D6" t="s">
        <v>1006</v>
      </c>
      <c r="E6">
        <v>2945.96811568044</v>
      </c>
      <c r="F6">
        <v>2845.4316697047502</v>
      </c>
      <c r="G6">
        <v>2717.4741205278501</v>
      </c>
      <c r="H6">
        <v>2612.34702748573</v>
      </c>
      <c r="I6">
        <v>2390.4781446575698</v>
      </c>
      <c r="J6">
        <v>2331.4954020600399</v>
      </c>
      <c r="K6">
        <f t="shared" si="0"/>
        <v>2702.339815611268</v>
      </c>
    </row>
    <row r="7" spans="1:11" x14ac:dyDescent="0.25">
      <c r="A7" t="s">
        <v>6</v>
      </c>
      <c r="B7" t="s">
        <v>234</v>
      </c>
      <c r="C7" t="s">
        <v>1005</v>
      </c>
      <c r="D7" t="s">
        <v>1006</v>
      </c>
      <c r="E7">
        <v>4090.3716566779999</v>
      </c>
      <c r="F7">
        <v>4249.8037336772604</v>
      </c>
      <c r="G7">
        <v>4431.5391809849398</v>
      </c>
      <c r="H7">
        <v>4543.3865201864301</v>
      </c>
      <c r="I7">
        <v>4410.4551652317105</v>
      </c>
      <c r="J7">
        <v>4831.8686579221503</v>
      </c>
      <c r="K7">
        <f t="shared" si="0"/>
        <v>4345.1112513516682</v>
      </c>
    </row>
    <row r="8" spans="1:11" x14ac:dyDescent="0.25">
      <c r="A8" t="s">
        <v>237</v>
      </c>
      <c r="B8" t="s">
        <v>238</v>
      </c>
      <c r="C8" t="s">
        <v>1005</v>
      </c>
      <c r="D8" t="s">
        <v>1006</v>
      </c>
      <c r="E8">
        <v>37432.911206721001</v>
      </c>
      <c r="F8">
        <v>37707.833236848201</v>
      </c>
      <c r="G8">
        <v>38301.450429552198</v>
      </c>
      <c r="H8">
        <v>39003.539224106098</v>
      </c>
      <c r="I8">
        <v>34588.053722727898</v>
      </c>
      <c r="J8">
        <v>37640.126316990201</v>
      </c>
      <c r="K8">
        <f t="shared" si="0"/>
        <v>37406.757563991079</v>
      </c>
    </row>
    <row r="9" spans="1:11" x14ac:dyDescent="0.25">
      <c r="A9" t="s">
        <v>504</v>
      </c>
      <c r="B9" t="s">
        <v>505</v>
      </c>
      <c r="C9" t="s">
        <v>1005</v>
      </c>
      <c r="D9" t="s">
        <v>1006</v>
      </c>
      <c r="E9">
        <v>6431.6762239310301</v>
      </c>
      <c r="F9">
        <v>6386.7221884324799</v>
      </c>
      <c r="G9">
        <v>6414.5397055521098</v>
      </c>
      <c r="H9">
        <v>6394.1794984959397</v>
      </c>
      <c r="I9">
        <v>5956.8777719023201</v>
      </c>
      <c r="J9">
        <v>6050.11863780357</v>
      </c>
      <c r="K9">
        <f t="shared" si="0"/>
        <v>6316.7990776627757</v>
      </c>
    </row>
    <row r="10" spans="1:11" x14ac:dyDescent="0.25">
      <c r="A10" t="s">
        <v>199</v>
      </c>
      <c r="B10" t="s">
        <v>481</v>
      </c>
      <c r="C10" t="s">
        <v>1005</v>
      </c>
      <c r="D10" t="s">
        <v>1006</v>
      </c>
      <c r="E10">
        <v>39400.005347790197</v>
      </c>
      <c r="F10">
        <v>39798.509126793302</v>
      </c>
      <c r="G10">
        <v>39670.918961273099</v>
      </c>
      <c r="H10">
        <v>40438.325707093398</v>
      </c>
      <c r="I10">
        <v>37497.580713634998</v>
      </c>
      <c r="K10">
        <f t="shared" si="0"/>
        <v>39361.067971316996</v>
      </c>
    </row>
    <row r="11" spans="1:11" x14ac:dyDescent="0.25">
      <c r="A11" t="s">
        <v>15</v>
      </c>
      <c r="B11" t="s">
        <v>241</v>
      </c>
      <c r="C11" t="s">
        <v>1005</v>
      </c>
      <c r="D11" t="s">
        <v>1006</v>
      </c>
      <c r="E11">
        <v>13360.2118345982</v>
      </c>
      <c r="F11">
        <v>13595.037355108099</v>
      </c>
      <c r="G11">
        <v>13105.397163317</v>
      </c>
      <c r="H11">
        <v>12712.970737900099</v>
      </c>
      <c r="I11">
        <v>11344.405742315401</v>
      </c>
      <c r="J11">
        <v>12390.808687835801</v>
      </c>
      <c r="K11">
        <f t="shared" si="0"/>
        <v>12823.60456664776</v>
      </c>
    </row>
    <row r="12" spans="1:11" x14ac:dyDescent="0.25">
      <c r="A12" t="s">
        <v>17</v>
      </c>
      <c r="B12" t="s">
        <v>242</v>
      </c>
      <c r="C12" t="s">
        <v>1005</v>
      </c>
      <c r="D12" t="s">
        <v>1006</v>
      </c>
      <c r="E12">
        <v>3601.4696635811501</v>
      </c>
      <c r="F12">
        <v>3860.2180579362398</v>
      </c>
      <c r="G12">
        <v>4051.3849669237302</v>
      </c>
      <c r="H12">
        <v>4350.4661977420801</v>
      </c>
      <c r="I12">
        <v>4021.0462641001</v>
      </c>
      <c r="J12">
        <v>4243.2378801292098</v>
      </c>
      <c r="K12">
        <f t="shared" si="0"/>
        <v>3976.9170300566598</v>
      </c>
    </row>
    <row r="13" spans="1:11" x14ac:dyDescent="0.25">
      <c r="A13" t="s">
        <v>10</v>
      </c>
      <c r="B13" t="s">
        <v>236</v>
      </c>
      <c r="C13" t="s">
        <v>1005</v>
      </c>
      <c r="D13" t="s">
        <v>1006</v>
      </c>
      <c r="E13">
        <v>11871.359549393899</v>
      </c>
      <c r="F13">
        <v>11066.0601740887</v>
      </c>
      <c r="G13">
        <v>11393.6056572867</v>
      </c>
      <c r="H13">
        <v>11368.569580031201</v>
      </c>
      <c r="I13">
        <v>11839.0105004877</v>
      </c>
      <c r="K13">
        <f t="shared" si="0"/>
        <v>11507.72109225764</v>
      </c>
    </row>
    <row r="14" spans="1:11" x14ac:dyDescent="0.25">
      <c r="A14" t="s">
        <v>13</v>
      </c>
      <c r="B14" t="s">
        <v>240</v>
      </c>
      <c r="C14" t="s">
        <v>1005</v>
      </c>
      <c r="D14" t="s">
        <v>1006</v>
      </c>
      <c r="E14">
        <v>14919.2060476269</v>
      </c>
      <c r="F14">
        <v>15242.3730650282</v>
      </c>
      <c r="G14">
        <v>16146.5927471262</v>
      </c>
      <c r="H14">
        <v>16786.4474314205</v>
      </c>
      <c r="I14">
        <v>13285.644742033701</v>
      </c>
      <c r="J14">
        <v>13872.582163064701</v>
      </c>
      <c r="K14">
        <f t="shared" si="0"/>
        <v>15276.052806647102</v>
      </c>
    </row>
    <row r="15" spans="1:11" x14ac:dyDescent="0.25">
      <c r="A15" t="s">
        <v>18</v>
      </c>
      <c r="B15" t="s">
        <v>245</v>
      </c>
      <c r="C15" t="s">
        <v>1005</v>
      </c>
      <c r="D15" t="s">
        <v>1006</v>
      </c>
      <c r="E15">
        <v>57358.7827974217</v>
      </c>
      <c r="F15">
        <v>57695.5712591341</v>
      </c>
      <c r="G15">
        <v>58447.2526505317</v>
      </c>
      <c r="H15">
        <v>58781.046657062601</v>
      </c>
      <c r="I15">
        <v>58029.5155258862</v>
      </c>
      <c r="J15">
        <v>58780.333060526602</v>
      </c>
      <c r="K15">
        <f t="shared" si="0"/>
        <v>58062.43377800726</v>
      </c>
    </row>
    <row r="16" spans="1:11" x14ac:dyDescent="0.25">
      <c r="A16" t="s">
        <v>19</v>
      </c>
      <c r="B16" t="s">
        <v>246</v>
      </c>
      <c r="C16" t="s">
        <v>1005</v>
      </c>
      <c r="D16" t="s">
        <v>1006</v>
      </c>
      <c r="E16">
        <v>44590.251627816397</v>
      </c>
      <c r="F16">
        <v>45281.723399937997</v>
      </c>
      <c r="G16">
        <v>46188.966511987201</v>
      </c>
      <c r="H16">
        <v>46669.751214840602</v>
      </c>
      <c r="I16">
        <v>43346.431848506203</v>
      </c>
      <c r="J16">
        <v>45090.758904651397</v>
      </c>
      <c r="K16">
        <f t="shared" si="0"/>
        <v>45215.424920617676</v>
      </c>
    </row>
    <row r="17" spans="1:11" x14ac:dyDescent="0.25">
      <c r="A17" t="s">
        <v>20</v>
      </c>
      <c r="B17" t="s">
        <v>247</v>
      </c>
      <c r="C17" t="s">
        <v>1005</v>
      </c>
      <c r="D17" t="s">
        <v>1006</v>
      </c>
      <c r="E17">
        <v>5270.5529748336503</v>
      </c>
      <c r="F17">
        <v>5229.5261405358997</v>
      </c>
      <c r="G17">
        <v>5262.1838079218796</v>
      </c>
      <c r="H17">
        <v>5348.2652670710504</v>
      </c>
      <c r="I17">
        <v>5083.3816401987997</v>
      </c>
      <c r="J17">
        <v>5340.4904227155603</v>
      </c>
      <c r="K17">
        <f t="shared" si="0"/>
        <v>5238.7819661122558</v>
      </c>
    </row>
    <row r="18" spans="1:11" x14ac:dyDescent="0.25">
      <c r="A18" t="s">
        <v>39</v>
      </c>
      <c r="B18" t="s">
        <v>267</v>
      </c>
      <c r="C18" t="s">
        <v>1005</v>
      </c>
      <c r="D18" t="s">
        <v>1006</v>
      </c>
      <c r="E18">
        <v>294.181824292366</v>
      </c>
      <c r="F18">
        <v>286.39545897717198</v>
      </c>
      <c r="G18">
        <v>281.93473174035802</v>
      </c>
      <c r="H18">
        <v>278.20259768673401</v>
      </c>
      <c r="I18">
        <v>270.65767440817501</v>
      </c>
      <c r="J18">
        <v>267.31906578832098</v>
      </c>
      <c r="K18">
        <f t="shared" si="0"/>
        <v>282.27445742096097</v>
      </c>
    </row>
    <row r="19" spans="1:11" x14ac:dyDescent="0.25">
      <c r="A19" t="s">
        <v>26</v>
      </c>
      <c r="B19" t="s">
        <v>254</v>
      </c>
      <c r="C19" t="s">
        <v>1005</v>
      </c>
      <c r="D19" t="s">
        <v>1006</v>
      </c>
      <c r="E19">
        <v>41318.019638847603</v>
      </c>
      <c r="F19">
        <v>41825.762831643202</v>
      </c>
      <c r="G19">
        <v>42403.533592765998</v>
      </c>
      <c r="H19">
        <v>43065.515065414802</v>
      </c>
      <c r="I19">
        <v>40424.638841187101</v>
      </c>
      <c r="J19">
        <v>42787.295189448101</v>
      </c>
      <c r="K19">
        <f t="shared" si="0"/>
        <v>41807.493993971744</v>
      </c>
    </row>
    <row r="20" spans="1:11" x14ac:dyDescent="0.25">
      <c r="A20" t="s">
        <v>28</v>
      </c>
      <c r="B20" t="s">
        <v>256</v>
      </c>
      <c r="C20" t="s">
        <v>1005</v>
      </c>
      <c r="D20" t="s">
        <v>1006</v>
      </c>
      <c r="E20">
        <v>1082.4512883575001</v>
      </c>
      <c r="F20">
        <v>1112.8170941343501</v>
      </c>
      <c r="G20">
        <v>1155.3131679606699</v>
      </c>
      <c r="H20">
        <v>1201.5613838612501</v>
      </c>
      <c r="I20">
        <v>1214.6595868089901</v>
      </c>
      <c r="J20">
        <v>1260.7346086320399</v>
      </c>
      <c r="K20">
        <f t="shared" si="0"/>
        <v>1153.3605042245522</v>
      </c>
    </row>
    <row r="21" spans="1:11" x14ac:dyDescent="0.25">
      <c r="A21" t="s">
        <v>38</v>
      </c>
      <c r="B21" t="s">
        <v>266</v>
      </c>
      <c r="C21" t="s">
        <v>1005</v>
      </c>
      <c r="D21" t="s">
        <v>1006</v>
      </c>
      <c r="E21">
        <v>672.36303991089198</v>
      </c>
      <c r="F21">
        <v>693.72643925638999</v>
      </c>
      <c r="G21">
        <v>718.64255952388896</v>
      </c>
      <c r="H21">
        <v>738.21890116854001</v>
      </c>
      <c r="I21">
        <v>731.52207072322597</v>
      </c>
      <c r="J21">
        <v>760.44092657355895</v>
      </c>
      <c r="K21">
        <f t="shared" si="0"/>
        <v>710.89460211658741</v>
      </c>
    </row>
    <row r="22" spans="1:11" x14ac:dyDescent="0.25">
      <c r="A22" t="s">
        <v>23</v>
      </c>
      <c r="B22" t="s">
        <v>251</v>
      </c>
      <c r="C22" t="s">
        <v>1005</v>
      </c>
      <c r="D22" t="s">
        <v>1006</v>
      </c>
      <c r="E22">
        <v>1322.6948117648799</v>
      </c>
      <c r="F22">
        <v>1394.78137870973</v>
      </c>
      <c r="G22">
        <v>1481.1833790234</v>
      </c>
      <c r="H22">
        <v>1581.5675048855801</v>
      </c>
      <c r="I22">
        <v>1619.7758857251899</v>
      </c>
      <c r="J22">
        <v>1715.3547798463101</v>
      </c>
      <c r="K22">
        <f t="shared" si="0"/>
        <v>1480.0005920217559</v>
      </c>
    </row>
    <row r="23" spans="1:11" x14ac:dyDescent="0.25">
      <c r="A23" t="s">
        <v>37</v>
      </c>
      <c r="B23" t="s">
        <v>265</v>
      </c>
      <c r="C23" t="s">
        <v>1005</v>
      </c>
      <c r="D23" t="s">
        <v>1006</v>
      </c>
      <c r="E23">
        <v>7341.0476137945097</v>
      </c>
      <c r="F23">
        <v>7599.1249568351896</v>
      </c>
      <c r="G23">
        <v>7859.67803704994</v>
      </c>
      <c r="H23">
        <v>8234.7813335617702</v>
      </c>
      <c r="I23">
        <v>7920.9113302729802</v>
      </c>
      <c r="J23">
        <v>8293.5678774709795</v>
      </c>
      <c r="K23">
        <f t="shared" si="0"/>
        <v>7791.1086543028778</v>
      </c>
    </row>
    <row r="24" spans="1:11" x14ac:dyDescent="0.25">
      <c r="A24" t="s">
        <v>22</v>
      </c>
      <c r="B24" t="s">
        <v>250</v>
      </c>
      <c r="C24" t="s">
        <v>1005</v>
      </c>
      <c r="D24" t="s">
        <v>1006</v>
      </c>
      <c r="E24">
        <v>22552.684569408801</v>
      </c>
      <c r="F24">
        <v>22445.452557409099</v>
      </c>
      <c r="G24">
        <v>21818.742337189102</v>
      </c>
      <c r="H24">
        <v>21317.336457703099</v>
      </c>
      <c r="I24">
        <v>19545.578560947401</v>
      </c>
      <c r="J24">
        <v>19446.684318535099</v>
      </c>
      <c r="K24">
        <f t="shared" si="0"/>
        <v>21535.958896531498</v>
      </c>
    </row>
    <row r="25" spans="1:11" x14ac:dyDescent="0.25">
      <c r="A25" t="s">
        <v>248</v>
      </c>
      <c r="B25" t="s">
        <v>249</v>
      </c>
      <c r="C25" t="s">
        <v>1005</v>
      </c>
      <c r="D25" t="s">
        <v>1006</v>
      </c>
      <c r="E25">
        <v>31117.885696751699</v>
      </c>
      <c r="F25">
        <v>31745.645029556399</v>
      </c>
      <c r="G25">
        <v>32001.155669326301</v>
      </c>
      <c r="H25">
        <v>32285.542447711301</v>
      </c>
      <c r="I25">
        <v>24359.0035780695</v>
      </c>
      <c r="J25">
        <v>27445.140781200898</v>
      </c>
      <c r="K25">
        <f t="shared" si="0"/>
        <v>30301.846484283036</v>
      </c>
    </row>
    <row r="26" spans="1:11" x14ac:dyDescent="0.25">
      <c r="A26" t="s">
        <v>32</v>
      </c>
      <c r="B26" t="s">
        <v>260</v>
      </c>
      <c r="C26" t="s">
        <v>1005</v>
      </c>
      <c r="D26" t="s">
        <v>1006</v>
      </c>
      <c r="E26">
        <v>4940.7598896506197</v>
      </c>
      <c r="F26">
        <v>5150.2732995214301</v>
      </c>
      <c r="G26">
        <v>5387.2696706266197</v>
      </c>
      <c r="H26">
        <v>5578.2664917231004</v>
      </c>
      <c r="I26">
        <v>5437.5102429091703</v>
      </c>
      <c r="J26">
        <v>5854.6672687330301</v>
      </c>
      <c r="K26">
        <f t="shared" si="0"/>
        <v>5298.8159188861882</v>
      </c>
    </row>
    <row r="27" spans="1:11" x14ac:dyDescent="0.25">
      <c r="A27" t="s">
        <v>25</v>
      </c>
      <c r="B27" t="s">
        <v>253</v>
      </c>
      <c r="C27" t="s">
        <v>1005</v>
      </c>
      <c r="D27" t="s">
        <v>1006</v>
      </c>
      <c r="E27">
        <v>5811.1979435755402</v>
      </c>
      <c r="F27">
        <v>5964.8929439271096</v>
      </c>
      <c r="G27">
        <v>6165.9093302450201</v>
      </c>
      <c r="H27">
        <v>6264.8609648617603</v>
      </c>
      <c r="I27">
        <v>6234.8243279672197</v>
      </c>
      <c r="J27">
        <v>6418.2376343702799</v>
      </c>
      <c r="K27">
        <f t="shared" si="0"/>
        <v>6088.3371021153307</v>
      </c>
    </row>
    <row r="28" spans="1:11" x14ac:dyDescent="0.25">
      <c r="A28" t="s">
        <v>27</v>
      </c>
      <c r="B28" t="s">
        <v>255</v>
      </c>
      <c r="C28" t="s">
        <v>1005</v>
      </c>
      <c r="D28" t="s">
        <v>1006</v>
      </c>
      <c r="E28">
        <v>4699.2724033332997</v>
      </c>
      <c r="F28">
        <v>4705.0965944142599</v>
      </c>
      <c r="G28">
        <v>4709.8558861573601</v>
      </c>
      <c r="H28">
        <v>4712.8401062533103</v>
      </c>
      <c r="I28">
        <v>3851.6982406688098</v>
      </c>
      <c r="J28">
        <v>4151.2104320570197</v>
      </c>
      <c r="K28">
        <f t="shared" si="0"/>
        <v>4535.7526461654079</v>
      </c>
    </row>
    <row r="29" spans="1:11" x14ac:dyDescent="0.25">
      <c r="A29" t="s">
        <v>29</v>
      </c>
      <c r="B29" t="s">
        <v>257</v>
      </c>
      <c r="C29" t="s">
        <v>1005</v>
      </c>
      <c r="D29" t="s">
        <v>1006</v>
      </c>
      <c r="E29">
        <v>102407.394383438</v>
      </c>
      <c r="F29">
        <v>107237.031768386</v>
      </c>
      <c r="G29">
        <v>106697.737486296</v>
      </c>
      <c r="H29">
        <v>107036.239271085</v>
      </c>
      <c r="I29">
        <v>99728.643102270697</v>
      </c>
      <c r="J29">
        <v>101617.55726757301</v>
      </c>
      <c r="K29">
        <f t="shared" si="0"/>
        <v>104621.40920229515</v>
      </c>
    </row>
    <row r="30" spans="1:11" x14ac:dyDescent="0.25">
      <c r="A30" t="s">
        <v>31</v>
      </c>
      <c r="B30" t="s">
        <v>259</v>
      </c>
      <c r="C30" t="s">
        <v>1005</v>
      </c>
      <c r="D30" t="s">
        <v>1006</v>
      </c>
      <c r="E30">
        <v>3118.91368326578</v>
      </c>
      <c r="F30">
        <v>3203.00443869019</v>
      </c>
      <c r="G30">
        <v>3291.1563610103899</v>
      </c>
      <c r="H30">
        <v>3317.3709466177202</v>
      </c>
      <c r="I30">
        <v>2986.02443319248</v>
      </c>
      <c r="J30">
        <v>3125.5291038465298</v>
      </c>
      <c r="K30">
        <f t="shared" si="0"/>
        <v>3183.2939725553124</v>
      </c>
    </row>
    <row r="31" spans="1:11" x14ac:dyDescent="0.25">
      <c r="A31" t="s">
        <v>34</v>
      </c>
      <c r="B31" t="s">
        <v>262</v>
      </c>
      <c r="C31" t="s">
        <v>1005</v>
      </c>
      <c r="D31" t="s">
        <v>1006</v>
      </c>
      <c r="E31">
        <v>8455.3123424695896</v>
      </c>
      <c r="F31">
        <v>8498.2939064605798</v>
      </c>
      <c r="G31">
        <v>8582.3386366503801</v>
      </c>
      <c r="H31">
        <v>8622.0665985942505</v>
      </c>
      <c r="I31">
        <v>8228.7742633553007</v>
      </c>
      <c r="J31">
        <v>8551.2053361153394</v>
      </c>
      <c r="K31">
        <f t="shared" si="0"/>
        <v>8477.3571495060205</v>
      </c>
    </row>
    <row r="32" spans="1:11" x14ac:dyDescent="0.25">
      <c r="A32" t="s">
        <v>24</v>
      </c>
      <c r="B32" t="s">
        <v>252</v>
      </c>
      <c r="C32" t="s">
        <v>1005</v>
      </c>
      <c r="D32" t="s">
        <v>1006</v>
      </c>
      <c r="E32">
        <v>16950.3242588502</v>
      </c>
      <c r="F32">
        <v>17002.027104610799</v>
      </c>
      <c r="G32">
        <v>16803.264604270698</v>
      </c>
      <c r="H32">
        <v>16678.549520861001</v>
      </c>
      <c r="I32">
        <v>14329.189850304299</v>
      </c>
      <c r="J32">
        <v>14512.779370411599</v>
      </c>
      <c r="K32">
        <f t="shared" si="0"/>
        <v>16352.6710677794</v>
      </c>
    </row>
    <row r="33" spans="1:11" x14ac:dyDescent="0.25">
      <c r="A33" t="s">
        <v>36</v>
      </c>
      <c r="B33" t="s">
        <v>264</v>
      </c>
      <c r="C33" t="s">
        <v>1005</v>
      </c>
      <c r="D33" t="s">
        <v>1006</v>
      </c>
      <c r="E33">
        <v>30038.734490732899</v>
      </c>
      <c r="F33">
        <v>30101.5287956055</v>
      </c>
      <c r="G33">
        <v>29802.7828760991</v>
      </c>
      <c r="H33">
        <v>30646.1092493861</v>
      </c>
      <c r="I33">
        <v>30696.877148637501</v>
      </c>
      <c r="J33">
        <v>29927.043650686399</v>
      </c>
      <c r="K33">
        <f t="shared" si="0"/>
        <v>30257.206512092216</v>
      </c>
    </row>
    <row r="34" spans="1:11" x14ac:dyDescent="0.25">
      <c r="A34" t="s">
        <v>30</v>
      </c>
      <c r="B34" t="s">
        <v>258</v>
      </c>
      <c r="C34" t="s">
        <v>1005</v>
      </c>
      <c r="D34" t="s">
        <v>1006</v>
      </c>
      <c r="E34">
        <v>2940.6999695071499</v>
      </c>
      <c r="F34">
        <v>3040.9370029246702</v>
      </c>
      <c r="G34">
        <v>3097.14835098189</v>
      </c>
      <c r="H34">
        <v>3238.0604642113399</v>
      </c>
      <c r="I34">
        <v>2879.6386177269401</v>
      </c>
      <c r="K34">
        <f t="shared" si="0"/>
        <v>3039.2968810703978</v>
      </c>
    </row>
    <row r="35" spans="1:11" x14ac:dyDescent="0.25">
      <c r="A35" t="s">
        <v>33</v>
      </c>
      <c r="B35" t="s">
        <v>261</v>
      </c>
      <c r="C35" t="s">
        <v>1005</v>
      </c>
      <c r="D35" t="s">
        <v>1006</v>
      </c>
      <c r="E35">
        <v>6729.0655942796102</v>
      </c>
      <c r="F35">
        <v>6855.16031130191</v>
      </c>
      <c r="G35">
        <v>6973.0988456246396</v>
      </c>
      <c r="H35">
        <v>7051.34649085203</v>
      </c>
      <c r="I35">
        <v>6304.8623023966302</v>
      </c>
      <c r="J35">
        <v>6887.7521714014201</v>
      </c>
      <c r="K35">
        <f t="shared" si="0"/>
        <v>6782.7067088909635</v>
      </c>
    </row>
    <row r="36" spans="1:11" x14ac:dyDescent="0.25">
      <c r="A36" t="s">
        <v>45</v>
      </c>
      <c r="B36" t="s">
        <v>274</v>
      </c>
      <c r="C36" t="s">
        <v>1005</v>
      </c>
      <c r="D36" t="s">
        <v>1006</v>
      </c>
      <c r="E36">
        <v>391.47353455114097</v>
      </c>
      <c r="F36">
        <v>404.002459146999</v>
      </c>
      <c r="G36">
        <v>412.990202678674</v>
      </c>
      <c r="H36">
        <v>418.72168339539201</v>
      </c>
      <c r="I36">
        <v>415.09099054944397</v>
      </c>
      <c r="J36">
        <v>411.14633976144103</v>
      </c>
      <c r="K36">
        <f t="shared" si="0"/>
        <v>408.45577406433006</v>
      </c>
    </row>
    <row r="37" spans="1:11" x14ac:dyDescent="0.25">
      <c r="A37" t="s">
        <v>42</v>
      </c>
      <c r="B37" t="s">
        <v>272</v>
      </c>
      <c r="C37" t="s">
        <v>1005</v>
      </c>
      <c r="D37" t="s">
        <v>1006</v>
      </c>
      <c r="E37">
        <v>43536.913403246697</v>
      </c>
      <c r="F37">
        <v>44325.488336746297</v>
      </c>
      <c r="G37">
        <v>44917.483728232597</v>
      </c>
      <c r="H37">
        <v>45109.244485515097</v>
      </c>
      <c r="I37">
        <v>42258.691017091704</v>
      </c>
      <c r="J37">
        <v>43945.556990377198</v>
      </c>
      <c r="K37">
        <f t="shared" si="0"/>
        <v>44029.56419416648</v>
      </c>
    </row>
    <row r="38" spans="1:11" x14ac:dyDescent="0.25">
      <c r="A38" t="s">
        <v>508</v>
      </c>
      <c r="B38" t="s">
        <v>509</v>
      </c>
      <c r="C38" t="s">
        <v>1005</v>
      </c>
      <c r="D38" t="s">
        <v>1006</v>
      </c>
      <c r="E38">
        <v>12940.1793021539</v>
      </c>
      <c r="F38">
        <v>13605.04666242</v>
      </c>
      <c r="G38">
        <v>14244.024061198599</v>
      </c>
      <c r="H38">
        <v>14844.316625507599</v>
      </c>
      <c r="I38">
        <v>14316.2584332845</v>
      </c>
      <c r="J38">
        <v>15187.5802233582</v>
      </c>
      <c r="K38">
        <f t="shared" si="0"/>
        <v>13989.96501691292</v>
      </c>
    </row>
    <row r="39" spans="1:11" x14ac:dyDescent="0.25">
      <c r="A39" t="s">
        <v>182</v>
      </c>
      <c r="B39" t="s">
        <v>461</v>
      </c>
      <c r="C39" t="s">
        <v>1005</v>
      </c>
      <c r="D39" t="s">
        <v>1006</v>
      </c>
      <c r="E39">
        <v>85570.396058398197</v>
      </c>
      <c r="F39">
        <v>86119.145373255102</v>
      </c>
      <c r="G39">
        <v>87980.670685437697</v>
      </c>
      <c r="H39">
        <v>88413.191708248502</v>
      </c>
      <c r="I39">
        <v>85685.290273483595</v>
      </c>
      <c r="J39">
        <v>88224.140317283993</v>
      </c>
      <c r="K39">
        <f t="shared" si="0"/>
        <v>86753.738819764621</v>
      </c>
    </row>
    <row r="40" spans="1:11" x14ac:dyDescent="0.25">
      <c r="A40" t="s">
        <v>276</v>
      </c>
      <c r="B40" t="s">
        <v>277</v>
      </c>
      <c r="C40" t="s">
        <v>1005</v>
      </c>
      <c r="D40" t="s">
        <v>1006</v>
      </c>
      <c r="K40" t="e">
        <f t="shared" si="0"/>
        <v>#DIV/0!</v>
      </c>
    </row>
    <row r="41" spans="1:11" x14ac:dyDescent="0.25">
      <c r="A41" t="s">
        <v>47</v>
      </c>
      <c r="B41" t="s">
        <v>278</v>
      </c>
      <c r="C41" t="s">
        <v>1005</v>
      </c>
      <c r="D41" t="s">
        <v>1006</v>
      </c>
      <c r="E41">
        <v>13550.8119310854</v>
      </c>
      <c r="F41">
        <v>13540.4386716385</v>
      </c>
      <c r="G41">
        <v>13886.190554049699</v>
      </c>
      <c r="H41">
        <v>13828.6343625026</v>
      </c>
      <c r="I41">
        <v>12890.2643426289</v>
      </c>
      <c r="J41">
        <v>14322.2893824278</v>
      </c>
      <c r="K41">
        <f t="shared" si="0"/>
        <v>13539.267972381018</v>
      </c>
    </row>
    <row r="42" spans="1:11" x14ac:dyDescent="0.25">
      <c r="A42" t="s">
        <v>48</v>
      </c>
      <c r="B42" t="s">
        <v>279</v>
      </c>
      <c r="C42" t="s">
        <v>1005</v>
      </c>
      <c r="D42" t="s">
        <v>1006</v>
      </c>
      <c r="E42">
        <v>8516.5136991154195</v>
      </c>
      <c r="F42">
        <v>9053.2127333709195</v>
      </c>
      <c r="G42">
        <v>9619.1924841316704</v>
      </c>
      <c r="H42">
        <v>10155.4929447876</v>
      </c>
      <c r="I42">
        <v>10358.2594478753</v>
      </c>
      <c r="J42">
        <v>11188.3025403105</v>
      </c>
      <c r="K42">
        <f t="shared" si="0"/>
        <v>9540.5342618561808</v>
      </c>
    </row>
    <row r="43" spans="1:11" x14ac:dyDescent="0.25">
      <c r="A43" t="s">
        <v>288</v>
      </c>
      <c r="B43" t="s">
        <v>289</v>
      </c>
      <c r="C43" t="s">
        <v>1005</v>
      </c>
      <c r="D43" t="s">
        <v>1006</v>
      </c>
      <c r="E43">
        <v>2061.21524653499</v>
      </c>
      <c r="F43">
        <v>2157.2451946790202</v>
      </c>
      <c r="G43">
        <v>2247.7766085926501</v>
      </c>
      <c r="H43">
        <v>2327.7453636556702</v>
      </c>
      <c r="I43">
        <v>2313.7933882755301</v>
      </c>
      <c r="J43">
        <v>2414.4403389937702</v>
      </c>
      <c r="K43">
        <f t="shared" si="0"/>
        <v>2221.5551603475719</v>
      </c>
    </row>
    <row r="44" spans="1:11" x14ac:dyDescent="0.25">
      <c r="A44" t="s">
        <v>41</v>
      </c>
      <c r="B44" t="s">
        <v>271</v>
      </c>
      <c r="C44" t="s">
        <v>1005</v>
      </c>
      <c r="D44" t="s">
        <v>1006</v>
      </c>
      <c r="E44">
        <v>1407.27452167776</v>
      </c>
      <c r="F44">
        <v>1419.1761337892101</v>
      </c>
      <c r="G44">
        <v>1437.27153388392</v>
      </c>
      <c r="H44">
        <v>1449.2775480985299</v>
      </c>
      <c r="I44">
        <v>1419.6767112099201</v>
      </c>
      <c r="J44">
        <v>1432.5649557735101</v>
      </c>
      <c r="K44">
        <f t="shared" si="0"/>
        <v>1426.535289731868</v>
      </c>
    </row>
    <row r="45" spans="1:11" x14ac:dyDescent="0.25">
      <c r="A45" t="s">
        <v>283</v>
      </c>
      <c r="B45" t="s">
        <v>284</v>
      </c>
      <c r="C45" t="s">
        <v>1005</v>
      </c>
      <c r="D45" t="s">
        <v>1006</v>
      </c>
      <c r="E45">
        <v>492.802774947731</v>
      </c>
      <c r="F45">
        <v>494.78124847000697</v>
      </c>
      <c r="G45">
        <v>506.95827371137301</v>
      </c>
      <c r="H45">
        <v>512.58631936835798</v>
      </c>
      <c r="I45">
        <v>505.34833897406099</v>
      </c>
      <c r="J45">
        <v>517.92678595854102</v>
      </c>
      <c r="K45">
        <f t="shared" si="0"/>
        <v>502.495391094306</v>
      </c>
    </row>
    <row r="46" spans="1:11" x14ac:dyDescent="0.25">
      <c r="A46" t="s">
        <v>285</v>
      </c>
      <c r="B46" t="s">
        <v>286</v>
      </c>
      <c r="C46" t="s">
        <v>1005</v>
      </c>
      <c r="D46" t="s">
        <v>1006</v>
      </c>
      <c r="E46">
        <v>2129.71546230287</v>
      </c>
      <c r="F46">
        <v>1984.69852756762</v>
      </c>
      <c r="G46">
        <v>1841.17390316672</v>
      </c>
      <c r="H46">
        <v>1793.0280831790899</v>
      </c>
      <c r="I46">
        <v>1639.2374352530601</v>
      </c>
      <c r="J46">
        <v>1543.0167124087</v>
      </c>
      <c r="K46">
        <f t="shared" si="0"/>
        <v>1877.5706822938719</v>
      </c>
    </row>
    <row r="47" spans="1:11" x14ac:dyDescent="0.25">
      <c r="A47" t="s">
        <v>49</v>
      </c>
      <c r="B47" t="s">
        <v>280</v>
      </c>
      <c r="C47" t="s">
        <v>1005</v>
      </c>
      <c r="D47" t="s">
        <v>1006</v>
      </c>
      <c r="E47">
        <v>6219.14969133042</v>
      </c>
      <c r="F47">
        <v>6208.9870203587298</v>
      </c>
      <c r="G47">
        <v>6271.8751205593599</v>
      </c>
      <c r="H47">
        <v>6384.5357700788099</v>
      </c>
      <c r="I47">
        <v>5871.1617286683404</v>
      </c>
      <c r="J47">
        <v>6442.8591963590397</v>
      </c>
      <c r="K47">
        <f t="shared" si="0"/>
        <v>6191.1418661991311</v>
      </c>
    </row>
    <row r="48" spans="1:11" x14ac:dyDescent="0.25">
      <c r="A48" t="s">
        <v>281</v>
      </c>
      <c r="B48" t="s">
        <v>282</v>
      </c>
      <c r="C48" t="s">
        <v>1005</v>
      </c>
      <c r="D48" t="s">
        <v>1006</v>
      </c>
      <c r="E48">
        <v>1254.53720500038</v>
      </c>
      <c r="F48">
        <v>1273.1344484963199</v>
      </c>
      <c r="G48">
        <v>1290.28688619226</v>
      </c>
      <c r="H48">
        <v>1284.3523343111499</v>
      </c>
      <c r="I48">
        <v>1253.0445406465899</v>
      </c>
      <c r="J48">
        <v>1255.2381928300399</v>
      </c>
      <c r="K48">
        <f t="shared" si="0"/>
        <v>1271.0710829293398</v>
      </c>
    </row>
    <row r="49" spans="1:11" x14ac:dyDescent="0.25">
      <c r="A49" t="s">
        <v>268</v>
      </c>
      <c r="B49" t="s">
        <v>269</v>
      </c>
      <c r="C49" t="s">
        <v>1005</v>
      </c>
      <c r="D49" t="s">
        <v>1006</v>
      </c>
      <c r="E49">
        <v>3147.8374430422</v>
      </c>
      <c r="F49">
        <v>3225.7517531814701</v>
      </c>
      <c r="G49">
        <v>3333.0661099036702</v>
      </c>
      <c r="H49">
        <v>3482.4484719474099</v>
      </c>
      <c r="I49">
        <v>2935.3210457821701</v>
      </c>
      <c r="J49">
        <v>3106.3612062612101</v>
      </c>
      <c r="K49">
        <f t="shared" si="0"/>
        <v>3224.8849647713841</v>
      </c>
    </row>
    <row r="50" spans="1:11" x14ac:dyDescent="0.25">
      <c r="A50" t="s">
        <v>51</v>
      </c>
      <c r="B50" t="s">
        <v>287</v>
      </c>
      <c r="C50" t="s">
        <v>1005</v>
      </c>
      <c r="D50" t="s">
        <v>1006</v>
      </c>
      <c r="E50">
        <v>12004.6713106846</v>
      </c>
      <c r="F50">
        <v>12375.9237345731</v>
      </c>
      <c r="G50">
        <v>12573.955849624001</v>
      </c>
      <c r="H50">
        <v>12755.168403637799</v>
      </c>
      <c r="I50">
        <v>12126.6259473462</v>
      </c>
      <c r="J50">
        <v>12931.6913320476</v>
      </c>
      <c r="K50">
        <f t="shared" si="0"/>
        <v>12367.269049173139</v>
      </c>
    </row>
    <row r="51" spans="1:11" x14ac:dyDescent="0.25">
      <c r="A51" t="s">
        <v>506</v>
      </c>
      <c r="B51" t="s">
        <v>507</v>
      </c>
      <c r="C51" t="s">
        <v>1005</v>
      </c>
      <c r="D51" t="s">
        <v>1006</v>
      </c>
      <c r="E51">
        <v>9949.4161176436901</v>
      </c>
      <c r="F51">
        <v>9930.1922045041592</v>
      </c>
      <c r="G51">
        <v>10012.816308649401</v>
      </c>
      <c r="H51">
        <v>10065.1248724381</v>
      </c>
      <c r="I51">
        <v>9074.1279252085606</v>
      </c>
      <c r="J51">
        <v>9491.6662423406397</v>
      </c>
      <c r="K51">
        <f t="shared" si="0"/>
        <v>9806.3354856887818</v>
      </c>
    </row>
    <row r="52" spans="1:11" x14ac:dyDescent="0.25">
      <c r="A52" t="s">
        <v>53</v>
      </c>
      <c r="B52" t="s">
        <v>291</v>
      </c>
      <c r="C52" t="s">
        <v>1005</v>
      </c>
      <c r="D52" t="s">
        <v>1006</v>
      </c>
      <c r="E52">
        <v>7726.4950435246401</v>
      </c>
      <c r="F52">
        <v>7863.3946838869497</v>
      </c>
      <c r="G52">
        <v>8040.9879950002096</v>
      </c>
      <c r="H52">
        <v>8031.0354195755399</v>
      </c>
      <c r="I52">
        <v>7156.1068211678203</v>
      </c>
      <c r="K52">
        <f t="shared" si="0"/>
        <v>7763.6039926310314</v>
      </c>
    </row>
    <row r="53" spans="1:11" x14ac:dyDescent="0.25">
      <c r="A53" t="s">
        <v>292</v>
      </c>
      <c r="B53" t="s">
        <v>293</v>
      </c>
      <c r="C53" t="s">
        <v>1005</v>
      </c>
      <c r="D53" t="s">
        <v>1006</v>
      </c>
      <c r="E53">
        <v>18890.758751309801</v>
      </c>
      <c r="F53">
        <v>18504.305668226301</v>
      </c>
      <c r="G53">
        <v>18198.6641008675</v>
      </c>
      <c r="H53">
        <v>17796.699618295501</v>
      </c>
      <c r="I53">
        <v>14748.895546690301</v>
      </c>
      <c r="K53">
        <f t="shared" si="0"/>
        <v>17627.864737077882</v>
      </c>
    </row>
    <row r="54" spans="1:11" x14ac:dyDescent="0.25">
      <c r="A54" t="s">
        <v>44</v>
      </c>
      <c r="B54" t="s">
        <v>273</v>
      </c>
      <c r="C54" t="s">
        <v>1005</v>
      </c>
      <c r="D54" t="s">
        <v>1006</v>
      </c>
      <c r="E54">
        <v>77694.6107132998</v>
      </c>
      <c r="F54">
        <v>79133.800172106698</v>
      </c>
      <c r="G54">
        <v>81494.888687362196</v>
      </c>
      <c r="H54">
        <v>83639.833576800898</v>
      </c>
      <c r="I54">
        <v>77959.110486246602</v>
      </c>
      <c r="K54">
        <f t="shared" si="0"/>
        <v>79984.448727163224</v>
      </c>
    </row>
    <row r="55" spans="1:11" x14ac:dyDescent="0.25">
      <c r="A55" t="s">
        <v>54</v>
      </c>
      <c r="B55" t="s">
        <v>294</v>
      </c>
      <c r="C55" t="s">
        <v>1005</v>
      </c>
      <c r="D55" t="s">
        <v>1006</v>
      </c>
      <c r="E55">
        <v>24805.203125</v>
      </c>
      <c r="F55">
        <v>26013.83203125</v>
      </c>
      <c r="G55">
        <v>27161.404296875</v>
      </c>
      <c r="H55">
        <v>28211.064453125</v>
      </c>
      <c r="I55">
        <v>26502.84765625</v>
      </c>
      <c r="J55">
        <v>27714.74609375</v>
      </c>
      <c r="K55">
        <f t="shared" si="0"/>
        <v>26538.870312499999</v>
      </c>
    </row>
    <row r="56" spans="1:11" x14ac:dyDescent="0.25">
      <c r="A56" t="s">
        <v>295</v>
      </c>
      <c r="B56" t="s">
        <v>296</v>
      </c>
      <c r="C56" t="s">
        <v>1005</v>
      </c>
      <c r="D56" t="s">
        <v>1006</v>
      </c>
      <c r="E56">
        <v>18247.0117295456</v>
      </c>
      <c r="F56">
        <v>19139.2398841383</v>
      </c>
      <c r="G56">
        <v>19685.494482497299</v>
      </c>
      <c r="H56">
        <v>20202.151591506699</v>
      </c>
      <c r="I56">
        <v>18984.637299531401</v>
      </c>
      <c r="J56">
        <v>19608.9851439745</v>
      </c>
      <c r="K56">
        <f t="shared" si="0"/>
        <v>19251.706997443856</v>
      </c>
    </row>
    <row r="57" spans="1:11" x14ac:dyDescent="0.25">
      <c r="A57" t="s">
        <v>77</v>
      </c>
      <c r="B57" t="s">
        <v>320</v>
      </c>
      <c r="C57" t="s">
        <v>1005</v>
      </c>
      <c r="D57" t="s">
        <v>1006</v>
      </c>
      <c r="E57">
        <v>41682.032243351103</v>
      </c>
      <c r="F57">
        <v>42639.554408728603</v>
      </c>
      <c r="G57">
        <v>42973.289957303197</v>
      </c>
      <c r="H57">
        <v>43329.050689306598</v>
      </c>
      <c r="I57">
        <v>41315.3135706623</v>
      </c>
      <c r="J57">
        <v>42526.553689066801</v>
      </c>
      <c r="K57">
        <f t="shared" si="0"/>
        <v>42387.84817387037</v>
      </c>
    </row>
    <row r="58" spans="1:11" x14ac:dyDescent="0.25">
      <c r="A58" t="s">
        <v>59</v>
      </c>
      <c r="B58" t="s">
        <v>298</v>
      </c>
      <c r="C58" t="s">
        <v>1005</v>
      </c>
      <c r="D58" t="s">
        <v>1006</v>
      </c>
      <c r="E58">
        <v>2795.2256754159798</v>
      </c>
      <c r="F58">
        <v>2901.0097821232498</v>
      </c>
      <c r="G58">
        <v>2992.53134406865</v>
      </c>
      <c r="H58">
        <v>3110.9946282926599</v>
      </c>
      <c r="I58">
        <v>3102.3587061927501</v>
      </c>
      <c r="J58">
        <v>3190.2246933730598</v>
      </c>
      <c r="K58">
        <f t="shared" si="0"/>
        <v>2980.4240272186576</v>
      </c>
    </row>
    <row r="59" spans="1:11" x14ac:dyDescent="0.25">
      <c r="A59" t="s">
        <v>60</v>
      </c>
      <c r="B59" t="s">
        <v>299</v>
      </c>
      <c r="C59" t="s">
        <v>1005</v>
      </c>
      <c r="D59" t="s">
        <v>1006</v>
      </c>
      <c r="E59">
        <v>7792.7988170507897</v>
      </c>
      <c r="F59">
        <v>7261.4134161152897</v>
      </c>
      <c r="G59">
        <v>7501.5921543026498</v>
      </c>
      <c r="H59">
        <v>7894.3067701984601</v>
      </c>
      <c r="I59">
        <v>6566.7290513119196</v>
      </c>
      <c r="J59">
        <v>6978.3687832677397</v>
      </c>
      <c r="K59">
        <f t="shared" si="0"/>
        <v>7403.3680417958221</v>
      </c>
    </row>
    <row r="60" spans="1:11" x14ac:dyDescent="0.25">
      <c r="A60" t="s">
        <v>58</v>
      </c>
      <c r="B60" t="s">
        <v>297</v>
      </c>
      <c r="C60" t="s">
        <v>1005</v>
      </c>
      <c r="D60" t="s">
        <v>1006</v>
      </c>
      <c r="E60">
        <v>54556.068954569397</v>
      </c>
      <c r="F60">
        <v>55735.764901148497</v>
      </c>
      <c r="G60">
        <v>56563.488472966899</v>
      </c>
      <c r="H60">
        <v>57553.131239948802</v>
      </c>
      <c r="I60">
        <v>56202.165852747697</v>
      </c>
      <c r="J60">
        <v>58585.507727460303</v>
      </c>
      <c r="K60">
        <f t="shared" si="0"/>
        <v>56122.123884276254</v>
      </c>
    </row>
    <row r="61" spans="1:11" x14ac:dyDescent="0.25">
      <c r="A61" t="s">
        <v>61</v>
      </c>
      <c r="B61" t="s">
        <v>300</v>
      </c>
      <c r="C61" t="s">
        <v>1005</v>
      </c>
      <c r="D61" t="s">
        <v>1006</v>
      </c>
      <c r="E61">
        <v>7300.0332848476401</v>
      </c>
      <c r="F61">
        <v>7556.8536501456801</v>
      </c>
      <c r="G61">
        <v>7997.7611092430998</v>
      </c>
      <c r="H61">
        <v>8314.3448188608199</v>
      </c>
      <c r="I61">
        <v>7677.7103719608403</v>
      </c>
      <c r="J61">
        <v>8536.6520924691995</v>
      </c>
      <c r="K61">
        <f t="shared" si="0"/>
        <v>7769.3406470116151</v>
      </c>
    </row>
    <row r="62" spans="1:11" x14ac:dyDescent="0.25">
      <c r="A62" t="s">
        <v>8</v>
      </c>
      <c r="B62" t="s">
        <v>235</v>
      </c>
      <c r="C62" t="s">
        <v>1005</v>
      </c>
      <c r="D62" t="s">
        <v>1006</v>
      </c>
      <c r="E62">
        <v>4224.0372625305599</v>
      </c>
      <c r="F62">
        <v>4192.3376922226898</v>
      </c>
      <c r="G62">
        <v>4154.21903821671</v>
      </c>
      <c r="H62">
        <v>4115.3955397068703</v>
      </c>
      <c r="I62">
        <v>3834.4389832637598</v>
      </c>
      <c r="J62">
        <v>3913.6529137246998</v>
      </c>
      <c r="K62">
        <f t="shared" si="0"/>
        <v>4104.0857031881187</v>
      </c>
    </row>
    <row r="63" spans="1:11" x14ac:dyDescent="0.25">
      <c r="A63" t="s">
        <v>514</v>
      </c>
      <c r="B63" t="s">
        <v>515</v>
      </c>
      <c r="C63" t="s">
        <v>1005</v>
      </c>
      <c r="D63" t="s">
        <v>1006</v>
      </c>
      <c r="E63">
        <v>6888.2504107038603</v>
      </c>
      <c r="F63">
        <v>7294.4321029449102</v>
      </c>
      <c r="G63">
        <v>7719.1445641878499</v>
      </c>
      <c r="H63">
        <v>8118.63066899143</v>
      </c>
      <c r="I63">
        <v>8183.6460966418699</v>
      </c>
      <c r="J63">
        <v>8744.9533297818198</v>
      </c>
      <c r="K63">
        <f t="shared" si="0"/>
        <v>7640.8207686939841</v>
      </c>
    </row>
    <row r="64" spans="1:11" x14ac:dyDescent="0.25">
      <c r="A64" t="s">
        <v>510</v>
      </c>
      <c r="B64" t="s">
        <v>511</v>
      </c>
      <c r="C64" t="s">
        <v>1005</v>
      </c>
      <c r="D64" t="s">
        <v>1006</v>
      </c>
      <c r="E64">
        <v>3344.87487351139</v>
      </c>
      <c r="F64">
        <v>3450.9776722158399</v>
      </c>
      <c r="G64">
        <v>3535.7599749395299</v>
      </c>
      <c r="H64">
        <v>3573.66977246637</v>
      </c>
      <c r="I64">
        <v>3374.1529862965499</v>
      </c>
      <c r="J64">
        <v>3557.4062463852702</v>
      </c>
      <c r="K64">
        <f t="shared" si="0"/>
        <v>3455.8870558859358</v>
      </c>
    </row>
    <row r="65" spans="1:11" x14ac:dyDescent="0.25">
      <c r="A65" t="s">
        <v>512</v>
      </c>
      <c r="B65" t="s">
        <v>513</v>
      </c>
      <c r="C65" t="s">
        <v>1005</v>
      </c>
      <c r="D65" t="s">
        <v>1006</v>
      </c>
      <c r="E65">
        <v>9977.1687818552291</v>
      </c>
      <c r="F65">
        <v>10407.4968062886</v>
      </c>
      <c r="G65">
        <v>10834.364062205899</v>
      </c>
      <c r="H65">
        <v>11205.090456707199</v>
      </c>
      <c r="I65">
        <v>11136.138841092999</v>
      </c>
      <c r="J65">
        <v>11742.1847569565</v>
      </c>
      <c r="K65">
        <f t="shared" si="0"/>
        <v>10712.051789629984</v>
      </c>
    </row>
    <row r="66" spans="1:11" x14ac:dyDescent="0.25">
      <c r="A66" t="s">
        <v>522</v>
      </c>
      <c r="B66" t="s">
        <v>523</v>
      </c>
      <c r="C66" t="s">
        <v>1005</v>
      </c>
      <c r="D66" t="s">
        <v>1006</v>
      </c>
      <c r="E66">
        <v>7553.9090950994096</v>
      </c>
      <c r="F66">
        <v>7802.5125966571004</v>
      </c>
      <c r="G66">
        <v>8004.5650186737903</v>
      </c>
      <c r="H66">
        <v>8145.3377510388</v>
      </c>
      <c r="I66">
        <v>8013.2773673515503</v>
      </c>
      <c r="J66">
        <v>8546.0983207333193</v>
      </c>
      <c r="K66">
        <f t="shared" si="0"/>
        <v>7903.9203657641292</v>
      </c>
    </row>
    <row r="67" spans="1:11" x14ac:dyDescent="0.25">
      <c r="A67" t="s">
        <v>520</v>
      </c>
      <c r="B67" t="s">
        <v>521</v>
      </c>
      <c r="C67" t="s">
        <v>1005</v>
      </c>
      <c r="D67" t="s">
        <v>1006</v>
      </c>
      <c r="E67">
        <v>22964.191677438201</v>
      </c>
      <c r="F67">
        <v>23514.9524261849</v>
      </c>
      <c r="G67">
        <v>23936.377699243301</v>
      </c>
      <c r="H67">
        <v>24298.913113536801</v>
      </c>
      <c r="I67">
        <v>22898.475732398299</v>
      </c>
      <c r="J67">
        <v>24207.152980801198</v>
      </c>
      <c r="K67">
        <f t="shared" ref="K67:K130" si="1">_xlfn.AGGREGATE(1, 6, E67:I67)</f>
        <v>23522.582129760303</v>
      </c>
    </row>
    <row r="68" spans="1:11" x14ac:dyDescent="0.25">
      <c r="A68" t="s">
        <v>62</v>
      </c>
      <c r="B68" t="s">
        <v>301</v>
      </c>
      <c r="C68" t="s">
        <v>1005</v>
      </c>
      <c r="D68" t="s">
        <v>1006</v>
      </c>
      <c r="E68">
        <v>5947.00198998838</v>
      </c>
      <c r="F68">
        <v>5981.1326178668696</v>
      </c>
      <c r="G68">
        <v>5952.2180836030102</v>
      </c>
      <c r="H68">
        <v>5853.8130599184697</v>
      </c>
      <c r="I68">
        <v>5315.5165351011201</v>
      </c>
      <c r="J68">
        <v>5464.6293200837499</v>
      </c>
      <c r="K68">
        <f t="shared" si="1"/>
        <v>5809.9364572955692</v>
      </c>
    </row>
    <row r="69" spans="1:11" x14ac:dyDescent="0.25">
      <c r="A69" t="s">
        <v>302</v>
      </c>
      <c r="B69" t="s">
        <v>303</v>
      </c>
      <c r="C69" t="s">
        <v>1005</v>
      </c>
      <c r="D69" t="s">
        <v>1006</v>
      </c>
      <c r="E69">
        <v>3638.8949274616698</v>
      </c>
      <c r="F69">
        <v>3712.60365352095</v>
      </c>
      <c r="G69">
        <v>3831.1998349595701</v>
      </c>
      <c r="H69">
        <v>3964.9871290495198</v>
      </c>
      <c r="I69">
        <v>4028.4209198079002</v>
      </c>
      <c r="J69">
        <v>4085.62486062571</v>
      </c>
      <c r="K69">
        <f t="shared" si="1"/>
        <v>3835.2212929599218</v>
      </c>
    </row>
    <row r="70" spans="1:11" x14ac:dyDescent="0.25">
      <c r="A70" t="s">
        <v>518</v>
      </c>
      <c r="B70" t="s">
        <v>519</v>
      </c>
      <c r="C70" t="s">
        <v>1005</v>
      </c>
      <c r="D70" t="s">
        <v>1006</v>
      </c>
      <c r="E70">
        <v>34927.035499710197</v>
      </c>
      <c r="F70">
        <v>35763.6530018044</v>
      </c>
      <c r="G70">
        <v>36338.611101186099</v>
      </c>
      <c r="H70">
        <v>36879.135357761901</v>
      </c>
      <c r="I70">
        <v>34476.079469019001</v>
      </c>
      <c r="J70">
        <v>36352.040136203999</v>
      </c>
      <c r="K70">
        <f t="shared" si="1"/>
        <v>35676.902885896314</v>
      </c>
    </row>
    <row r="71" spans="1:11" x14ac:dyDescent="0.25">
      <c r="A71" t="s">
        <v>66</v>
      </c>
      <c r="B71" t="s">
        <v>306</v>
      </c>
      <c r="C71" t="s">
        <v>1005</v>
      </c>
      <c r="D71" t="s">
        <v>1006</v>
      </c>
      <c r="K71" t="e">
        <f t="shared" si="1"/>
        <v>#DIV/0!</v>
      </c>
    </row>
    <row r="72" spans="1:11" x14ac:dyDescent="0.25">
      <c r="A72" t="s">
        <v>176</v>
      </c>
      <c r="B72" t="s">
        <v>448</v>
      </c>
      <c r="C72" t="s">
        <v>1005</v>
      </c>
      <c r="D72" t="s">
        <v>1006</v>
      </c>
      <c r="E72">
        <v>26500.313900727098</v>
      </c>
      <c r="F72">
        <v>27224.398032041499</v>
      </c>
      <c r="G72">
        <v>27725.8055220733</v>
      </c>
      <c r="H72">
        <v>28101.5270745864</v>
      </c>
      <c r="I72">
        <v>24939.187256849498</v>
      </c>
      <c r="J72">
        <v>26238.7807752054</v>
      </c>
      <c r="K72">
        <f t="shared" si="1"/>
        <v>26898.246357255557</v>
      </c>
    </row>
    <row r="73" spans="1:11" x14ac:dyDescent="0.25">
      <c r="A73" t="s">
        <v>67</v>
      </c>
      <c r="B73" t="s">
        <v>307</v>
      </c>
      <c r="C73" t="s">
        <v>1005</v>
      </c>
      <c r="D73" t="s">
        <v>1006</v>
      </c>
      <c r="E73">
        <v>17945.944964174902</v>
      </c>
      <c r="F73">
        <v>18962.410300644799</v>
      </c>
      <c r="G73">
        <v>19677.6768375961</v>
      </c>
      <c r="H73">
        <v>20408.436244097298</v>
      </c>
      <c r="I73">
        <v>19767.077600137702</v>
      </c>
      <c r="J73">
        <v>21421.1458746116</v>
      </c>
      <c r="K73">
        <f t="shared" si="1"/>
        <v>19352.309189330164</v>
      </c>
    </row>
    <row r="74" spans="1:11" x14ac:dyDescent="0.25">
      <c r="A74" t="s">
        <v>68</v>
      </c>
      <c r="B74" t="s">
        <v>309</v>
      </c>
      <c r="C74" t="s">
        <v>1005</v>
      </c>
      <c r="D74" t="s">
        <v>1006</v>
      </c>
      <c r="E74">
        <v>682.23935774542599</v>
      </c>
      <c r="F74">
        <v>727.84405434963696</v>
      </c>
      <c r="G74">
        <v>757.35041670679004</v>
      </c>
      <c r="H74">
        <v>799.795134257737</v>
      </c>
      <c r="I74">
        <v>826.97305317731195</v>
      </c>
      <c r="J74">
        <v>852.00615302072094</v>
      </c>
      <c r="K74">
        <f t="shared" si="1"/>
        <v>758.84040324738044</v>
      </c>
    </row>
    <row r="75" spans="1:11" x14ac:dyDescent="0.25">
      <c r="A75" t="s">
        <v>526</v>
      </c>
      <c r="B75" t="s">
        <v>527</v>
      </c>
      <c r="C75" t="s">
        <v>1005</v>
      </c>
      <c r="D75" t="s">
        <v>1006</v>
      </c>
      <c r="E75">
        <v>31031.1789389267</v>
      </c>
      <c r="F75">
        <v>31855.067921964699</v>
      </c>
      <c r="G75">
        <v>32460.540300497101</v>
      </c>
      <c r="H75">
        <v>33032.964005333299</v>
      </c>
      <c r="I75">
        <v>31046.0336764356</v>
      </c>
      <c r="J75">
        <v>32755.379408120301</v>
      </c>
      <c r="K75">
        <f t="shared" si="1"/>
        <v>31885.15696863148</v>
      </c>
    </row>
    <row r="76" spans="1:11" x14ac:dyDescent="0.25">
      <c r="A76" t="s">
        <v>528</v>
      </c>
      <c r="B76" t="s">
        <v>529</v>
      </c>
      <c r="C76" t="s">
        <v>1005</v>
      </c>
      <c r="D76" t="s">
        <v>1006</v>
      </c>
      <c r="E76">
        <v>1917.8167347768299</v>
      </c>
      <c r="F76">
        <v>1924.5005512524101</v>
      </c>
      <c r="G76">
        <v>1933.58020203046</v>
      </c>
      <c r="H76">
        <v>1935.01243469515</v>
      </c>
      <c r="I76">
        <v>1812.5131026167501</v>
      </c>
      <c r="J76">
        <v>1815.29586955894</v>
      </c>
      <c r="K76">
        <f t="shared" si="1"/>
        <v>1904.68460507432</v>
      </c>
    </row>
    <row r="77" spans="1:11" x14ac:dyDescent="0.25">
      <c r="A77" t="s">
        <v>70</v>
      </c>
      <c r="B77" t="s">
        <v>313</v>
      </c>
      <c r="C77" t="s">
        <v>1005</v>
      </c>
      <c r="D77" t="s">
        <v>1006</v>
      </c>
      <c r="E77">
        <v>43878.966727357903</v>
      </c>
      <c r="F77">
        <v>45173.629406719898</v>
      </c>
      <c r="G77">
        <v>45628.9257036813</v>
      </c>
      <c r="H77">
        <v>46135.077663262702</v>
      </c>
      <c r="I77">
        <v>45009.615276764802</v>
      </c>
      <c r="J77">
        <v>46471.359409801502</v>
      </c>
      <c r="K77">
        <f t="shared" si="1"/>
        <v>45165.242955557318</v>
      </c>
    </row>
    <row r="78" spans="1:11" x14ac:dyDescent="0.25">
      <c r="A78" t="s">
        <v>69</v>
      </c>
      <c r="B78" t="s">
        <v>312</v>
      </c>
      <c r="C78" t="s">
        <v>1005</v>
      </c>
      <c r="D78" t="s">
        <v>1006</v>
      </c>
      <c r="E78">
        <v>5498.6619241123599</v>
      </c>
      <c r="F78">
        <v>5759.6586365440699</v>
      </c>
      <c r="G78">
        <v>5938.4275368054996</v>
      </c>
      <c r="H78">
        <v>5869.0211089351396</v>
      </c>
      <c r="I78">
        <v>4943.76957934039</v>
      </c>
      <c r="J78">
        <v>4708.0919050142602</v>
      </c>
      <c r="K78">
        <f t="shared" si="1"/>
        <v>5601.9077571474918</v>
      </c>
    </row>
    <row r="79" spans="1:11" x14ac:dyDescent="0.25">
      <c r="A79" t="s">
        <v>71</v>
      </c>
      <c r="B79" t="s">
        <v>314</v>
      </c>
      <c r="C79" t="s">
        <v>1005</v>
      </c>
      <c r="D79" t="s">
        <v>1006</v>
      </c>
      <c r="E79">
        <v>36956.795800329302</v>
      </c>
      <c r="F79">
        <v>37694.083302730403</v>
      </c>
      <c r="G79">
        <v>38291.865780943102</v>
      </c>
      <c r="H79">
        <v>38912.331264859298</v>
      </c>
      <c r="I79">
        <v>35785.967011941997</v>
      </c>
      <c r="J79">
        <v>38210.218212580803</v>
      </c>
      <c r="K79">
        <f t="shared" si="1"/>
        <v>37528.208632160822</v>
      </c>
    </row>
    <row r="80" spans="1:11" x14ac:dyDescent="0.25">
      <c r="A80" t="s">
        <v>310</v>
      </c>
      <c r="B80" t="s">
        <v>311</v>
      </c>
      <c r="C80" t="s">
        <v>1005</v>
      </c>
      <c r="D80" t="s">
        <v>1006</v>
      </c>
      <c r="K80" t="e">
        <f t="shared" si="1"/>
        <v>#DIV/0!</v>
      </c>
    </row>
    <row r="81" spans="1:11" x14ac:dyDescent="0.25">
      <c r="A81" t="s">
        <v>387</v>
      </c>
      <c r="B81" t="s">
        <v>388</v>
      </c>
      <c r="C81" t="s">
        <v>1005</v>
      </c>
      <c r="D81" t="s">
        <v>1006</v>
      </c>
      <c r="E81">
        <v>2897.4175937944401</v>
      </c>
      <c r="F81">
        <v>2941.87332481567</v>
      </c>
      <c r="G81">
        <v>2917.24221928425</v>
      </c>
      <c r="H81">
        <v>2921.1456158046599</v>
      </c>
      <c r="I81">
        <v>2839.3883682877799</v>
      </c>
      <c r="J81">
        <v>2719.68463597542</v>
      </c>
      <c r="K81">
        <f t="shared" si="1"/>
        <v>2903.4134243973599</v>
      </c>
    </row>
    <row r="82" spans="1:11" x14ac:dyDescent="0.25">
      <c r="A82" t="s">
        <v>74</v>
      </c>
      <c r="B82" t="s">
        <v>316</v>
      </c>
      <c r="C82" t="s">
        <v>1005</v>
      </c>
      <c r="D82" t="s">
        <v>1006</v>
      </c>
      <c r="E82">
        <v>7313.1399652145101</v>
      </c>
      <c r="F82">
        <v>7145.1175638576196</v>
      </c>
      <c r="G82">
        <v>7019.8275539347997</v>
      </c>
      <c r="H82">
        <v>7116.0812678880702</v>
      </c>
      <c r="I82">
        <v>6818.4968374062701</v>
      </c>
      <c r="J82">
        <v>6759.8641530079403</v>
      </c>
      <c r="K82">
        <f t="shared" si="1"/>
        <v>7082.5326376602552</v>
      </c>
    </row>
    <row r="83" spans="1:11" x14ac:dyDescent="0.25">
      <c r="A83" t="s">
        <v>200</v>
      </c>
      <c r="B83" t="s">
        <v>482</v>
      </c>
      <c r="C83" t="s">
        <v>1005</v>
      </c>
      <c r="D83" t="s">
        <v>1006</v>
      </c>
      <c r="E83">
        <v>46081.715287555497</v>
      </c>
      <c r="F83">
        <v>46746.641890498897</v>
      </c>
      <c r="G83">
        <v>47231.336886846402</v>
      </c>
      <c r="H83">
        <v>47750.8796619598</v>
      </c>
      <c r="I83">
        <v>43166.155200139598</v>
      </c>
      <c r="J83">
        <v>46209.1051748182</v>
      </c>
      <c r="K83">
        <f t="shared" si="1"/>
        <v>46195.345785400037</v>
      </c>
    </row>
    <row r="84" spans="1:11" x14ac:dyDescent="0.25">
      <c r="A84" t="s">
        <v>76</v>
      </c>
      <c r="B84" t="s">
        <v>319</v>
      </c>
      <c r="C84" t="s">
        <v>1005</v>
      </c>
      <c r="D84" t="s">
        <v>1006</v>
      </c>
      <c r="E84">
        <v>4128.3856025913301</v>
      </c>
      <c r="F84">
        <v>4327.7275853001702</v>
      </c>
      <c r="G84">
        <v>4539.0875223047597</v>
      </c>
      <c r="H84">
        <v>4773.42330884899</v>
      </c>
      <c r="I84">
        <v>4447.6642508940004</v>
      </c>
      <c r="J84">
        <v>4927.0647209423596</v>
      </c>
      <c r="K84">
        <f t="shared" si="1"/>
        <v>4443.2576539878501</v>
      </c>
    </row>
    <row r="85" spans="1:11" x14ac:dyDescent="0.25">
      <c r="A85" t="s">
        <v>78</v>
      </c>
      <c r="B85" t="s">
        <v>321</v>
      </c>
      <c r="C85" t="s">
        <v>1005</v>
      </c>
      <c r="D85" t="s">
        <v>1006</v>
      </c>
      <c r="E85">
        <v>1793.1808558184</v>
      </c>
      <c r="F85">
        <v>1896.3667317950501</v>
      </c>
      <c r="G85">
        <v>1970.26082923134</v>
      </c>
      <c r="H85">
        <v>2053.58673106375</v>
      </c>
      <c r="I85">
        <v>2020.6242721316701</v>
      </c>
      <c r="J85">
        <v>2084.63501383015</v>
      </c>
      <c r="K85">
        <f t="shared" si="1"/>
        <v>1946.8038840080421</v>
      </c>
    </row>
    <row r="86" spans="1:11" x14ac:dyDescent="0.25">
      <c r="A86" t="s">
        <v>322</v>
      </c>
      <c r="B86" t="s">
        <v>323</v>
      </c>
      <c r="C86" t="s">
        <v>1005</v>
      </c>
      <c r="D86" t="s">
        <v>1006</v>
      </c>
      <c r="K86" t="e">
        <f t="shared" si="1"/>
        <v>#DIV/0!</v>
      </c>
    </row>
    <row r="87" spans="1:11" x14ac:dyDescent="0.25">
      <c r="A87" t="s">
        <v>84</v>
      </c>
      <c r="B87" t="s">
        <v>330</v>
      </c>
      <c r="C87" t="s">
        <v>1005</v>
      </c>
      <c r="D87" t="s">
        <v>1006</v>
      </c>
      <c r="E87">
        <v>830.24616388842298</v>
      </c>
      <c r="F87">
        <v>890.78867671939395</v>
      </c>
      <c r="G87">
        <v>920.96427870253603</v>
      </c>
      <c r="H87">
        <v>945.50743283421605</v>
      </c>
      <c r="I87">
        <v>962.11632421991806</v>
      </c>
      <c r="J87">
        <v>965.37552244103995</v>
      </c>
      <c r="K87">
        <f t="shared" si="1"/>
        <v>909.9245752728973</v>
      </c>
    </row>
    <row r="88" spans="1:11" x14ac:dyDescent="0.25">
      <c r="A88" t="s">
        <v>317</v>
      </c>
      <c r="B88" t="s">
        <v>318</v>
      </c>
      <c r="C88" t="s">
        <v>1005</v>
      </c>
      <c r="D88" t="s">
        <v>1006</v>
      </c>
      <c r="E88">
        <v>653.73299270596704</v>
      </c>
      <c r="F88">
        <v>665.21322145684599</v>
      </c>
      <c r="G88">
        <v>692.63209818195503</v>
      </c>
      <c r="H88">
        <v>714.54209062677398</v>
      </c>
      <c r="I88">
        <v>692.74916700790698</v>
      </c>
      <c r="J88">
        <v>711.05040324713605</v>
      </c>
      <c r="K88">
        <f t="shared" si="1"/>
        <v>683.77391399588987</v>
      </c>
    </row>
    <row r="89" spans="1:11" x14ac:dyDescent="0.25">
      <c r="A89" t="s">
        <v>85</v>
      </c>
      <c r="B89" t="s">
        <v>331</v>
      </c>
      <c r="C89" t="s">
        <v>1005</v>
      </c>
      <c r="D89" t="s">
        <v>1006</v>
      </c>
      <c r="E89">
        <v>624.91975228752995</v>
      </c>
      <c r="F89">
        <v>645.359086537753</v>
      </c>
      <c r="G89">
        <v>637.54668118702898</v>
      </c>
      <c r="H89">
        <v>650.06938243414902</v>
      </c>
      <c r="I89">
        <v>619.28915783323998</v>
      </c>
      <c r="J89">
        <v>627.675020429244</v>
      </c>
      <c r="K89">
        <f t="shared" si="1"/>
        <v>635.43681205594021</v>
      </c>
    </row>
    <row r="90" spans="1:11" x14ac:dyDescent="0.25">
      <c r="A90" t="s">
        <v>65</v>
      </c>
      <c r="B90" t="s">
        <v>305</v>
      </c>
      <c r="C90" t="s">
        <v>1005</v>
      </c>
      <c r="D90" t="s">
        <v>1006</v>
      </c>
      <c r="E90">
        <v>9894.0062601176905</v>
      </c>
      <c r="F90">
        <v>8986.9510045720199</v>
      </c>
      <c r="G90">
        <v>8124.1828617068404</v>
      </c>
      <c r="H90">
        <v>7412.5812462061704</v>
      </c>
      <c r="I90">
        <v>6860.3740696936002</v>
      </c>
      <c r="J90">
        <v>6575.6721889303299</v>
      </c>
      <c r="K90">
        <f t="shared" si="1"/>
        <v>8255.6190884592652</v>
      </c>
    </row>
    <row r="91" spans="1:11" x14ac:dyDescent="0.25">
      <c r="A91" t="s">
        <v>79</v>
      </c>
      <c r="B91" t="s">
        <v>324</v>
      </c>
      <c r="C91" t="s">
        <v>1005</v>
      </c>
      <c r="D91" t="s">
        <v>1006</v>
      </c>
      <c r="E91">
        <v>18070.780732285399</v>
      </c>
      <c r="F91">
        <v>18304.307677064498</v>
      </c>
      <c r="G91">
        <v>18647.4957207515</v>
      </c>
      <c r="H91">
        <v>19003.829047083</v>
      </c>
      <c r="I91">
        <v>17323.8227704417</v>
      </c>
      <c r="J91">
        <v>18831.2875012845</v>
      </c>
      <c r="K91">
        <f t="shared" si="1"/>
        <v>18270.047189525219</v>
      </c>
    </row>
    <row r="92" spans="1:11" x14ac:dyDescent="0.25">
      <c r="A92" t="s">
        <v>80</v>
      </c>
      <c r="B92" t="s">
        <v>327</v>
      </c>
      <c r="C92" t="s">
        <v>1005</v>
      </c>
      <c r="D92" t="s">
        <v>1006</v>
      </c>
      <c r="E92">
        <v>9380.2322326040303</v>
      </c>
      <c r="F92">
        <v>9742.6036607648002</v>
      </c>
      <c r="G92">
        <v>10115.0641113487</v>
      </c>
      <c r="H92">
        <v>10133.132204380699</v>
      </c>
      <c r="I92">
        <v>8699.1113848734294</v>
      </c>
      <c r="J92">
        <v>9121.3761008703896</v>
      </c>
      <c r="K92">
        <f t="shared" si="1"/>
        <v>9614.0287187943322</v>
      </c>
    </row>
    <row r="93" spans="1:11" x14ac:dyDescent="0.25">
      <c r="A93" t="s">
        <v>325</v>
      </c>
      <c r="B93" t="s">
        <v>326</v>
      </c>
      <c r="C93" t="s">
        <v>1005</v>
      </c>
      <c r="D93" t="s">
        <v>1006</v>
      </c>
      <c r="E93">
        <v>46561.831588307199</v>
      </c>
      <c r="F93">
        <v>46598.823303433099</v>
      </c>
      <c r="G93">
        <v>47013.034949384601</v>
      </c>
      <c r="H93">
        <v>47908.106718779003</v>
      </c>
      <c r="I93">
        <v>47957.793669760598</v>
      </c>
      <c r="K93">
        <f t="shared" si="1"/>
        <v>47207.9180459329</v>
      </c>
    </row>
    <row r="94" spans="1:11" x14ac:dyDescent="0.25">
      <c r="A94" t="s">
        <v>83</v>
      </c>
      <c r="B94" t="s">
        <v>329</v>
      </c>
      <c r="C94" t="s">
        <v>1005</v>
      </c>
      <c r="D94" t="s">
        <v>1006</v>
      </c>
      <c r="E94">
        <v>4034.15848231358</v>
      </c>
      <c r="F94">
        <v>4091.26800012075</v>
      </c>
      <c r="G94">
        <v>4160.0711376561203</v>
      </c>
      <c r="H94">
        <v>4254.0351594232598</v>
      </c>
      <c r="I94">
        <v>4126.2054283726002</v>
      </c>
      <c r="J94">
        <v>4371.6157364824003</v>
      </c>
      <c r="K94">
        <f t="shared" si="1"/>
        <v>4133.1476415772613</v>
      </c>
    </row>
    <row r="95" spans="1:11" x14ac:dyDescent="0.25">
      <c r="A95" t="s">
        <v>82</v>
      </c>
      <c r="B95" t="s">
        <v>328</v>
      </c>
      <c r="C95" t="s">
        <v>1005</v>
      </c>
      <c r="D95" t="s">
        <v>1006</v>
      </c>
      <c r="E95">
        <v>35652.804761084997</v>
      </c>
      <c r="F95">
        <v>35678.283296514899</v>
      </c>
      <c r="G95">
        <v>35103.161835058403</v>
      </c>
      <c r="H95">
        <v>35666.316150079598</v>
      </c>
      <c r="I95">
        <v>31162.675958513199</v>
      </c>
      <c r="K95">
        <f t="shared" si="1"/>
        <v>34652.648400250226</v>
      </c>
    </row>
    <row r="96" spans="1:11" x14ac:dyDescent="0.25">
      <c r="A96" t="s">
        <v>86</v>
      </c>
      <c r="B96" t="s">
        <v>332</v>
      </c>
      <c r="C96" t="s">
        <v>1005</v>
      </c>
      <c r="D96" t="s">
        <v>1006</v>
      </c>
      <c r="E96">
        <v>5759.6916557254399</v>
      </c>
      <c r="F96">
        <v>5945.06873183883</v>
      </c>
      <c r="G96">
        <v>6178.8897458802903</v>
      </c>
      <c r="H96">
        <v>6478.2876883345998</v>
      </c>
      <c r="I96">
        <v>9250.30167363697</v>
      </c>
      <c r="J96">
        <v>11040.7120074701</v>
      </c>
      <c r="K96">
        <f t="shared" si="1"/>
        <v>6722.4478990832258</v>
      </c>
    </row>
    <row r="97" spans="1:11" x14ac:dyDescent="0.25">
      <c r="A97" t="s">
        <v>532</v>
      </c>
      <c r="B97" t="s">
        <v>533</v>
      </c>
      <c r="C97" t="s">
        <v>1005</v>
      </c>
      <c r="D97" t="s">
        <v>1006</v>
      </c>
      <c r="E97">
        <v>40344.519597342201</v>
      </c>
      <c r="F97">
        <v>41095.280967076797</v>
      </c>
      <c r="G97">
        <v>41862.339075250697</v>
      </c>
      <c r="H97">
        <v>42435.160335202301</v>
      </c>
      <c r="I97">
        <v>40335.827688795202</v>
      </c>
      <c r="J97">
        <v>42372.620909112302</v>
      </c>
      <c r="K97">
        <f t="shared" si="1"/>
        <v>41214.625532733437</v>
      </c>
    </row>
    <row r="98" spans="1:11" x14ac:dyDescent="0.25">
      <c r="A98" t="s">
        <v>335</v>
      </c>
      <c r="B98" t="s">
        <v>336</v>
      </c>
      <c r="C98" t="s">
        <v>1005</v>
      </c>
      <c r="D98" t="s">
        <v>1006</v>
      </c>
      <c r="E98">
        <v>43087.286411753703</v>
      </c>
      <c r="F98">
        <v>44380.534941790997</v>
      </c>
      <c r="G98">
        <v>45280.218841643597</v>
      </c>
      <c r="H98">
        <v>44192.378466247297</v>
      </c>
      <c r="I98">
        <v>41469.975505603499</v>
      </c>
      <c r="J98">
        <v>44535.936607923402</v>
      </c>
      <c r="K98">
        <f t="shared" si="1"/>
        <v>43682.078833407824</v>
      </c>
    </row>
    <row r="99" spans="1:11" x14ac:dyDescent="0.25">
      <c r="A99" t="s">
        <v>88</v>
      </c>
      <c r="B99" t="s">
        <v>334</v>
      </c>
      <c r="C99" t="s">
        <v>1005</v>
      </c>
      <c r="D99" t="s">
        <v>1006</v>
      </c>
      <c r="E99">
        <v>2351.0935861738799</v>
      </c>
      <c r="F99">
        <v>2423.5922657757101</v>
      </c>
      <c r="G99">
        <v>2475.170273532</v>
      </c>
      <c r="H99">
        <v>2499.49282332241</v>
      </c>
      <c r="I99">
        <v>2239.0081498977002</v>
      </c>
      <c r="J99">
        <v>2479.9897118096601</v>
      </c>
      <c r="K99">
        <f t="shared" si="1"/>
        <v>2397.6714197403398</v>
      </c>
    </row>
    <row r="100" spans="1:11" x14ac:dyDescent="0.25">
      <c r="A100" t="s">
        <v>530</v>
      </c>
      <c r="B100" t="s">
        <v>531</v>
      </c>
      <c r="C100" t="s">
        <v>1005</v>
      </c>
      <c r="D100" t="s">
        <v>1006</v>
      </c>
      <c r="E100">
        <v>980.39144674478803</v>
      </c>
      <c r="F100">
        <v>999.40303717641802</v>
      </c>
      <c r="G100">
        <v>1011.4674719050601</v>
      </c>
      <c r="H100">
        <v>1025.13128558273</v>
      </c>
      <c r="I100">
        <v>1000.08090140389</v>
      </c>
      <c r="J100">
        <v>1018.7591404183</v>
      </c>
      <c r="K100">
        <f t="shared" si="1"/>
        <v>1003.2948285625771</v>
      </c>
    </row>
    <row r="101" spans="1:11" x14ac:dyDescent="0.25">
      <c r="A101" t="s">
        <v>52</v>
      </c>
      <c r="B101" t="s">
        <v>290</v>
      </c>
      <c r="C101" t="s">
        <v>1005</v>
      </c>
      <c r="D101" t="s">
        <v>1006</v>
      </c>
      <c r="E101">
        <v>12441.502537807301</v>
      </c>
      <c r="F101">
        <v>13021.671657151999</v>
      </c>
      <c r="G101">
        <v>13519.5588337019</v>
      </c>
      <c r="H101">
        <v>14068.0445267591</v>
      </c>
      <c r="I101">
        <v>12984.695870101699</v>
      </c>
      <c r="J101">
        <v>14888.330614110901</v>
      </c>
      <c r="K101">
        <f t="shared" si="1"/>
        <v>13207.094685104399</v>
      </c>
    </row>
    <row r="102" spans="1:11" x14ac:dyDescent="0.25">
      <c r="A102" t="s">
        <v>87</v>
      </c>
      <c r="B102" t="s">
        <v>333</v>
      </c>
      <c r="C102" t="s">
        <v>1005</v>
      </c>
      <c r="D102" t="s">
        <v>1006</v>
      </c>
      <c r="E102">
        <v>1393.1765772891899</v>
      </c>
      <c r="F102">
        <v>1409.63253702719</v>
      </c>
      <c r="G102">
        <v>1414.99940884475</v>
      </c>
      <c r="H102">
        <v>1373.88310426926</v>
      </c>
      <c r="I102">
        <v>1311.7081367283399</v>
      </c>
      <c r="J102">
        <v>1272.5905100571899</v>
      </c>
      <c r="K102">
        <f t="shared" si="1"/>
        <v>1380.679952831746</v>
      </c>
    </row>
    <row r="103" spans="1:11" x14ac:dyDescent="0.25">
      <c r="A103" t="s">
        <v>89</v>
      </c>
      <c r="B103" t="s">
        <v>337</v>
      </c>
      <c r="C103" t="s">
        <v>1005</v>
      </c>
      <c r="D103" t="s">
        <v>1006</v>
      </c>
      <c r="E103">
        <v>13037.964686544699</v>
      </c>
      <c r="F103">
        <v>13630.6882407458</v>
      </c>
      <c r="G103">
        <v>14379.444204929399</v>
      </c>
      <c r="H103">
        <v>15041.0985793785</v>
      </c>
      <c r="I103">
        <v>14400.7191628784</v>
      </c>
      <c r="J103">
        <v>15486.634034094999</v>
      </c>
      <c r="K103">
        <f t="shared" si="1"/>
        <v>14097.98297489536</v>
      </c>
    </row>
    <row r="104" spans="1:11" x14ac:dyDescent="0.25">
      <c r="A104" t="s">
        <v>534</v>
      </c>
      <c r="B104" t="s">
        <v>535</v>
      </c>
      <c r="C104" t="s">
        <v>1005</v>
      </c>
      <c r="D104" t="s">
        <v>1006</v>
      </c>
      <c r="E104">
        <v>5748.9427862144403</v>
      </c>
      <c r="F104">
        <v>5993.3074281891304</v>
      </c>
      <c r="G104">
        <v>6233.5841930297602</v>
      </c>
      <c r="H104">
        <v>6430.4811100963798</v>
      </c>
      <c r="I104">
        <v>6290.0347953532701</v>
      </c>
      <c r="J104">
        <v>6693.3677565806602</v>
      </c>
      <c r="K104">
        <f t="shared" si="1"/>
        <v>6139.2700625765965</v>
      </c>
    </row>
    <row r="105" spans="1:11" x14ac:dyDescent="0.25">
      <c r="A105" t="s">
        <v>536</v>
      </c>
      <c r="B105" t="s">
        <v>537</v>
      </c>
      <c r="C105" t="s">
        <v>1005</v>
      </c>
      <c r="D105" t="s">
        <v>1006</v>
      </c>
      <c r="E105">
        <v>4653.3693560260299</v>
      </c>
      <c r="F105">
        <v>4830.4322778981896</v>
      </c>
      <c r="G105">
        <v>5004.5553936065098</v>
      </c>
      <c r="H105">
        <v>5143.8774487159599</v>
      </c>
      <c r="I105">
        <v>5016.5680839121796</v>
      </c>
      <c r="J105">
        <v>5305.5314750682101</v>
      </c>
      <c r="K105">
        <f t="shared" si="1"/>
        <v>4929.760512031773</v>
      </c>
    </row>
    <row r="106" spans="1:11" x14ac:dyDescent="0.25">
      <c r="A106" t="s">
        <v>542</v>
      </c>
      <c r="B106" t="s">
        <v>543</v>
      </c>
      <c r="C106" t="s">
        <v>1005</v>
      </c>
      <c r="D106" t="s">
        <v>1006</v>
      </c>
      <c r="E106">
        <v>1354.53849216043</v>
      </c>
      <c r="F106">
        <v>1374.72491263859</v>
      </c>
      <c r="G106">
        <v>1402.37829593877</v>
      </c>
      <c r="H106">
        <v>1426.7879536324201</v>
      </c>
      <c r="I106">
        <v>1392.03356007611</v>
      </c>
      <c r="J106">
        <v>1416.74059598188</v>
      </c>
      <c r="K106">
        <f t="shared" si="1"/>
        <v>1390.092642889264</v>
      </c>
    </row>
    <row r="107" spans="1:11" x14ac:dyDescent="0.25">
      <c r="A107" t="s">
        <v>538</v>
      </c>
      <c r="B107" t="s">
        <v>539</v>
      </c>
      <c r="C107" t="s">
        <v>1005</v>
      </c>
      <c r="D107" t="s">
        <v>1006</v>
      </c>
      <c r="E107">
        <v>1959.88277425365</v>
      </c>
      <c r="F107">
        <v>1964.5469985227501</v>
      </c>
      <c r="G107">
        <v>1992.2043647006401</v>
      </c>
      <c r="H107">
        <v>2001.46095665862</v>
      </c>
      <c r="I107">
        <v>1930.23331843912</v>
      </c>
      <c r="J107">
        <v>1981.0252774782</v>
      </c>
      <c r="K107">
        <f t="shared" si="1"/>
        <v>1969.6656825149562</v>
      </c>
    </row>
    <row r="108" spans="1:11" x14ac:dyDescent="0.25">
      <c r="A108" t="s">
        <v>92</v>
      </c>
      <c r="B108" t="s">
        <v>340</v>
      </c>
      <c r="C108" t="s">
        <v>1005</v>
      </c>
      <c r="D108" t="s">
        <v>1006</v>
      </c>
      <c r="E108">
        <v>3456.9281144563001</v>
      </c>
      <c r="F108">
        <v>3589.7155426219902</v>
      </c>
      <c r="G108">
        <v>3732.8671114659201</v>
      </c>
      <c r="H108">
        <v>3877.4246222536199</v>
      </c>
      <c r="I108">
        <v>3757.1216405421801</v>
      </c>
      <c r="J108">
        <v>3855.79706026232</v>
      </c>
      <c r="K108">
        <f t="shared" si="1"/>
        <v>3682.811406268002</v>
      </c>
    </row>
    <row r="109" spans="1:11" x14ac:dyDescent="0.25">
      <c r="A109" t="s">
        <v>540</v>
      </c>
      <c r="B109" t="s">
        <v>541</v>
      </c>
      <c r="C109" t="s">
        <v>1005</v>
      </c>
      <c r="D109" t="s">
        <v>1006</v>
      </c>
      <c r="E109">
        <v>1048.20198224824</v>
      </c>
      <c r="F109">
        <v>1076.1032679405801</v>
      </c>
      <c r="G109">
        <v>1103.70638469656</v>
      </c>
      <c r="H109">
        <v>1135.8184987519101</v>
      </c>
      <c r="I109">
        <v>1119.8063546055</v>
      </c>
      <c r="J109">
        <v>1131.2787412233499</v>
      </c>
      <c r="K109">
        <f t="shared" si="1"/>
        <v>1096.7272976485579</v>
      </c>
    </row>
    <row r="110" spans="1:11" x14ac:dyDescent="0.25">
      <c r="A110" t="s">
        <v>345</v>
      </c>
      <c r="B110" t="s">
        <v>346</v>
      </c>
      <c r="C110" t="s">
        <v>1005</v>
      </c>
      <c r="D110" t="s">
        <v>1006</v>
      </c>
      <c r="E110">
        <v>90975.308504290893</v>
      </c>
      <c r="F110">
        <v>94883.288475386202</v>
      </c>
      <c r="G110">
        <v>96449.339649051995</v>
      </c>
      <c r="H110">
        <v>96105.303168104394</v>
      </c>
      <c r="K110">
        <f t="shared" si="1"/>
        <v>94603.309949208371</v>
      </c>
    </row>
    <row r="111" spans="1:11" x14ac:dyDescent="0.25">
      <c r="A111" t="s">
        <v>91</v>
      </c>
      <c r="B111" t="s">
        <v>339</v>
      </c>
      <c r="C111" t="s">
        <v>1005</v>
      </c>
      <c r="D111" t="s">
        <v>1006</v>
      </c>
      <c r="E111">
        <v>1719.31807624217</v>
      </c>
      <c r="F111">
        <v>1816.7308756939101</v>
      </c>
      <c r="G111">
        <v>1914.0123967081499</v>
      </c>
      <c r="H111">
        <v>1965.53932972188</v>
      </c>
      <c r="I111">
        <v>1817.81578185277</v>
      </c>
      <c r="J111">
        <v>1961.4210311771101</v>
      </c>
      <c r="K111">
        <f t="shared" si="1"/>
        <v>1846.683292043776</v>
      </c>
    </row>
    <row r="112" spans="1:11" x14ac:dyDescent="0.25">
      <c r="A112" t="s">
        <v>569</v>
      </c>
      <c r="B112" t="s">
        <v>570</v>
      </c>
      <c r="C112" t="s">
        <v>1005</v>
      </c>
      <c r="D112" t="s">
        <v>1006</v>
      </c>
      <c r="K112" t="e">
        <f t="shared" si="1"/>
        <v>#DIV/0!</v>
      </c>
    </row>
    <row r="113" spans="1:11" x14ac:dyDescent="0.25">
      <c r="A113" t="s">
        <v>96</v>
      </c>
      <c r="B113" t="s">
        <v>344</v>
      </c>
      <c r="C113" t="s">
        <v>1005</v>
      </c>
      <c r="D113" t="s">
        <v>1006</v>
      </c>
      <c r="E113">
        <v>62568.626596056798</v>
      </c>
      <c r="F113">
        <v>67424.228558763294</v>
      </c>
      <c r="G113">
        <v>72607.631854481398</v>
      </c>
      <c r="H113">
        <v>75143.018470995696</v>
      </c>
      <c r="I113">
        <v>78732.5533241753</v>
      </c>
      <c r="J113">
        <v>88588.484070456703</v>
      </c>
      <c r="K113">
        <f t="shared" si="1"/>
        <v>71295.211760894497</v>
      </c>
    </row>
    <row r="114" spans="1:11" x14ac:dyDescent="0.25">
      <c r="A114" t="s">
        <v>341</v>
      </c>
      <c r="B114" t="s">
        <v>342</v>
      </c>
      <c r="C114" t="s">
        <v>1005</v>
      </c>
      <c r="D114" t="s">
        <v>1006</v>
      </c>
      <c r="E114">
        <v>5582.8929002109198</v>
      </c>
      <c r="F114">
        <v>5657.9700813013797</v>
      </c>
      <c r="G114">
        <v>5454.2978180228201</v>
      </c>
      <c r="H114">
        <v>5308.9198507341898</v>
      </c>
      <c r="I114">
        <v>5333.0467792908003</v>
      </c>
      <c r="K114">
        <f t="shared" si="1"/>
        <v>5467.4254859120219</v>
      </c>
    </row>
    <row r="115" spans="1:11" x14ac:dyDescent="0.25">
      <c r="A115" t="s">
        <v>95</v>
      </c>
      <c r="B115" t="s">
        <v>343</v>
      </c>
      <c r="C115" t="s">
        <v>1005</v>
      </c>
      <c r="D115" t="s">
        <v>1006</v>
      </c>
      <c r="E115">
        <v>5183.4089690962101</v>
      </c>
      <c r="F115">
        <v>4961.4045082450102</v>
      </c>
      <c r="G115">
        <v>4975.3810484474798</v>
      </c>
      <c r="H115">
        <v>5132.7010666023998</v>
      </c>
      <c r="I115">
        <v>4448.1836561068903</v>
      </c>
      <c r="J115">
        <v>4465.7562221512699</v>
      </c>
      <c r="K115">
        <f t="shared" si="1"/>
        <v>4940.215849699598</v>
      </c>
    </row>
    <row r="116" spans="1:11" x14ac:dyDescent="0.25">
      <c r="A116" t="s">
        <v>90</v>
      </c>
      <c r="B116" t="s">
        <v>338</v>
      </c>
      <c r="C116" t="s">
        <v>1005</v>
      </c>
      <c r="D116" t="s">
        <v>1006</v>
      </c>
      <c r="E116">
        <v>55513.6423015865</v>
      </c>
      <c r="F116">
        <v>56501.457678879298</v>
      </c>
      <c r="G116">
        <v>57699.458929970999</v>
      </c>
      <c r="H116">
        <v>57818.859463909503</v>
      </c>
      <c r="I116">
        <v>53188.039807751098</v>
      </c>
      <c r="J116">
        <v>54291.8700690189</v>
      </c>
      <c r="K116">
        <f t="shared" si="1"/>
        <v>56144.291636419483</v>
      </c>
    </row>
    <row r="117" spans="1:11" x14ac:dyDescent="0.25">
      <c r="A117" t="s">
        <v>97</v>
      </c>
      <c r="B117" t="s">
        <v>347</v>
      </c>
      <c r="C117" t="s">
        <v>1005</v>
      </c>
      <c r="D117" t="s">
        <v>1006</v>
      </c>
      <c r="E117">
        <v>36680.3221310195</v>
      </c>
      <c r="F117">
        <v>37550.727685516998</v>
      </c>
      <c r="G117">
        <v>38301.453659471903</v>
      </c>
      <c r="H117">
        <v>38995.2304525406</v>
      </c>
      <c r="I117">
        <v>37488.454953385401</v>
      </c>
      <c r="J117">
        <v>39913.098510121803</v>
      </c>
      <c r="K117">
        <f t="shared" si="1"/>
        <v>37803.237776386879</v>
      </c>
    </row>
    <row r="118" spans="1:11" x14ac:dyDescent="0.25">
      <c r="A118" t="s">
        <v>98</v>
      </c>
      <c r="B118" t="s">
        <v>348</v>
      </c>
      <c r="C118" t="s">
        <v>1005</v>
      </c>
      <c r="D118" t="s">
        <v>1006</v>
      </c>
      <c r="E118">
        <v>30685.645898942999</v>
      </c>
      <c r="F118">
        <v>31244.227098922402</v>
      </c>
      <c r="G118">
        <v>31593.480262159901</v>
      </c>
      <c r="H118">
        <v>32119.744410757201</v>
      </c>
      <c r="I118">
        <v>29358.1294303082</v>
      </c>
      <c r="J118">
        <v>31511.794873357001</v>
      </c>
      <c r="K118">
        <f t="shared" si="1"/>
        <v>31000.245420218143</v>
      </c>
    </row>
    <row r="119" spans="1:11" x14ac:dyDescent="0.25">
      <c r="A119" t="s">
        <v>100</v>
      </c>
      <c r="B119" t="s">
        <v>349</v>
      </c>
      <c r="C119" t="s">
        <v>1005</v>
      </c>
      <c r="D119" t="s">
        <v>1006</v>
      </c>
      <c r="E119">
        <v>4949.3694837942403</v>
      </c>
      <c r="F119">
        <v>4973.7241723626803</v>
      </c>
      <c r="G119">
        <v>5043.5407901817898</v>
      </c>
      <c r="H119">
        <v>5065.3748893801603</v>
      </c>
      <c r="I119">
        <v>4539.0019166345101</v>
      </c>
      <c r="J119">
        <v>4728.1547117026103</v>
      </c>
      <c r="K119">
        <f t="shared" si="1"/>
        <v>4914.2022504706765</v>
      </c>
    </row>
    <row r="120" spans="1:11" x14ac:dyDescent="0.25">
      <c r="A120" t="s">
        <v>102</v>
      </c>
      <c r="B120" t="s">
        <v>351</v>
      </c>
      <c r="C120" t="s">
        <v>1005</v>
      </c>
      <c r="D120" t="s">
        <v>1006</v>
      </c>
      <c r="E120">
        <v>4119.25211453262</v>
      </c>
      <c r="F120">
        <v>4105.7209512971904</v>
      </c>
      <c r="G120">
        <v>4109.7524286084599</v>
      </c>
      <c r="H120">
        <v>4133.5498046759703</v>
      </c>
      <c r="I120">
        <v>4028.9630071626202</v>
      </c>
      <c r="J120">
        <v>4091.5741874667801</v>
      </c>
      <c r="K120">
        <f t="shared" si="1"/>
        <v>4099.4476612553717</v>
      </c>
    </row>
    <row r="121" spans="1:11" x14ac:dyDescent="0.25">
      <c r="A121" t="s">
        <v>101</v>
      </c>
      <c r="B121" t="s">
        <v>350</v>
      </c>
      <c r="C121" t="s">
        <v>1005</v>
      </c>
      <c r="D121" t="s">
        <v>1006</v>
      </c>
      <c r="E121">
        <v>35242.199377188103</v>
      </c>
      <c r="F121">
        <v>35861.972854583801</v>
      </c>
      <c r="G121">
        <v>36117.227689934203</v>
      </c>
      <c r="H121">
        <v>36081.065311821498</v>
      </c>
      <c r="I121">
        <v>34556.4399294744</v>
      </c>
      <c r="J121">
        <v>35278.420511999197</v>
      </c>
      <c r="K121">
        <f t="shared" si="1"/>
        <v>35571.781032600396</v>
      </c>
    </row>
    <row r="122" spans="1:11" x14ac:dyDescent="0.25">
      <c r="A122" t="s">
        <v>103</v>
      </c>
      <c r="B122" t="s">
        <v>352</v>
      </c>
      <c r="C122" t="s">
        <v>1005</v>
      </c>
      <c r="D122" t="s">
        <v>1006</v>
      </c>
      <c r="E122">
        <v>10476.347572387</v>
      </c>
      <c r="F122">
        <v>10758.5208843812</v>
      </c>
      <c r="G122">
        <v>11053.3620631343</v>
      </c>
      <c r="H122">
        <v>11402.760113512501</v>
      </c>
      <c r="I122">
        <v>10974.2462750953</v>
      </c>
      <c r="J122">
        <v>11264.912557012</v>
      </c>
      <c r="K122">
        <f t="shared" si="1"/>
        <v>10933.047381702059</v>
      </c>
    </row>
    <row r="123" spans="1:11" x14ac:dyDescent="0.25">
      <c r="A123" t="s">
        <v>104</v>
      </c>
      <c r="B123" t="s">
        <v>353</v>
      </c>
      <c r="C123" t="s">
        <v>1005</v>
      </c>
      <c r="D123" t="s">
        <v>1006</v>
      </c>
      <c r="E123">
        <v>1489.7587786331801</v>
      </c>
      <c r="F123">
        <v>1510.9080722158201</v>
      </c>
      <c r="G123">
        <v>1559.8591460150001</v>
      </c>
      <c r="H123">
        <v>1602.78840118782</v>
      </c>
      <c r="I123">
        <v>1563.17870213378</v>
      </c>
      <c r="J123">
        <v>1643.5690898375401</v>
      </c>
      <c r="K123">
        <f t="shared" si="1"/>
        <v>1545.2986200371201</v>
      </c>
    </row>
    <row r="124" spans="1:11" x14ac:dyDescent="0.25">
      <c r="A124" t="s">
        <v>362</v>
      </c>
      <c r="B124" t="s">
        <v>363</v>
      </c>
      <c r="C124" t="s">
        <v>1005</v>
      </c>
      <c r="D124" t="s">
        <v>1006</v>
      </c>
      <c r="E124">
        <v>1146.10322085437</v>
      </c>
      <c r="F124">
        <v>1177.43873608377</v>
      </c>
      <c r="G124">
        <v>1197.6107237281999</v>
      </c>
      <c r="H124">
        <v>1226.8244637558601</v>
      </c>
      <c r="I124">
        <v>1102.6643621107501</v>
      </c>
      <c r="J124">
        <v>1122.9700929937101</v>
      </c>
      <c r="K124">
        <f t="shared" si="1"/>
        <v>1170.1283013065902</v>
      </c>
    </row>
    <row r="125" spans="1:11" x14ac:dyDescent="0.25">
      <c r="A125" t="s">
        <v>40</v>
      </c>
      <c r="B125" t="s">
        <v>270</v>
      </c>
      <c r="C125" t="s">
        <v>1005</v>
      </c>
      <c r="D125" t="s">
        <v>1006</v>
      </c>
      <c r="E125">
        <v>1224.2204280339299</v>
      </c>
      <c r="F125">
        <v>1289.9858141551399</v>
      </c>
      <c r="G125">
        <v>1365.8290574314001</v>
      </c>
      <c r="H125">
        <v>1441.17922808195</v>
      </c>
      <c r="I125">
        <v>1377.1450861722101</v>
      </c>
      <c r="J125">
        <v>1399.77776027913</v>
      </c>
      <c r="K125">
        <f t="shared" si="1"/>
        <v>1339.6719227749259</v>
      </c>
    </row>
    <row r="126" spans="1:11" x14ac:dyDescent="0.25">
      <c r="A126" t="s">
        <v>105</v>
      </c>
      <c r="B126" t="s">
        <v>354</v>
      </c>
      <c r="C126" t="s">
        <v>1005</v>
      </c>
      <c r="D126" t="s">
        <v>1006</v>
      </c>
      <c r="E126">
        <v>1506.0716972339601</v>
      </c>
      <c r="F126">
        <v>1481.0130999008099</v>
      </c>
      <c r="G126">
        <v>1536.3918486796499</v>
      </c>
      <c r="H126">
        <v>1505.15523596653</v>
      </c>
      <c r="I126">
        <v>1473.88803412574</v>
      </c>
      <c r="K126">
        <f t="shared" si="1"/>
        <v>1500.5039831813381</v>
      </c>
    </row>
    <row r="127" spans="1:11" x14ac:dyDescent="0.25">
      <c r="A127" t="s">
        <v>450</v>
      </c>
      <c r="B127" t="s">
        <v>451</v>
      </c>
      <c r="C127" t="s">
        <v>1005</v>
      </c>
      <c r="D127" t="s">
        <v>1006</v>
      </c>
      <c r="E127">
        <v>19288.057691959199</v>
      </c>
      <c r="F127">
        <v>19317.787356172601</v>
      </c>
      <c r="G127">
        <v>19681.491403612799</v>
      </c>
      <c r="H127">
        <v>20472.384439953101</v>
      </c>
      <c r="I127">
        <v>17404.4135656076</v>
      </c>
      <c r="J127">
        <v>17112.207590771199</v>
      </c>
      <c r="K127">
        <f t="shared" si="1"/>
        <v>19232.82689146106</v>
      </c>
    </row>
    <row r="128" spans="1:11" x14ac:dyDescent="0.25">
      <c r="A128" t="s">
        <v>357</v>
      </c>
      <c r="B128" t="s">
        <v>358</v>
      </c>
      <c r="C128" t="s">
        <v>1005</v>
      </c>
      <c r="D128" t="s">
        <v>1006</v>
      </c>
      <c r="E128">
        <v>29461.784007111801</v>
      </c>
      <c r="F128">
        <v>30307.395236491</v>
      </c>
      <c r="G128">
        <v>31053.637928910099</v>
      </c>
      <c r="H128">
        <v>31640.214629714101</v>
      </c>
      <c r="I128">
        <v>31327.409400279699</v>
      </c>
      <c r="J128">
        <v>32644.67143704</v>
      </c>
      <c r="K128">
        <f t="shared" si="1"/>
        <v>30758.088240501344</v>
      </c>
    </row>
    <row r="129" spans="1:11" x14ac:dyDescent="0.25">
      <c r="A129" t="s">
        <v>107</v>
      </c>
      <c r="B129" t="s">
        <v>361</v>
      </c>
      <c r="C129" t="s">
        <v>1005</v>
      </c>
      <c r="D129" t="s">
        <v>1006</v>
      </c>
      <c r="E129">
        <v>29801.238020999299</v>
      </c>
      <c r="F129">
        <v>27702.1878533581</v>
      </c>
      <c r="G129">
        <v>27819.4479520036</v>
      </c>
      <c r="H129">
        <v>27207.1318242823</v>
      </c>
      <c r="I129">
        <v>24429.220462485198</v>
      </c>
      <c r="K129">
        <f t="shared" si="1"/>
        <v>27391.8452226257</v>
      </c>
    </row>
    <row r="130" spans="1:11" x14ac:dyDescent="0.25">
      <c r="A130" t="s">
        <v>548</v>
      </c>
      <c r="B130" t="s">
        <v>549</v>
      </c>
      <c r="C130" t="s">
        <v>1005</v>
      </c>
      <c r="D130" t="s">
        <v>1006</v>
      </c>
      <c r="E130">
        <v>8090.19851005486</v>
      </c>
      <c r="F130">
        <v>8162.8703297901202</v>
      </c>
      <c r="G130">
        <v>8206.8950817265995</v>
      </c>
      <c r="H130">
        <v>8178.0614319632396</v>
      </c>
      <c r="I130">
        <v>7569.6557426742402</v>
      </c>
      <c r="J130">
        <v>7985.0715218176902</v>
      </c>
      <c r="K130">
        <f t="shared" si="1"/>
        <v>8041.5362192418124</v>
      </c>
    </row>
    <row r="131" spans="1:11" x14ac:dyDescent="0.25">
      <c r="A131" t="s">
        <v>364</v>
      </c>
      <c r="B131" t="s">
        <v>365</v>
      </c>
      <c r="C131" t="s">
        <v>1005</v>
      </c>
      <c r="D131" t="s">
        <v>1006</v>
      </c>
      <c r="E131">
        <v>2255.31187887644</v>
      </c>
      <c r="F131">
        <v>2373.5973789801101</v>
      </c>
      <c r="G131">
        <v>2483.1615746774</v>
      </c>
      <c r="H131">
        <v>2579.2536611248102</v>
      </c>
      <c r="I131">
        <v>2554.4254632523598</v>
      </c>
      <c r="J131">
        <v>2582.1699040449398</v>
      </c>
      <c r="K131">
        <f t="shared" ref="K131:K194" si="2">_xlfn.AGGREGATE(1, 6, E131:I131)</f>
        <v>2449.149991382224</v>
      </c>
    </row>
    <row r="132" spans="1:11" x14ac:dyDescent="0.25">
      <c r="A132" t="s">
        <v>111</v>
      </c>
      <c r="B132" t="s">
        <v>367</v>
      </c>
      <c r="C132" t="s">
        <v>1005</v>
      </c>
      <c r="D132" t="s">
        <v>1006</v>
      </c>
      <c r="E132">
        <v>7551.8903756937998</v>
      </c>
      <c r="F132">
        <v>7502.6544990570301</v>
      </c>
      <c r="G132">
        <v>7318.2875443114999</v>
      </c>
      <c r="H132">
        <v>6815.9089761217301</v>
      </c>
      <c r="I132">
        <v>5072.45575306519</v>
      </c>
      <c r="J132">
        <v>4576.6087309469203</v>
      </c>
      <c r="K132">
        <f t="shared" si="2"/>
        <v>6852.2394296498505</v>
      </c>
    </row>
    <row r="133" spans="1:11" x14ac:dyDescent="0.25">
      <c r="A133" t="s">
        <v>113</v>
      </c>
      <c r="B133" t="s">
        <v>369</v>
      </c>
      <c r="C133" t="s">
        <v>1005</v>
      </c>
      <c r="D133" t="s">
        <v>1006</v>
      </c>
      <c r="E133">
        <v>692.61888892837305</v>
      </c>
      <c r="F133">
        <v>692.20304237615005</v>
      </c>
      <c r="G133">
        <v>683.25129636154702</v>
      </c>
      <c r="H133">
        <v>650.41336911651297</v>
      </c>
      <c r="I133">
        <v>616.00538582178899</v>
      </c>
      <c r="J133">
        <v>625.49203315725197</v>
      </c>
      <c r="K133">
        <f t="shared" si="2"/>
        <v>666.89839652087437</v>
      </c>
    </row>
    <row r="134" spans="1:11" x14ac:dyDescent="0.25">
      <c r="A134" t="s">
        <v>114</v>
      </c>
      <c r="B134" t="s">
        <v>370</v>
      </c>
      <c r="C134" t="s">
        <v>1005</v>
      </c>
      <c r="D134" t="s">
        <v>1006</v>
      </c>
      <c r="E134">
        <v>7392.2237780084897</v>
      </c>
      <c r="F134">
        <v>9662.2821859778196</v>
      </c>
      <c r="G134">
        <v>10276.804326657</v>
      </c>
      <c r="H134">
        <v>8993.08611044401</v>
      </c>
      <c r="I134">
        <v>6747.6389451979903</v>
      </c>
      <c r="J134">
        <v>8753.3869847953501</v>
      </c>
      <c r="K134">
        <f t="shared" si="2"/>
        <v>8614.407069257064</v>
      </c>
    </row>
    <row r="135" spans="1:11" x14ac:dyDescent="0.25">
      <c r="A135" t="s">
        <v>452</v>
      </c>
      <c r="B135" t="s">
        <v>453</v>
      </c>
      <c r="C135" t="s">
        <v>1005</v>
      </c>
      <c r="D135" t="s">
        <v>1006</v>
      </c>
      <c r="E135">
        <v>10409.5373151075</v>
      </c>
      <c r="F135">
        <v>10718.8599798181</v>
      </c>
      <c r="G135">
        <v>10975.8265467253</v>
      </c>
      <c r="H135">
        <v>10914.5027119428</v>
      </c>
      <c r="I135">
        <v>8651.3493328743698</v>
      </c>
      <c r="J135">
        <v>9183.6708593394706</v>
      </c>
      <c r="K135">
        <f t="shared" si="2"/>
        <v>10334.015177293613</v>
      </c>
    </row>
    <row r="136" spans="1:11" x14ac:dyDescent="0.25">
      <c r="A136" t="s">
        <v>546</v>
      </c>
      <c r="B136" t="s">
        <v>547</v>
      </c>
      <c r="C136" t="s">
        <v>1005</v>
      </c>
      <c r="D136" t="s">
        <v>1006</v>
      </c>
      <c r="E136">
        <v>8530.4635030192803</v>
      </c>
      <c r="F136">
        <v>8608.6465075676206</v>
      </c>
      <c r="G136">
        <v>8668.3402287122099</v>
      </c>
      <c r="H136">
        <v>8650.8735234543401</v>
      </c>
      <c r="I136">
        <v>8000.2269800604399</v>
      </c>
      <c r="J136">
        <v>8466.1491174784205</v>
      </c>
      <c r="K136">
        <f t="shared" si="2"/>
        <v>8491.7101485627791</v>
      </c>
    </row>
    <row r="137" spans="1:11" x14ac:dyDescent="0.25">
      <c r="A137" t="s">
        <v>552</v>
      </c>
      <c r="B137" t="s">
        <v>553</v>
      </c>
      <c r="C137" t="s">
        <v>1005</v>
      </c>
      <c r="D137" t="s">
        <v>1006</v>
      </c>
      <c r="E137">
        <v>1025.53560462767</v>
      </c>
      <c r="F137">
        <v>1045.10305208455</v>
      </c>
      <c r="G137">
        <v>1065.6792802114801</v>
      </c>
      <c r="H137">
        <v>1091.9387259098801</v>
      </c>
      <c r="I137">
        <v>1073.9870304562701</v>
      </c>
      <c r="J137">
        <v>1073.8926498963101</v>
      </c>
      <c r="K137">
        <f t="shared" si="2"/>
        <v>1060.4487386579699</v>
      </c>
    </row>
    <row r="138" spans="1:11" x14ac:dyDescent="0.25">
      <c r="A138" t="s">
        <v>556</v>
      </c>
      <c r="B138" t="s">
        <v>557</v>
      </c>
      <c r="C138" t="s">
        <v>1005</v>
      </c>
      <c r="D138" t="s">
        <v>1006</v>
      </c>
      <c r="E138">
        <v>789.76755353464705</v>
      </c>
      <c r="F138">
        <v>792.36382874786796</v>
      </c>
      <c r="G138">
        <v>796.023239486281</v>
      </c>
      <c r="H138">
        <v>805.06648055564904</v>
      </c>
      <c r="I138">
        <v>784.92173521936797</v>
      </c>
      <c r="J138">
        <v>787.38970969657498</v>
      </c>
      <c r="K138">
        <f t="shared" si="2"/>
        <v>793.62856750876256</v>
      </c>
    </row>
    <row r="139" spans="1:11" x14ac:dyDescent="0.25">
      <c r="A139" t="s">
        <v>371</v>
      </c>
      <c r="B139" t="s">
        <v>372</v>
      </c>
      <c r="C139" t="s">
        <v>1005</v>
      </c>
      <c r="D139" t="s">
        <v>1006</v>
      </c>
      <c r="K139" t="e">
        <f t="shared" si="2"/>
        <v>#DIV/0!</v>
      </c>
    </row>
    <row r="140" spans="1:11" x14ac:dyDescent="0.25">
      <c r="A140" t="s">
        <v>177</v>
      </c>
      <c r="B140" t="s">
        <v>449</v>
      </c>
      <c r="C140" t="s">
        <v>1005</v>
      </c>
      <c r="D140" t="s">
        <v>1006</v>
      </c>
      <c r="E140">
        <v>3972.1025895449102</v>
      </c>
      <c r="F140">
        <v>4067.9930650134202</v>
      </c>
      <c r="G140">
        <v>4157.2838763174204</v>
      </c>
      <c r="H140">
        <v>4228.1491863558304</v>
      </c>
      <c r="I140">
        <v>4053.7261829140798</v>
      </c>
      <c r="J140">
        <v>4156.9681328184697</v>
      </c>
      <c r="K140">
        <f t="shared" si="2"/>
        <v>4095.8509800291322</v>
      </c>
    </row>
    <row r="141" spans="1:11" x14ac:dyDescent="0.25">
      <c r="A141" t="s">
        <v>558</v>
      </c>
      <c r="B141" t="s">
        <v>559</v>
      </c>
      <c r="C141" t="s">
        <v>1005</v>
      </c>
      <c r="D141" t="s">
        <v>1006</v>
      </c>
      <c r="E141">
        <v>2197.69410125377</v>
      </c>
      <c r="F141">
        <v>2276.1810849701001</v>
      </c>
      <c r="G141">
        <v>2352.7082717293101</v>
      </c>
      <c r="H141">
        <v>2408.2930592565599</v>
      </c>
      <c r="I141">
        <v>2296.9495533762802</v>
      </c>
      <c r="J141">
        <v>2393.2792249034901</v>
      </c>
      <c r="K141">
        <f t="shared" si="2"/>
        <v>2306.3652141172042</v>
      </c>
    </row>
    <row r="142" spans="1:11" x14ac:dyDescent="0.25">
      <c r="A142" t="s">
        <v>554</v>
      </c>
      <c r="B142" t="s">
        <v>555</v>
      </c>
      <c r="C142" t="s">
        <v>1005</v>
      </c>
      <c r="D142" t="s">
        <v>1006</v>
      </c>
      <c r="E142">
        <v>4506.6430130996296</v>
      </c>
      <c r="F142">
        <v>4678.2394811126496</v>
      </c>
      <c r="G142">
        <v>4846.21917865252</v>
      </c>
      <c r="H142">
        <v>4980.6631988566396</v>
      </c>
      <c r="I142">
        <v>4861.6103338449902</v>
      </c>
      <c r="J142">
        <v>5139.9233540921496</v>
      </c>
      <c r="K142">
        <f t="shared" si="2"/>
        <v>4774.6750411132862</v>
      </c>
    </row>
    <row r="143" spans="1:11" x14ac:dyDescent="0.25">
      <c r="A143" t="s">
        <v>112</v>
      </c>
      <c r="B143" t="s">
        <v>368</v>
      </c>
      <c r="C143" t="s">
        <v>1005</v>
      </c>
      <c r="D143" t="s">
        <v>1006</v>
      </c>
      <c r="E143">
        <v>1178.01845083433</v>
      </c>
      <c r="F143">
        <v>1132.0092689514199</v>
      </c>
      <c r="G143">
        <v>1109.25591724481</v>
      </c>
      <c r="H143">
        <v>1126.8438442992101</v>
      </c>
      <c r="I143">
        <v>1033.43213212091</v>
      </c>
      <c r="J143">
        <v>1035.80024707285</v>
      </c>
      <c r="K143">
        <f t="shared" si="2"/>
        <v>1115.911922690136</v>
      </c>
    </row>
    <row r="144" spans="1:11" x14ac:dyDescent="0.25">
      <c r="A144" t="s">
        <v>544</v>
      </c>
      <c r="B144" t="s">
        <v>545</v>
      </c>
      <c r="C144" t="s">
        <v>1005</v>
      </c>
      <c r="D144" t="s">
        <v>1006</v>
      </c>
      <c r="E144">
        <v>8518.8648374377608</v>
      </c>
      <c r="F144">
        <v>8912.6676112714795</v>
      </c>
      <c r="G144">
        <v>9343.4406360365392</v>
      </c>
      <c r="H144">
        <v>9737.8284492595794</v>
      </c>
      <c r="I144">
        <v>9711.4562103549506</v>
      </c>
      <c r="J144">
        <v>10386.474260335401</v>
      </c>
      <c r="K144">
        <f t="shared" si="2"/>
        <v>9244.8515488720623</v>
      </c>
    </row>
    <row r="145" spans="1:11" x14ac:dyDescent="0.25">
      <c r="A145" t="s">
        <v>115</v>
      </c>
      <c r="B145" t="s">
        <v>373</v>
      </c>
      <c r="C145" t="s">
        <v>1005</v>
      </c>
      <c r="D145" t="s">
        <v>1006</v>
      </c>
      <c r="E145">
        <v>14810.2517786273</v>
      </c>
      <c r="F145">
        <v>15661.9962536775</v>
      </c>
      <c r="G145">
        <v>16443.5852875776</v>
      </c>
      <c r="H145">
        <v>17241.255347619499</v>
      </c>
      <c r="I145">
        <v>17213.814304526899</v>
      </c>
      <c r="J145">
        <v>18072.288371425399</v>
      </c>
      <c r="K145">
        <f t="shared" si="2"/>
        <v>16274.18059440576</v>
      </c>
    </row>
    <row r="146" spans="1:11" x14ac:dyDescent="0.25">
      <c r="A146" t="s">
        <v>116</v>
      </c>
      <c r="B146" t="s">
        <v>374</v>
      </c>
      <c r="C146" t="s">
        <v>1005</v>
      </c>
      <c r="D146" t="s">
        <v>1006</v>
      </c>
      <c r="E146">
        <v>108351.452158933</v>
      </c>
      <c r="F146">
        <v>107142.127556443</v>
      </c>
      <c r="G146">
        <v>107201.83994481601</v>
      </c>
      <c r="H146">
        <v>108570.027704794</v>
      </c>
      <c r="I146">
        <v>104879.256213901</v>
      </c>
      <c r="J146">
        <v>110584.330525678</v>
      </c>
      <c r="K146">
        <f t="shared" si="2"/>
        <v>107228.94071577741</v>
      </c>
    </row>
    <row r="147" spans="1:11" x14ac:dyDescent="0.25">
      <c r="A147" t="s">
        <v>110</v>
      </c>
      <c r="B147" t="s">
        <v>366</v>
      </c>
      <c r="C147" t="s">
        <v>1005</v>
      </c>
      <c r="D147" t="s">
        <v>1006</v>
      </c>
      <c r="E147">
        <v>14242.4328198275</v>
      </c>
      <c r="F147">
        <v>14845.277198194801</v>
      </c>
      <c r="G147">
        <v>15558.2761097779</v>
      </c>
      <c r="H147">
        <v>16056.035161786</v>
      </c>
      <c r="I147">
        <v>15559.5946483588</v>
      </c>
      <c r="J147">
        <v>16406.226009677499</v>
      </c>
      <c r="K147">
        <f t="shared" si="2"/>
        <v>15252.323187589</v>
      </c>
    </row>
    <row r="148" spans="1:11" x14ac:dyDescent="0.25">
      <c r="A148" t="s">
        <v>375</v>
      </c>
      <c r="B148" t="s">
        <v>376</v>
      </c>
      <c r="C148" t="s">
        <v>1005</v>
      </c>
      <c r="D148" t="s">
        <v>1006</v>
      </c>
      <c r="E148">
        <v>73009.730542091798</v>
      </c>
      <c r="F148">
        <v>79040.387670443</v>
      </c>
      <c r="G148">
        <v>82943.680320648797</v>
      </c>
      <c r="H148">
        <v>79747.457475155999</v>
      </c>
      <c r="I148">
        <v>36172.292785108701</v>
      </c>
      <c r="J148">
        <v>42093.398399536403</v>
      </c>
      <c r="K148">
        <f t="shared" si="2"/>
        <v>70182.709758689656</v>
      </c>
    </row>
    <row r="149" spans="1:11" x14ac:dyDescent="0.25">
      <c r="A149" t="s">
        <v>454</v>
      </c>
      <c r="B149" t="s">
        <v>455</v>
      </c>
      <c r="C149" t="s">
        <v>1005</v>
      </c>
      <c r="D149" t="s">
        <v>1006</v>
      </c>
      <c r="K149" t="e">
        <f t="shared" si="2"/>
        <v>#DIV/0!</v>
      </c>
    </row>
    <row r="150" spans="1:11" x14ac:dyDescent="0.25">
      <c r="A150" t="s">
        <v>133</v>
      </c>
      <c r="B150" t="s">
        <v>395</v>
      </c>
      <c r="C150" t="s">
        <v>1005</v>
      </c>
      <c r="D150" t="s">
        <v>1006</v>
      </c>
      <c r="E150">
        <v>2867.01586914063</v>
      </c>
      <c r="F150">
        <v>2950.21215820313</v>
      </c>
      <c r="G150">
        <v>3004.63232421875</v>
      </c>
      <c r="H150">
        <v>3044.90625</v>
      </c>
      <c r="I150">
        <v>2818.77172851563</v>
      </c>
      <c r="J150">
        <v>2990.80786132813</v>
      </c>
      <c r="K150">
        <f t="shared" si="2"/>
        <v>2937.1076660156282</v>
      </c>
    </row>
    <row r="151" spans="1:11" x14ac:dyDescent="0.25">
      <c r="A151" t="s">
        <v>391</v>
      </c>
      <c r="B151" t="s">
        <v>392</v>
      </c>
      <c r="C151" t="s">
        <v>1005</v>
      </c>
      <c r="D151" t="s">
        <v>1006</v>
      </c>
      <c r="E151">
        <v>170153.537815577</v>
      </c>
      <c r="F151">
        <v>162819.384890552</v>
      </c>
      <c r="G151">
        <v>171223.980529205</v>
      </c>
      <c r="H151">
        <v>181709.343587999</v>
      </c>
      <c r="I151">
        <v>159221.61678379701</v>
      </c>
      <c r="K151">
        <f t="shared" si="2"/>
        <v>169025.572721426</v>
      </c>
    </row>
    <row r="152" spans="1:11" x14ac:dyDescent="0.25">
      <c r="A152" t="s">
        <v>389</v>
      </c>
      <c r="B152" t="s">
        <v>390</v>
      </c>
      <c r="C152" t="s">
        <v>1005</v>
      </c>
      <c r="D152" t="s">
        <v>1006</v>
      </c>
      <c r="E152">
        <v>2885.8780353106399</v>
      </c>
      <c r="F152">
        <v>3072.8009953228202</v>
      </c>
      <c r="G152">
        <v>3260.5317005504298</v>
      </c>
      <c r="H152">
        <v>3435.4819889935902</v>
      </c>
      <c r="I152">
        <v>3235.9458048809902</v>
      </c>
      <c r="J152">
        <v>3753.8929971556499</v>
      </c>
      <c r="K152">
        <f t="shared" si="2"/>
        <v>3178.1277050116942</v>
      </c>
    </row>
    <row r="153" spans="1:11" x14ac:dyDescent="0.25">
      <c r="A153" t="s">
        <v>118</v>
      </c>
      <c r="B153" t="s">
        <v>377</v>
      </c>
      <c r="C153" t="s">
        <v>1005</v>
      </c>
      <c r="D153" t="s">
        <v>1006</v>
      </c>
      <c r="E153">
        <v>473.00516498838903</v>
      </c>
      <c r="F153">
        <v>478.61065707759502</v>
      </c>
      <c r="G153">
        <v>480.91525137740899</v>
      </c>
      <c r="H153">
        <v>488.91374957548197</v>
      </c>
      <c r="I153">
        <v>442.16963054519402</v>
      </c>
      <c r="J153">
        <v>449.67833491134598</v>
      </c>
      <c r="K153">
        <f t="shared" si="2"/>
        <v>472.72289071281386</v>
      </c>
    </row>
    <row r="154" spans="1:11" x14ac:dyDescent="0.25">
      <c r="A154" t="s">
        <v>121</v>
      </c>
      <c r="B154" t="s">
        <v>380</v>
      </c>
      <c r="C154" t="s">
        <v>1005</v>
      </c>
      <c r="D154" t="s">
        <v>1006</v>
      </c>
      <c r="E154">
        <v>9190.0032553851797</v>
      </c>
      <c r="F154">
        <v>9437.9063161932809</v>
      </c>
      <c r="G154">
        <v>9822.5396400279005</v>
      </c>
      <c r="H154">
        <v>10197.0928399815</v>
      </c>
      <c r="I154">
        <v>6660.8332985605903</v>
      </c>
      <c r="J154">
        <v>8673.8253751892298</v>
      </c>
      <c r="K154">
        <f t="shared" si="2"/>
        <v>9061.6750700296907</v>
      </c>
    </row>
    <row r="155" spans="1:11" x14ac:dyDescent="0.25">
      <c r="A155" t="s">
        <v>560</v>
      </c>
      <c r="B155" t="s">
        <v>561</v>
      </c>
      <c r="C155" t="s">
        <v>1005</v>
      </c>
      <c r="D155" t="s">
        <v>1006</v>
      </c>
      <c r="E155">
        <v>7533.9749206899696</v>
      </c>
      <c r="F155">
        <v>7534.9933565415704</v>
      </c>
      <c r="G155">
        <v>7556.0518765193801</v>
      </c>
      <c r="H155">
        <v>7540.4349751275004</v>
      </c>
      <c r="I155">
        <v>7120.4759574039599</v>
      </c>
      <c r="J155">
        <v>7303.8277446309203</v>
      </c>
      <c r="K155">
        <f t="shared" si="2"/>
        <v>7457.1862172564752</v>
      </c>
    </row>
    <row r="156" spans="1:11" x14ac:dyDescent="0.25">
      <c r="A156" t="s">
        <v>127</v>
      </c>
      <c r="B156" t="s">
        <v>386</v>
      </c>
      <c r="C156" t="s">
        <v>1005</v>
      </c>
      <c r="D156" t="s">
        <v>1006</v>
      </c>
      <c r="E156">
        <v>9751.5690833717799</v>
      </c>
      <c r="F156">
        <v>9842.4007115060303</v>
      </c>
      <c r="G156">
        <v>9945.7768454800898</v>
      </c>
      <c r="H156">
        <v>9819.53291395011</v>
      </c>
      <c r="I156">
        <v>8922.6124724076308</v>
      </c>
      <c r="J156">
        <v>9255.2138213826292</v>
      </c>
      <c r="K156">
        <f t="shared" si="2"/>
        <v>9656.3784053431282</v>
      </c>
    </row>
    <row r="157" spans="1:11" x14ac:dyDescent="0.25">
      <c r="A157" t="s">
        <v>212</v>
      </c>
      <c r="B157" t="s">
        <v>383</v>
      </c>
      <c r="C157" t="s">
        <v>1005</v>
      </c>
      <c r="D157" t="s">
        <v>1006</v>
      </c>
      <c r="E157">
        <v>3226.24083987319</v>
      </c>
      <c r="F157">
        <v>3312.1750813911399</v>
      </c>
      <c r="G157">
        <v>3409.49291241526</v>
      </c>
      <c r="H157">
        <v>3612.6022690547902</v>
      </c>
      <c r="I157">
        <v>3508.7981890056399</v>
      </c>
      <c r="J157">
        <v>3396.7476265557402</v>
      </c>
      <c r="K157">
        <f t="shared" si="2"/>
        <v>3413.8618583480043</v>
      </c>
    </row>
    <row r="158" spans="1:11" x14ac:dyDescent="0.25">
      <c r="A158" t="s">
        <v>566</v>
      </c>
      <c r="B158" t="s">
        <v>567</v>
      </c>
      <c r="C158" t="s">
        <v>1005</v>
      </c>
      <c r="D158" t="s">
        <v>1006</v>
      </c>
      <c r="E158">
        <v>4917.8442912127402</v>
      </c>
      <c r="F158">
        <v>5114.3424849509202</v>
      </c>
      <c r="G158">
        <v>5307.6597698369897</v>
      </c>
      <c r="H158">
        <v>5463.9939341645904</v>
      </c>
      <c r="I158">
        <v>5341.4794270068596</v>
      </c>
      <c r="J158">
        <v>5660.87682172518</v>
      </c>
      <c r="K158">
        <f t="shared" si="2"/>
        <v>5229.0639814344195</v>
      </c>
    </row>
    <row r="159" spans="1:11" x14ac:dyDescent="0.25">
      <c r="A159" t="s">
        <v>117</v>
      </c>
      <c r="B159" t="s">
        <v>407</v>
      </c>
      <c r="C159" t="s">
        <v>1005</v>
      </c>
      <c r="D159" t="s">
        <v>1006</v>
      </c>
      <c r="E159">
        <v>4994.5589524077304</v>
      </c>
      <c r="F159">
        <v>5043.6922481127403</v>
      </c>
      <c r="G159">
        <v>5184.6944711524902</v>
      </c>
      <c r="H159">
        <v>5386.2003253965104</v>
      </c>
      <c r="I159">
        <v>5067.2136063466696</v>
      </c>
      <c r="J159">
        <v>5287.0683788602701</v>
      </c>
      <c r="K159">
        <f t="shared" si="2"/>
        <v>5135.271920683228</v>
      </c>
    </row>
    <row r="160" spans="1:11" x14ac:dyDescent="0.25">
      <c r="A160" t="s">
        <v>122</v>
      </c>
      <c r="B160" t="s">
        <v>381</v>
      </c>
      <c r="C160" t="s">
        <v>1005</v>
      </c>
      <c r="D160" t="s">
        <v>1006</v>
      </c>
      <c r="E160">
        <v>772.13183882371595</v>
      </c>
      <c r="F160">
        <v>789.07263082865302</v>
      </c>
      <c r="G160">
        <v>802.03362093277099</v>
      </c>
      <c r="H160">
        <v>815.37910149731704</v>
      </c>
      <c r="I160">
        <v>781.73145742987299</v>
      </c>
      <c r="J160">
        <v>782.36057993125803</v>
      </c>
      <c r="K160">
        <f t="shared" si="2"/>
        <v>792.06972990246607</v>
      </c>
    </row>
    <row r="161" spans="1:11" x14ac:dyDescent="0.25">
      <c r="A161" t="s">
        <v>123</v>
      </c>
      <c r="B161" t="s">
        <v>382</v>
      </c>
      <c r="C161" t="s">
        <v>1005</v>
      </c>
      <c r="D161" t="s">
        <v>1006</v>
      </c>
      <c r="E161">
        <v>25181.365344313599</v>
      </c>
      <c r="F161">
        <v>27215.603483917901</v>
      </c>
      <c r="G161">
        <v>27867.539148830099</v>
      </c>
      <c r="H161">
        <v>28363.610215210501</v>
      </c>
      <c r="I161">
        <v>25427.081777653901</v>
      </c>
      <c r="J161">
        <v>27737.940269712599</v>
      </c>
      <c r="K161">
        <f t="shared" si="2"/>
        <v>26811.0399939852</v>
      </c>
    </row>
    <row r="162" spans="1:11" x14ac:dyDescent="0.25">
      <c r="A162" t="s">
        <v>135</v>
      </c>
      <c r="B162" t="s">
        <v>397</v>
      </c>
      <c r="C162" t="s">
        <v>1005</v>
      </c>
      <c r="D162" t="s">
        <v>1006</v>
      </c>
      <c r="E162">
        <v>1313.40760348752</v>
      </c>
      <c r="F162">
        <v>1380.1527989828701</v>
      </c>
      <c r="G162">
        <v>1459.64297672406</v>
      </c>
      <c r="H162">
        <v>1548.45659841785</v>
      </c>
      <c r="I162">
        <v>1586.90228794315</v>
      </c>
      <c r="J162">
        <v>1292.09279345755</v>
      </c>
      <c r="K162">
        <f t="shared" si="2"/>
        <v>1457.7124531110899</v>
      </c>
    </row>
    <row r="163" spans="1:11" x14ac:dyDescent="0.25">
      <c r="A163" t="s">
        <v>562</v>
      </c>
      <c r="B163" t="s">
        <v>563</v>
      </c>
      <c r="C163" t="s">
        <v>1005</v>
      </c>
      <c r="D163" t="s">
        <v>1006</v>
      </c>
      <c r="E163">
        <v>4073.6259420064598</v>
      </c>
      <c r="F163">
        <v>4127.5319595329802</v>
      </c>
      <c r="G163">
        <v>4126.4251719092099</v>
      </c>
      <c r="H163">
        <v>4113.8845472322701</v>
      </c>
      <c r="I163">
        <v>3907.65386794701</v>
      </c>
      <c r="J163">
        <v>4002.89459945916</v>
      </c>
      <c r="K163">
        <f t="shared" si="2"/>
        <v>4069.8242977255859</v>
      </c>
    </row>
    <row r="164" spans="1:11" x14ac:dyDescent="0.25">
      <c r="A164" t="s">
        <v>131</v>
      </c>
      <c r="B164" t="s">
        <v>394</v>
      </c>
      <c r="C164" t="s">
        <v>1005</v>
      </c>
      <c r="D164" t="s">
        <v>1006</v>
      </c>
      <c r="E164">
        <v>6707.84725932128</v>
      </c>
      <c r="F164">
        <v>7023.43051268611</v>
      </c>
      <c r="G164">
        <v>7381.8041728636299</v>
      </c>
      <c r="H164">
        <v>7684.1803624705099</v>
      </c>
      <c r="I164">
        <v>6515.5337450532597</v>
      </c>
      <c r="J164">
        <v>7339.0819897267402</v>
      </c>
      <c r="K164">
        <f t="shared" si="2"/>
        <v>7062.5592104789584</v>
      </c>
    </row>
    <row r="165" spans="1:11" x14ac:dyDescent="0.25">
      <c r="A165" t="s">
        <v>130</v>
      </c>
      <c r="B165" t="s">
        <v>393</v>
      </c>
      <c r="C165" t="s">
        <v>1005</v>
      </c>
      <c r="D165" t="s">
        <v>1006</v>
      </c>
      <c r="E165">
        <v>3858.5151838144702</v>
      </c>
      <c r="F165">
        <v>4000.8378201066098</v>
      </c>
      <c r="G165">
        <v>4233.9726894312998</v>
      </c>
      <c r="H165">
        <v>4394.9881339126496</v>
      </c>
      <c r="I165">
        <v>4126.6991240094803</v>
      </c>
      <c r="J165">
        <v>4121.2388411844204</v>
      </c>
      <c r="K165">
        <f t="shared" si="2"/>
        <v>4123.0025902549023</v>
      </c>
    </row>
    <row r="166" spans="1:11" x14ac:dyDescent="0.25">
      <c r="A166" t="s">
        <v>408</v>
      </c>
      <c r="B166" t="s">
        <v>409</v>
      </c>
      <c r="C166" t="s">
        <v>1005</v>
      </c>
      <c r="D166" t="s">
        <v>1006</v>
      </c>
      <c r="E166">
        <v>20927.088170400701</v>
      </c>
      <c r="F166">
        <v>25609.230065227101</v>
      </c>
      <c r="G166">
        <v>20533.127509871701</v>
      </c>
      <c r="H166">
        <v>18141.882354561301</v>
      </c>
      <c r="K166">
        <f t="shared" si="2"/>
        <v>21302.832025015199</v>
      </c>
    </row>
    <row r="167" spans="1:11" x14ac:dyDescent="0.25">
      <c r="A167" t="s">
        <v>134</v>
      </c>
      <c r="B167" t="s">
        <v>396</v>
      </c>
      <c r="C167" t="s">
        <v>1005</v>
      </c>
      <c r="D167" t="s">
        <v>1006</v>
      </c>
      <c r="E167">
        <v>595.07799584373095</v>
      </c>
      <c r="F167">
        <v>599.69191213599697</v>
      </c>
      <c r="G167">
        <v>602.53049503257296</v>
      </c>
      <c r="H167">
        <v>598.81369307672696</v>
      </c>
      <c r="I167">
        <v>574.595549385651</v>
      </c>
      <c r="J167">
        <v>570.80398762301797</v>
      </c>
      <c r="K167">
        <f t="shared" si="2"/>
        <v>594.14192909493579</v>
      </c>
    </row>
    <row r="168" spans="1:11" x14ac:dyDescent="0.25">
      <c r="A168" t="s">
        <v>125</v>
      </c>
      <c r="B168" t="s">
        <v>384</v>
      </c>
      <c r="C168" t="s">
        <v>1005</v>
      </c>
      <c r="D168" t="s">
        <v>1006</v>
      </c>
      <c r="E168">
        <v>1499.8377619130999</v>
      </c>
      <c r="F168">
        <v>1549.5779006314999</v>
      </c>
      <c r="G168">
        <v>1575.3137877700101</v>
      </c>
      <c r="H168">
        <v>1620.9966598779399</v>
      </c>
      <c r="I168">
        <v>1549.9588276321799</v>
      </c>
      <c r="J168">
        <v>1543.9475564638101</v>
      </c>
      <c r="K168">
        <f t="shared" si="2"/>
        <v>1559.1369875649459</v>
      </c>
    </row>
    <row r="169" spans="1:11" x14ac:dyDescent="0.25">
      <c r="A169" t="s">
        <v>126</v>
      </c>
      <c r="B169" t="s">
        <v>385</v>
      </c>
      <c r="C169" t="s">
        <v>1005</v>
      </c>
      <c r="D169" t="s">
        <v>1006</v>
      </c>
      <c r="E169">
        <v>9609.2509826042406</v>
      </c>
      <c r="F169">
        <v>9966.7696658865007</v>
      </c>
      <c r="G169">
        <v>10335.848574865</v>
      </c>
      <c r="H169">
        <v>10643.7710774548</v>
      </c>
      <c r="I169">
        <v>9058.2083547494494</v>
      </c>
      <c r="J169">
        <v>9421.7978899423506</v>
      </c>
      <c r="K169">
        <f t="shared" si="2"/>
        <v>9922.7697311119973</v>
      </c>
    </row>
    <row r="170" spans="1:11" x14ac:dyDescent="0.25">
      <c r="A170" t="s">
        <v>119</v>
      </c>
      <c r="B170" t="s">
        <v>378</v>
      </c>
      <c r="C170" t="s">
        <v>1005</v>
      </c>
      <c r="D170" t="s">
        <v>1006</v>
      </c>
      <c r="E170">
        <v>379.62393415669197</v>
      </c>
      <c r="F170">
        <v>384.420750723212</v>
      </c>
      <c r="G170">
        <v>390.84070666421599</v>
      </c>
      <c r="H170">
        <v>401.39267206425598</v>
      </c>
      <c r="I170">
        <v>394.00316206834401</v>
      </c>
      <c r="J170">
        <v>394.17599687698998</v>
      </c>
      <c r="K170">
        <f t="shared" si="2"/>
        <v>390.056245135344</v>
      </c>
    </row>
    <row r="171" spans="1:11" x14ac:dyDescent="0.25">
      <c r="A171" t="s">
        <v>120</v>
      </c>
      <c r="B171" t="s">
        <v>379</v>
      </c>
      <c r="C171" t="s">
        <v>1005</v>
      </c>
      <c r="D171" t="s">
        <v>1006</v>
      </c>
      <c r="E171">
        <v>10258.0415121973</v>
      </c>
      <c r="F171">
        <v>10707.7483031664</v>
      </c>
      <c r="G171">
        <v>11075.5796861299</v>
      </c>
      <c r="H171">
        <v>11414.578399854499</v>
      </c>
      <c r="I171">
        <v>10631.5076637003</v>
      </c>
      <c r="J171">
        <v>10827.326863984999</v>
      </c>
      <c r="K171">
        <f t="shared" si="2"/>
        <v>10817.491113009681</v>
      </c>
    </row>
    <row r="172" spans="1:11" x14ac:dyDescent="0.25">
      <c r="A172" t="s">
        <v>14</v>
      </c>
      <c r="B172" t="s">
        <v>568</v>
      </c>
      <c r="C172" t="s">
        <v>1005</v>
      </c>
      <c r="D172" t="s">
        <v>1006</v>
      </c>
      <c r="E172">
        <v>55918.002916564903</v>
      </c>
      <c r="F172">
        <v>56820.786793184197</v>
      </c>
      <c r="G172">
        <v>58113.105165320201</v>
      </c>
      <c r="H172">
        <v>59094.890449854298</v>
      </c>
      <c r="I172">
        <v>56441.310388125297</v>
      </c>
      <c r="J172">
        <v>59496.470017384301</v>
      </c>
      <c r="K172">
        <f t="shared" si="2"/>
        <v>57277.619142609787</v>
      </c>
    </row>
    <row r="173" spans="1:11" x14ac:dyDescent="0.25">
      <c r="A173" t="s">
        <v>136</v>
      </c>
      <c r="B173" t="s">
        <v>398</v>
      </c>
      <c r="C173" t="s">
        <v>1005</v>
      </c>
      <c r="D173" t="s">
        <v>1006</v>
      </c>
      <c r="E173">
        <v>4808.6508240024395</v>
      </c>
      <c r="F173">
        <v>4670.9492697506503</v>
      </c>
      <c r="G173">
        <v>4632.3908928168203</v>
      </c>
      <c r="H173">
        <v>4504.6173658752996</v>
      </c>
      <c r="I173">
        <v>4074.5111506795602</v>
      </c>
      <c r="J173">
        <v>4098.6565722937403</v>
      </c>
      <c r="K173">
        <f t="shared" si="2"/>
        <v>4538.2239006249538</v>
      </c>
    </row>
    <row r="174" spans="1:11" x14ac:dyDescent="0.25">
      <c r="A174" t="s">
        <v>140</v>
      </c>
      <c r="B174" t="s">
        <v>402</v>
      </c>
      <c r="C174" t="s">
        <v>1005</v>
      </c>
      <c r="D174" t="s">
        <v>1006</v>
      </c>
      <c r="K174" t="e">
        <f t="shared" si="2"/>
        <v>#DIV/0!</v>
      </c>
    </row>
    <row r="175" spans="1:11" x14ac:dyDescent="0.25">
      <c r="A175" t="s">
        <v>143</v>
      </c>
      <c r="B175" t="s">
        <v>405</v>
      </c>
      <c r="C175" t="s">
        <v>1005</v>
      </c>
      <c r="D175" t="s">
        <v>1006</v>
      </c>
      <c r="E175">
        <v>492.56396812259101</v>
      </c>
      <c r="F175">
        <v>497.71988532876799</v>
      </c>
      <c r="G175">
        <v>513.62678587983305</v>
      </c>
      <c r="H175">
        <v>523.88423445765295</v>
      </c>
      <c r="I175">
        <v>522.55558313280903</v>
      </c>
      <c r="J175">
        <v>510.14425314771302</v>
      </c>
      <c r="K175">
        <f t="shared" si="2"/>
        <v>510.07009138433079</v>
      </c>
    </row>
    <row r="176" spans="1:11" x14ac:dyDescent="0.25">
      <c r="A176" t="s">
        <v>144</v>
      </c>
      <c r="B176" t="s">
        <v>406</v>
      </c>
      <c r="C176" t="s">
        <v>1005</v>
      </c>
      <c r="D176" t="s">
        <v>1006</v>
      </c>
      <c r="E176">
        <v>2575.4554493501</v>
      </c>
      <c r="F176">
        <v>2529.38524845349</v>
      </c>
      <c r="G176">
        <v>2512.1923919650999</v>
      </c>
      <c r="H176">
        <v>2502.652281009</v>
      </c>
      <c r="I176">
        <v>2396.0364622319398</v>
      </c>
      <c r="J176">
        <v>2421.6195437493502</v>
      </c>
      <c r="K176">
        <f t="shared" si="2"/>
        <v>2503.1443666019259</v>
      </c>
    </row>
    <row r="177" spans="1:11" x14ac:dyDescent="0.25">
      <c r="A177" t="s">
        <v>142</v>
      </c>
      <c r="B177" t="s">
        <v>404</v>
      </c>
      <c r="C177" t="s">
        <v>1005</v>
      </c>
      <c r="D177" t="s">
        <v>1006</v>
      </c>
      <c r="E177">
        <v>2115.9461182793302</v>
      </c>
      <c r="F177">
        <v>2185.8887089468799</v>
      </c>
      <c r="G177">
        <v>2086.0095229273102</v>
      </c>
      <c r="H177">
        <v>1982.6285865724999</v>
      </c>
      <c r="I177">
        <v>1923.9158579878599</v>
      </c>
      <c r="J177">
        <v>2098.2929250913799</v>
      </c>
      <c r="K177">
        <f t="shared" si="2"/>
        <v>2058.8777589427764</v>
      </c>
    </row>
    <row r="178" spans="1:11" x14ac:dyDescent="0.25">
      <c r="A178" t="s">
        <v>139</v>
      </c>
      <c r="B178" t="s">
        <v>401</v>
      </c>
      <c r="C178" t="s">
        <v>1005</v>
      </c>
      <c r="D178" t="s">
        <v>1006</v>
      </c>
      <c r="E178">
        <v>45938.7850440865</v>
      </c>
      <c r="F178">
        <v>46997.345454196198</v>
      </c>
      <c r="G178">
        <v>47826.8191172843</v>
      </c>
      <c r="H178">
        <v>48443.732054028304</v>
      </c>
      <c r="I178">
        <v>46345.347209739099</v>
      </c>
      <c r="J178">
        <v>48424.091025858099</v>
      </c>
      <c r="K178">
        <f t="shared" si="2"/>
        <v>47110.405775866879</v>
      </c>
    </row>
    <row r="179" spans="1:11" x14ac:dyDescent="0.25">
      <c r="A179" t="s">
        <v>146</v>
      </c>
      <c r="B179" t="s">
        <v>410</v>
      </c>
      <c r="C179" t="s">
        <v>1005</v>
      </c>
      <c r="D179" t="s">
        <v>1006</v>
      </c>
      <c r="E179">
        <v>74493.117937124494</v>
      </c>
      <c r="F179">
        <v>75610.649483258298</v>
      </c>
      <c r="G179">
        <v>75953.581951480301</v>
      </c>
      <c r="H179">
        <v>76005.224786526</v>
      </c>
      <c r="I179">
        <v>75017.156747297704</v>
      </c>
      <c r="J179">
        <v>77544.033870247004</v>
      </c>
      <c r="K179">
        <f t="shared" si="2"/>
        <v>75415.946181137377</v>
      </c>
    </row>
    <row r="180" spans="1:11" x14ac:dyDescent="0.25">
      <c r="A180" t="s">
        <v>138</v>
      </c>
      <c r="B180" t="s">
        <v>400</v>
      </c>
      <c r="C180" t="s">
        <v>1005</v>
      </c>
      <c r="D180" t="s">
        <v>1006</v>
      </c>
      <c r="E180">
        <v>897.40378805327202</v>
      </c>
      <c r="F180">
        <v>964.89779518713203</v>
      </c>
      <c r="G180">
        <v>1021.33187703851</v>
      </c>
      <c r="H180">
        <v>1069.7890978057401</v>
      </c>
      <c r="I180">
        <v>1025.5091124322601</v>
      </c>
      <c r="J180">
        <v>1049.6759709303701</v>
      </c>
      <c r="K180">
        <f t="shared" si="2"/>
        <v>995.78633410338284</v>
      </c>
    </row>
    <row r="181" spans="1:11" x14ac:dyDescent="0.25">
      <c r="A181" t="s">
        <v>137</v>
      </c>
      <c r="B181" t="s">
        <v>399</v>
      </c>
      <c r="C181" t="s">
        <v>1005</v>
      </c>
      <c r="D181" t="s">
        <v>1006</v>
      </c>
      <c r="E181">
        <v>8556.4260472034493</v>
      </c>
      <c r="F181">
        <v>7986.1426999046198</v>
      </c>
      <c r="G181">
        <v>8392.9580837618396</v>
      </c>
      <c r="H181">
        <v>8325.9017482728505</v>
      </c>
      <c r="I181">
        <v>8367.1886131357296</v>
      </c>
      <c r="J181">
        <v>8462.2342735430193</v>
      </c>
      <c r="K181">
        <f t="shared" si="2"/>
        <v>8325.7234384556978</v>
      </c>
    </row>
    <row r="182" spans="1:11" x14ac:dyDescent="0.25">
      <c r="A182" t="s">
        <v>141</v>
      </c>
      <c r="B182" t="s">
        <v>403</v>
      </c>
      <c r="C182" t="s">
        <v>1005</v>
      </c>
      <c r="D182" t="s">
        <v>1006</v>
      </c>
      <c r="E182">
        <v>39195.807681250903</v>
      </c>
      <c r="F182">
        <v>39759.150650358199</v>
      </c>
      <c r="G182">
        <v>40365.195703123602</v>
      </c>
      <c r="H182">
        <v>40599.031548290703</v>
      </c>
      <c r="I182">
        <v>39216.224862845898</v>
      </c>
      <c r="J182">
        <v>40778.961928122197</v>
      </c>
      <c r="K182">
        <f t="shared" si="2"/>
        <v>39827.082089173862</v>
      </c>
    </row>
    <row r="183" spans="1:11" x14ac:dyDescent="0.25">
      <c r="A183" t="s">
        <v>571</v>
      </c>
      <c r="B183" t="s">
        <v>572</v>
      </c>
      <c r="C183" t="s">
        <v>1005</v>
      </c>
      <c r="D183" t="s">
        <v>1006</v>
      </c>
      <c r="E183">
        <v>36000.9241819811</v>
      </c>
      <c r="F183">
        <v>36662.959928534197</v>
      </c>
      <c r="G183">
        <v>37301.224410727402</v>
      </c>
      <c r="H183">
        <v>37758.568797436397</v>
      </c>
      <c r="I183">
        <v>35869.348504883397</v>
      </c>
      <c r="J183">
        <v>37667.880874026901</v>
      </c>
      <c r="K183">
        <f t="shared" si="2"/>
        <v>36718.605164712506</v>
      </c>
    </row>
    <row r="184" spans="1:11" x14ac:dyDescent="0.25">
      <c r="A184" t="s">
        <v>147</v>
      </c>
      <c r="B184" t="s">
        <v>411</v>
      </c>
      <c r="C184" t="s">
        <v>1005</v>
      </c>
      <c r="D184" t="s">
        <v>1006</v>
      </c>
      <c r="E184">
        <v>18459.2248055399</v>
      </c>
      <c r="F184">
        <v>17774.451864123999</v>
      </c>
      <c r="G184">
        <v>17393.548992935801</v>
      </c>
      <c r="H184">
        <v>16694.1322691229</v>
      </c>
      <c r="I184">
        <v>15743.2242944462</v>
      </c>
      <c r="K184">
        <f t="shared" si="2"/>
        <v>17212.916445233761</v>
      </c>
    </row>
    <row r="185" spans="1:11" x14ac:dyDescent="0.25">
      <c r="A185" t="s">
        <v>573</v>
      </c>
      <c r="B185" t="s">
        <v>574</v>
      </c>
      <c r="C185" t="s">
        <v>1005</v>
      </c>
      <c r="D185" t="s">
        <v>1006</v>
      </c>
      <c r="E185">
        <v>12895.699494095899</v>
      </c>
      <c r="F185">
        <v>12803.988522539899</v>
      </c>
      <c r="G185">
        <v>12827.6797883815</v>
      </c>
      <c r="H185">
        <v>12856.5070564419</v>
      </c>
      <c r="I185">
        <v>11981.0415261166</v>
      </c>
      <c r="J185">
        <v>12202.6496819227</v>
      </c>
      <c r="K185">
        <f t="shared" si="2"/>
        <v>12672.983277515159</v>
      </c>
    </row>
    <row r="186" spans="1:11" x14ac:dyDescent="0.25">
      <c r="A186" t="s">
        <v>148</v>
      </c>
      <c r="B186" t="s">
        <v>412</v>
      </c>
      <c r="C186" t="s">
        <v>1005</v>
      </c>
      <c r="D186" t="s">
        <v>1006</v>
      </c>
      <c r="E186">
        <v>1402.0878710450399</v>
      </c>
      <c r="F186">
        <v>1434.13033561766</v>
      </c>
      <c r="G186">
        <v>1491.35068353918</v>
      </c>
      <c r="H186">
        <v>1497.9868320994401</v>
      </c>
      <c r="I186">
        <v>1449.1171795916</v>
      </c>
      <c r="J186">
        <v>1507.1054488417301</v>
      </c>
      <c r="K186">
        <f t="shared" si="2"/>
        <v>1454.9345803785841</v>
      </c>
    </row>
    <row r="187" spans="1:11" x14ac:dyDescent="0.25">
      <c r="A187" t="s">
        <v>149</v>
      </c>
      <c r="B187" t="s">
        <v>415</v>
      </c>
      <c r="C187" t="s">
        <v>1005</v>
      </c>
      <c r="D187" t="s">
        <v>1006</v>
      </c>
      <c r="E187">
        <v>14062.4436695855</v>
      </c>
      <c r="F187">
        <v>14596.741093815799</v>
      </c>
      <c r="G187">
        <v>14880.662803355301</v>
      </c>
      <c r="H187">
        <v>15073.0007631883</v>
      </c>
      <c r="I187">
        <v>12172.310810295199</v>
      </c>
      <c r="J187">
        <v>13824.952365285</v>
      </c>
      <c r="K187">
        <f t="shared" si="2"/>
        <v>14157.031828048019</v>
      </c>
    </row>
    <row r="188" spans="1:11" x14ac:dyDescent="0.25">
      <c r="A188" t="s">
        <v>152</v>
      </c>
      <c r="B188" t="s">
        <v>418</v>
      </c>
      <c r="C188" t="s">
        <v>1005</v>
      </c>
      <c r="D188" t="s">
        <v>1006</v>
      </c>
      <c r="E188">
        <v>6380.0258566028397</v>
      </c>
      <c r="F188">
        <v>6432.9243294981998</v>
      </c>
      <c r="G188">
        <v>6574.3289871106699</v>
      </c>
      <c r="H188">
        <v>6613.8764485814399</v>
      </c>
      <c r="I188">
        <v>5807.0654008668798</v>
      </c>
      <c r="J188">
        <v>6505.8071330685898</v>
      </c>
      <c r="K188">
        <f t="shared" si="2"/>
        <v>6361.6442045320055</v>
      </c>
    </row>
    <row r="189" spans="1:11" x14ac:dyDescent="0.25">
      <c r="A189" t="s">
        <v>153</v>
      </c>
      <c r="B189" t="s">
        <v>419</v>
      </c>
      <c r="C189" t="s">
        <v>1005</v>
      </c>
      <c r="D189" t="s">
        <v>1006</v>
      </c>
      <c r="E189">
        <v>3167.5024155490801</v>
      </c>
      <c r="F189">
        <v>3338.4415330411398</v>
      </c>
      <c r="G189">
        <v>3500.93378921064</v>
      </c>
      <c r="H189">
        <v>3664.7906696935502</v>
      </c>
      <c r="I189">
        <v>3271.6498876665701</v>
      </c>
      <c r="J189">
        <v>3412.5882724275298</v>
      </c>
      <c r="K189">
        <f t="shared" si="2"/>
        <v>3388.6636590321955</v>
      </c>
    </row>
    <row r="190" spans="1:11" x14ac:dyDescent="0.25">
      <c r="A190" t="s">
        <v>413</v>
      </c>
      <c r="B190" t="s">
        <v>414</v>
      </c>
      <c r="C190" t="s">
        <v>1005</v>
      </c>
      <c r="D190" t="s">
        <v>1006</v>
      </c>
      <c r="E190">
        <v>15815.773415371301</v>
      </c>
      <c r="F190">
        <v>15218.255610750701</v>
      </c>
      <c r="G190">
        <v>15115.366310454099</v>
      </c>
      <c r="H190">
        <v>14754.6025987048</v>
      </c>
      <c r="I190">
        <v>13250.8983465684</v>
      </c>
      <c r="K190">
        <f t="shared" si="2"/>
        <v>14830.979256369861</v>
      </c>
    </row>
    <row r="191" spans="1:11" x14ac:dyDescent="0.25">
      <c r="A191" t="s">
        <v>150</v>
      </c>
      <c r="B191" t="s">
        <v>416</v>
      </c>
      <c r="C191" t="s">
        <v>1005</v>
      </c>
      <c r="D191" t="s">
        <v>1006</v>
      </c>
      <c r="E191">
        <v>2770.3951379141199</v>
      </c>
      <c r="F191">
        <v>2811.7974646438602</v>
      </c>
      <c r="G191">
        <v>2749.1177775142701</v>
      </c>
      <c r="H191">
        <v>2816.7187746487398</v>
      </c>
      <c r="I191">
        <v>2666.21125526884</v>
      </c>
      <c r="J191">
        <v>2655.1673181364799</v>
      </c>
      <c r="K191">
        <f t="shared" si="2"/>
        <v>2762.8480819979659</v>
      </c>
    </row>
    <row r="192" spans="1:11" x14ac:dyDescent="0.25">
      <c r="A192" t="s">
        <v>154</v>
      </c>
      <c r="B192" t="s">
        <v>420</v>
      </c>
      <c r="C192" t="s">
        <v>1005</v>
      </c>
      <c r="D192" t="s">
        <v>1006</v>
      </c>
      <c r="E192">
        <v>12979.2552591761</v>
      </c>
      <c r="F192">
        <v>13604.5404668014</v>
      </c>
      <c r="G192">
        <v>14332.915891001099</v>
      </c>
      <c r="H192">
        <v>15016.673296810901</v>
      </c>
      <c r="I192">
        <v>14660.793918360099</v>
      </c>
      <c r="J192">
        <v>15549.6691864351</v>
      </c>
      <c r="K192">
        <f t="shared" si="2"/>
        <v>14118.83576642992</v>
      </c>
    </row>
    <row r="193" spans="1:11" x14ac:dyDescent="0.25">
      <c r="A193" t="s">
        <v>579</v>
      </c>
      <c r="B193" t="s">
        <v>580</v>
      </c>
      <c r="C193" t="s">
        <v>1005</v>
      </c>
      <c r="D193" t="s">
        <v>1006</v>
      </c>
      <c r="E193">
        <v>1557.29467533106</v>
      </c>
      <c r="F193">
        <v>1538.46754057219</v>
      </c>
      <c r="G193">
        <v>1534.65855120165</v>
      </c>
      <c r="H193">
        <v>1540.9838999210399</v>
      </c>
      <c r="I193">
        <v>1463.2346243924201</v>
      </c>
      <c r="J193">
        <v>1474.3010811735701</v>
      </c>
      <c r="K193">
        <f t="shared" si="2"/>
        <v>1526.9278582836719</v>
      </c>
    </row>
    <row r="194" spans="1:11" x14ac:dyDescent="0.25">
      <c r="A194" t="s">
        <v>156</v>
      </c>
      <c r="B194" t="s">
        <v>422</v>
      </c>
      <c r="C194" t="s">
        <v>1005</v>
      </c>
      <c r="D194" t="s">
        <v>1006</v>
      </c>
      <c r="E194">
        <v>29961.7528224649</v>
      </c>
      <c r="F194">
        <v>29809.217704026702</v>
      </c>
      <c r="G194">
        <v>29753.364081879899</v>
      </c>
      <c r="H194">
        <v>30191.931817241399</v>
      </c>
      <c r="I194">
        <v>28236.783067119399</v>
      </c>
      <c r="K194">
        <f t="shared" si="2"/>
        <v>29590.60989854646</v>
      </c>
    </row>
    <row r="195" spans="1:11" x14ac:dyDescent="0.25">
      <c r="A195" t="s">
        <v>355</v>
      </c>
      <c r="B195" t="s">
        <v>356</v>
      </c>
      <c r="C195" t="s">
        <v>1005</v>
      </c>
      <c r="D195" t="s">
        <v>1006</v>
      </c>
      <c r="K195" t="e">
        <f t="shared" ref="K195:K258" si="3">_xlfn.AGGREGATE(1, 6, E195:I195)</f>
        <v>#DIV/0!</v>
      </c>
    </row>
    <row r="196" spans="1:11" x14ac:dyDescent="0.25">
      <c r="A196" t="s">
        <v>155</v>
      </c>
      <c r="B196" t="s">
        <v>421</v>
      </c>
      <c r="C196" t="s">
        <v>1005</v>
      </c>
      <c r="D196" t="s">
        <v>1006</v>
      </c>
      <c r="E196">
        <v>19700.910001677501</v>
      </c>
      <c r="F196">
        <v>20441.485804108401</v>
      </c>
      <c r="G196">
        <v>21057.617478423199</v>
      </c>
      <c r="H196">
        <v>21617.411516515502</v>
      </c>
      <c r="I196">
        <v>19771.577419808</v>
      </c>
      <c r="J196">
        <v>20731.9543144483</v>
      </c>
      <c r="K196">
        <f t="shared" si="3"/>
        <v>20517.80044410652</v>
      </c>
    </row>
    <row r="197" spans="1:11" x14ac:dyDescent="0.25">
      <c r="A197" t="s">
        <v>151</v>
      </c>
      <c r="B197" t="s">
        <v>417</v>
      </c>
      <c r="C197" t="s">
        <v>1005</v>
      </c>
      <c r="D197" t="s">
        <v>1006</v>
      </c>
      <c r="E197">
        <v>5570.60534938827</v>
      </c>
      <c r="F197">
        <v>5762.7326449501998</v>
      </c>
      <c r="G197">
        <v>5871.28131096779</v>
      </c>
      <c r="H197">
        <v>5774.1661600346397</v>
      </c>
      <c r="I197">
        <v>5656.2612015078603</v>
      </c>
      <c r="J197">
        <v>5822.7036470851299</v>
      </c>
      <c r="K197">
        <f t="shared" si="3"/>
        <v>5727.0093333697523</v>
      </c>
    </row>
    <row r="198" spans="1:11" x14ac:dyDescent="0.25">
      <c r="A198" t="s">
        <v>494</v>
      </c>
      <c r="B198" t="s">
        <v>495</v>
      </c>
      <c r="C198" t="s">
        <v>1005</v>
      </c>
      <c r="D198" t="s">
        <v>1006</v>
      </c>
      <c r="E198">
        <v>3483.0990353297202</v>
      </c>
      <c r="F198">
        <v>3462.9798610713601</v>
      </c>
      <c r="G198">
        <v>3417.7944083796201</v>
      </c>
      <c r="H198">
        <v>3378.4346209190999</v>
      </c>
      <c r="I198">
        <v>2922.4680108484399</v>
      </c>
      <c r="J198">
        <v>3052.5830181469701</v>
      </c>
      <c r="K198">
        <f t="shared" si="3"/>
        <v>3332.9551873096475</v>
      </c>
    </row>
    <row r="199" spans="1:11" x14ac:dyDescent="0.25">
      <c r="A199" t="s">
        <v>575</v>
      </c>
      <c r="B199" t="s">
        <v>576</v>
      </c>
      <c r="C199" t="s">
        <v>1005</v>
      </c>
      <c r="D199" t="s">
        <v>1006</v>
      </c>
      <c r="E199">
        <v>3918.2437041316398</v>
      </c>
      <c r="F199">
        <v>4030.1183524530202</v>
      </c>
      <c r="G199">
        <v>4088.4657396451798</v>
      </c>
      <c r="H199">
        <v>4060.3582190821398</v>
      </c>
      <c r="I199">
        <v>3621.3178240115999</v>
      </c>
      <c r="J199">
        <v>3445.76056064567</v>
      </c>
      <c r="K199">
        <f t="shared" si="3"/>
        <v>3943.700767864716</v>
      </c>
    </row>
    <row r="200" spans="1:11" x14ac:dyDescent="0.25">
      <c r="A200" t="s">
        <v>577</v>
      </c>
      <c r="B200" t="s">
        <v>578</v>
      </c>
      <c r="C200" t="s">
        <v>1005</v>
      </c>
      <c r="D200" t="s">
        <v>1006</v>
      </c>
      <c r="E200">
        <v>41196.095880322297</v>
      </c>
      <c r="F200">
        <v>42004.220243600997</v>
      </c>
      <c r="G200">
        <v>42800.306943117197</v>
      </c>
      <c r="H200">
        <v>43408.221563209903</v>
      </c>
      <c r="I200">
        <v>41227.055769940001</v>
      </c>
      <c r="J200">
        <v>43303.842812052797</v>
      </c>
      <c r="K200">
        <f t="shared" si="3"/>
        <v>42127.180080038073</v>
      </c>
    </row>
    <row r="201" spans="1:11" x14ac:dyDescent="0.25">
      <c r="A201" t="s">
        <v>73</v>
      </c>
      <c r="B201" t="s">
        <v>315</v>
      </c>
      <c r="C201" t="s">
        <v>1005</v>
      </c>
      <c r="D201" t="s">
        <v>1006</v>
      </c>
      <c r="E201">
        <v>19843.175023395699</v>
      </c>
      <c r="F201">
        <v>20580.142681376899</v>
      </c>
      <c r="G201">
        <v>20819.632081113701</v>
      </c>
      <c r="H201">
        <v>21320.439443195701</v>
      </c>
      <c r="I201">
        <v>19586.541425884399</v>
      </c>
      <c r="K201">
        <f t="shared" si="3"/>
        <v>20429.986130993282</v>
      </c>
    </row>
    <row r="202" spans="1:11" x14ac:dyDescent="0.25">
      <c r="A202" t="s">
        <v>157</v>
      </c>
      <c r="B202" t="s">
        <v>423</v>
      </c>
      <c r="C202" t="s">
        <v>1005</v>
      </c>
      <c r="D202" t="s">
        <v>1006</v>
      </c>
      <c r="E202">
        <v>62800.3680590164</v>
      </c>
      <c r="F202">
        <v>60262.746095942603</v>
      </c>
      <c r="G202">
        <v>59757.796086456503</v>
      </c>
      <c r="H202">
        <v>59149.339093964998</v>
      </c>
      <c r="I202">
        <v>56026.887246027502</v>
      </c>
      <c r="J202">
        <v>55920.321210250899</v>
      </c>
      <c r="K202">
        <f t="shared" si="3"/>
        <v>59599.427316281595</v>
      </c>
    </row>
    <row r="203" spans="1:11" x14ac:dyDescent="0.25">
      <c r="A203" t="s">
        <v>158</v>
      </c>
      <c r="B203" t="s">
        <v>424</v>
      </c>
      <c r="C203" t="s">
        <v>1005</v>
      </c>
      <c r="D203" t="s">
        <v>1006</v>
      </c>
      <c r="E203">
        <v>9444.9949165023208</v>
      </c>
      <c r="F203">
        <v>10195.0747280838</v>
      </c>
      <c r="G203">
        <v>10714.015359155101</v>
      </c>
      <c r="H203">
        <v>11221.708391362799</v>
      </c>
      <c r="I203">
        <v>10865.1410616386</v>
      </c>
      <c r="J203">
        <v>11589.659522742801</v>
      </c>
      <c r="K203">
        <f t="shared" si="3"/>
        <v>10488.186891348525</v>
      </c>
    </row>
    <row r="204" spans="1:11" x14ac:dyDescent="0.25">
      <c r="A204" t="s">
        <v>159</v>
      </c>
      <c r="B204" t="s">
        <v>425</v>
      </c>
      <c r="C204" t="s">
        <v>1005</v>
      </c>
      <c r="D204" t="s">
        <v>1006</v>
      </c>
      <c r="E204">
        <v>9313.9677734375</v>
      </c>
      <c r="F204">
        <v>9473.1796875</v>
      </c>
      <c r="G204">
        <v>9739.900390625</v>
      </c>
      <c r="H204">
        <v>9958.4609375</v>
      </c>
      <c r="I204">
        <v>9711.41796875</v>
      </c>
      <c r="J204">
        <v>10219.7509765625</v>
      </c>
      <c r="K204">
        <f t="shared" si="3"/>
        <v>9639.3853515624996</v>
      </c>
    </row>
    <row r="205" spans="1:11" x14ac:dyDescent="0.25">
      <c r="A205" t="s">
        <v>160</v>
      </c>
      <c r="B205" t="s">
        <v>426</v>
      </c>
      <c r="C205" t="s">
        <v>1005</v>
      </c>
      <c r="D205" t="s">
        <v>1006</v>
      </c>
      <c r="E205">
        <v>775.50987643983296</v>
      </c>
      <c r="F205">
        <v>785.33925550328399</v>
      </c>
      <c r="G205">
        <v>830.46605189440299</v>
      </c>
      <c r="H205">
        <v>885.63807412645497</v>
      </c>
      <c r="I205">
        <v>834.396661106735</v>
      </c>
      <c r="J205">
        <v>902.61628104535203</v>
      </c>
      <c r="K205">
        <f t="shared" si="3"/>
        <v>822.26998381414194</v>
      </c>
    </row>
    <row r="206" spans="1:11" x14ac:dyDescent="0.25">
      <c r="A206" t="s">
        <v>583</v>
      </c>
      <c r="B206" t="s">
        <v>584</v>
      </c>
      <c r="C206" t="s">
        <v>1005</v>
      </c>
      <c r="D206" t="s">
        <v>1006</v>
      </c>
      <c r="E206">
        <v>1641.0013109925501</v>
      </c>
      <c r="F206">
        <v>1725.62268140468</v>
      </c>
      <c r="G206">
        <v>1813.7778277586799</v>
      </c>
      <c r="H206">
        <v>1862.8755268160501</v>
      </c>
      <c r="I206">
        <v>1745.19967777997</v>
      </c>
      <c r="J206">
        <v>1869.28334326973</v>
      </c>
      <c r="K206">
        <f t="shared" si="3"/>
        <v>1757.6954049503861</v>
      </c>
    </row>
    <row r="207" spans="1:11" x14ac:dyDescent="0.25">
      <c r="A207" t="s">
        <v>165</v>
      </c>
      <c r="B207" t="s">
        <v>432</v>
      </c>
      <c r="C207" t="s">
        <v>1005</v>
      </c>
      <c r="D207" t="s">
        <v>1006</v>
      </c>
      <c r="E207">
        <v>20503.384620229201</v>
      </c>
      <c r="F207">
        <v>19946.952962427498</v>
      </c>
      <c r="G207">
        <v>20083.459819467302</v>
      </c>
      <c r="H207">
        <v>19817.8107097641</v>
      </c>
      <c r="I207">
        <v>18700.225837813799</v>
      </c>
      <c r="J207">
        <v>19018.493948310199</v>
      </c>
      <c r="K207">
        <f t="shared" si="3"/>
        <v>19810.366789940377</v>
      </c>
    </row>
    <row r="208" spans="1:11" x14ac:dyDescent="0.25">
      <c r="A208" t="s">
        <v>178</v>
      </c>
      <c r="B208" t="s">
        <v>458</v>
      </c>
      <c r="C208" t="s">
        <v>1005</v>
      </c>
      <c r="D208" t="s">
        <v>1006</v>
      </c>
      <c r="E208">
        <v>2206.7197265625</v>
      </c>
      <c r="F208">
        <v>2169.77221679688</v>
      </c>
      <c r="G208">
        <v>2061.6865234375</v>
      </c>
      <c r="H208">
        <v>1969.1201171875</v>
      </c>
      <c r="I208">
        <v>1852.80895996094</v>
      </c>
      <c r="J208">
        <v>1811.146484375</v>
      </c>
      <c r="K208">
        <f t="shared" si="3"/>
        <v>2052.0215087890638</v>
      </c>
    </row>
    <row r="209" spans="1:11" x14ac:dyDescent="0.25">
      <c r="A209" t="s">
        <v>166</v>
      </c>
      <c r="B209" t="s">
        <v>433</v>
      </c>
      <c r="C209" t="s">
        <v>1005</v>
      </c>
      <c r="D209" t="s">
        <v>1006</v>
      </c>
      <c r="E209">
        <v>1261.00947226935</v>
      </c>
      <c r="F209">
        <v>1316.84468769724</v>
      </c>
      <c r="G209">
        <v>1360.2392784302299</v>
      </c>
      <c r="H209">
        <v>1384.3969742330801</v>
      </c>
      <c r="I209">
        <v>1365.25156343358</v>
      </c>
      <c r="J209">
        <v>1409.95385618564</v>
      </c>
      <c r="K209">
        <f t="shared" si="3"/>
        <v>1337.5483952126961</v>
      </c>
    </row>
    <row r="210" spans="1:11" x14ac:dyDescent="0.25">
      <c r="A210" t="s">
        <v>170</v>
      </c>
      <c r="B210" t="s">
        <v>437</v>
      </c>
      <c r="C210" t="s">
        <v>1005</v>
      </c>
      <c r="D210" t="s">
        <v>1006</v>
      </c>
      <c r="E210">
        <v>56885.718722948201</v>
      </c>
      <c r="F210">
        <v>59484.685464385999</v>
      </c>
      <c r="G210">
        <v>61373.648478503797</v>
      </c>
      <c r="H210">
        <v>61340.166172386198</v>
      </c>
      <c r="I210">
        <v>58982.460914961099</v>
      </c>
      <c r="J210">
        <v>66176.387001069903</v>
      </c>
      <c r="K210">
        <f t="shared" si="3"/>
        <v>59613.335950637062</v>
      </c>
    </row>
    <row r="211" spans="1:11" x14ac:dyDescent="0.25">
      <c r="A211" t="s">
        <v>173</v>
      </c>
      <c r="B211" t="s">
        <v>443</v>
      </c>
      <c r="C211" t="s">
        <v>1005</v>
      </c>
      <c r="D211" t="s">
        <v>1006</v>
      </c>
      <c r="E211">
        <v>2234.0408623573699</v>
      </c>
      <c r="F211">
        <v>2292.0908912765499</v>
      </c>
      <c r="G211">
        <v>2321.0676603438201</v>
      </c>
      <c r="H211">
        <v>2289.5289121041501</v>
      </c>
      <c r="I211">
        <v>2136.22905276968</v>
      </c>
      <c r="J211">
        <v>2080.5939703364202</v>
      </c>
      <c r="K211">
        <f t="shared" si="3"/>
        <v>2254.591475770314</v>
      </c>
    </row>
    <row r="212" spans="1:11" x14ac:dyDescent="0.25">
      <c r="A212" t="s">
        <v>169</v>
      </c>
      <c r="B212" t="s">
        <v>436</v>
      </c>
      <c r="C212" t="s">
        <v>1005</v>
      </c>
      <c r="D212" t="s">
        <v>1006</v>
      </c>
      <c r="E212">
        <v>610.49005583450798</v>
      </c>
      <c r="F212">
        <v>622.53031831114095</v>
      </c>
      <c r="G212">
        <v>630.48245539687605</v>
      </c>
      <c r="H212">
        <v>649.76030188920402</v>
      </c>
      <c r="I212">
        <v>623.88909267173005</v>
      </c>
      <c r="J212">
        <v>629.93968151251897</v>
      </c>
      <c r="K212">
        <f t="shared" si="3"/>
        <v>627.43044482069183</v>
      </c>
    </row>
    <row r="213" spans="1:11" x14ac:dyDescent="0.25">
      <c r="A213" t="s">
        <v>64</v>
      </c>
      <c r="B213" t="s">
        <v>304</v>
      </c>
      <c r="C213" t="s">
        <v>1005</v>
      </c>
      <c r="D213" t="s">
        <v>1006</v>
      </c>
      <c r="E213">
        <v>3781.3785741659199</v>
      </c>
      <c r="F213">
        <v>3846.9739343503502</v>
      </c>
      <c r="G213">
        <v>3920.5262775122701</v>
      </c>
      <c r="H213">
        <v>3993.5290622334101</v>
      </c>
      <c r="I213">
        <v>3632.4538812433202</v>
      </c>
      <c r="J213">
        <v>4004.8477183930199</v>
      </c>
      <c r="K213">
        <f t="shared" si="3"/>
        <v>3834.9723459010543</v>
      </c>
    </row>
    <row r="214" spans="1:11" x14ac:dyDescent="0.25">
      <c r="A214" t="s">
        <v>429</v>
      </c>
      <c r="B214" t="s">
        <v>430</v>
      </c>
      <c r="C214" t="s">
        <v>1005</v>
      </c>
      <c r="D214" t="s">
        <v>1006</v>
      </c>
      <c r="E214">
        <v>43359.437242941298</v>
      </c>
      <c r="F214">
        <v>43254.518523403298</v>
      </c>
      <c r="G214">
        <v>43753.861384982898</v>
      </c>
      <c r="H214">
        <v>44552.181995265702</v>
      </c>
      <c r="I214">
        <v>41499.706393234403</v>
      </c>
      <c r="K214">
        <f t="shared" si="3"/>
        <v>43283.941107965518</v>
      </c>
    </row>
    <row r="215" spans="1:11" x14ac:dyDescent="0.25">
      <c r="A215" t="s">
        <v>174</v>
      </c>
      <c r="B215" t="s">
        <v>444</v>
      </c>
      <c r="C215" t="s">
        <v>1005</v>
      </c>
      <c r="D215" t="s">
        <v>1006</v>
      </c>
      <c r="E215">
        <v>407.42585509720499</v>
      </c>
      <c r="F215">
        <v>406.42723125517102</v>
      </c>
      <c r="G215">
        <v>425.416599381933</v>
      </c>
      <c r="H215">
        <v>446.85421421618202</v>
      </c>
      <c r="I215">
        <v>444.78843074920599</v>
      </c>
      <c r="J215">
        <v>446.51944445395799</v>
      </c>
      <c r="K215">
        <f t="shared" si="3"/>
        <v>426.18246613993944</v>
      </c>
    </row>
    <row r="216" spans="1:11" x14ac:dyDescent="0.25">
      <c r="A216" t="s">
        <v>167</v>
      </c>
      <c r="B216" t="s">
        <v>434</v>
      </c>
      <c r="C216" t="s">
        <v>1005</v>
      </c>
      <c r="D216" t="s">
        <v>1006</v>
      </c>
      <c r="E216">
        <v>5805.8993959427398</v>
      </c>
      <c r="F216">
        <v>5959.5226731435396</v>
      </c>
      <c r="G216">
        <v>6261.5271390838097</v>
      </c>
      <c r="H216">
        <v>6567.9095638379104</v>
      </c>
      <c r="I216">
        <v>6549.35006252111</v>
      </c>
      <c r="J216">
        <v>7089.8692168235002</v>
      </c>
      <c r="K216">
        <f t="shared" si="3"/>
        <v>6228.8417669058217</v>
      </c>
    </row>
    <row r="217" spans="1:11" x14ac:dyDescent="0.25">
      <c r="A217" t="s">
        <v>589</v>
      </c>
      <c r="B217" t="s">
        <v>590</v>
      </c>
      <c r="C217" t="s">
        <v>1005</v>
      </c>
      <c r="D217" t="s">
        <v>1006</v>
      </c>
      <c r="E217">
        <v>1667.5462528568501</v>
      </c>
      <c r="F217">
        <v>1663.4211414250001</v>
      </c>
      <c r="G217">
        <v>1663.6094050716599</v>
      </c>
      <c r="H217">
        <v>1661.9128555628799</v>
      </c>
      <c r="I217">
        <v>1587.1838541150801</v>
      </c>
      <c r="J217">
        <v>1610.85825530631</v>
      </c>
      <c r="K217">
        <f t="shared" si="3"/>
        <v>1648.7347018062937</v>
      </c>
    </row>
    <row r="218" spans="1:11" x14ac:dyDescent="0.25">
      <c r="A218" t="s">
        <v>446</v>
      </c>
      <c r="B218" t="s">
        <v>447</v>
      </c>
      <c r="C218" t="s">
        <v>1005</v>
      </c>
      <c r="D218" t="s">
        <v>1006</v>
      </c>
      <c r="K218" t="e">
        <f t="shared" si="3"/>
        <v>#DIV/0!</v>
      </c>
    </row>
    <row r="219" spans="1:11" x14ac:dyDescent="0.25">
      <c r="A219" t="s">
        <v>587</v>
      </c>
      <c r="B219" t="s">
        <v>588</v>
      </c>
      <c r="C219" t="s">
        <v>1005</v>
      </c>
      <c r="D219" t="s">
        <v>1006</v>
      </c>
      <c r="E219">
        <v>1668.8507813185299</v>
      </c>
      <c r="F219">
        <v>1664.7539511807299</v>
      </c>
      <c r="G219">
        <v>1664.95222966645</v>
      </c>
      <c r="H219">
        <v>1663.2646689590599</v>
      </c>
      <c r="I219">
        <v>1588.39354172089</v>
      </c>
      <c r="J219">
        <v>1612.05853790382</v>
      </c>
      <c r="K219">
        <f t="shared" si="3"/>
        <v>1650.0430345691318</v>
      </c>
    </row>
    <row r="220" spans="1:11" x14ac:dyDescent="0.25">
      <c r="A220" t="s">
        <v>581</v>
      </c>
      <c r="B220" t="s">
        <v>582</v>
      </c>
      <c r="C220" t="s">
        <v>1005</v>
      </c>
      <c r="D220" t="s">
        <v>1006</v>
      </c>
      <c r="E220">
        <v>11802.9002569122</v>
      </c>
      <c r="F220">
        <v>11744.5973555907</v>
      </c>
      <c r="G220">
        <v>11788.3116102042</v>
      </c>
      <c r="H220">
        <v>11824.4001902857</v>
      </c>
      <c r="I220">
        <v>10960.174378523199</v>
      </c>
      <c r="J220">
        <v>11196.926192335301</v>
      </c>
      <c r="K220">
        <f t="shared" si="3"/>
        <v>11624.076758303199</v>
      </c>
    </row>
    <row r="221" spans="1:11" x14ac:dyDescent="0.25">
      <c r="A221" t="s">
        <v>164</v>
      </c>
      <c r="B221" t="s">
        <v>431</v>
      </c>
      <c r="C221" t="s">
        <v>1005</v>
      </c>
      <c r="D221" t="s">
        <v>1006</v>
      </c>
      <c r="E221">
        <v>1620.0564610016099</v>
      </c>
      <c r="F221">
        <v>1651.0120165727701</v>
      </c>
      <c r="G221">
        <v>1667.8579186560601</v>
      </c>
      <c r="H221">
        <v>1672.8961550270999</v>
      </c>
      <c r="I221">
        <v>1692.2187426984301</v>
      </c>
      <c r="J221">
        <v>1690.2633468337001</v>
      </c>
      <c r="K221">
        <f t="shared" si="3"/>
        <v>1660.808258791194</v>
      </c>
    </row>
    <row r="222" spans="1:11" x14ac:dyDescent="0.25">
      <c r="A222" t="s">
        <v>179</v>
      </c>
      <c r="B222" t="s">
        <v>459</v>
      </c>
      <c r="C222" t="s">
        <v>1005</v>
      </c>
      <c r="D222" t="s">
        <v>1006</v>
      </c>
      <c r="E222">
        <v>8628.8557264561205</v>
      </c>
      <c r="F222">
        <v>8677.7821738555194</v>
      </c>
      <c r="G222">
        <v>9020.4407872750908</v>
      </c>
      <c r="H222">
        <v>9035.1970140272697</v>
      </c>
      <c r="I222">
        <v>7529.6140997268203</v>
      </c>
      <c r="J222">
        <v>7204.2666590404597</v>
      </c>
      <c r="K222">
        <f t="shared" si="3"/>
        <v>8578.3779602681643</v>
      </c>
    </row>
    <row r="223" spans="1:11" x14ac:dyDescent="0.25">
      <c r="A223" t="s">
        <v>440</v>
      </c>
      <c r="B223" t="s">
        <v>441</v>
      </c>
      <c r="C223" t="s">
        <v>1005</v>
      </c>
      <c r="D223" t="s">
        <v>1006</v>
      </c>
      <c r="E223">
        <v>16636.433806827499</v>
      </c>
      <c r="F223">
        <v>17105.665650094899</v>
      </c>
      <c r="G223">
        <v>17730.150113022999</v>
      </c>
      <c r="H223">
        <v>18167.483657118901</v>
      </c>
      <c r="I223">
        <v>17360.711193011</v>
      </c>
      <c r="J223">
        <v>17923.107483032101</v>
      </c>
      <c r="K223">
        <f t="shared" si="3"/>
        <v>17400.088884015062</v>
      </c>
    </row>
    <row r="224" spans="1:11" x14ac:dyDescent="0.25">
      <c r="A224" t="s">
        <v>172</v>
      </c>
      <c r="B224" t="s">
        <v>442</v>
      </c>
      <c r="C224" t="s">
        <v>1005</v>
      </c>
      <c r="D224" t="s">
        <v>1006</v>
      </c>
      <c r="E224">
        <v>21541.176421949</v>
      </c>
      <c r="F224">
        <v>22563.7589398118</v>
      </c>
      <c r="G224">
        <v>23476.369886192901</v>
      </c>
      <c r="H224">
        <v>24071.2824401949</v>
      </c>
      <c r="I224">
        <v>22899.360703212002</v>
      </c>
      <c r="J224">
        <v>24703.6331735637</v>
      </c>
      <c r="K224">
        <f t="shared" si="3"/>
        <v>22910.38967827212</v>
      </c>
    </row>
    <row r="225" spans="1:11" x14ac:dyDescent="0.25">
      <c r="A225" t="s">
        <v>181</v>
      </c>
      <c r="B225" t="s">
        <v>460</v>
      </c>
      <c r="C225" t="s">
        <v>1005</v>
      </c>
      <c r="D225" t="s">
        <v>1006</v>
      </c>
      <c r="E225">
        <v>51955.861070363397</v>
      </c>
      <c r="F225">
        <v>52576.8102821051</v>
      </c>
      <c r="G225">
        <v>52983.006861748203</v>
      </c>
      <c r="H225">
        <v>53490.351819874602</v>
      </c>
      <c r="I225">
        <v>51541.655728979102</v>
      </c>
      <c r="J225">
        <v>53692.527336819003</v>
      </c>
      <c r="K225">
        <f t="shared" si="3"/>
        <v>52509.537152614081</v>
      </c>
    </row>
    <row r="226" spans="1:11" x14ac:dyDescent="0.25">
      <c r="A226" t="s">
        <v>180</v>
      </c>
      <c r="B226" t="s">
        <v>308</v>
      </c>
      <c r="C226" t="s">
        <v>1005</v>
      </c>
      <c r="D226" t="s">
        <v>1006</v>
      </c>
      <c r="E226">
        <v>3686.2156654165501</v>
      </c>
      <c r="F226">
        <v>3724.7619041917901</v>
      </c>
      <c r="G226">
        <v>3775.0398811865398</v>
      </c>
      <c r="H226">
        <v>3833.2468151795601</v>
      </c>
      <c r="I226">
        <v>3723.2961419149601</v>
      </c>
      <c r="J226">
        <v>3958.1530141399599</v>
      </c>
      <c r="K226">
        <f t="shared" si="3"/>
        <v>3748.5120815778801</v>
      </c>
    </row>
    <row r="227" spans="1:11" x14ac:dyDescent="0.25">
      <c r="A227" t="s">
        <v>438</v>
      </c>
      <c r="B227" t="s">
        <v>439</v>
      </c>
      <c r="C227" t="s">
        <v>1005</v>
      </c>
      <c r="D227" t="s">
        <v>1006</v>
      </c>
      <c r="E227">
        <v>31507.8689258878</v>
      </c>
      <c r="F227">
        <v>29237.846092626802</v>
      </c>
      <c r="G227">
        <v>27093.797137995</v>
      </c>
      <c r="K227">
        <f t="shared" si="3"/>
        <v>29279.8373855032</v>
      </c>
    </row>
    <row r="228" spans="1:11" x14ac:dyDescent="0.25">
      <c r="A228" t="s">
        <v>168</v>
      </c>
      <c r="B228" t="s">
        <v>435</v>
      </c>
      <c r="C228" t="s">
        <v>1005</v>
      </c>
      <c r="D228" t="s">
        <v>1006</v>
      </c>
      <c r="E228">
        <v>15756.7105433899</v>
      </c>
      <c r="F228">
        <v>16267.171423419501</v>
      </c>
      <c r="G228">
        <v>16628.099202282399</v>
      </c>
      <c r="H228">
        <v>16989.958721646701</v>
      </c>
      <c r="I228">
        <v>15544.4638538782</v>
      </c>
      <c r="J228">
        <v>15713.4587057801</v>
      </c>
      <c r="K228">
        <f t="shared" si="3"/>
        <v>16237.280748923342</v>
      </c>
    </row>
    <row r="229" spans="1:11" x14ac:dyDescent="0.25">
      <c r="A229" t="s">
        <v>183</v>
      </c>
      <c r="B229" t="s">
        <v>462</v>
      </c>
      <c r="C229" t="s">
        <v>1005</v>
      </c>
      <c r="D229" t="s">
        <v>1006</v>
      </c>
      <c r="E229">
        <v>952.15147867569897</v>
      </c>
      <c r="F229">
        <v>965.67647523452501</v>
      </c>
      <c r="G229">
        <v>988.63716035026403</v>
      </c>
      <c r="K229">
        <f t="shared" si="3"/>
        <v>968.82170475349596</v>
      </c>
    </row>
    <row r="230" spans="1:11" x14ac:dyDescent="0.25">
      <c r="A230" t="s">
        <v>476</v>
      </c>
      <c r="B230" t="s">
        <v>477</v>
      </c>
      <c r="C230" t="s">
        <v>1005</v>
      </c>
      <c r="D230" t="s">
        <v>1006</v>
      </c>
      <c r="E230">
        <v>27637.759084327601</v>
      </c>
      <c r="F230">
        <v>26544.360711034798</v>
      </c>
      <c r="G230">
        <v>27623.6701663883</v>
      </c>
      <c r="H230">
        <v>28693.061320955701</v>
      </c>
      <c r="I230">
        <v>20723.913688333399</v>
      </c>
      <c r="J230">
        <v>20885.092756813701</v>
      </c>
      <c r="K230">
        <f t="shared" si="3"/>
        <v>26244.552994207963</v>
      </c>
    </row>
    <row r="231" spans="1:11" x14ac:dyDescent="0.25">
      <c r="A231" t="s">
        <v>46</v>
      </c>
      <c r="B231" t="s">
        <v>275</v>
      </c>
      <c r="C231" t="s">
        <v>1005</v>
      </c>
      <c r="D231" t="s">
        <v>1006</v>
      </c>
      <c r="E231">
        <v>704.96007176041303</v>
      </c>
      <c r="F231">
        <v>663.16472942837504</v>
      </c>
      <c r="G231">
        <v>658.688891935225</v>
      </c>
      <c r="H231">
        <v>660.06992878813696</v>
      </c>
      <c r="I231">
        <v>630.56913131474005</v>
      </c>
      <c r="J231">
        <v>604.98717240757003</v>
      </c>
      <c r="K231">
        <f t="shared" si="3"/>
        <v>663.49055064537799</v>
      </c>
    </row>
    <row r="232" spans="1:11" x14ac:dyDescent="0.25">
      <c r="A232" t="s">
        <v>516</v>
      </c>
      <c r="B232" t="s">
        <v>517</v>
      </c>
      <c r="C232" t="s">
        <v>1005</v>
      </c>
      <c r="D232" t="s">
        <v>1006</v>
      </c>
      <c r="E232">
        <v>6964.9544218280898</v>
      </c>
      <c r="F232">
        <v>7375.4406926453203</v>
      </c>
      <c r="G232">
        <v>7804.6977530760196</v>
      </c>
      <c r="H232">
        <v>8208.5062778974407</v>
      </c>
      <c r="I232">
        <v>8274.1809935490892</v>
      </c>
      <c r="J232">
        <v>8841.7352242648703</v>
      </c>
      <c r="K232">
        <f t="shared" si="3"/>
        <v>7725.5560277991917</v>
      </c>
    </row>
    <row r="233" spans="1:11" x14ac:dyDescent="0.25">
      <c r="A233" t="s">
        <v>524</v>
      </c>
      <c r="B233" t="s">
        <v>525</v>
      </c>
      <c r="C233" t="s">
        <v>1005</v>
      </c>
      <c r="D233" t="s">
        <v>1006</v>
      </c>
      <c r="E233">
        <v>8133.7902757856</v>
      </c>
      <c r="F233">
        <v>8434.3708026164895</v>
      </c>
      <c r="G233">
        <v>8692.2886695355191</v>
      </c>
      <c r="H233">
        <v>8893.0673633775095</v>
      </c>
      <c r="I233">
        <v>8720.4587873923901</v>
      </c>
      <c r="J233">
        <v>9296.6668894650302</v>
      </c>
      <c r="K233">
        <f t="shared" si="3"/>
        <v>8574.7951797415008</v>
      </c>
    </row>
    <row r="234" spans="1:11" x14ac:dyDescent="0.25">
      <c r="A234" t="s">
        <v>189</v>
      </c>
      <c r="B234" t="s">
        <v>468</v>
      </c>
      <c r="C234" t="s">
        <v>1005</v>
      </c>
      <c r="D234" t="s">
        <v>1006</v>
      </c>
      <c r="E234">
        <v>587.65806272419604</v>
      </c>
      <c r="F234">
        <v>598.19142308479297</v>
      </c>
      <c r="G234">
        <v>612.78575100932096</v>
      </c>
      <c r="H234">
        <v>630.79050957216805</v>
      </c>
      <c r="I234">
        <v>626.622055444436</v>
      </c>
      <c r="J234">
        <v>644.06511157042405</v>
      </c>
      <c r="K234">
        <f t="shared" si="3"/>
        <v>611.20956036698283</v>
      </c>
    </row>
    <row r="235" spans="1:11" x14ac:dyDescent="0.25">
      <c r="A235" t="s">
        <v>187</v>
      </c>
      <c r="B235" t="s">
        <v>466</v>
      </c>
      <c r="C235" t="s">
        <v>1005</v>
      </c>
      <c r="D235" t="s">
        <v>1006</v>
      </c>
      <c r="E235">
        <v>6018.1774843539997</v>
      </c>
      <c r="F235">
        <v>6247.9920783153002</v>
      </c>
      <c r="G235">
        <v>6491.3302680185698</v>
      </c>
      <c r="H235">
        <v>6612.2273910705699</v>
      </c>
      <c r="I235">
        <v>6187.0702888517499</v>
      </c>
      <c r="J235">
        <v>6270.4251559804597</v>
      </c>
      <c r="K235">
        <f t="shared" si="3"/>
        <v>6311.3595021220372</v>
      </c>
    </row>
    <row r="236" spans="1:11" x14ac:dyDescent="0.25">
      <c r="A236" t="s">
        <v>185</v>
      </c>
      <c r="B236" t="s">
        <v>463</v>
      </c>
      <c r="C236" t="s">
        <v>1005</v>
      </c>
      <c r="D236" t="s">
        <v>1006</v>
      </c>
      <c r="E236">
        <v>1020.60909678141</v>
      </c>
      <c r="F236">
        <v>1066.39830245955</v>
      </c>
      <c r="G236">
        <v>1119.6264841385901</v>
      </c>
      <c r="H236">
        <v>1174.08169248377</v>
      </c>
      <c r="I236">
        <v>1197.90281151256</v>
      </c>
      <c r="J236">
        <v>1279.6702842836601</v>
      </c>
      <c r="K236">
        <f t="shared" si="3"/>
        <v>1115.7236774751759</v>
      </c>
    </row>
    <row r="237" spans="1:11" x14ac:dyDescent="0.25">
      <c r="A237" t="s">
        <v>195</v>
      </c>
      <c r="B237" t="s">
        <v>475</v>
      </c>
      <c r="C237" t="s">
        <v>1005</v>
      </c>
      <c r="D237" t="s">
        <v>1006</v>
      </c>
      <c r="E237">
        <v>6714.3775212557803</v>
      </c>
      <c r="F237">
        <v>7032.45791282766</v>
      </c>
      <c r="G237">
        <v>7349.4591060932698</v>
      </c>
      <c r="H237">
        <v>7692.5787065423601</v>
      </c>
      <c r="K237">
        <f t="shared" si="3"/>
        <v>7197.2183116797678</v>
      </c>
    </row>
    <row r="238" spans="1:11" x14ac:dyDescent="0.25">
      <c r="A238" t="s">
        <v>550</v>
      </c>
      <c r="B238" t="s">
        <v>551</v>
      </c>
      <c r="C238" t="s">
        <v>1005</v>
      </c>
      <c r="D238" t="s">
        <v>1006</v>
      </c>
      <c r="E238">
        <v>8381.2287303139201</v>
      </c>
      <c r="F238">
        <v>8463.5814282923802</v>
      </c>
      <c r="G238">
        <v>8527.4806410054498</v>
      </c>
      <c r="H238">
        <v>8508.21751500961</v>
      </c>
      <c r="I238">
        <v>7875.07562491917</v>
      </c>
      <c r="J238">
        <v>8330.9320764763797</v>
      </c>
      <c r="K238">
        <f t="shared" si="3"/>
        <v>8351.1167879081058</v>
      </c>
    </row>
    <row r="239" spans="1:11" x14ac:dyDescent="0.25">
      <c r="A239" t="s">
        <v>188</v>
      </c>
      <c r="B239" t="s">
        <v>467</v>
      </c>
      <c r="C239" t="s">
        <v>1005</v>
      </c>
      <c r="D239" t="s">
        <v>1006</v>
      </c>
      <c r="E239">
        <v>1351.9244384347701</v>
      </c>
      <c r="F239">
        <v>1285.1398740325899</v>
      </c>
      <c r="G239">
        <v>1251.42664522467</v>
      </c>
      <c r="H239">
        <v>1466.81482077183</v>
      </c>
      <c r="I239">
        <v>1587.85715920589</v>
      </c>
      <c r="J239">
        <v>1626.3502404977801</v>
      </c>
      <c r="K239">
        <f t="shared" si="3"/>
        <v>1388.6325875339501</v>
      </c>
    </row>
    <row r="240" spans="1:11" x14ac:dyDescent="0.25">
      <c r="A240" t="s">
        <v>564</v>
      </c>
      <c r="B240" t="s">
        <v>565</v>
      </c>
      <c r="C240" t="s">
        <v>1005</v>
      </c>
      <c r="D240" t="s">
        <v>1006</v>
      </c>
      <c r="E240">
        <v>4080.6734773569501</v>
      </c>
      <c r="F240">
        <v>4135.4873002958402</v>
      </c>
      <c r="G240">
        <v>4134.9820289940299</v>
      </c>
      <c r="H240">
        <v>4122.8400066242302</v>
      </c>
      <c r="I240">
        <v>3919.7813656565199</v>
      </c>
      <c r="J240">
        <v>4014.6703176206502</v>
      </c>
      <c r="K240">
        <f t="shared" si="3"/>
        <v>4078.7528357855144</v>
      </c>
    </row>
    <row r="241" spans="1:11" x14ac:dyDescent="0.25">
      <c r="A241" t="s">
        <v>191</v>
      </c>
      <c r="B241" t="s">
        <v>469</v>
      </c>
      <c r="C241" t="s">
        <v>1005</v>
      </c>
      <c r="D241" t="s">
        <v>1006</v>
      </c>
      <c r="E241">
        <v>4604.5886372697496</v>
      </c>
      <c r="F241">
        <v>4717.5075468621499</v>
      </c>
      <c r="G241">
        <v>4676.7782213035198</v>
      </c>
      <c r="H241">
        <v>4652.5885871245</v>
      </c>
      <c r="I241">
        <v>4629.8813908290704</v>
      </c>
      <c r="K241">
        <f t="shared" si="3"/>
        <v>4656.2688766777983</v>
      </c>
    </row>
    <row r="242" spans="1:11" x14ac:dyDescent="0.25">
      <c r="A242" t="s">
        <v>585</v>
      </c>
      <c r="B242" t="s">
        <v>586</v>
      </c>
      <c r="C242" t="s">
        <v>1005</v>
      </c>
      <c r="D242" t="s">
        <v>1006</v>
      </c>
      <c r="E242">
        <v>1641.0013109925501</v>
      </c>
      <c r="F242">
        <v>1725.62268140468</v>
      </c>
      <c r="G242">
        <v>1813.7778277586799</v>
      </c>
      <c r="H242">
        <v>1862.8755268160501</v>
      </c>
      <c r="I242">
        <v>1745.19967777997</v>
      </c>
      <c r="J242">
        <v>1869.28334326973</v>
      </c>
      <c r="K242">
        <f t="shared" si="3"/>
        <v>1757.6954049503861</v>
      </c>
    </row>
    <row r="243" spans="1:11" x14ac:dyDescent="0.25">
      <c r="A243" t="s">
        <v>591</v>
      </c>
      <c r="B243" t="s">
        <v>592</v>
      </c>
      <c r="C243" t="s">
        <v>1005</v>
      </c>
      <c r="D243" t="s">
        <v>1006</v>
      </c>
      <c r="E243">
        <v>1668.8507813185299</v>
      </c>
      <c r="F243">
        <v>1664.7539511807299</v>
      </c>
      <c r="G243">
        <v>1664.95222966645</v>
      </c>
      <c r="H243">
        <v>1663.2646689590599</v>
      </c>
      <c r="I243">
        <v>1588.39354172089</v>
      </c>
      <c r="J243">
        <v>1612.05853790382</v>
      </c>
      <c r="K243">
        <f t="shared" si="3"/>
        <v>1650.0430345691318</v>
      </c>
    </row>
    <row r="244" spans="1:11" x14ac:dyDescent="0.25">
      <c r="A244" t="s">
        <v>470</v>
      </c>
      <c r="B244" t="s">
        <v>471</v>
      </c>
      <c r="C244" t="s">
        <v>1005</v>
      </c>
      <c r="D244" t="s">
        <v>1006</v>
      </c>
      <c r="E244">
        <v>17131.747609008398</v>
      </c>
      <c r="F244">
        <v>16594.146375291301</v>
      </c>
      <c r="G244">
        <v>16408.384237018901</v>
      </c>
      <c r="H244">
        <v>16320.0392755147</v>
      </c>
      <c r="I244">
        <v>15067.7087993444</v>
      </c>
      <c r="J244">
        <v>14877.9654003862</v>
      </c>
      <c r="K244">
        <f t="shared" si="3"/>
        <v>16304.40525923554</v>
      </c>
    </row>
    <row r="245" spans="1:11" x14ac:dyDescent="0.25">
      <c r="A245" t="s">
        <v>193</v>
      </c>
      <c r="B245" t="s">
        <v>472</v>
      </c>
      <c r="C245" t="s">
        <v>1005</v>
      </c>
      <c r="D245" t="s">
        <v>1006</v>
      </c>
      <c r="E245">
        <v>4095.18090772405</v>
      </c>
      <c r="F245">
        <v>4139.4041532495003</v>
      </c>
      <c r="G245">
        <v>4199.6573316472504</v>
      </c>
      <c r="H245">
        <v>4208.0661747394497</v>
      </c>
      <c r="I245">
        <v>3800.2319427679799</v>
      </c>
      <c r="J245">
        <v>3888.7212317144199</v>
      </c>
      <c r="K245">
        <f t="shared" si="3"/>
        <v>4088.5081020256453</v>
      </c>
    </row>
    <row r="246" spans="1:11" x14ac:dyDescent="0.25">
      <c r="A246" t="s">
        <v>473</v>
      </c>
      <c r="B246" t="s">
        <v>474</v>
      </c>
      <c r="C246" t="s">
        <v>1005</v>
      </c>
      <c r="D246" t="s">
        <v>1006</v>
      </c>
      <c r="E246">
        <v>11187.053637881399</v>
      </c>
      <c r="F246">
        <v>11835.2611056347</v>
      </c>
      <c r="G246">
        <v>12006.8158804758</v>
      </c>
      <c r="H246">
        <v>11955.433463875999</v>
      </c>
      <c r="I246">
        <v>12038.6281095007</v>
      </c>
      <c r="J246">
        <v>13250.658910725801</v>
      </c>
      <c r="K246">
        <f t="shared" si="3"/>
        <v>11804.63843947372</v>
      </c>
    </row>
    <row r="247" spans="1:11" x14ac:dyDescent="0.25">
      <c r="A247" t="s">
        <v>196</v>
      </c>
      <c r="B247" t="s">
        <v>478</v>
      </c>
      <c r="C247" t="s">
        <v>1005</v>
      </c>
      <c r="D247" t="s">
        <v>1006</v>
      </c>
      <c r="E247">
        <v>3462.9040572486401</v>
      </c>
      <c r="F247">
        <v>3483.49300350065</v>
      </c>
      <c r="G247">
        <v>3501.4739329468098</v>
      </c>
      <c r="H247">
        <v>3933.1561140024301</v>
      </c>
      <c r="I247">
        <v>3946.3614418645202</v>
      </c>
      <c r="J247">
        <v>4018.8355010484502</v>
      </c>
      <c r="K247">
        <f t="shared" si="3"/>
        <v>3665.47770991261</v>
      </c>
    </row>
    <row r="248" spans="1:11" x14ac:dyDescent="0.25">
      <c r="A248" t="s">
        <v>464</v>
      </c>
      <c r="B248" t="s">
        <v>465</v>
      </c>
      <c r="C248" t="s">
        <v>1005</v>
      </c>
      <c r="D248" t="s">
        <v>1006</v>
      </c>
      <c r="E248">
        <v>983.16589355468795</v>
      </c>
      <c r="F248">
        <v>1018.98968505859</v>
      </c>
      <c r="G248">
        <v>1042.98767089844</v>
      </c>
      <c r="H248">
        <v>1071.35009765625</v>
      </c>
      <c r="I248">
        <v>1061.17028808594</v>
      </c>
      <c r="J248">
        <v>1074.89184570313</v>
      </c>
      <c r="K248">
        <f t="shared" si="3"/>
        <v>1035.5327270507817</v>
      </c>
    </row>
    <row r="249" spans="1:11" x14ac:dyDescent="0.25">
      <c r="A249" t="s">
        <v>197</v>
      </c>
      <c r="B249" t="s">
        <v>479</v>
      </c>
      <c r="C249" t="s">
        <v>1005</v>
      </c>
      <c r="D249" t="s">
        <v>1006</v>
      </c>
      <c r="E249">
        <v>855.89717593051205</v>
      </c>
      <c r="F249">
        <v>850.16219769142401</v>
      </c>
      <c r="G249">
        <v>870.70874031375297</v>
      </c>
      <c r="H249">
        <v>894.52036685775204</v>
      </c>
      <c r="I249">
        <v>891.29590389286602</v>
      </c>
      <c r="J249">
        <v>894.38541841104097</v>
      </c>
      <c r="K249">
        <f t="shared" si="3"/>
        <v>872.51687693726149</v>
      </c>
    </row>
    <row r="250" spans="1:11" x14ac:dyDescent="0.25">
      <c r="A250" t="s">
        <v>198</v>
      </c>
      <c r="B250" t="s">
        <v>480</v>
      </c>
      <c r="C250" t="s">
        <v>1005</v>
      </c>
      <c r="D250" t="s">
        <v>1006</v>
      </c>
      <c r="E250">
        <v>2185.31713867188</v>
      </c>
      <c r="F250">
        <v>2246.73852539063</v>
      </c>
      <c r="G250">
        <v>2336.97631835938</v>
      </c>
      <c r="H250">
        <v>2425.63452148438</v>
      </c>
      <c r="I250">
        <v>2350.39990234375</v>
      </c>
      <c r="J250">
        <v>2451.90087890625</v>
      </c>
      <c r="K250">
        <f t="shared" si="3"/>
        <v>2309.0132812500042</v>
      </c>
    </row>
    <row r="251" spans="1:11" x14ac:dyDescent="0.25">
      <c r="A251" t="s">
        <v>593</v>
      </c>
      <c r="B251" t="s">
        <v>594</v>
      </c>
      <c r="C251" t="s">
        <v>1005</v>
      </c>
      <c r="D251" t="s">
        <v>1006</v>
      </c>
      <c r="E251">
        <v>8430.0008051536206</v>
      </c>
      <c r="F251">
        <v>8803.06387232409</v>
      </c>
      <c r="G251">
        <v>9176.5554514863506</v>
      </c>
      <c r="H251">
        <v>9496.8875103645896</v>
      </c>
      <c r="I251">
        <v>9395.1386435693603</v>
      </c>
      <c r="J251">
        <v>10054.5569482684</v>
      </c>
      <c r="K251">
        <f t="shared" si="3"/>
        <v>9060.3292565796037</v>
      </c>
    </row>
    <row r="252" spans="1:11" x14ac:dyDescent="0.25">
      <c r="A252" t="s">
        <v>202</v>
      </c>
      <c r="B252" t="s">
        <v>485</v>
      </c>
      <c r="C252" t="s">
        <v>1005</v>
      </c>
      <c r="D252" t="s">
        <v>1006</v>
      </c>
      <c r="E252">
        <v>15821.3590151922</v>
      </c>
      <c r="F252">
        <v>16020.380499335601</v>
      </c>
      <c r="G252">
        <v>16037.932108740801</v>
      </c>
      <c r="H252">
        <v>16036.296402599501</v>
      </c>
      <c r="I252">
        <v>15002.649366146699</v>
      </c>
      <c r="J252">
        <v>15606.487120841901</v>
      </c>
      <c r="K252">
        <f t="shared" si="3"/>
        <v>15783.723478402961</v>
      </c>
    </row>
    <row r="253" spans="1:11" x14ac:dyDescent="0.25">
      <c r="A253" t="s">
        <v>483</v>
      </c>
      <c r="B253" t="s">
        <v>484</v>
      </c>
      <c r="C253" t="s">
        <v>1005</v>
      </c>
      <c r="D253" t="s">
        <v>1006</v>
      </c>
      <c r="E253">
        <v>57292.538782909098</v>
      </c>
      <c r="F253">
        <v>58215.411628334303</v>
      </c>
      <c r="G253">
        <v>59600.053098444601</v>
      </c>
      <c r="H253">
        <v>60687.232258093703</v>
      </c>
      <c r="I253">
        <v>58060.313948298397</v>
      </c>
      <c r="J253">
        <v>61280.389601798597</v>
      </c>
      <c r="K253">
        <f t="shared" si="3"/>
        <v>58771.109943216012</v>
      </c>
    </row>
    <row r="254" spans="1:11" x14ac:dyDescent="0.25">
      <c r="A254" t="s">
        <v>203</v>
      </c>
      <c r="B254" t="s">
        <v>486</v>
      </c>
      <c r="C254" t="s">
        <v>1005</v>
      </c>
      <c r="D254" t="s">
        <v>1006</v>
      </c>
      <c r="E254">
        <v>2867.0511282293101</v>
      </c>
      <c r="F254">
        <v>2943.0992216713298</v>
      </c>
      <c r="G254">
        <v>3047.3083836554101</v>
      </c>
      <c r="H254">
        <v>3161.41538138857</v>
      </c>
      <c r="I254">
        <v>3159.7260472804701</v>
      </c>
      <c r="J254">
        <v>3327.7802630133901</v>
      </c>
      <c r="K254">
        <f t="shared" si="3"/>
        <v>3035.7200324450178</v>
      </c>
    </row>
    <row r="255" spans="1:11" x14ac:dyDescent="0.25">
      <c r="A255" t="s">
        <v>456</v>
      </c>
      <c r="B255" t="s">
        <v>457</v>
      </c>
      <c r="C255" t="s">
        <v>1005</v>
      </c>
      <c r="D255" t="s">
        <v>1006</v>
      </c>
      <c r="E255">
        <v>7483.4715199069296</v>
      </c>
      <c r="F255">
        <v>7583.5275732485097</v>
      </c>
      <c r="G255">
        <v>7787.7733598043897</v>
      </c>
      <c r="H255">
        <v>7792.1577482390703</v>
      </c>
      <c r="I255">
        <v>7354.6461905343303</v>
      </c>
      <c r="J255">
        <v>7387.2707588153999</v>
      </c>
      <c r="K255">
        <f t="shared" si="3"/>
        <v>7600.3152783466458</v>
      </c>
    </row>
    <row r="256" spans="1:11" x14ac:dyDescent="0.25">
      <c r="A256" t="s">
        <v>488</v>
      </c>
      <c r="B256" t="s">
        <v>489</v>
      </c>
      <c r="C256" t="s">
        <v>1005</v>
      </c>
      <c r="D256" t="s">
        <v>1006</v>
      </c>
      <c r="K256" t="e">
        <f t="shared" si="3"/>
        <v>#DIV/0!</v>
      </c>
    </row>
    <row r="257" spans="1:11" x14ac:dyDescent="0.25">
      <c r="A257" t="s">
        <v>35</v>
      </c>
      <c r="B257" t="s">
        <v>263</v>
      </c>
      <c r="C257" t="s">
        <v>1005</v>
      </c>
      <c r="D257" t="s">
        <v>1006</v>
      </c>
      <c r="K257" t="e">
        <f t="shared" si="3"/>
        <v>#DIV/0!</v>
      </c>
    </row>
    <row r="258" spans="1:11" x14ac:dyDescent="0.25">
      <c r="A258" t="s">
        <v>492</v>
      </c>
      <c r="B258" t="s">
        <v>493</v>
      </c>
      <c r="C258" t="s">
        <v>1005</v>
      </c>
      <c r="D258" t="s">
        <v>1006</v>
      </c>
      <c r="E258">
        <v>34614.748263324698</v>
      </c>
      <c r="F258">
        <v>34435.494445575598</v>
      </c>
      <c r="G258">
        <v>35183.235752482098</v>
      </c>
      <c r="H258">
        <v>36273.095099950799</v>
      </c>
      <c r="I258">
        <v>35620.871916334501</v>
      </c>
      <c r="K258">
        <f t="shared" si="3"/>
        <v>35225.489095533543</v>
      </c>
    </row>
    <row r="259" spans="1:11" x14ac:dyDescent="0.25">
      <c r="A259" t="s">
        <v>490</v>
      </c>
      <c r="B259" t="s">
        <v>491</v>
      </c>
      <c r="C259" t="s">
        <v>1005</v>
      </c>
      <c r="D259" t="s">
        <v>1006</v>
      </c>
      <c r="E259">
        <v>2725.9969874436501</v>
      </c>
      <c r="F259">
        <v>2885.59173584673</v>
      </c>
      <c r="G259">
        <v>3062.7492018698799</v>
      </c>
      <c r="H259">
        <v>3250.56747993197</v>
      </c>
      <c r="I259">
        <v>3316.0042518289802</v>
      </c>
      <c r="J259">
        <v>3373.0825104389901</v>
      </c>
      <c r="K259">
        <f t="shared" ref="K259:K267" si="4">_xlfn.AGGREGATE(1, 6, E259:I259)</f>
        <v>3048.1819313842416</v>
      </c>
    </row>
    <row r="260" spans="1:11" x14ac:dyDescent="0.25">
      <c r="A260" t="s">
        <v>204</v>
      </c>
      <c r="B260" t="s">
        <v>487</v>
      </c>
      <c r="C260" t="s">
        <v>1005</v>
      </c>
      <c r="D260" t="s">
        <v>1006</v>
      </c>
      <c r="E260">
        <v>2749.0739224867898</v>
      </c>
      <c r="F260">
        <v>2849.26351223341</v>
      </c>
      <c r="G260">
        <v>2860.0124755430502</v>
      </c>
      <c r="H260">
        <v>2881.7489782644002</v>
      </c>
      <c r="I260">
        <v>2661.57276458963</v>
      </c>
      <c r="J260">
        <v>2613.48943248356</v>
      </c>
      <c r="K260">
        <f t="shared" si="4"/>
        <v>2800.334330623456</v>
      </c>
    </row>
    <row r="261" spans="1:11" x14ac:dyDescent="0.25">
      <c r="A261" t="s">
        <v>595</v>
      </c>
      <c r="B261" t="s">
        <v>596</v>
      </c>
      <c r="C261" t="s">
        <v>1005</v>
      </c>
      <c r="D261" t="s">
        <v>1006</v>
      </c>
      <c r="E261">
        <v>10396.433423440199</v>
      </c>
      <c r="F261">
        <v>10625.2559297181</v>
      </c>
      <c r="G261">
        <v>10853.1114937657</v>
      </c>
      <c r="H261">
        <v>11019.375428032799</v>
      </c>
      <c r="I261">
        <v>10548.904223411</v>
      </c>
      <c r="J261">
        <v>11057.420753665299</v>
      </c>
      <c r="K261">
        <f t="shared" si="4"/>
        <v>10688.61609967356</v>
      </c>
    </row>
    <row r="262" spans="1:11" x14ac:dyDescent="0.25">
      <c r="A262" t="s">
        <v>427</v>
      </c>
      <c r="B262" t="s">
        <v>428</v>
      </c>
      <c r="C262" t="s">
        <v>1005</v>
      </c>
      <c r="D262" t="s">
        <v>1006</v>
      </c>
      <c r="E262">
        <v>4381.4493267977796</v>
      </c>
      <c r="F262">
        <v>4408.58575406</v>
      </c>
      <c r="G262">
        <v>4337.12614876723</v>
      </c>
      <c r="H262">
        <v>4504.9192622069704</v>
      </c>
      <c r="I262">
        <v>4359.1186401879904</v>
      </c>
      <c r="J262">
        <v>3972.24911527212</v>
      </c>
      <c r="K262">
        <f t="shared" si="4"/>
        <v>4398.2398264039939</v>
      </c>
    </row>
    <row r="263" spans="1:11" x14ac:dyDescent="0.25">
      <c r="A263" t="s">
        <v>359</v>
      </c>
      <c r="B263" t="s">
        <v>360</v>
      </c>
      <c r="C263" t="s">
        <v>1005</v>
      </c>
      <c r="D263" t="s">
        <v>1006</v>
      </c>
      <c r="E263">
        <v>3739.1815108558899</v>
      </c>
      <c r="F263">
        <v>3890.19616820075</v>
      </c>
      <c r="G263">
        <v>4009.1064228259602</v>
      </c>
      <c r="H263">
        <v>4219.0806919758797</v>
      </c>
      <c r="I263">
        <v>3990.9702744045499</v>
      </c>
      <c r="J263">
        <v>4316.3184029908098</v>
      </c>
      <c r="K263">
        <f t="shared" si="4"/>
        <v>3969.7070136526063</v>
      </c>
    </row>
    <row r="264" spans="1:11" x14ac:dyDescent="0.25">
      <c r="A264" t="s">
        <v>496</v>
      </c>
      <c r="B264" t="s">
        <v>497</v>
      </c>
      <c r="C264" t="s">
        <v>1005</v>
      </c>
      <c r="D264" t="s">
        <v>1006</v>
      </c>
      <c r="E264">
        <v>1415.81913474506</v>
      </c>
      <c r="F264">
        <v>1311.8246647543399</v>
      </c>
      <c r="G264">
        <v>1290.90678566983</v>
      </c>
      <c r="H264">
        <v>1279.20893829652</v>
      </c>
      <c r="I264">
        <v>1144.41667125706</v>
      </c>
      <c r="J264">
        <v>1096.3913173327101</v>
      </c>
      <c r="K264">
        <f t="shared" si="4"/>
        <v>1288.4352389445619</v>
      </c>
    </row>
    <row r="265" spans="1:11" x14ac:dyDescent="0.25">
      <c r="A265" t="s">
        <v>175</v>
      </c>
      <c r="B265" t="s">
        <v>445</v>
      </c>
      <c r="C265" t="s">
        <v>1005</v>
      </c>
      <c r="D265" t="s">
        <v>1006</v>
      </c>
      <c r="E265">
        <v>6209.3658884865599</v>
      </c>
      <c r="F265">
        <v>6192.8924002329204</v>
      </c>
      <c r="G265">
        <v>6199.8916987268103</v>
      </c>
      <c r="H265">
        <v>6125.7353247549399</v>
      </c>
      <c r="I265">
        <v>5659.2069488657098</v>
      </c>
      <c r="J265">
        <v>5864.82052240541</v>
      </c>
      <c r="K265">
        <f t="shared" si="4"/>
        <v>6077.4184522133883</v>
      </c>
    </row>
    <row r="266" spans="1:11" x14ac:dyDescent="0.25">
      <c r="A266" t="s">
        <v>210</v>
      </c>
      <c r="B266" t="s">
        <v>498</v>
      </c>
      <c r="C266" t="s">
        <v>1005</v>
      </c>
      <c r="D266" t="s">
        <v>1006</v>
      </c>
      <c r="E266">
        <v>1347.7480861121401</v>
      </c>
      <c r="F266">
        <v>1354.40711529643</v>
      </c>
      <c r="G266">
        <v>1368.6017564173301</v>
      </c>
      <c r="H266">
        <v>1348.73835686195</v>
      </c>
      <c r="I266">
        <v>1273.8795576370601</v>
      </c>
      <c r="J266">
        <v>1281.9671861322399</v>
      </c>
      <c r="K266">
        <f t="shared" si="4"/>
        <v>1338.6749744649819</v>
      </c>
    </row>
    <row r="267" spans="1:11" x14ac:dyDescent="0.25">
      <c r="A267" t="s">
        <v>211</v>
      </c>
      <c r="B267" t="s">
        <v>499</v>
      </c>
      <c r="C267" t="s">
        <v>1005</v>
      </c>
      <c r="D267" t="s">
        <v>1006</v>
      </c>
      <c r="E267">
        <v>1433.60877622062</v>
      </c>
      <c r="F267">
        <v>1479.37605645489</v>
      </c>
      <c r="G267">
        <v>1529.0263737276</v>
      </c>
      <c r="H267">
        <v>1414.82909928095</v>
      </c>
      <c r="I267">
        <v>1307.0136296758401</v>
      </c>
      <c r="J267">
        <v>1362.4520465739799</v>
      </c>
      <c r="K267">
        <f t="shared" si="4"/>
        <v>1432.7707870719801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191E-B40D-4C95-911E-D9705B6CFAF9}">
  <dimension ref="A1:B247"/>
  <sheetViews>
    <sheetView workbookViewId="0">
      <selection sqref="A1:B1048576"/>
    </sheetView>
  </sheetViews>
  <sheetFormatPr defaultRowHeight="15" x14ac:dyDescent="0.25"/>
  <cols>
    <col min="1" max="1" width="40.5703125" bestFit="1" customWidth="1"/>
  </cols>
  <sheetData>
    <row r="1" spans="1:2" x14ac:dyDescent="0.25">
      <c r="A1" t="s">
        <v>677</v>
      </c>
      <c r="B1" t="s">
        <v>964</v>
      </c>
    </row>
    <row r="2" spans="1:2" x14ac:dyDescent="0.25">
      <c r="A2" t="s">
        <v>968</v>
      </c>
      <c r="B2">
        <v>352.39999389648398</v>
      </c>
    </row>
    <row r="3" spans="1:2" x14ac:dyDescent="0.25">
      <c r="A3" t="s">
        <v>4</v>
      </c>
      <c r="B3">
        <v>288.90826881588902</v>
      </c>
    </row>
    <row r="4" spans="1:2" x14ac:dyDescent="0.25">
      <c r="A4" t="s">
        <v>6</v>
      </c>
      <c r="B4">
        <v>1369.24546120384</v>
      </c>
    </row>
    <row r="5" spans="1:2" x14ac:dyDescent="0.25">
      <c r="A5" t="s">
        <v>8</v>
      </c>
      <c r="B5">
        <v>116.927667040339</v>
      </c>
    </row>
    <row r="6" spans="1:2" x14ac:dyDescent="0.25">
      <c r="A6" t="s">
        <v>10</v>
      </c>
      <c r="B6" t="s">
        <v>969</v>
      </c>
    </row>
    <row r="7" spans="1:2" x14ac:dyDescent="0.25">
      <c r="A7" t="s">
        <v>237</v>
      </c>
      <c r="B7" t="s">
        <v>969</v>
      </c>
    </row>
    <row r="8" spans="1:2" x14ac:dyDescent="0.25">
      <c r="A8" t="s">
        <v>12</v>
      </c>
      <c r="B8">
        <v>1014.72086336058</v>
      </c>
    </row>
    <row r="9" spans="1:2" x14ac:dyDescent="0.25">
      <c r="A9" t="s">
        <v>685</v>
      </c>
      <c r="B9" t="s">
        <v>969</v>
      </c>
    </row>
    <row r="10" spans="1:2" x14ac:dyDescent="0.25">
      <c r="A10" t="s">
        <v>642</v>
      </c>
      <c r="B10" t="s">
        <v>969</v>
      </c>
    </row>
    <row r="11" spans="1:2" x14ac:dyDescent="0.25">
      <c r="A11" t="s">
        <v>13</v>
      </c>
      <c r="B11" t="s">
        <v>969</v>
      </c>
    </row>
    <row r="12" spans="1:2" x14ac:dyDescent="0.25">
      <c r="A12" t="s">
        <v>15</v>
      </c>
      <c r="B12">
        <v>452.31038859435398</v>
      </c>
    </row>
    <row r="13" spans="1:2" x14ac:dyDescent="0.25">
      <c r="A13" t="s">
        <v>17</v>
      </c>
      <c r="B13">
        <v>584.57856532505605</v>
      </c>
    </row>
    <row r="14" spans="1:2" x14ac:dyDescent="0.25">
      <c r="A14" t="s">
        <v>243</v>
      </c>
      <c r="B14" t="s">
        <v>969</v>
      </c>
    </row>
    <row r="15" spans="1:2" x14ac:dyDescent="0.25">
      <c r="A15" t="s">
        <v>18</v>
      </c>
      <c r="B15">
        <v>420.22425580717601</v>
      </c>
    </row>
    <row r="16" spans="1:2" x14ac:dyDescent="0.25">
      <c r="A16" t="s">
        <v>19</v>
      </c>
      <c r="B16">
        <v>1051.6948711688699</v>
      </c>
    </row>
    <row r="17" spans="1:2" x14ac:dyDescent="0.25">
      <c r="A17" t="s">
        <v>20</v>
      </c>
      <c r="B17">
        <v>511.61944240993898</v>
      </c>
    </row>
    <row r="18" spans="1:2" x14ac:dyDescent="0.25">
      <c r="A18" t="s">
        <v>21</v>
      </c>
      <c r="B18">
        <v>1388.90002441406</v>
      </c>
    </row>
    <row r="19" spans="1:2" x14ac:dyDescent="0.25">
      <c r="A19" t="s">
        <v>22</v>
      </c>
      <c r="B19" t="s">
        <v>969</v>
      </c>
    </row>
    <row r="20" spans="1:2" x14ac:dyDescent="0.25">
      <c r="A20" t="s">
        <v>23</v>
      </c>
      <c r="B20">
        <v>2290.9383077418602</v>
      </c>
    </row>
    <row r="21" spans="1:2" x14ac:dyDescent="0.25">
      <c r="A21" t="s">
        <v>24</v>
      </c>
      <c r="B21" t="s">
        <v>969</v>
      </c>
    </row>
    <row r="22" spans="1:2" x14ac:dyDescent="0.25">
      <c r="A22" t="s">
        <v>25</v>
      </c>
      <c r="B22">
        <v>615.67053440638904</v>
      </c>
    </row>
    <row r="23" spans="1:2" x14ac:dyDescent="0.25">
      <c r="A23" t="s">
        <v>26</v>
      </c>
      <c r="B23">
        <v>715.74999660915796</v>
      </c>
    </row>
    <row r="24" spans="1:2" x14ac:dyDescent="0.25">
      <c r="A24" t="s">
        <v>27</v>
      </c>
      <c r="B24">
        <v>2018.57141113281</v>
      </c>
    </row>
    <row r="25" spans="1:2" x14ac:dyDescent="0.25">
      <c r="A25" t="s">
        <v>28</v>
      </c>
      <c r="B25">
        <v>1222.2025024414099</v>
      </c>
    </row>
    <row r="26" spans="1:2" x14ac:dyDescent="0.25">
      <c r="A26" t="s">
        <v>29</v>
      </c>
      <c r="B26" t="s">
        <v>969</v>
      </c>
    </row>
    <row r="27" spans="1:2" x14ac:dyDescent="0.25">
      <c r="A27" t="s">
        <v>30</v>
      </c>
      <c r="B27">
        <v>2012.30002663352</v>
      </c>
    </row>
    <row r="28" spans="1:2" x14ac:dyDescent="0.25">
      <c r="A28" t="s">
        <v>31</v>
      </c>
      <c r="B28">
        <v>1061.58333671028</v>
      </c>
    </row>
    <row r="29" spans="1:2" x14ac:dyDescent="0.25">
      <c r="A29" t="s">
        <v>32</v>
      </c>
      <c r="B29">
        <v>1177.22083536784</v>
      </c>
    </row>
    <row r="30" spans="1:2" x14ac:dyDescent="0.25">
      <c r="A30" t="s">
        <v>33</v>
      </c>
      <c r="B30">
        <v>428.637377470442</v>
      </c>
    </row>
    <row r="31" spans="1:2" x14ac:dyDescent="0.25">
      <c r="A31" t="s">
        <v>714</v>
      </c>
      <c r="B31" t="s">
        <v>969</v>
      </c>
    </row>
    <row r="32" spans="1:2" x14ac:dyDescent="0.25">
      <c r="A32" t="s">
        <v>34</v>
      </c>
      <c r="B32">
        <v>1769.56411578847</v>
      </c>
    </row>
    <row r="33" spans="1:2" x14ac:dyDescent="0.25">
      <c r="A33" t="s">
        <v>797</v>
      </c>
      <c r="B33" t="s">
        <v>969</v>
      </c>
    </row>
    <row r="34" spans="1:2" x14ac:dyDescent="0.25">
      <c r="A34" t="s">
        <v>35</v>
      </c>
      <c r="B34" t="s">
        <v>969</v>
      </c>
    </row>
    <row r="35" spans="1:2" x14ac:dyDescent="0.25">
      <c r="A35" t="s">
        <v>36</v>
      </c>
      <c r="B35">
        <v>3129</v>
      </c>
    </row>
    <row r="36" spans="1:2" x14ac:dyDescent="0.25">
      <c r="A36" t="s">
        <v>37</v>
      </c>
      <c r="B36">
        <v>749.48444281683999</v>
      </c>
    </row>
    <row r="37" spans="1:2" x14ac:dyDescent="0.25">
      <c r="A37" t="s">
        <v>38</v>
      </c>
      <c r="B37">
        <v>819.49032100554405</v>
      </c>
    </row>
    <row r="38" spans="1:2" x14ac:dyDescent="0.25">
      <c r="A38" t="s">
        <v>970</v>
      </c>
      <c r="B38">
        <v>2007.7465162194301</v>
      </c>
    </row>
    <row r="39" spans="1:2" x14ac:dyDescent="0.25">
      <c r="A39" t="s">
        <v>39</v>
      </c>
      <c r="B39">
        <v>1144.52998046875</v>
      </c>
    </row>
    <row r="40" spans="1:2" x14ac:dyDescent="0.25">
      <c r="A40" t="s">
        <v>40</v>
      </c>
      <c r="B40">
        <v>1824.9269806392599</v>
      </c>
    </row>
    <row r="41" spans="1:2" x14ac:dyDescent="0.25">
      <c r="A41" t="s">
        <v>41</v>
      </c>
      <c r="B41">
        <v>1690.6615395179199</v>
      </c>
    </row>
    <row r="42" spans="1:2" x14ac:dyDescent="0.25">
      <c r="A42" t="s">
        <v>42</v>
      </c>
      <c r="B42">
        <v>465.95197655193101</v>
      </c>
    </row>
    <row r="43" spans="1:2" x14ac:dyDescent="0.25">
      <c r="A43" t="s">
        <v>43</v>
      </c>
      <c r="B43" t="s">
        <v>969</v>
      </c>
    </row>
    <row r="44" spans="1:2" x14ac:dyDescent="0.25">
      <c r="A44" t="s">
        <v>44</v>
      </c>
      <c r="B44" t="s">
        <v>969</v>
      </c>
    </row>
    <row r="45" spans="1:2" x14ac:dyDescent="0.25">
      <c r="A45" t="s">
        <v>45</v>
      </c>
      <c r="B45">
        <v>1373.5059080828601</v>
      </c>
    </row>
    <row r="46" spans="1:2" x14ac:dyDescent="0.25">
      <c r="A46" t="s">
        <v>46</v>
      </c>
      <c r="B46">
        <v>339.08060766603302</v>
      </c>
    </row>
    <row r="47" spans="1:2" x14ac:dyDescent="0.25">
      <c r="A47" t="s">
        <v>47</v>
      </c>
      <c r="B47">
        <v>1106.87864212303</v>
      </c>
    </row>
    <row r="48" spans="1:2" x14ac:dyDescent="0.25">
      <c r="A48" t="s">
        <v>48</v>
      </c>
      <c r="B48">
        <v>533.28897341125901</v>
      </c>
    </row>
    <row r="49" spans="1:2" x14ac:dyDescent="0.25">
      <c r="A49" t="s">
        <v>650</v>
      </c>
      <c r="B49" t="s">
        <v>969</v>
      </c>
    </row>
    <row r="50" spans="1:2" x14ac:dyDescent="0.25">
      <c r="A50" t="s">
        <v>648</v>
      </c>
      <c r="B50" t="s">
        <v>969</v>
      </c>
    </row>
    <row r="51" spans="1:2" x14ac:dyDescent="0.25">
      <c r="A51" t="s">
        <v>49</v>
      </c>
      <c r="B51">
        <v>2626.7822629867101</v>
      </c>
    </row>
    <row r="52" spans="1:2" x14ac:dyDescent="0.25">
      <c r="A52" t="s">
        <v>281</v>
      </c>
      <c r="B52">
        <v>2361.69995117188</v>
      </c>
    </row>
    <row r="53" spans="1:2" x14ac:dyDescent="0.25">
      <c r="A53" t="s">
        <v>50</v>
      </c>
      <c r="B53">
        <v>1607.3909934103999</v>
      </c>
    </row>
    <row r="54" spans="1:2" x14ac:dyDescent="0.25">
      <c r="A54" t="s">
        <v>618</v>
      </c>
      <c r="B54" t="s">
        <v>969</v>
      </c>
    </row>
    <row r="55" spans="1:2" x14ac:dyDescent="0.25">
      <c r="A55" t="s">
        <v>51</v>
      </c>
      <c r="B55">
        <v>3425.7500366210902</v>
      </c>
    </row>
    <row r="56" spans="1:2" x14ac:dyDescent="0.25">
      <c r="A56" t="s">
        <v>288</v>
      </c>
      <c r="B56">
        <v>1327.5124936785001</v>
      </c>
    </row>
    <row r="57" spans="1:2" x14ac:dyDescent="0.25">
      <c r="A57" t="s">
        <v>52</v>
      </c>
      <c r="B57">
        <v>1104.21999755859</v>
      </c>
    </row>
    <row r="58" spans="1:2" x14ac:dyDescent="0.25">
      <c r="A58" t="s">
        <v>53</v>
      </c>
      <c r="B58">
        <v>1556.9027811686201</v>
      </c>
    </row>
    <row r="59" spans="1:2" x14ac:dyDescent="0.25">
      <c r="A59" t="s">
        <v>54</v>
      </c>
      <c r="B59">
        <v>282.12499618530302</v>
      </c>
    </row>
    <row r="60" spans="1:2" x14ac:dyDescent="0.25">
      <c r="A60" t="s">
        <v>55</v>
      </c>
      <c r="B60">
        <v>645.68500671386698</v>
      </c>
    </row>
    <row r="61" spans="1:2" x14ac:dyDescent="0.25">
      <c r="A61" t="s">
        <v>57</v>
      </c>
      <c r="B61">
        <v>1537.5394214123801</v>
      </c>
    </row>
    <row r="62" spans="1:2" x14ac:dyDescent="0.25">
      <c r="A62" t="s">
        <v>58</v>
      </c>
      <c r="B62">
        <v>612.69999751338298</v>
      </c>
    </row>
    <row r="63" spans="1:2" x14ac:dyDescent="0.25">
      <c r="A63" t="s">
        <v>59</v>
      </c>
      <c r="B63">
        <v>402.28572082519503</v>
      </c>
    </row>
    <row r="64" spans="1:2" x14ac:dyDescent="0.25">
      <c r="A64" t="s">
        <v>60</v>
      </c>
      <c r="B64" t="s">
        <v>969</v>
      </c>
    </row>
    <row r="65" spans="1:2" x14ac:dyDescent="0.25">
      <c r="A65" t="s">
        <v>61</v>
      </c>
      <c r="B65">
        <v>1668.2714233398401</v>
      </c>
    </row>
    <row r="66" spans="1:2" x14ac:dyDescent="0.25">
      <c r="A66" t="s">
        <v>62</v>
      </c>
      <c r="B66">
        <v>2430.4277266536901</v>
      </c>
    </row>
    <row r="67" spans="1:2" x14ac:dyDescent="0.25">
      <c r="A67" t="s">
        <v>63</v>
      </c>
      <c r="B67">
        <v>26.4182561937446</v>
      </c>
    </row>
    <row r="68" spans="1:2" x14ac:dyDescent="0.25">
      <c r="A68" t="s">
        <v>64</v>
      </c>
      <c r="B68">
        <v>1715.6833089192701</v>
      </c>
    </row>
    <row r="69" spans="1:2" x14ac:dyDescent="0.25">
      <c r="A69" t="s">
        <v>65</v>
      </c>
      <c r="B69">
        <v>2581.7874755859398</v>
      </c>
    </row>
    <row r="70" spans="1:2" x14ac:dyDescent="0.25">
      <c r="A70" t="s">
        <v>66</v>
      </c>
      <c r="B70">
        <v>195.358537999595</v>
      </c>
    </row>
    <row r="71" spans="1:2" x14ac:dyDescent="0.25">
      <c r="A71" t="s">
        <v>67</v>
      </c>
      <c r="B71">
        <v>466.81111088505497</v>
      </c>
    </row>
    <row r="72" spans="1:2" x14ac:dyDescent="0.25">
      <c r="A72" t="s">
        <v>68</v>
      </c>
      <c r="B72">
        <v>868.82780827812996</v>
      </c>
    </row>
    <row r="73" spans="1:2" x14ac:dyDescent="0.25">
      <c r="A73" t="s">
        <v>971</v>
      </c>
      <c r="B73">
        <v>498.50000762939499</v>
      </c>
    </row>
    <row r="74" spans="1:2" x14ac:dyDescent="0.25">
      <c r="A74" t="s">
        <v>310</v>
      </c>
      <c r="B74" t="s">
        <v>969</v>
      </c>
    </row>
    <row r="75" spans="1:2" x14ac:dyDescent="0.25">
      <c r="A75" t="s">
        <v>69</v>
      </c>
      <c r="B75">
        <v>2621.6500244140602</v>
      </c>
    </row>
    <row r="76" spans="1:2" x14ac:dyDescent="0.25">
      <c r="A76" t="s">
        <v>70</v>
      </c>
      <c r="B76">
        <v>409.64326558015802</v>
      </c>
    </row>
    <row r="77" spans="1:2" x14ac:dyDescent="0.25">
      <c r="A77" t="s">
        <v>71</v>
      </c>
      <c r="B77">
        <v>807.26420052970002</v>
      </c>
    </row>
    <row r="78" spans="1:2" x14ac:dyDescent="0.25">
      <c r="A78" t="s">
        <v>72</v>
      </c>
      <c r="B78">
        <v>2895.4769099308901</v>
      </c>
    </row>
    <row r="79" spans="1:2" x14ac:dyDescent="0.25">
      <c r="A79" t="s">
        <v>73</v>
      </c>
      <c r="B79">
        <v>2762.80004882812</v>
      </c>
    </row>
    <row r="80" spans="1:2" x14ac:dyDescent="0.25">
      <c r="A80" t="s">
        <v>972</v>
      </c>
      <c r="B80">
        <v>813</v>
      </c>
    </row>
    <row r="81" spans="1:2" x14ac:dyDescent="0.25">
      <c r="A81" t="s">
        <v>74</v>
      </c>
      <c r="B81">
        <v>1765.5036576433899</v>
      </c>
    </row>
    <row r="82" spans="1:2" x14ac:dyDescent="0.25">
      <c r="A82" t="s">
        <v>75</v>
      </c>
      <c r="B82">
        <v>1319.0499877929699</v>
      </c>
    </row>
    <row r="83" spans="1:2" x14ac:dyDescent="0.25">
      <c r="A83" t="s">
        <v>76</v>
      </c>
      <c r="B83">
        <v>1159.7466634114601</v>
      </c>
    </row>
    <row r="84" spans="1:2" x14ac:dyDescent="0.25">
      <c r="A84" t="s">
        <v>77</v>
      </c>
      <c r="B84">
        <v>679.44696112363999</v>
      </c>
    </row>
    <row r="85" spans="1:2" x14ac:dyDescent="0.25">
      <c r="A85" t="s">
        <v>78</v>
      </c>
      <c r="B85">
        <v>1281.0355280826</v>
      </c>
    </row>
    <row r="86" spans="1:2" x14ac:dyDescent="0.25">
      <c r="A86" t="s">
        <v>322</v>
      </c>
      <c r="B86" t="s">
        <v>969</v>
      </c>
    </row>
    <row r="87" spans="1:2" x14ac:dyDescent="0.25">
      <c r="A87" t="s">
        <v>79</v>
      </c>
      <c r="B87">
        <v>808.698247541461</v>
      </c>
    </row>
    <row r="88" spans="1:2" x14ac:dyDescent="0.25">
      <c r="A88" t="s">
        <v>325</v>
      </c>
      <c r="B88">
        <v>375.03622368879599</v>
      </c>
    </row>
    <row r="89" spans="1:2" x14ac:dyDescent="0.25">
      <c r="A89" t="s">
        <v>80</v>
      </c>
      <c r="B89" t="s">
        <v>969</v>
      </c>
    </row>
    <row r="90" spans="1:2" x14ac:dyDescent="0.25">
      <c r="A90" t="s">
        <v>81</v>
      </c>
      <c r="B90">
        <v>2781.80004882812</v>
      </c>
    </row>
    <row r="91" spans="1:2" x14ac:dyDescent="0.25">
      <c r="A91" t="s">
        <v>82</v>
      </c>
      <c r="B91" t="s">
        <v>969</v>
      </c>
    </row>
    <row r="92" spans="1:2" x14ac:dyDescent="0.25">
      <c r="A92" t="s">
        <v>83</v>
      </c>
      <c r="B92">
        <v>2139.0500150981702</v>
      </c>
    </row>
    <row r="93" spans="1:2" x14ac:dyDescent="0.25">
      <c r="A93" t="s">
        <v>766</v>
      </c>
      <c r="B93" t="s">
        <v>969</v>
      </c>
    </row>
    <row r="94" spans="1:2" x14ac:dyDescent="0.25">
      <c r="A94" t="s">
        <v>84</v>
      </c>
      <c r="B94">
        <v>1818.3075909192</v>
      </c>
    </row>
    <row r="95" spans="1:2" x14ac:dyDescent="0.25">
      <c r="A95" t="s">
        <v>85</v>
      </c>
      <c r="B95">
        <v>1904.2000122070301</v>
      </c>
    </row>
    <row r="96" spans="1:2" x14ac:dyDescent="0.25">
      <c r="A96" t="s">
        <v>86</v>
      </c>
      <c r="B96">
        <v>2257.5492974939498</v>
      </c>
    </row>
    <row r="97" spans="1:2" x14ac:dyDescent="0.25">
      <c r="A97" t="s">
        <v>87</v>
      </c>
      <c r="B97">
        <v>1593.50769042969</v>
      </c>
    </row>
    <row r="98" spans="1:2" x14ac:dyDescent="0.25">
      <c r="A98" t="s">
        <v>786</v>
      </c>
      <c r="B98" t="s">
        <v>969</v>
      </c>
    </row>
    <row r="99" spans="1:2" x14ac:dyDescent="0.25">
      <c r="A99" t="s">
        <v>973</v>
      </c>
      <c r="B99" t="s">
        <v>969</v>
      </c>
    </row>
    <row r="100" spans="1:2" x14ac:dyDescent="0.25">
      <c r="A100" t="s">
        <v>88</v>
      </c>
      <c r="B100">
        <v>1894.7384627904601</v>
      </c>
    </row>
    <row r="101" spans="1:2" x14ac:dyDescent="0.25">
      <c r="A101" t="s">
        <v>784</v>
      </c>
      <c r="B101" t="s">
        <v>969</v>
      </c>
    </row>
    <row r="102" spans="1:2" x14ac:dyDescent="0.25">
      <c r="A102" t="s">
        <v>89</v>
      </c>
      <c r="B102">
        <v>589.15777587890602</v>
      </c>
    </row>
    <row r="103" spans="1:2" x14ac:dyDescent="0.25">
      <c r="A103" t="s">
        <v>90</v>
      </c>
      <c r="B103">
        <v>963.93188255420603</v>
      </c>
    </row>
    <row r="104" spans="1:2" x14ac:dyDescent="0.25">
      <c r="A104" t="s">
        <v>91</v>
      </c>
      <c r="B104">
        <v>1001.45295023364</v>
      </c>
    </row>
    <row r="105" spans="1:2" x14ac:dyDescent="0.25">
      <c r="A105" t="s">
        <v>92</v>
      </c>
      <c r="B105">
        <v>2717.41578640638</v>
      </c>
    </row>
    <row r="106" spans="1:2" x14ac:dyDescent="0.25">
      <c r="A106" t="s">
        <v>93</v>
      </c>
      <c r="B106">
        <v>218.332268632639</v>
      </c>
    </row>
    <row r="107" spans="1:2" x14ac:dyDescent="0.25">
      <c r="A107" t="s">
        <v>95</v>
      </c>
      <c r="B107">
        <v>209.58529389325301</v>
      </c>
    </row>
    <row r="108" spans="1:2" x14ac:dyDescent="0.25">
      <c r="A108" t="s">
        <v>96</v>
      </c>
      <c r="B108">
        <v>1058.4128230168301</v>
      </c>
    </row>
    <row r="109" spans="1:2" x14ac:dyDescent="0.25">
      <c r="A109" t="s">
        <v>345</v>
      </c>
      <c r="B109" t="s">
        <v>969</v>
      </c>
    </row>
    <row r="110" spans="1:2" x14ac:dyDescent="0.25">
      <c r="A110" t="s">
        <v>97</v>
      </c>
      <c r="B110">
        <v>208.14285605294401</v>
      </c>
    </row>
    <row r="111" spans="1:2" x14ac:dyDescent="0.25">
      <c r="A111" t="s">
        <v>98</v>
      </c>
      <c r="B111">
        <v>1013.51221029267</v>
      </c>
    </row>
    <row r="112" spans="1:2" x14ac:dyDescent="0.25">
      <c r="A112" t="s">
        <v>100</v>
      </c>
      <c r="B112">
        <v>2567.36669921875</v>
      </c>
    </row>
    <row r="113" spans="1:2" x14ac:dyDescent="0.25">
      <c r="A113" t="s">
        <v>101</v>
      </c>
      <c r="B113">
        <v>1641.9951475201201</v>
      </c>
    </row>
    <row r="114" spans="1:2" x14ac:dyDescent="0.25">
      <c r="A114" t="s">
        <v>804</v>
      </c>
      <c r="B114" t="s">
        <v>969</v>
      </c>
    </row>
    <row r="115" spans="1:2" x14ac:dyDescent="0.25">
      <c r="A115" t="s">
        <v>102</v>
      </c>
      <c r="B115">
        <v>99.794118208043699</v>
      </c>
    </row>
    <row r="116" spans="1:2" x14ac:dyDescent="0.25">
      <c r="A116" t="s">
        <v>103</v>
      </c>
      <c r="B116">
        <v>267.80920789610701</v>
      </c>
    </row>
    <row r="117" spans="1:2" x14ac:dyDescent="0.25">
      <c r="A117" t="s">
        <v>104</v>
      </c>
      <c r="B117">
        <v>659.49999926952603</v>
      </c>
    </row>
    <row r="118" spans="1:2" x14ac:dyDescent="0.25">
      <c r="A118" t="s">
        <v>105</v>
      </c>
      <c r="B118">
        <v>1046</v>
      </c>
    </row>
    <row r="119" spans="1:2" x14ac:dyDescent="0.25">
      <c r="A119" t="s">
        <v>974</v>
      </c>
      <c r="B119">
        <v>704.34565137780203</v>
      </c>
    </row>
    <row r="120" spans="1:2" x14ac:dyDescent="0.25">
      <c r="A120" t="s">
        <v>975</v>
      </c>
      <c r="B120">
        <v>963.71749877929699</v>
      </c>
    </row>
    <row r="121" spans="1:2" x14ac:dyDescent="0.25">
      <c r="A121" t="s">
        <v>107</v>
      </c>
      <c r="B121">
        <v>96.537500381469698</v>
      </c>
    </row>
    <row r="122" spans="1:2" x14ac:dyDescent="0.25">
      <c r="A122" t="s">
        <v>108</v>
      </c>
      <c r="B122">
        <v>556.52117453182404</v>
      </c>
    </row>
    <row r="123" spans="1:2" x14ac:dyDescent="0.25">
      <c r="A123" t="s">
        <v>109</v>
      </c>
      <c r="B123">
        <v>1804.57468076295</v>
      </c>
    </row>
    <row r="124" spans="1:2" x14ac:dyDescent="0.25">
      <c r="A124" t="s">
        <v>110</v>
      </c>
      <c r="B124">
        <v>542.17499711778396</v>
      </c>
    </row>
    <row r="125" spans="1:2" x14ac:dyDescent="0.25">
      <c r="A125" t="s">
        <v>111</v>
      </c>
      <c r="B125">
        <v>484.92500305175798</v>
      </c>
    </row>
    <row r="126" spans="1:2" x14ac:dyDescent="0.25">
      <c r="A126" t="s">
        <v>112</v>
      </c>
      <c r="B126">
        <v>891.99000854492203</v>
      </c>
    </row>
    <row r="127" spans="1:2" x14ac:dyDescent="0.25">
      <c r="A127" t="s">
        <v>113</v>
      </c>
      <c r="B127">
        <v>2438.9625091552698</v>
      </c>
    </row>
    <row r="128" spans="1:2" x14ac:dyDescent="0.25">
      <c r="A128" t="s">
        <v>976</v>
      </c>
      <c r="B128">
        <v>39.592372938333902</v>
      </c>
    </row>
    <row r="129" spans="1:2" x14ac:dyDescent="0.25">
      <c r="A129" t="s">
        <v>371</v>
      </c>
      <c r="B129" t="s">
        <v>969</v>
      </c>
    </row>
    <row r="130" spans="1:2" x14ac:dyDescent="0.25">
      <c r="A130" t="s">
        <v>115</v>
      </c>
      <c r="B130">
        <v>649.81841719778004</v>
      </c>
    </row>
    <row r="131" spans="1:2" x14ac:dyDescent="0.25">
      <c r="A131" t="s">
        <v>116</v>
      </c>
      <c r="B131">
        <v>787.20001220703102</v>
      </c>
    </row>
    <row r="132" spans="1:2" x14ac:dyDescent="0.25">
      <c r="A132" t="s">
        <v>846</v>
      </c>
      <c r="B132" t="s">
        <v>969</v>
      </c>
    </row>
    <row r="133" spans="1:2" x14ac:dyDescent="0.25">
      <c r="A133" t="s">
        <v>118</v>
      </c>
      <c r="B133">
        <v>1478.21683358674</v>
      </c>
    </row>
    <row r="134" spans="1:2" x14ac:dyDescent="0.25">
      <c r="A134" t="s">
        <v>119</v>
      </c>
      <c r="B134">
        <v>1165.28973858173</v>
      </c>
    </row>
    <row r="135" spans="1:2" x14ac:dyDescent="0.25">
      <c r="A135" t="s">
        <v>120</v>
      </c>
      <c r="B135">
        <v>2727.3787005389199</v>
      </c>
    </row>
    <row r="136" spans="1:2" x14ac:dyDescent="0.25">
      <c r="A136" t="s">
        <v>121</v>
      </c>
      <c r="B136" t="s">
        <v>969</v>
      </c>
    </row>
    <row r="137" spans="1:2" x14ac:dyDescent="0.25">
      <c r="A137" t="s">
        <v>122</v>
      </c>
      <c r="B137">
        <v>322.11933124150698</v>
      </c>
    </row>
    <row r="138" spans="1:2" x14ac:dyDescent="0.25">
      <c r="A138" t="s">
        <v>123</v>
      </c>
      <c r="B138" t="s">
        <v>969</v>
      </c>
    </row>
    <row r="139" spans="1:2" x14ac:dyDescent="0.25">
      <c r="A139" t="s">
        <v>212</v>
      </c>
      <c r="B139" t="s">
        <v>969</v>
      </c>
    </row>
    <row r="140" spans="1:2" x14ac:dyDescent="0.25">
      <c r="A140" t="s">
        <v>124</v>
      </c>
      <c r="B140" t="s">
        <v>969</v>
      </c>
    </row>
    <row r="141" spans="1:2" x14ac:dyDescent="0.25">
      <c r="A141" t="s">
        <v>125</v>
      </c>
      <c r="B141">
        <v>113.072099380072</v>
      </c>
    </row>
    <row r="142" spans="1:2" x14ac:dyDescent="0.25">
      <c r="A142" t="s">
        <v>126</v>
      </c>
      <c r="B142" t="s">
        <v>969</v>
      </c>
    </row>
    <row r="143" spans="1:2" x14ac:dyDescent="0.25">
      <c r="A143" t="s">
        <v>958</v>
      </c>
      <c r="B143" t="s">
        <v>969</v>
      </c>
    </row>
    <row r="144" spans="1:2" x14ac:dyDescent="0.25">
      <c r="A144" t="s">
        <v>127</v>
      </c>
      <c r="B144">
        <v>696.38540703987701</v>
      </c>
    </row>
    <row r="145" spans="1:2" x14ac:dyDescent="0.25">
      <c r="A145" t="s">
        <v>977</v>
      </c>
      <c r="B145" t="s">
        <v>969</v>
      </c>
    </row>
    <row r="146" spans="1:2" x14ac:dyDescent="0.25">
      <c r="A146" t="s">
        <v>391</v>
      </c>
      <c r="B146" t="s">
        <v>969</v>
      </c>
    </row>
    <row r="147" spans="1:2" x14ac:dyDescent="0.25">
      <c r="A147" t="s">
        <v>130</v>
      </c>
      <c r="B147">
        <v>229.34408620608701</v>
      </c>
    </row>
    <row r="148" spans="1:2" x14ac:dyDescent="0.25">
      <c r="A148" t="s">
        <v>131</v>
      </c>
      <c r="B148">
        <v>1439.6666666666699</v>
      </c>
    </row>
    <row r="149" spans="1:2" x14ac:dyDescent="0.25">
      <c r="A149" t="s">
        <v>132</v>
      </c>
      <c r="B149" t="s">
        <v>969</v>
      </c>
    </row>
    <row r="150" spans="1:2" x14ac:dyDescent="0.25">
      <c r="A150" t="s">
        <v>133</v>
      </c>
      <c r="B150">
        <v>462.15624923706099</v>
      </c>
    </row>
    <row r="151" spans="1:2" x14ac:dyDescent="0.25">
      <c r="A151" t="s">
        <v>134</v>
      </c>
      <c r="B151">
        <v>1089.3695162521401</v>
      </c>
    </row>
    <row r="152" spans="1:2" x14ac:dyDescent="0.25">
      <c r="A152" t="s">
        <v>136</v>
      </c>
      <c r="B152">
        <v>265.38823525963397</v>
      </c>
    </row>
    <row r="153" spans="1:2" x14ac:dyDescent="0.25">
      <c r="A153" t="s">
        <v>137</v>
      </c>
      <c r="B153" t="s">
        <v>969</v>
      </c>
    </row>
    <row r="154" spans="1:2" x14ac:dyDescent="0.25">
      <c r="A154" t="s">
        <v>138</v>
      </c>
      <c r="B154">
        <v>1216.2754706616699</v>
      </c>
    </row>
    <row r="155" spans="1:2" x14ac:dyDescent="0.25">
      <c r="A155" t="s">
        <v>139</v>
      </c>
      <c r="B155">
        <v>706.52499771118198</v>
      </c>
    </row>
    <row r="156" spans="1:2" x14ac:dyDescent="0.25">
      <c r="A156" t="s">
        <v>689</v>
      </c>
      <c r="B156" t="s">
        <v>969</v>
      </c>
    </row>
    <row r="157" spans="1:2" x14ac:dyDescent="0.25">
      <c r="A157" t="s">
        <v>140</v>
      </c>
      <c r="B157">
        <v>1343.9499969482399</v>
      </c>
    </row>
    <row r="158" spans="1:2" x14ac:dyDescent="0.25">
      <c r="A158" t="s">
        <v>141</v>
      </c>
      <c r="B158">
        <v>1539.3965236498</v>
      </c>
    </row>
    <row r="159" spans="1:2" x14ac:dyDescent="0.25">
      <c r="A159" t="s">
        <v>142</v>
      </c>
      <c r="B159">
        <v>2402.8555528428801</v>
      </c>
    </row>
    <row r="160" spans="1:2" x14ac:dyDescent="0.25">
      <c r="A160" t="s">
        <v>143</v>
      </c>
      <c r="B160">
        <v>168.87761555738999</v>
      </c>
    </row>
    <row r="161" spans="1:2" x14ac:dyDescent="0.25">
      <c r="A161" t="s">
        <v>144</v>
      </c>
      <c r="B161">
        <v>1350.5198594184801</v>
      </c>
    </row>
    <row r="162" spans="1:2" x14ac:dyDescent="0.25">
      <c r="A162" t="s">
        <v>145</v>
      </c>
      <c r="B162" t="s">
        <v>969</v>
      </c>
    </row>
    <row r="163" spans="1:2" x14ac:dyDescent="0.25">
      <c r="A163" t="s">
        <v>658</v>
      </c>
      <c r="B163" t="s">
        <v>969</v>
      </c>
    </row>
    <row r="164" spans="1:2" x14ac:dyDescent="0.25">
      <c r="A164" t="s">
        <v>408</v>
      </c>
      <c r="B164" t="s">
        <v>969</v>
      </c>
    </row>
    <row r="165" spans="1:2" x14ac:dyDescent="0.25">
      <c r="A165" t="s">
        <v>146</v>
      </c>
      <c r="B165">
        <v>831.22844618055603</v>
      </c>
    </row>
    <row r="166" spans="1:2" x14ac:dyDescent="0.25">
      <c r="A166" t="s">
        <v>147</v>
      </c>
      <c r="B166">
        <v>61.720908893238402</v>
      </c>
    </row>
    <row r="167" spans="1:2" x14ac:dyDescent="0.25">
      <c r="A167" t="s">
        <v>148</v>
      </c>
      <c r="B167">
        <v>252.13525823111999</v>
      </c>
    </row>
    <row r="168" spans="1:2" x14ac:dyDescent="0.25">
      <c r="A168" t="s">
        <v>413</v>
      </c>
      <c r="B168" t="s">
        <v>969</v>
      </c>
    </row>
    <row r="169" spans="1:2" x14ac:dyDescent="0.25">
      <c r="A169" t="s">
        <v>620</v>
      </c>
      <c r="B169">
        <v>413.85000610351602</v>
      </c>
    </row>
    <row r="170" spans="1:2" x14ac:dyDescent="0.25">
      <c r="A170" t="s">
        <v>149</v>
      </c>
      <c r="B170">
        <v>2412.7772771661898</v>
      </c>
    </row>
    <row r="171" spans="1:2" x14ac:dyDescent="0.25">
      <c r="A171" t="s">
        <v>150</v>
      </c>
      <c r="B171">
        <v>3543.7726055824601</v>
      </c>
    </row>
    <row r="172" spans="1:2" x14ac:dyDescent="0.25">
      <c r="A172" t="s">
        <v>151</v>
      </c>
      <c r="B172">
        <v>1001.72056720274</v>
      </c>
    </row>
    <row r="173" spans="1:2" x14ac:dyDescent="0.25">
      <c r="A173" t="s">
        <v>152</v>
      </c>
      <c r="B173">
        <v>1576.7817297545801</v>
      </c>
    </row>
    <row r="174" spans="1:2" x14ac:dyDescent="0.25">
      <c r="A174" t="s">
        <v>153</v>
      </c>
      <c r="B174">
        <v>2601.7277804904502</v>
      </c>
    </row>
    <row r="175" spans="1:2" x14ac:dyDescent="0.25">
      <c r="A175" t="s">
        <v>880</v>
      </c>
      <c r="B175" t="s">
        <v>969</v>
      </c>
    </row>
    <row r="176" spans="1:2" x14ac:dyDescent="0.25">
      <c r="A176" t="s">
        <v>154</v>
      </c>
      <c r="B176">
        <v>594.36686209955201</v>
      </c>
    </row>
    <row r="177" spans="1:2" x14ac:dyDescent="0.25">
      <c r="A177" t="s">
        <v>155</v>
      </c>
      <c r="B177">
        <v>854.37179330679101</v>
      </c>
    </row>
    <row r="178" spans="1:2" x14ac:dyDescent="0.25">
      <c r="A178" t="s">
        <v>156</v>
      </c>
      <c r="B178">
        <v>2656.13330078125</v>
      </c>
    </row>
    <row r="179" spans="1:2" x14ac:dyDescent="0.25">
      <c r="A179" t="s">
        <v>157</v>
      </c>
      <c r="B179">
        <v>70.3333333333333</v>
      </c>
    </row>
    <row r="180" spans="1:2" x14ac:dyDescent="0.25">
      <c r="A180" t="s">
        <v>622</v>
      </c>
      <c r="B180">
        <v>588.04736328125</v>
      </c>
    </row>
    <row r="181" spans="1:2" x14ac:dyDescent="0.25">
      <c r="A181" t="s">
        <v>978</v>
      </c>
      <c r="B181" t="s">
        <v>969</v>
      </c>
    </row>
    <row r="182" spans="1:2" x14ac:dyDescent="0.25">
      <c r="A182" t="s">
        <v>158</v>
      </c>
      <c r="B182">
        <v>751.79357826162902</v>
      </c>
    </row>
    <row r="183" spans="1:2" x14ac:dyDescent="0.25">
      <c r="A183" t="s">
        <v>893</v>
      </c>
      <c r="B183">
        <v>402.29711536752399</v>
      </c>
    </row>
    <row r="184" spans="1:2" x14ac:dyDescent="0.25">
      <c r="A184" t="s">
        <v>160</v>
      </c>
      <c r="B184">
        <v>1110.5499801635699</v>
      </c>
    </row>
    <row r="185" spans="1:2" x14ac:dyDescent="0.25">
      <c r="A185" t="s">
        <v>979</v>
      </c>
      <c r="B185" t="s">
        <v>969</v>
      </c>
    </row>
    <row r="186" spans="1:2" x14ac:dyDescent="0.25">
      <c r="A186" t="s">
        <v>666</v>
      </c>
      <c r="B186" t="s">
        <v>969</v>
      </c>
    </row>
    <row r="187" spans="1:2" x14ac:dyDescent="0.25">
      <c r="A187" t="s">
        <v>623</v>
      </c>
      <c r="B187" t="s">
        <v>969</v>
      </c>
    </row>
    <row r="188" spans="1:2" x14ac:dyDescent="0.25">
      <c r="A188" t="s">
        <v>162</v>
      </c>
      <c r="B188" t="s">
        <v>969</v>
      </c>
    </row>
    <row r="189" spans="1:2" x14ac:dyDescent="0.25">
      <c r="A189" t="s">
        <v>980</v>
      </c>
      <c r="B189" t="s">
        <v>969</v>
      </c>
    </row>
    <row r="190" spans="1:2" x14ac:dyDescent="0.25">
      <c r="A190" t="s">
        <v>668</v>
      </c>
      <c r="B190" t="s">
        <v>969</v>
      </c>
    </row>
    <row r="191" spans="1:2" x14ac:dyDescent="0.25">
      <c r="A191" t="s">
        <v>624</v>
      </c>
      <c r="B191">
        <v>2407.60009765625</v>
      </c>
    </row>
    <row r="192" spans="1:2" x14ac:dyDescent="0.25">
      <c r="A192" t="s">
        <v>427</v>
      </c>
      <c r="B192">
        <v>2640.80004882812</v>
      </c>
    </row>
    <row r="193" spans="1:2" x14ac:dyDescent="0.25">
      <c r="A193" t="s">
        <v>429</v>
      </c>
      <c r="B193" t="s">
        <v>969</v>
      </c>
    </row>
    <row r="194" spans="1:2" x14ac:dyDescent="0.25">
      <c r="A194" t="s">
        <v>164</v>
      </c>
      <c r="B194" t="s">
        <v>969</v>
      </c>
    </row>
    <row r="195" spans="1:2" x14ac:dyDescent="0.25">
      <c r="A195" t="s">
        <v>165</v>
      </c>
      <c r="B195">
        <v>103.631707296823</v>
      </c>
    </row>
    <row r="196" spans="1:2" x14ac:dyDescent="0.25">
      <c r="A196" t="s">
        <v>166</v>
      </c>
      <c r="B196">
        <v>901.78235581341903</v>
      </c>
    </row>
    <row r="197" spans="1:2" x14ac:dyDescent="0.25">
      <c r="A197" t="s">
        <v>167</v>
      </c>
      <c r="B197">
        <v>827.78158087479403</v>
      </c>
    </row>
    <row r="198" spans="1:2" x14ac:dyDescent="0.25">
      <c r="A198" t="s">
        <v>168</v>
      </c>
      <c r="B198" t="s">
        <v>969</v>
      </c>
    </row>
    <row r="199" spans="1:2" x14ac:dyDescent="0.25">
      <c r="A199" t="s">
        <v>169</v>
      </c>
      <c r="B199">
        <v>2624.84348993716</v>
      </c>
    </row>
    <row r="200" spans="1:2" x14ac:dyDescent="0.25">
      <c r="A200" t="s">
        <v>170</v>
      </c>
      <c r="B200" t="s">
        <v>969</v>
      </c>
    </row>
    <row r="201" spans="1:2" x14ac:dyDescent="0.25">
      <c r="A201" t="s">
        <v>171</v>
      </c>
      <c r="B201">
        <v>785.96522322944998</v>
      </c>
    </row>
    <row r="202" spans="1:2" x14ac:dyDescent="0.25">
      <c r="A202" t="s">
        <v>172</v>
      </c>
      <c r="B202">
        <v>1548.60997924805</v>
      </c>
    </row>
    <row r="203" spans="1:2" x14ac:dyDescent="0.25">
      <c r="A203" t="s">
        <v>173</v>
      </c>
      <c r="B203">
        <v>3432.9166666666702</v>
      </c>
    </row>
    <row r="204" spans="1:2" x14ac:dyDescent="0.25">
      <c r="A204" t="s">
        <v>174</v>
      </c>
      <c r="B204">
        <v>296.12440216027898</v>
      </c>
    </row>
    <row r="205" spans="1:2" x14ac:dyDescent="0.25">
      <c r="A205" t="s">
        <v>175</v>
      </c>
      <c r="B205">
        <v>561.34253958551301</v>
      </c>
    </row>
    <row r="206" spans="1:2" x14ac:dyDescent="0.25">
      <c r="A206" t="s">
        <v>981</v>
      </c>
      <c r="B206">
        <v>1599.7000325520801</v>
      </c>
    </row>
    <row r="207" spans="1:2" x14ac:dyDescent="0.25">
      <c r="A207" t="s">
        <v>176</v>
      </c>
      <c r="B207">
        <v>699.09348783271298</v>
      </c>
    </row>
    <row r="208" spans="1:2" x14ac:dyDescent="0.25">
      <c r="A208" t="s">
        <v>177</v>
      </c>
      <c r="B208">
        <v>1602.4904843285001</v>
      </c>
    </row>
    <row r="209" spans="1:2" x14ac:dyDescent="0.25">
      <c r="A209" t="s">
        <v>178</v>
      </c>
      <c r="B209">
        <v>399.20227591334702</v>
      </c>
    </row>
    <row r="210" spans="1:2" x14ac:dyDescent="0.25">
      <c r="A210" t="s">
        <v>179</v>
      </c>
      <c r="B210">
        <v>2422.14467929272</v>
      </c>
    </row>
    <row r="211" spans="1:2" x14ac:dyDescent="0.25">
      <c r="A211" t="s">
        <v>982</v>
      </c>
      <c r="B211">
        <v>353.64526335063698</v>
      </c>
    </row>
    <row r="212" spans="1:2" x14ac:dyDescent="0.25">
      <c r="A212" t="s">
        <v>917</v>
      </c>
      <c r="B212">
        <v>1271.5400268554699</v>
      </c>
    </row>
    <row r="213" spans="1:2" x14ac:dyDescent="0.25">
      <c r="A213" t="s">
        <v>181</v>
      </c>
      <c r="B213">
        <v>443.39743482149601</v>
      </c>
    </row>
    <row r="214" spans="1:2" x14ac:dyDescent="0.25">
      <c r="A214" t="s">
        <v>182</v>
      </c>
      <c r="B214">
        <v>1293.5882317038099</v>
      </c>
    </row>
    <row r="215" spans="1:2" x14ac:dyDescent="0.25">
      <c r="A215" t="s">
        <v>183</v>
      </c>
      <c r="B215">
        <v>220.40273922436899</v>
      </c>
    </row>
    <row r="216" spans="1:2" x14ac:dyDescent="0.25">
      <c r="A216" t="s">
        <v>934</v>
      </c>
      <c r="B216">
        <v>1940.00769042969</v>
      </c>
    </row>
    <row r="217" spans="1:2" x14ac:dyDescent="0.25">
      <c r="A217" t="s">
        <v>185</v>
      </c>
      <c r="B217">
        <v>562.96206625576701</v>
      </c>
    </row>
    <row r="218" spans="1:2" x14ac:dyDescent="0.25">
      <c r="A218" t="s">
        <v>187</v>
      </c>
      <c r="B218">
        <v>1563.1994033086901</v>
      </c>
    </row>
    <row r="219" spans="1:2" x14ac:dyDescent="0.25">
      <c r="A219" t="s">
        <v>983</v>
      </c>
      <c r="B219">
        <v>818.31001586914101</v>
      </c>
    </row>
    <row r="220" spans="1:2" x14ac:dyDescent="0.25">
      <c r="A220" t="s">
        <v>188</v>
      </c>
      <c r="B220">
        <v>1299.5332845052101</v>
      </c>
    </row>
    <row r="221" spans="1:2" x14ac:dyDescent="0.25">
      <c r="A221" t="s">
        <v>189</v>
      </c>
      <c r="B221">
        <v>1294.93334282769</v>
      </c>
    </row>
    <row r="222" spans="1:2" x14ac:dyDescent="0.25">
      <c r="A222" t="s">
        <v>190</v>
      </c>
      <c r="B222" t="s">
        <v>969</v>
      </c>
    </row>
    <row r="223" spans="1:2" x14ac:dyDescent="0.25">
      <c r="A223" t="s">
        <v>191</v>
      </c>
      <c r="B223" t="s">
        <v>969</v>
      </c>
    </row>
    <row r="224" spans="1:2" x14ac:dyDescent="0.25">
      <c r="A224" t="s">
        <v>470</v>
      </c>
      <c r="B224">
        <v>2090.7000122070299</v>
      </c>
    </row>
    <row r="225" spans="1:2" x14ac:dyDescent="0.25">
      <c r="A225" t="s">
        <v>193</v>
      </c>
      <c r="B225">
        <v>300.01355775736101</v>
      </c>
    </row>
    <row r="226" spans="1:2" x14ac:dyDescent="0.25">
      <c r="A226" t="s">
        <v>194</v>
      </c>
      <c r="B226">
        <v>564.61764658641505</v>
      </c>
    </row>
    <row r="227" spans="1:2" x14ac:dyDescent="0.25">
      <c r="A227" t="s">
        <v>195</v>
      </c>
      <c r="B227">
        <v>109.231999931335</v>
      </c>
    </row>
    <row r="228" spans="1:2" x14ac:dyDescent="0.25">
      <c r="A228" t="s">
        <v>476</v>
      </c>
      <c r="B228" t="s">
        <v>969</v>
      </c>
    </row>
    <row r="229" spans="1:2" x14ac:dyDescent="0.25">
      <c r="A229" t="s">
        <v>196</v>
      </c>
      <c r="B229" t="s">
        <v>969</v>
      </c>
    </row>
    <row r="230" spans="1:2" x14ac:dyDescent="0.25">
      <c r="A230" t="s">
        <v>197</v>
      </c>
      <c r="B230">
        <v>998.02692198141995</v>
      </c>
    </row>
    <row r="231" spans="1:2" x14ac:dyDescent="0.25">
      <c r="A231" t="s">
        <v>198</v>
      </c>
      <c r="B231">
        <v>526.88148113212196</v>
      </c>
    </row>
    <row r="232" spans="1:2" x14ac:dyDescent="0.25">
      <c r="A232" t="s">
        <v>199</v>
      </c>
      <c r="B232">
        <v>67.304545142433895</v>
      </c>
    </row>
    <row r="233" spans="1:2" x14ac:dyDescent="0.25">
      <c r="A233" t="s">
        <v>200</v>
      </c>
      <c r="B233">
        <v>993.13609050090997</v>
      </c>
    </row>
    <row r="234" spans="1:2" x14ac:dyDescent="0.25">
      <c r="A234" t="s">
        <v>627</v>
      </c>
      <c r="B234">
        <v>879.33431208990805</v>
      </c>
    </row>
    <row r="235" spans="1:2" x14ac:dyDescent="0.25">
      <c r="A235" t="s">
        <v>483</v>
      </c>
      <c r="B235">
        <v>620.00598572096703</v>
      </c>
    </row>
    <row r="236" spans="1:2" x14ac:dyDescent="0.25">
      <c r="A236" t="s">
        <v>984</v>
      </c>
      <c r="B236" t="s">
        <v>969</v>
      </c>
    </row>
    <row r="237" spans="1:2" x14ac:dyDescent="0.25">
      <c r="A237" t="s">
        <v>985</v>
      </c>
      <c r="B237">
        <v>1498.59997558594</v>
      </c>
    </row>
    <row r="238" spans="1:2" x14ac:dyDescent="0.25">
      <c r="A238" t="s">
        <v>202</v>
      </c>
      <c r="B238">
        <v>930.25362584210802</v>
      </c>
    </row>
    <row r="239" spans="1:2" x14ac:dyDescent="0.25">
      <c r="A239" t="s">
        <v>203</v>
      </c>
      <c r="B239">
        <v>189.99840476665099</v>
      </c>
    </row>
    <row r="240" spans="1:2" x14ac:dyDescent="0.25">
      <c r="A240" t="s">
        <v>204</v>
      </c>
      <c r="B240">
        <v>2837.8666178385402</v>
      </c>
    </row>
    <row r="241" spans="1:2" x14ac:dyDescent="0.25">
      <c r="A241" t="s">
        <v>205</v>
      </c>
      <c r="B241">
        <v>1928.9600045039699</v>
      </c>
    </row>
    <row r="242" spans="1:2" x14ac:dyDescent="0.25">
      <c r="A242" t="s">
        <v>206</v>
      </c>
      <c r="B242">
        <v>1613.7729717632701</v>
      </c>
    </row>
    <row r="243" spans="1:2" x14ac:dyDescent="0.25">
      <c r="A243" t="s">
        <v>986</v>
      </c>
      <c r="B243" t="s">
        <v>969</v>
      </c>
    </row>
    <row r="244" spans="1:2" x14ac:dyDescent="0.25">
      <c r="A244" t="s">
        <v>208</v>
      </c>
      <c r="B244">
        <v>51.078261002250301</v>
      </c>
    </row>
    <row r="245" spans="1:2" x14ac:dyDescent="0.25">
      <c r="A245" t="s">
        <v>209</v>
      </c>
      <c r="B245">
        <v>206.543356782073</v>
      </c>
    </row>
    <row r="246" spans="1:2" x14ac:dyDescent="0.25">
      <c r="A246" t="s">
        <v>210</v>
      </c>
      <c r="B246">
        <v>1021.92016070822</v>
      </c>
    </row>
    <row r="247" spans="1:2" x14ac:dyDescent="0.25">
      <c r="A247" t="s">
        <v>211</v>
      </c>
      <c r="B247">
        <v>882.729850882915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BF1D-8473-40E4-8B66-ECA1E9CAA564}">
  <dimension ref="A1:D246"/>
  <sheetViews>
    <sheetView workbookViewId="0">
      <selection activeCell="C4" sqref="C4"/>
    </sheetView>
  </sheetViews>
  <sheetFormatPr defaultRowHeight="15" x14ac:dyDescent="0.25"/>
  <cols>
    <col min="1" max="1" width="8.5703125" bestFit="1" customWidth="1"/>
    <col min="2" max="2" width="11.28515625" bestFit="1" customWidth="1"/>
    <col min="3" max="3" width="12.42578125" bestFit="1" customWidth="1"/>
    <col min="4" max="4" width="50.42578125" customWidth="1"/>
  </cols>
  <sheetData>
    <row r="1" spans="1:4" ht="30" x14ac:dyDescent="0.25">
      <c r="A1" s="2" t="s">
        <v>677</v>
      </c>
      <c r="B1" s="2" t="s">
        <v>676</v>
      </c>
      <c r="C1" s="2" t="s">
        <v>678</v>
      </c>
      <c r="D1" s="2" t="s">
        <v>679</v>
      </c>
    </row>
    <row r="2" spans="1:4" x14ac:dyDescent="0.25">
      <c r="A2" s="3" t="s">
        <v>680</v>
      </c>
      <c r="B2" s="3">
        <v>42.546244999999999</v>
      </c>
      <c r="C2" s="3">
        <v>1.6015539999999999</v>
      </c>
      <c r="D2" s="3" t="s">
        <v>237</v>
      </c>
    </row>
    <row r="3" spans="1:4" ht="60" x14ac:dyDescent="0.25">
      <c r="A3" s="3" t="s">
        <v>681</v>
      </c>
      <c r="B3" s="3">
        <v>23.424075999999999</v>
      </c>
      <c r="C3" s="3">
        <v>53.847817999999997</v>
      </c>
      <c r="D3" s="3" t="s">
        <v>199</v>
      </c>
    </row>
    <row r="4" spans="1:4" ht="30" x14ac:dyDescent="0.25">
      <c r="A4" s="3" t="s">
        <v>682</v>
      </c>
      <c r="B4" s="3">
        <v>33.939109999999999</v>
      </c>
      <c r="C4" s="3">
        <v>67.709952999999999</v>
      </c>
      <c r="D4" s="3" t="s">
        <v>4</v>
      </c>
    </row>
    <row r="5" spans="1:4" ht="45" x14ac:dyDescent="0.25">
      <c r="A5" s="3" t="s">
        <v>683</v>
      </c>
      <c r="B5" s="3">
        <v>17.060815999999999</v>
      </c>
      <c r="C5" s="3">
        <v>-61.796427999999999</v>
      </c>
      <c r="D5" s="3" t="s">
        <v>13</v>
      </c>
    </row>
    <row r="6" spans="1:4" x14ac:dyDescent="0.25">
      <c r="A6" s="3" t="s">
        <v>684</v>
      </c>
      <c r="B6" s="3">
        <v>18.220554</v>
      </c>
      <c r="C6" s="3">
        <v>-63.068615000000001</v>
      </c>
      <c r="D6" s="3" t="s">
        <v>685</v>
      </c>
    </row>
    <row r="7" spans="1:4" x14ac:dyDescent="0.25">
      <c r="A7" s="3" t="s">
        <v>686</v>
      </c>
      <c r="B7" s="3">
        <v>41.153331999999999</v>
      </c>
      <c r="C7" s="3">
        <v>20.168330999999998</v>
      </c>
      <c r="D7" s="3" t="s">
        <v>6</v>
      </c>
    </row>
    <row r="8" spans="1:4" x14ac:dyDescent="0.25">
      <c r="A8" s="3" t="s">
        <v>687</v>
      </c>
      <c r="B8" s="3">
        <v>40.069099000000001</v>
      </c>
      <c r="C8" s="3">
        <v>45.038189000000003</v>
      </c>
      <c r="D8" s="3" t="s">
        <v>17</v>
      </c>
    </row>
    <row r="9" spans="1:4" ht="45" x14ac:dyDescent="0.25">
      <c r="A9" s="3" t="s">
        <v>688</v>
      </c>
      <c r="B9" s="3">
        <v>12.226079</v>
      </c>
      <c r="C9" s="3">
        <v>-69.060086999999996</v>
      </c>
      <c r="D9" s="3" t="s">
        <v>689</v>
      </c>
    </row>
    <row r="10" spans="1:4" x14ac:dyDescent="0.25">
      <c r="A10" s="3" t="s">
        <v>690</v>
      </c>
      <c r="B10" s="3">
        <v>-11.202692000000001</v>
      </c>
      <c r="C10" s="3">
        <v>17.873887</v>
      </c>
      <c r="D10" s="3" t="s">
        <v>12</v>
      </c>
    </row>
    <row r="11" spans="1:4" ht="30" x14ac:dyDescent="0.25">
      <c r="A11" s="3" t="s">
        <v>691</v>
      </c>
      <c r="B11" s="3">
        <v>-75.250973000000002</v>
      </c>
      <c r="C11" s="3">
        <v>-7.1388999999999994E-2</v>
      </c>
      <c r="D11" s="3" t="s">
        <v>642</v>
      </c>
    </row>
    <row r="12" spans="1:4" ht="30" x14ac:dyDescent="0.25">
      <c r="A12" s="3" t="s">
        <v>692</v>
      </c>
      <c r="B12" s="3">
        <v>-38.416097000000001</v>
      </c>
      <c r="C12" s="3">
        <v>-63.616672000000001</v>
      </c>
      <c r="D12" s="3" t="s">
        <v>15</v>
      </c>
    </row>
    <row r="13" spans="1:4" ht="45" x14ac:dyDescent="0.25">
      <c r="A13" s="3" t="s">
        <v>693</v>
      </c>
      <c r="B13" s="3">
        <v>-14.270972</v>
      </c>
      <c r="C13" s="3">
        <v>-170.132217</v>
      </c>
      <c r="D13" s="3" t="s">
        <v>10</v>
      </c>
    </row>
    <row r="14" spans="1:4" x14ac:dyDescent="0.25">
      <c r="A14" s="3" t="s">
        <v>694</v>
      </c>
      <c r="B14" s="3">
        <v>47.516230999999998</v>
      </c>
      <c r="C14" s="3">
        <v>14.550072</v>
      </c>
      <c r="D14" s="3" t="s">
        <v>19</v>
      </c>
    </row>
    <row r="15" spans="1:4" ht="30" x14ac:dyDescent="0.25">
      <c r="A15" s="3" t="s">
        <v>695</v>
      </c>
      <c r="B15" s="3">
        <v>-25.274398000000001</v>
      </c>
      <c r="C15" s="3">
        <v>133.775136</v>
      </c>
      <c r="D15" s="3" t="s">
        <v>18</v>
      </c>
    </row>
    <row r="16" spans="1:4" x14ac:dyDescent="0.25">
      <c r="A16" s="3" t="s">
        <v>696</v>
      </c>
      <c r="B16" s="3">
        <v>12.52111</v>
      </c>
      <c r="C16" s="3">
        <v>-69.968338000000003</v>
      </c>
      <c r="D16" s="3" t="s">
        <v>243</v>
      </c>
    </row>
    <row r="17" spans="1:4" ht="30" x14ac:dyDescent="0.25">
      <c r="A17" s="3" t="s">
        <v>697</v>
      </c>
      <c r="B17" s="3">
        <v>40.143104999999998</v>
      </c>
      <c r="C17" s="3">
        <v>47.576926999999998</v>
      </c>
      <c r="D17" s="3" t="s">
        <v>20</v>
      </c>
    </row>
    <row r="18" spans="1:4" ht="60" x14ac:dyDescent="0.25">
      <c r="A18" s="3" t="s">
        <v>698</v>
      </c>
      <c r="B18" s="3">
        <v>43.915886</v>
      </c>
      <c r="C18" s="3">
        <v>17.679075999999998</v>
      </c>
      <c r="D18" s="3" t="s">
        <v>32</v>
      </c>
    </row>
    <row r="19" spans="1:4" ht="30" x14ac:dyDescent="0.25">
      <c r="A19" s="3" t="s">
        <v>699</v>
      </c>
      <c r="B19" s="3">
        <v>13.193887</v>
      </c>
      <c r="C19" s="3">
        <v>-59.543197999999997</v>
      </c>
      <c r="D19" s="3" t="s">
        <v>24</v>
      </c>
    </row>
    <row r="20" spans="1:4" ht="30" x14ac:dyDescent="0.25">
      <c r="A20" s="3" t="s">
        <v>700</v>
      </c>
      <c r="B20" s="3">
        <v>23.684994</v>
      </c>
      <c r="C20" s="3">
        <v>90.356330999999997</v>
      </c>
      <c r="D20" s="3" t="s">
        <v>23</v>
      </c>
    </row>
    <row r="21" spans="1:4" x14ac:dyDescent="0.25">
      <c r="A21" s="3" t="s">
        <v>701</v>
      </c>
      <c r="B21" s="3">
        <v>50.503886999999999</v>
      </c>
      <c r="C21" s="3">
        <v>4.4699359999999997</v>
      </c>
      <c r="D21" s="3" t="s">
        <v>26</v>
      </c>
    </row>
    <row r="22" spans="1:4" x14ac:dyDescent="0.25">
      <c r="A22" s="3" t="s">
        <v>702</v>
      </c>
      <c r="B22" s="3">
        <v>12.238333000000001</v>
      </c>
      <c r="C22" s="3">
        <v>-1.561593</v>
      </c>
      <c r="D22" s="3" t="s">
        <v>38</v>
      </c>
    </row>
    <row r="23" spans="1:4" x14ac:dyDescent="0.25">
      <c r="A23" s="3" t="s">
        <v>703</v>
      </c>
      <c r="B23" s="3">
        <v>42.733882999999999</v>
      </c>
      <c r="C23" s="3">
        <v>25.48583</v>
      </c>
      <c r="D23" s="3" t="s">
        <v>37</v>
      </c>
    </row>
    <row r="24" spans="1:4" x14ac:dyDescent="0.25">
      <c r="A24" s="3" t="s">
        <v>704</v>
      </c>
      <c r="B24" s="3">
        <v>25.930413999999999</v>
      </c>
      <c r="C24" s="3">
        <v>50.637771999999998</v>
      </c>
      <c r="D24" s="3" t="s">
        <v>22</v>
      </c>
    </row>
    <row r="25" spans="1:4" x14ac:dyDescent="0.25">
      <c r="A25" s="3" t="s">
        <v>705</v>
      </c>
      <c r="B25" s="3">
        <v>-3.3730560000000001</v>
      </c>
      <c r="C25" s="3">
        <v>29.918886000000001</v>
      </c>
      <c r="D25" s="3" t="s">
        <v>39</v>
      </c>
    </row>
    <row r="26" spans="1:4" x14ac:dyDescent="0.25">
      <c r="A26" s="3" t="s">
        <v>706</v>
      </c>
      <c r="B26" s="3">
        <v>9.3076899999999991</v>
      </c>
      <c r="C26" s="3">
        <v>2.3158340000000002</v>
      </c>
      <c r="D26" s="3" t="s">
        <v>28</v>
      </c>
    </row>
    <row r="27" spans="1:4" x14ac:dyDescent="0.25">
      <c r="A27" s="3" t="s">
        <v>707</v>
      </c>
      <c r="B27" s="3">
        <v>32.321384000000002</v>
      </c>
      <c r="C27" s="3">
        <v>-64.757369999999995</v>
      </c>
      <c r="D27" s="3" t="s">
        <v>29</v>
      </c>
    </row>
    <row r="28" spans="1:4" x14ac:dyDescent="0.25">
      <c r="A28" s="3" t="s">
        <v>708</v>
      </c>
      <c r="B28" s="3">
        <v>4.5352769999999998</v>
      </c>
      <c r="C28" s="3">
        <v>114.72766900000001</v>
      </c>
      <c r="D28" s="3" t="s">
        <v>646</v>
      </c>
    </row>
    <row r="29" spans="1:4" x14ac:dyDescent="0.25">
      <c r="A29" s="3" t="s">
        <v>709</v>
      </c>
      <c r="B29" s="3">
        <v>-16.290154000000001</v>
      </c>
      <c r="C29" s="3">
        <v>-63.588653000000001</v>
      </c>
      <c r="D29" s="3" t="s">
        <v>31</v>
      </c>
    </row>
    <row r="30" spans="1:4" x14ac:dyDescent="0.25">
      <c r="A30" s="3" t="s">
        <v>710</v>
      </c>
      <c r="B30" s="3">
        <v>-14.235004</v>
      </c>
      <c r="C30" s="3">
        <v>-51.925280000000001</v>
      </c>
      <c r="D30" s="3" t="s">
        <v>34</v>
      </c>
    </row>
    <row r="31" spans="1:4" x14ac:dyDescent="0.25">
      <c r="A31" s="3" t="s">
        <v>711</v>
      </c>
      <c r="B31" s="3">
        <v>25.034279999999999</v>
      </c>
      <c r="C31" s="3">
        <v>-77.396280000000004</v>
      </c>
      <c r="D31" s="3" t="s">
        <v>21</v>
      </c>
    </row>
    <row r="32" spans="1:4" x14ac:dyDescent="0.25">
      <c r="A32" s="3" t="s">
        <v>712</v>
      </c>
      <c r="B32" s="3">
        <v>27.514161999999999</v>
      </c>
      <c r="C32" s="3">
        <v>90.433600999999996</v>
      </c>
      <c r="D32" s="3" t="s">
        <v>30</v>
      </c>
    </row>
    <row r="33" spans="1:4" x14ac:dyDescent="0.25">
      <c r="A33" s="3" t="s">
        <v>713</v>
      </c>
      <c r="B33" s="3">
        <v>-54.423198999999997</v>
      </c>
      <c r="C33" s="3">
        <v>3.4131939999999998</v>
      </c>
      <c r="D33" s="3" t="s">
        <v>714</v>
      </c>
    </row>
    <row r="34" spans="1:4" x14ac:dyDescent="0.25">
      <c r="A34" s="3" t="s">
        <v>715</v>
      </c>
      <c r="B34" s="3">
        <v>-22.328474</v>
      </c>
      <c r="C34" s="3">
        <v>24.684866</v>
      </c>
      <c r="D34" s="3" t="s">
        <v>33</v>
      </c>
    </row>
    <row r="35" spans="1:4" x14ac:dyDescent="0.25">
      <c r="A35" s="3" t="s">
        <v>716</v>
      </c>
      <c r="B35" s="3">
        <v>53.709806999999998</v>
      </c>
      <c r="C35" s="3">
        <v>27.953389000000001</v>
      </c>
      <c r="D35" s="3" t="s">
        <v>25</v>
      </c>
    </row>
    <row r="36" spans="1:4" x14ac:dyDescent="0.25">
      <c r="A36" s="3" t="s">
        <v>717</v>
      </c>
      <c r="B36" s="3">
        <v>17.189876999999999</v>
      </c>
      <c r="C36" s="3">
        <v>-88.497649999999993</v>
      </c>
      <c r="D36" s="3" t="s">
        <v>27</v>
      </c>
    </row>
    <row r="37" spans="1:4" x14ac:dyDescent="0.25">
      <c r="A37" s="3" t="s">
        <v>718</v>
      </c>
      <c r="B37" s="3">
        <v>56.130366000000002</v>
      </c>
      <c r="C37" s="3">
        <v>-106.346771</v>
      </c>
      <c r="D37" s="3" t="s">
        <v>42</v>
      </c>
    </row>
    <row r="38" spans="1:4" x14ac:dyDescent="0.25">
      <c r="A38" s="3" t="s">
        <v>719</v>
      </c>
      <c r="B38" s="3">
        <v>-12.164165000000001</v>
      </c>
      <c r="C38" s="3">
        <v>96.870956000000007</v>
      </c>
      <c r="D38" s="3" t="s">
        <v>720</v>
      </c>
    </row>
    <row r="39" spans="1:4" x14ac:dyDescent="0.25">
      <c r="A39" s="3" t="s">
        <v>721</v>
      </c>
      <c r="B39" s="3">
        <v>-4.0383329999999997</v>
      </c>
      <c r="C39" s="3">
        <v>21.758664</v>
      </c>
      <c r="D39" s="3" t="s">
        <v>722</v>
      </c>
    </row>
    <row r="40" spans="1:4" x14ac:dyDescent="0.25">
      <c r="A40" s="3" t="s">
        <v>723</v>
      </c>
      <c r="B40" s="3">
        <v>6.6111110000000002</v>
      </c>
      <c r="C40" s="3">
        <v>20.939444000000002</v>
      </c>
      <c r="D40" s="3" t="s">
        <v>45</v>
      </c>
    </row>
    <row r="41" spans="1:4" x14ac:dyDescent="0.25">
      <c r="A41" s="3" t="s">
        <v>724</v>
      </c>
      <c r="B41" s="3">
        <v>-0.228021</v>
      </c>
      <c r="C41" s="3">
        <v>15.827659000000001</v>
      </c>
      <c r="D41" s="3" t="s">
        <v>725</v>
      </c>
    </row>
    <row r="42" spans="1:4" x14ac:dyDescent="0.25">
      <c r="A42" s="3" t="s">
        <v>726</v>
      </c>
      <c r="B42" s="3">
        <v>46.818187999999999</v>
      </c>
      <c r="C42" s="3">
        <v>8.2275120000000008</v>
      </c>
      <c r="D42" s="3" t="s">
        <v>182</v>
      </c>
    </row>
    <row r="43" spans="1:4" x14ac:dyDescent="0.25">
      <c r="A43" s="3" t="s">
        <v>727</v>
      </c>
      <c r="B43" s="3">
        <v>7.5399890000000003</v>
      </c>
      <c r="C43" s="3">
        <v>-5.5470800000000002</v>
      </c>
      <c r="D43" s="3" t="s">
        <v>619</v>
      </c>
    </row>
    <row r="44" spans="1:4" x14ac:dyDescent="0.25">
      <c r="A44" s="3" t="s">
        <v>728</v>
      </c>
      <c r="B44" s="3">
        <v>-21.236736000000001</v>
      </c>
      <c r="C44" s="3">
        <v>-159.777671</v>
      </c>
      <c r="D44" s="3" t="s">
        <v>618</v>
      </c>
    </row>
    <row r="45" spans="1:4" x14ac:dyDescent="0.25">
      <c r="A45" s="3" t="s">
        <v>729</v>
      </c>
      <c r="B45" s="3">
        <v>-35.675147000000003</v>
      </c>
      <c r="C45" s="3">
        <v>-71.542968999999999</v>
      </c>
      <c r="D45" s="3" t="s">
        <v>47</v>
      </c>
    </row>
    <row r="46" spans="1:4" x14ac:dyDescent="0.25">
      <c r="A46" s="3" t="s">
        <v>730</v>
      </c>
      <c r="B46" s="3">
        <v>7.3697220000000003</v>
      </c>
      <c r="C46" s="3">
        <v>12.354722000000001</v>
      </c>
      <c r="D46" s="3" t="s">
        <v>41</v>
      </c>
    </row>
    <row r="47" spans="1:4" x14ac:dyDescent="0.25">
      <c r="A47" s="3" t="s">
        <v>731</v>
      </c>
      <c r="B47" s="3">
        <v>35.861660000000001</v>
      </c>
      <c r="C47" s="3">
        <v>104.195397</v>
      </c>
      <c r="D47" s="3" t="s">
        <v>48</v>
      </c>
    </row>
    <row r="48" spans="1:4" x14ac:dyDescent="0.25">
      <c r="A48" s="3" t="s">
        <v>732</v>
      </c>
      <c r="B48" s="3">
        <v>4.5708679999999999</v>
      </c>
      <c r="C48" s="3">
        <v>-74.297332999999995</v>
      </c>
      <c r="D48" s="3" t="s">
        <v>49</v>
      </c>
    </row>
    <row r="49" spans="1:4" x14ac:dyDescent="0.25">
      <c r="A49" s="3" t="s">
        <v>733</v>
      </c>
      <c r="B49" s="3">
        <v>9.7489170000000005</v>
      </c>
      <c r="C49" s="3">
        <v>-83.753428</v>
      </c>
      <c r="D49" s="3" t="s">
        <v>51</v>
      </c>
    </row>
    <row r="50" spans="1:4" x14ac:dyDescent="0.25">
      <c r="A50" s="3" t="s">
        <v>734</v>
      </c>
      <c r="B50" s="3">
        <v>21.521757000000001</v>
      </c>
      <c r="C50" s="3">
        <v>-77.781166999999996</v>
      </c>
      <c r="D50" s="3" t="s">
        <v>53</v>
      </c>
    </row>
    <row r="51" spans="1:4" x14ac:dyDescent="0.25">
      <c r="A51" s="3" t="s">
        <v>735</v>
      </c>
      <c r="B51" s="3">
        <v>16.002082000000001</v>
      </c>
      <c r="C51" s="3">
        <v>-24.013197000000002</v>
      </c>
      <c r="D51" s="3" t="s">
        <v>43</v>
      </c>
    </row>
    <row r="52" spans="1:4" x14ac:dyDescent="0.25">
      <c r="A52" s="3" t="s">
        <v>736</v>
      </c>
      <c r="B52" s="3">
        <v>-10.447525000000001</v>
      </c>
      <c r="C52" s="3">
        <v>105.690449</v>
      </c>
      <c r="D52" s="3" t="s">
        <v>650</v>
      </c>
    </row>
    <row r="53" spans="1:4" x14ac:dyDescent="0.25">
      <c r="A53" s="3" t="s">
        <v>737</v>
      </c>
      <c r="B53" s="3">
        <v>35.126412999999999</v>
      </c>
      <c r="C53" s="3">
        <v>33.429859</v>
      </c>
      <c r="D53" s="3" t="s">
        <v>54</v>
      </c>
    </row>
    <row r="54" spans="1:4" x14ac:dyDescent="0.25">
      <c r="A54" s="3" t="s">
        <v>738</v>
      </c>
      <c r="B54" s="3">
        <v>49.817492000000001</v>
      </c>
      <c r="C54" s="3">
        <v>15.472962000000001</v>
      </c>
      <c r="D54" s="3" t="s">
        <v>55</v>
      </c>
    </row>
    <row r="55" spans="1:4" x14ac:dyDescent="0.25">
      <c r="A55" s="3" t="s">
        <v>739</v>
      </c>
      <c r="B55" s="3">
        <v>51.165691000000002</v>
      </c>
      <c r="C55" s="3">
        <v>10.451525999999999</v>
      </c>
      <c r="D55" s="3" t="s">
        <v>77</v>
      </c>
    </row>
    <row r="56" spans="1:4" x14ac:dyDescent="0.25">
      <c r="A56" s="3" t="s">
        <v>740</v>
      </c>
      <c r="B56" s="3">
        <v>11.825138000000001</v>
      </c>
      <c r="C56" s="3">
        <v>42.590274999999998</v>
      </c>
      <c r="D56" s="3" t="s">
        <v>59</v>
      </c>
    </row>
    <row r="57" spans="1:4" x14ac:dyDescent="0.25">
      <c r="A57" s="3" t="s">
        <v>741</v>
      </c>
      <c r="B57" s="3">
        <v>56.263919999999999</v>
      </c>
      <c r="C57" s="3">
        <v>9.5017849999999999</v>
      </c>
      <c r="D57" s="3" t="s">
        <v>58</v>
      </c>
    </row>
    <row r="58" spans="1:4" x14ac:dyDescent="0.25">
      <c r="A58" s="3" t="s">
        <v>742</v>
      </c>
      <c r="B58" s="3">
        <v>15.414999</v>
      </c>
      <c r="C58" s="3">
        <v>-61.370975999999999</v>
      </c>
      <c r="D58" s="3" t="s">
        <v>60</v>
      </c>
    </row>
    <row r="59" spans="1:4" x14ac:dyDescent="0.25">
      <c r="A59" s="3" t="s">
        <v>743</v>
      </c>
      <c r="B59" s="3">
        <v>18.735693000000001</v>
      </c>
      <c r="C59" s="3">
        <v>-70.162650999999997</v>
      </c>
      <c r="D59" s="3" t="s">
        <v>61</v>
      </c>
    </row>
    <row r="60" spans="1:4" x14ac:dyDescent="0.25">
      <c r="A60" s="3" t="s">
        <v>744</v>
      </c>
      <c r="B60" s="3">
        <v>28.033885999999999</v>
      </c>
      <c r="C60" s="3">
        <v>1.659626</v>
      </c>
      <c r="D60" s="3" t="s">
        <v>8</v>
      </c>
    </row>
    <row r="61" spans="1:4" x14ac:dyDescent="0.25">
      <c r="A61" s="3" t="s">
        <v>745</v>
      </c>
      <c r="B61" s="3">
        <v>-1.8312390000000001</v>
      </c>
      <c r="C61" s="3">
        <v>-78.183406000000005</v>
      </c>
      <c r="D61" s="3" t="s">
        <v>62</v>
      </c>
    </row>
    <row r="62" spans="1:4" x14ac:dyDescent="0.25">
      <c r="A62" s="3" t="s">
        <v>746</v>
      </c>
      <c r="B62" s="3">
        <v>58.595272000000001</v>
      </c>
      <c r="C62" s="3">
        <v>25.013607</v>
      </c>
      <c r="D62" s="3" t="s">
        <v>67</v>
      </c>
    </row>
    <row r="63" spans="1:4" x14ac:dyDescent="0.25">
      <c r="A63" s="3" t="s">
        <v>747</v>
      </c>
      <c r="B63" s="3">
        <v>26.820553</v>
      </c>
      <c r="C63" s="3">
        <v>30.802498</v>
      </c>
      <c r="D63" s="3" t="s">
        <v>63</v>
      </c>
    </row>
    <row r="64" spans="1:4" x14ac:dyDescent="0.25">
      <c r="A64" s="3" t="s">
        <v>748</v>
      </c>
      <c r="B64" s="3">
        <v>24.215527000000002</v>
      </c>
      <c r="C64" s="3">
        <v>-12.885833999999999</v>
      </c>
      <c r="D64" s="3" t="s">
        <v>208</v>
      </c>
    </row>
    <row r="65" spans="1:4" x14ac:dyDescent="0.25">
      <c r="A65" s="3" t="s">
        <v>749</v>
      </c>
      <c r="B65" s="3">
        <v>15.179384000000001</v>
      </c>
      <c r="C65" s="3">
        <v>39.782333999999999</v>
      </c>
      <c r="D65" s="3" t="s">
        <v>66</v>
      </c>
    </row>
    <row r="66" spans="1:4" x14ac:dyDescent="0.25">
      <c r="A66" s="3" t="s">
        <v>750</v>
      </c>
      <c r="B66" s="3">
        <v>40.463667000000001</v>
      </c>
      <c r="C66" s="3">
        <v>-3.7492200000000002</v>
      </c>
      <c r="D66" s="3" t="s">
        <v>176</v>
      </c>
    </row>
    <row r="67" spans="1:4" x14ac:dyDescent="0.25">
      <c r="A67" s="3" t="s">
        <v>751</v>
      </c>
      <c r="B67" s="3">
        <v>9.1449999999999996</v>
      </c>
      <c r="C67" s="3">
        <v>40.489673000000003</v>
      </c>
      <c r="D67" s="3" t="s">
        <v>68</v>
      </c>
    </row>
    <row r="68" spans="1:4" x14ac:dyDescent="0.25">
      <c r="A68" s="3" t="s">
        <v>752</v>
      </c>
      <c r="B68" s="3">
        <v>61.924109999999999</v>
      </c>
      <c r="C68" s="3">
        <v>25.748151</v>
      </c>
      <c r="D68" s="3" t="s">
        <v>70</v>
      </c>
    </row>
    <row r="69" spans="1:4" x14ac:dyDescent="0.25">
      <c r="A69" s="3" t="s">
        <v>753</v>
      </c>
      <c r="B69" s="3">
        <v>-16.578192999999999</v>
      </c>
      <c r="C69" s="3">
        <v>179.414413</v>
      </c>
      <c r="D69" s="3" t="s">
        <v>69</v>
      </c>
    </row>
    <row r="70" spans="1:4" x14ac:dyDescent="0.25">
      <c r="A70" s="3" t="s">
        <v>754</v>
      </c>
      <c r="B70" s="3">
        <v>-51.796253</v>
      </c>
      <c r="C70" s="3">
        <v>-59.523612999999997</v>
      </c>
      <c r="D70" s="3" t="s">
        <v>755</v>
      </c>
    </row>
    <row r="71" spans="1:4" x14ac:dyDescent="0.25">
      <c r="A71" s="3" t="s">
        <v>756</v>
      </c>
      <c r="B71" s="3">
        <v>7.425554</v>
      </c>
      <c r="C71" s="3">
        <v>150.55081200000001</v>
      </c>
      <c r="D71" s="3" t="s">
        <v>757</v>
      </c>
    </row>
    <row r="72" spans="1:4" x14ac:dyDescent="0.25">
      <c r="A72" s="3" t="s">
        <v>758</v>
      </c>
      <c r="B72" s="3">
        <v>61.892634999999999</v>
      </c>
      <c r="C72" s="3">
        <v>-6.9118060000000003</v>
      </c>
      <c r="D72" s="3" t="s">
        <v>310</v>
      </c>
    </row>
    <row r="73" spans="1:4" x14ac:dyDescent="0.25">
      <c r="A73" s="3" t="s">
        <v>759</v>
      </c>
      <c r="B73" s="3">
        <v>46.227637999999999</v>
      </c>
      <c r="C73" s="3">
        <v>2.213749</v>
      </c>
      <c r="D73" s="3" t="s">
        <v>71</v>
      </c>
    </row>
    <row r="74" spans="1:4" x14ac:dyDescent="0.25">
      <c r="A74" s="3" t="s">
        <v>760</v>
      </c>
      <c r="B74" s="3">
        <v>-0.80368899999999999</v>
      </c>
      <c r="C74" s="3">
        <v>11.609444</v>
      </c>
      <c r="D74" s="3" t="s">
        <v>74</v>
      </c>
    </row>
    <row r="75" spans="1:4" x14ac:dyDescent="0.25">
      <c r="A75" s="3" t="s">
        <v>761</v>
      </c>
      <c r="B75" s="3">
        <v>55.378050999999999</v>
      </c>
      <c r="C75" s="3">
        <v>-3.4359730000000002</v>
      </c>
      <c r="D75" s="3" t="s">
        <v>200</v>
      </c>
    </row>
    <row r="76" spans="1:4" x14ac:dyDescent="0.25">
      <c r="A76" s="3" t="s">
        <v>762</v>
      </c>
      <c r="B76" s="3">
        <v>12.262776000000001</v>
      </c>
      <c r="C76" s="3">
        <v>-61.604171000000001</v>
      </c>
      <c r="D76" s="3" t="s">
        <v>80</v>
      </c>
    </row>
    <row r="77" spans="1:4" x14ac:dyDescent="0.25">
      <c r="A77" s="3" t="s">
        <v>763</v>
      </c>
      <c r="B77" s="3">
        <v>42.315407</v>
      </c>
      <c r="C77" s="3">
        <v>43.356892000000002</v>
      </c>
      <c r="D77" s="3" t="s">
        <v>76</v>
      </c>
    </row>
    <row r="78" spans="1:4" x14ac:dyDescent="0.25">
      <c r="A78" s="3" t="s">
        <v>764</v>
      </c>
      <c r="B78" s="3">
        <v>3.9338890000000002</v>
      </c>
      <c r="C78" s="3">
        <v>-53.125782000000001</v>
      </c>
      <c r="D78" s="3" t="s">
        <v>72</v>
      </c>
    </row>
    <row r="79" spans="1:4" x14ac:dyDescent="0.25">
      <c r="A79" s="3" t="s">
        <v>765</v>
      </c>
      <c r="B79" s="3">
        <v>49.465691</v>
      </c>
      <c r="C79" s="3">
        <v>-2.5852780000000002</v>
      </c>
      <c r="D79" s="3" t="s">
        <v>766</v>
      </c>
    </row>
    <row r="80" spans="1:4" x14ac:dyDescent="0.25">
      <c r="A80" s="3" t="s">
        <v>767</v>
      </c>
      <c r="B80" s="3">
        <v>7.9465269999999997</v>
      </c>
      <c r="C80" s="3">
        <v>-1.0231939999999999</v>
      </c>
      <c r="D80" s="3" t="s">
        <v>78</v>
      </c>
    </row>
    <row r="81" spans="1:4" x14ac:dyDescent="0.25">
      <c r="A81" s="3" t="s">
        <v>768</v>
      </c>
      <c r="B81" s="3">
        <v>36.137740999999998</v>
      </c>
      <c r="C81" s="3">
        <v>-5.3453739999999996</v>
      </c>
      <c r="D81" s="3" t="s">
        <v>322</v>
      </c>
    </row>
    <row r="82" spans="1:4" x14ac:dyDescent="0.25">
      <c r="A82" s="3" t="s">
        <v>769</v>
      </c>
      <c r="B82" s="3">
        <v>71.706935999999999</v>
      </c>
      <c r="C82" s="3">
        <v>-42.604303000000002</v>
      </c>
      <c r="D82" s="3" t="s">
        <v>325</v>
      </c>
    </row>
    <row r="83" spans="1:4" x14ac:dyDescent="0.25">
      <c r="A83" s="3" t="s">
        <v>770</v>
      </c>
      <c r="B83" s="3">
        <v>13.443182</v>
      </c>
      <c r="C83" s="3">
        <v>-15.310138999999999</v>
      </c>
      <c r="D83" s="3" t="s">
        <v>75</v>
      </c>
    </row>
    <row r="84" spans="1:4" x14ac:dyDescent="0.25">
      <c r="A84" s="3" t="s">
        <v>771</v>
      </c>
      <c r="B84" s="3">
        <v>9.9455869999999997</v>
      </c>
      <c r="C84" s="3">
        <v>-9.6966450000000002</v>
      </c>
      <c r="D84" s="3" t="s">
        <v>84</v>
      </c>
    </row>
    <row r="85" spans="1:4" x14ac:dyDescent="0.25">
      <c r="A85" s="3" t="s">
        <v>772</v>
      </c>
      <c r="B85" s="3">
        <v>16.995971000000001</v>
      </c>
      <c r="C85" s="3">
        <v>-62.067641000000002</v>
      </c>
      <c r="D85" s="3" t="s">
        <v>81</v>
      </c>
    </row>
    <row r="86" spans="1:4" x14ac:dyDescent="0.25">
      <c r="A86" s="3" t="s">
        <v>773</v>
      </c>
      <c r="B86" s="3">
        <v>1.650801</v>
      </c>
      <c r="C86" s="3">
        <v>10.267894999999999</v>
      </c>
      <c r="D86" s="3" t="s">
        <v>65</v>
      </c>
    </row>
    <row r="87" spans="1:4" x14ac:dyDescent="0.25">
      <c r="A87" s="3" t="s">
        <v>774</v>
      </c>
      <c r="B87" s="3">
        <v>39.074207999999999</v>
      </c>
      <c r="C87" s="3">
        <v>21.824311999999999</v>
      </c>
      <c r="D87" s="3" t="s">
        <v>79</v>
      </c>
    </row>
    <row r="88" spans="1:4" x14ac:dyDescent="0.25">
      <c r="A88" s="3" t="s">
        <v>775</v>
      </c>
      <c r="B88" s="3">
        <v>-54.429578999999997</v>
      </c>
      <c r="C88" s="3">
        <v>-36.587909000000003</v>
      </c>
      <c r="D88" s="3" t="s">
        <v>776</v>
      </c>
    </row>
    <row r="89" spans="1:4" x14ac:dyDescent="0.25">
      <c r="A89" s="3" t="s">
        <v>777</v>
      </c>
      <c r="B89" s="3">
        <v>15.783471</v>
      </c>
      <c r="C89" s="3">
        <v>-90.230759000000006</v>
      </c>
      <c r="D89" s="3" t="s">
        <v>83</v>
      </c>
    </row>
    <row r="90" spans="1:4" x14ac:dyDescent="0.25">
      <c r="A90" s="3" t="s">
        <v>778</v>
      </c>
      <c r="B90" s="3">
        <v>13.444304000000001</v>
      </c>
      <c r="C90" s="3">
        <v>144.79373100000001</v>
      </c>
      <c r="D90" s="3" t="s">
        <v>82</v>
      </c>
    </row>
    <row r="91" spans="1:4" x14ac:dyDescent="0.25">
      <c r="A91" s="3" t="s">
        <v>779</v>
      </c>
      <c r="B91" s="3">
        <v>11.803749</v>
      </c>
      <c r="C91" s="3">
        <v>-15.180413</v>
      </c>
      <c r="D91" s="3" t="s">
        <v>85</v>
      </c>
    </row>
    <row r="92" spans="1:4" x14ac:dyDescent="0.25">
      <c r="A92" s="3" t="s">
        <v>780</v>
      </c>
      <c r="B92" s="3">
        <v>4.8604159999999998</v>
      </c>
      <c r="C92" s="3">
        <v>-58.93018</v>
      </c>
      <c r="D92" s="3" t="s">
        <v>86</v>
      </c>
    </row>
    <row r="93" spans="1:4" x14ac:dyDescent="0.25">
      <c r="A93" s="3" t="s">
        <v>781</v>
      </c>
      <c r="B93" s="3">
        <v>31.354676000000001</v>
      </c>
      <c r="C93" s="3">
        <v>34.308824999999999</v>
      </c>
      <c r="D93" s="3" t="s">
        <v>782</v>
      </c>
    </row>
    <row r="94" spans="1:4" x14ac:dyDescent="0.25">
      <c r="A94" s="3" t="s">
        <v>783</v>
      </c>
      <c r="B94" s="3">
        <v>22.396428</v>
      </c>
      <c r="C94" s="3">
        <v>114.109497</v>
      </c>
      <c r="D94" s="3" t="s">
        <v>784</v>
      </c>
    </row>
    <row r="95" spans="1:4" x14ac:dyDescent="0.25">
      <c r="A95" s="3" t="s">
        <v>785</v>
      </c>
      <c r="B95" s="3">
        <v>-53.081809999999997</v>
      </c>
      <c r="C95" s="3">
        <v>73.504158000000004</v>
      </c>
      <c r="D95" s="3" t="s">
        <v>786</v>
      </c>
    </row>
    <row r="96" spans="1:4" x14ac:dyDescent="0.25">
      <c r="A96" s="3" t="s">
        <v>787</v>
      </c>
      <c r="B96" s="3">
        <v>15.199999</v>
      </c>
      <c r="C96" s="3">
        <v>-86.241905000000003</v>
      </c>
      <c r="D96" s="3" t="s">
        <v>88</v>
      </c>
    </row>
    <row r="97" spans="1:4" x14ac:dyDescent="0.25">
      <c r="A97" s="3" t="s">
        <v>788</v>
      </c>
      <c r="B97" s="3">
        <v>45.1</v>
      </c>
      <c r="C97" s="3">
        <v>15.2</v>
      </c>
      <c r="D97" s="3" t="s">
        <v>52</v>
      </c>
    </row>
    <row r="98" spans="1:4" x14ac:dyDescent="0.25">
      <c r="A98" s="3" t="s">
        <v>789</v>
      </c>
      <c r="B98" s="3">
        <v>18.971187</v>
      </c>
      <c r="C98" s="3">
        <v>-72.285214999999994</v>
      </c>
      <c r="D98" s="3" t="s">
        <v>87</v>
      </c>
    </row>
    <row r="99" spans="1:4" x14ac:dyDescent="0.25">
      <c r="A99" s="3" t="s">
        <v>790</v>
      </c>
      <c r="B99" s="3">
        <v>47.162494000000002</v>
      </c>
      <c r="C99" s="3">
        <v>19.503304</v>
      </c>
      <c r="D99" s="3" t="s">
        <v>89</v>
      </c>
    </row>
    <row r="100" spans="1:4" x14ac:dyDescent="0.25">
      <c r="A100" s="3" t="s">
        <v>791</v>
      </c>
      <c r="B100" s="3">
        <v>-0.78927499999999995</v>
      </c>
      <c r="C100" s="3">
        <v>113.92132700000001</v>
      </c>
      <c r="D100" s="3" t="s">
        <v>92</v>
      </c>
    </row>
    <row r="101" spans="1:4" x14ac:dyDescent="0.25">
      <c r="A101" s="3" t="s">
        <v>792</v>
      </c>
      <c r="B101" s="3">
        <v>53.412909999999997</v>
      </c>
      <c r="C101" s="3">
        <v>-8.2438900000000004</v>
      </c>
      <c r="D101" s="3" t="s">
        <v>96</v>
      </c>
    </row>
    <row r="102" spans="1:4" x14ac:dyDescent="0.25">
      <c r="A102" s="3" t="s">
        <v>793</v>
      </c>
      <c r="B102" s="3">
        <v>31.046050999999999</v>
      </c>
      <c r="C102" s="3">
        <v>34.851612000000003</v>
      </c>
      <c r="D102" s="3" t="s">
        <v>97</v>
      </c>
    </row>
    <row r="103" spans="1:4" x14ac:dyDescent="0.25">
      <c r="A103" s="3" t="s">
        <v>794</v>
      </c>
      <c r="B103" s="3">
        <v>54.236106999999997</v>
      </c>
      <c r="C103" s="3">
        <v>-4.5480559999999999</v>
      </c>
      <c r="D103" s="3" t="s">
        <v>345</v>
      </c>
    </row>
    <row r="104" spans="1:4" x14ac:dyDescent="0.25">
      <c r="A104" s="3" t="s">
        <v>795</v>
      </c>
      <c r="B104" s="3">
        <v>20.593684</v>
      </c>
      <c r="C104" s="3">
        <v>78.962879999999998</v>
      </c>
      <c r="D104" s="3" t="s">
        <v>91</v>
      </c>
    </row>
    <row r="105" spans="1:4" x14ac:dyDescent="0.25">
      <c r="A105" s="3" t="s">
        <v>796</v>
      </c>
      <c r="B105" s="3">
        <v>-6.3431940000000004</v>
      </c>
      <c r="C105" s="3">
        <v>71.876519000000002</v>
      </c>
      <c r="D105" s="3" t="s">
        <v>797</v>
      </c>
    </row>
    <row r="106" spans="1:4" x14ac:dyDescent="0.25">
      <c r="A106" s="3" t="s">
        <v>798</v>
      </c>
      <c r="B106" s="3">
        <v>33.223191</v>
      </c>
      <c r="C106" s="3">
        <v>43.679290999999999</v>
      </c>
      <c r="D106" s="3" t="s">
        <v>95</v>
      </c>
    </row>
    <row r="107" spans="1:4" x14ac:dyDescent="0.25">
      <c r="A107" s="3" t="s">
        <v>799</v>
      </c>
      <c r="B107" s="3">
        <v>32.427908000000002</v>
      </c>
      <c r="C107" s="3">
        <v>53.688046</v>
      </c>
      <c r="D107" s="3" t="s">
        <v>800</v>
      </c>
    </row>
    <row r="108" spans="1:4" x14ac:dyDescent="0.25">
      <c r="A108" s="3" t="s">
        <v>801</v>
      </c>
      <c r="B108" s="3">
        <v>64.963050999999993</v>
      </c>
      <c r="C108" s="3">
        <v>-19.020835000000002</v>
      </c>
      <c r="D108" s="3" t="s">
        <v>90</v>
      </c>
    </row>
    <row r="109" spans="1:4" x14ac:dyDescent="0.25">
      <c r="A109" s="3" t="s">
        <v>802</v>
      </c>
      <c r="B109" s="3">
        <v>41.871940000000002</v>
      </c>
      <c r="C109" s="3">
        <v>12.56738</v>
      </c>
      <c r="D109" s="3" t="s">
        <v>98</v>
      </c>
    </row>
    <row r="110" spans="1:4" x14ac:dyDescent="0.25">
      <c r="A110" s="3" t="s">
        <v>803</v>
      </c>
      <c r="B110" s="3">
        <v>49.214438999999999</v>
      </c>
      <c r="C110" s="3">
        <v>-2.1312500000000001</v>
      </c>
      <c r="D110" s="3" t="s">
        <v>804</v>
      </c>
    </row>
    <row r="111" spans="1:4" x14ac:dyDescent="0.25">
      <c r="A111" s="3" t="s">
        <v>805</v>
      </c>
      <c r="B111" s="3">
        <v>18.109580999999999</v>
      </c>
      <c r="C111" s="3">
        <v>-77.297507999999993</v>
      </c>
      <c r="D111" s="3" t="s">
        <v>100</v>
      </c>
    </row>
    <row r="112" spans="1:4" x14ac:dyDescent="0.25">
      <c r="A112" s="3" t="s">
        <v>806</v>
      </c>
      <c r="B112" s="3">
        <v>30.585163999999999</v>
      </c>
      <c r="C112" s="3">
        <v>36.238413999999999</v>
      </c>
      <c r="D112" s="3" t="s">
        <v>102</v>
      </c>
    </row>
    <row r="113" spans="1:4" x14ac:dyDescent="0.25">
      <c r="A113" s="3" t="s">
        <v>807</v>
      </c>
      <c r="B113" s="3">
        <v>36.204824000000002</v>
      </c>
      <c r="C113" s="3">
        <v>138.25292400000001</v>
      </c>
      <c r="D113" s="3" t="s">
        <v>101</v>
      </c>
    </row>
    <row r="114" spans="1:4" x14ac:dyDescent="0.25">
      <c r="A114" s="3" t="s">
        <v>808</v>
      </c>
      <c r="B114" s="3">
        <v>-2.3559E-2</v>
      </c>
      <c r="C114" s="3">
        <v>37.906193000000002</v>
      </c>
      <c r="D114" s="3" t="s">
        <v>104</v>
      </c>
    </row>
    <row r="115" spans="1:4" x14ac:dyDescent="0.25">
      <c r="A115" s="3" t="s">
        <v>809</v>
      </c>
      <c r="B115" s="3">
        <v>41.20438</v>
      </c>
      <c r="C115" s="3">
        <v>74.766098</v>
      </c>
      <c r="D115" s="3" t="s">
        <v>108</v>
      </c>
    </row>
    <row r="116" spans="1:4" x14ac:dyDescent="0.25">
      <c r="A116" s="3" t="s">
        <v>810</v>
      </c>
      <c r="B116" s="3">
        <v>12.565678999999999</v>
      </c>
      <c r="C116" s="3">
        <v>104.99096299999999</v>
      </c>
      <c r="D116" s="3" t="s">
        <v>40</v>
      </c>
    </row>
    <row r="117" spans="1:4" x14ac:dyDescent="0.25">
      <c r="A117" s="3" t="s">
        <v>811</v>
      </c>
      <c r="B117" s="3">
        <v>-3.3704170000000002</v>
      </c>
      <c r="C117" s="3">
        <v>-168.734039</v>
      </c>
      <c r="D117" s="3" t="s">
        <v>105</v>
      </c>
    </row>
    <row r="118" spans="1:4" x14ac:dyDescent="0.25">
      <c r="A118" s="3" t="s">
        <v>812</v>
      </c>
      <c r="B118" s="3">
        <v>-11.875000999999999</v>
      </c>
      <c r="C118" s="3">
        <v>43.872219000000001</v>
      </c>
      <c r="D118" s="3" t="s">
        <v>281</v>
      </c>
    </row>
    <row r="119" spans="1:4" x14ac:dyDescent="0.25">
      <c r="A119" s="3" t="s">
        <v>813</v>
      </c>
      <c r="B119" s="3">
        <v>17.357821999999999</v>
      </c>
      <c r="C119" s="3">
        <v>-62.782997999999999</v>
      </c>
      <c r="D119" s="3" t="s">
        <v>623</v>
      </c>
    </row>
    <row r="120" spans="1:4" x14ac:dyDescent="0.25">
      <c r="A120" s="3" t="s">
        <v>814</v>
      </c>
      <c r="B120" s="3">
        <v>40.339852</v>
      </c>
      <c r="C120" s="3">
        <v>127.510093</v>
      </c>
      <c r="D120" s="3" t="s">
        <v>815</v>
      </c>
    </row>
    <row r="121" spans="1:4" x14ac:dyDescent="0.25">
      <c r="A121" s="3" t="s">
        <v>816</v>
      </c>
      <c r="B121" s="3">
        <v>35.907756999999997</v>
      </c>
      <c r="C121" s="3">
        <v>127.76692199999999</v>
      </c>
      <c r="D121" s="3" t="s">
        <v>817</v>
      </c>
    </row>
    <row r="122" spans="1:4" x14ac:dyDescent="0.25">
      <c r="A122" s="3" t="s">
        <v>818</v>
      </c>
      <c r="B122" s="3">
        <v>29.31166</v>
      </c>
      <c r="C122" s="3">
        <v>47.481766</v>
      </c>
      <c r="D122" s="3" t="s">
        <v>107</v>
      </c>
    </row>
    <row r="123" spans="1:4" x14ac:dyDescent="0.25">
      <c r="A123" s="3" t="s">
        <v>819</v>
      </c>
      <c r="B123" s="3">
        <v>19.513469000000001</v>
      </c>
      <c r="C123" s="3">
        <v>-80.566956000000005</v>
      </c>
      <c r="D123" s="3" t="s">
        <v>44</v>
      </c>
    </row>
    <row r="124" spans="1:4" x14ac:dyDescent="0.25">
      <c r="A124" s="3" t="s">
        <v>820</v>
      </c>
      <c r="B124" s="3">
        <v>48.019573000000001</v>
      </c>
      <c r="C124" s="3">
        <v>66.923683999999994</v>
      </c>
      <c r="D124" s="3" t="s">
        <v>103</v>
      </c>
    </row>
    <row r="125" spans="1:4" x14ac:dyDescent="0.25">
      <c r="A125" s="3" t="s">
        <v>821</v>
      </c>
      <c r="B125" s="3">
        <v>19.856269999999999</v>
      </c>
      <c r="C125" s="3">
        <v>102.495496</v>
      </c>
      <c r="D125" s="3" t="s">
        <v>822</v>
      </c>
    </row>
    <row r="126" spans="1:4" x14ac:dyDescent="0.25">
      <c r="A126" s="3" t="s">
        <v>823</v>
      </c>
      <c r="B126" s="3">
        <v>33.854720999999998</v>
      </c>
      <c r="C126" s="3">
        <v>35.862285</v>
      </c>
      <c r="D126" s="3" t="s">
        <v>111</v>
      </c>
    </row>
    <row r="127" spans="1:4" x14ac:dyDescent="0.25">
      <c r="A127" s="3" t="s">
        <v>824</v>
      </c>
      <c r="B127" s="3">
        <v>13.909444000000001</v>
      </c>
      <c r="C127" s="3">
        <v>-60.978892999999999</v>
      </c>
      <c r="D127" s="3" t="s">
        <v>162</v>
      </c>
    </row>
    <row r="128" spans="1:4" x14ac:dyDescent="0.25">
      <c r="A128" s="3" t="s">
        <v>825</v>
      </c>
      <c r="B128" s="3">
        <v>47.165999999999997</v>
      </c>
      <c r="C128" s="3">
        <v>9.5553729999999995</v>
      </c>
      <c r="D128" s="3" t="s">
        <v>371</v>
      </c>
    </row>
    <row r="129" spans="1:4" x14ac:dyDescent="0.25">
      <c r="A129" s="3" t="s">
        <v>826</v>
      </c>
      <c r="B129" s="3">
        <v>7.8730539999999998</v>
      </c>
      <c r="C129" s="3">
        <v>80.771797000000007</v>
      </c>
      <c r="D129" s="3" t="s">
        <v>177</v>
      </c>
    </row>
    <row r="130" spans="1:4" x14ac:dyDescent="0.25">
      <c r="A130" s="3" t="s">
        <v>827</v>
      </c>
      <c r="B130" s="3">
        <v>6.4280549999999996</v>
      </c>
      <c r="C130" s="3">
        <v>-9.4294989999999999</v>
      </c>
      <c r="D130" s="3" t="s">
        <v>113</v>
      </c>
    </row>
    <row r="131" spans="1:4" x14ac:dyDescent="0.25">
      <c r="A131" s="3" t="s">
        <v>828</v>
      </c>
      <c r="B131" s="3">
        <v>-29.609988000000001</v>
      </c>
      <c r="C131" s="3">
        <v>28.233608</v>
      </c>
      <c r="D131" s="3" t="s">
        <v>112</v>
      </c>
    </row>
    <row r="132" spans="1:4" x14ac:dyDescent="0.25">
      <c r="A132" s="3" t="s">
        <v>829</v>
      </c>
      <c r="B132" s="3">
        <v>55.169438</v>
      </c>
      <c r="C132" s="3">
        <v>23.881274999999999</v>
      </c>
      <c r="D132" s="3" t="s">
        <v>115</v>
      </c>
    </row>
    <row r="133" spans="1:4" x14ac:dyDescent="0.25">
      <c r="A133" s="3" t="s">
        <v>830</v>
      </c>
      <c r="B133" s="3">
        <v>49.815272999999998</v>
      </c>
      <c r="C133" s="3">
        <v>6.1295830000000002</v>
      </c>
      <c r="D133" s="3" t="s">
        <v>116</v>
      </c>
    </row>
    <row r="134" spans="1:4" x14ac:dyDescent="0.25">
      <c r="A134" s="3" t="s">
        <v>831</v>
      </c>
      <c r="B134" s="3">
        <v>56.879635</v>
      </c>
      <c r="C134" s="3">
        <v>24.603189</v>
      </c>
      <c r="D134" s="3" t="s">
        <v>110</v>
      </c>
    </row>
    <row r="135" spans="1:4" x14ac:dyDescent="0.25">
      <c r="A135" s="3" t="s">
        <v>832</v>
      </c>
      <c r="B135" s="3">
        <v>26.335100000000001</v>
      </c>
      <c r="C135" s="3">
        <v>17.228331000000001</v>
      </c>
      <c r="D135" s="3" t="s">
        <v>114</v>
      </c>
    </row>
    <row r="136" spans="1:4" x14ac:dyDescent="0.25">
      <c r="A136" s="3" t="s">
        <v>833</v>
      </c>
      <c r="B136" s="3">
        <v>31.791702000000001</v>
      </c>
      <c r="C136" s="3">
        <v>-7.0926200000000001</v>
      </c>
      <c r="D136" s="3" t="s">
        <v>133</v>
      </c>
    </row>
    <row r="137" spans="1:4" x14ac:dyDescent="0.25">
      <c r="A137" s="3" t="s">
        <v>834</v>
      </c>
      <c r="B137" s="3">
        <v>43.750298000000001</v>
      </c>
      <c r="C137" s="3">
        <v>7.4128410000000002</v>
      </c>
      <c r="D137" s="3" t="s">
        <v>391</v>
      </c>
    </row>
    <row r="138" spans="1:4" x14ac:dyDescent="0.25">
      <c r="A138" s="3" t="s">
        <v>835</v>
      </c>
      <c r="B138" s="3">
        <v>47.411631</v>
      </c>
      <c r="C138" s="3">
        <v>28.369885</v>
      </c>
      <c r="D138" s="3" t="s">
        <v>389</v>
      </c>
    </row>
    <row r="139" spans="1:4" x14ac:dyDescent="0.25">
      <c r="A139" s="3" t="s">
        <v>836</v>
      </c>
      <c r="B139" s="3">
        <v>42.708677999999999</v>
      </c>
      <c r="C139" s="3">
        <v>19.374389999999998</v>
      </c>
      <c r="D139" s="3" t="s">
        <v>131</v>
      </c>
    </row>
    <row r="140" spans="1:4" x14ac:dyDescent="0.25">
      <c r="A140" s="3" t="s">
        <v>837</v>
      </c>
      <c r="B140" s="3">
        <v>-18.766946999999998</v>
      </c>
      <c r="C140" s="3">
        <v>46.869107</v>
      </c>
      <c r="D140" s="3" t="s">
        <v>118</v>
      </c>
    </row>
    <row r="141" spans="1:4" x14ac:dyDescent="0.25">
      <c r="A141" s="3" t="s">
        <v>838</v>
      </c>
      <c r="B141" s="3">
        <v>7.1314739999999999</v>
      </c>
      <c r="C141" s="3">
        <v>171.18447800000001</v>
      </c>
      <c r="D141" s="3" t="s">
        <v>212</v>
      </c>
    </row>
    <row r="142" spans="1:4" x14ac:dyDescent="0.25">
      <c r="A142" s="3" t="s">
        <v>839</v>
      </c>
      <c r="B142" s="3">
        <v>41.608635</v>
      </c>
      <c r="C142" s="3">
        <v>21.745274999999999</v>
      </c>
      <c r="D142" s="3" t="s">
        <v>840</v>
      </c>
    </row>
    <row r="143" spans="1:4" x14ac:dyDescent="0.25">
      <c r="A143" s="3" t="s">
        <v>841</v>
      </c>
      <c r="B143" s="3">
        <v>17.570692000000001</v>
      </c>
      <c r="C143" s="3">
        <v>-3.9961660000000001</v>
      </c>
      <c r="D143" s="3" t="s">
        <v>122</v>
      </c>
    </row>
    <row r="144" spans="1:4" x14ac:dyDescent="0.25">
      <c r="A144" s="3" t="s">
        <v>842</v>
      </c>
      <c r="B144" s="3">
        <v>21.913965000000001</v>
      </c>
      <c r="C144" s="3">
        <v>95.956222999999994</v>
      </c>
      <c r="D144" s="3" t="s">
        <v>843</v>
      </c>
    </row>
    <row r="145" spans="1:4" x14ac:dyDescent="0.25">
      <c r="A145" s="3" t="s">
        <v>844</v>
      </c>
      <c r="B145" s="3">
        <v>46.862496</v>
      </c>
      <c r="C145" s="3">
        <v>103.846656</v>
      </c>
      <c r="D145" s="3" t="s">
        <v>130</v>
      </c>
    </row>
    <row r="146" spans="1:4" x14ac:dyDescent="0.25">
      <c r="A146" s="3" t="s">
        <v>845</v>
      </c>
      <c r="B146" s="3">
        <v>22.198744999999999</v>
      </c>
      <c r="C146" s="3">
        <v>113.543873</v>
      </c>
      <c r="D146" s="3" t="s">
        <v>846</v>
      </c>
    </row>
    <row r="147" spans="1:4" x14ac:dyDescent="0.25">
      <c r="A147" s="3" t="s">
        <v>847</v>
      </c>
      <c r="B147" s="3">
        <v>17.330829999999999</v>
      </c>
      <c r="C147" s="3">
        <v>145.38469000000001</v>
      </c>
      <c r="D147" s="3" t="s">
        <v>408</v>
      </c>
    </row>
    <row r="148" spans="1:4" x14ac:dyDescent="0.25">
      <c r="A148" s="3" t="s">
        <v>848</v>
      </c>
      <c r="B148" s="3">
        <v>14.641527999999999</v>
      </c>
      <c r="C148" s="3">
        <v>-61.024174000000002</v>
      </c>
      <c r="D148" s="3" t="s">
        <v>124</v>
      </c>
    </row>
    <row r="149" spans="1:4" x14ac:dyDescent="0.25">
      <c r="A149" s="3" t="s">
        <v>849</v>
      </c>
      <c r="B149" s="3">
        <v>21.00789</v>
      </c>
      <c r="C149" s="3">
        <v>-10.940835</v>
      </c>
      <c r="D149" s="3" t="s">
        <v>125</v>
      </c>
    </row>
    <row r="150" spans="1:4" x14ac:dyDescent="0.25">
      <c r="A150" s="3" t="s">
        <v>850</v>
      </c>
      <c r="B150" s="3">
        <v>16.742498000000001</v>
      </c>
      <c r="C150" s="3">
        <v>-62.187365999999997</v>
      </c>
      <c r="D150" s="3" t="s">
        <v>132</v>
      </c>
    </row>
    <row r="151" spans="1:4" x14ac:dyDescent="0.25">
      <c r="A151" s="3" t="s">
        <v>851</v>
      </c>
      <c r="B151" s="3">
        <v>35.937496000000003</v>
      </c>
      <c r="C151" s="3">
        <v>14.375416</v>
      </c>
      <c r="D151" s="3" t="s">
        <v>123</v>
      </c>
    </row>
    <row r="152" spans="1:4" x14ac:dyDescent="0.25">
      <c r="A152" s="3" t="s">
        <v>852</v>
      </c>
      <c r="B152" s="3">
        <v>-20.348403999999999</v>
      </c>
      <c r="C152" s="3">
        <v>57.552152</v>
      </c>
      <c r="D152" s="3" t="s">
        <v>126</v>
      </c>
    </row>
    <row r="153" spans="1:4" x14ac:dyDescent="0.25">
      <c r="A153" s="3" t="s">
        <v>853</v>
      </c>
      <c r="B153" s="3">
        <v>3.2027779999999999</v>
      </c>
      <c r="C153" s="3">
        <v>73.220680000000002</v>
      </c>
      <c r="D153" s="3" t="s">
        <v>121</v>
      </c>
    </row>
    <row r="154" spans="1:4" x14ac:dyDescent="0.25">
      <c r="A154" s="3" t="s">
        <v>854</v>
      </c>
      <c r="B154" s="3">
        <v>-13.254308</v>
      </c>
      <c r="C154" s="3">
        <v>34.301524999999998</v>
      </c>
      <c r="D154" s="3" t="s">
        <v>119</v>
      </c>
    </row>
    <row r="155" spans="1:4" x14ac:dyDescent="0.25">
      <c r="A155" s="3" t="s">
        <v>855</v>
      </c>
      <c r="B155" s="3">
        <v>23.634501</v>
      </c>
      <c r="C155" s="3">
        <v>-102.552784</v>
      </c>
      <c r="D155" s="3" t="s">
        <v>127</v>
      </c>
    </row>
    <row r="156" spans="1:4" x14ac:dyDescent="0.25">
      <c r="A156" s="3" t="s">
        <v>856</v>
      </c>
      <c r="B156" s="3">
        <v>4.2104840000000001</v>
      </c>
      <c r="C156" s="3">
        <v>101.97576599999999</v>
      </c>
      <c r="D156" s="3" t="s">
        <v>120</v>
      </c>
    </row>
    <row r="157" spans="1:4" x14ac:dyDescent="0.25">
      <c r="A157" s="3" t="s">
        <v>857</v>
      </c>
      <c r="B157" s="3">
        <v>-18.665694999999999</v>
      </c>
      <c r="C157" s="3">
        <v>35.529561999999999</v>
      </c>
      <c r="D157" s="3" t="s">
        <v>134</v>
      </c>
    </row>
    <row r="158" spans="1:4" x14ac:dyDescent="0.25">
      <c r="A158" s="3" t="s">
        <v>858</v>
      </c>
      <c r="B158" s="3">
        <v>-22.957640000000001</v>
      </c>
      <c r="C158" s="3">
        <v>18.490410000000001</v>
      </c>
      <c r="D158" s="3" t="s">
        <v>136</v>
      </c>
    </row>
    <row r="159" spans="1:4" x14ac:dyDescent="0.25">
      <c r="A159" s="3" t="s">
        <v>859</v>
      </c>
      <c r="B159" s="3">
        <v>-20.904305000000001</v>
      </c>
      <c r="C159" s="3">
        <v>165.618042</v>
      </c>
      <c r="D159" s="3" t="s">
        <v>140</v>
      </c>
    </row>
    <row r="160" spans="1:4" x14ac:dyDescent="0.25">
      <c r="A160" s="3" t="s">
        <v>860</v>
      </c>
      <c r="B160" s="3">
        <v>17.607789</v>
      </c>
      <c r="C160" s="3">
        <v>8.0816660000000002</v>
      </c>
      <c r="D160" s="3" t="s">
        <v>143</v>
      </c>
    </row>
    <row r="161" spans="1:4" x14ac:dyDescent="0.25">
      <c r="A161" s="3" t="s">
        <v>861</v>
      </c>
      <c r="B161" s="3">
        <v>-29.040835000000001</v>
      </c>
      <c r="C161" s="3">
        <v>167.954712</v>
      </c>
      <c r="D161" s="3" t="s">
        <v>658</v>
      </c>
    </row>
    <row r="162" spans="1:4" x14ac:dyDescent="0.25">
      <c r="A162" s="3" t="s">
        <v>862</v>
      </c>
      <c r="B162" s="3">
        <v>9.0819989999999997</v>
      </c>
      <c r="C162" s="3">
        <v>8.6752769999999995</v>
      </c>
      <c r="D162" s="3" t="s">
        <v>144</v>
      </c>
    </row>
    <row r="163" spans="1:4" x14ac:dyDescent="0.25">
      <c r="A163" s="3" t="s">
        <v>863</v>
      </c>
      <c r="B163" s="3">
        <v>12.865416</v>
      </c>
      <c r="C163" s="3">
        <v>-85.207228999999998</v>
      </c>
      <c r="D163" s="3" t="s">
        <v>142</v>
      </c>
    </row>
    <row r="164" spans="1:4" x14ac:dyDescent="0.25">
      <c r="A164" s="3" t="s">
        <v>864</v>
      </c>
      <c r="B164" s="3">
        <v>52.132632999999998</v>
      </c>
      <c r="C164" s="3">
        <v>5.2912660000000002</v>
      </c>
      <c r="D164" s="3" t="s">
        <v>139</v>
      </c>
    </row>
    <row r="165" spans="1:4" x14ac:dyDescent="0.25">
      <c r="A165" s="3" t="s">
        <v>865</v>
      </c>
      <c r="B165" s="3">
        <v>60.472023999999998</v>
      </c>
      <c r="C165" s="3">
        <v>8.4689460000000008</v>
      </c>
      <c r="D165" s="3" t="s">
        <v>146</v>
      </c>
    </row>
    <row r="166" spans="1:4" x14ac:dyDescent="0.25">
      <c r="A166" s="3" t="s">
        <v>866</v>
      </c>
      <c r="B166" s="3">
        <v>28.394856999999998</v>
      </c>
      <c r="C166" s="3">
        <v>84.124008000000003</v>
      </c>
      <c r="D166" s="3" t="s">
        <v>138</v>
      </c>
    </row>
    <row r="167" spans="1:4" x14ac:dyDescent="0.25">
      <c r="A167" s="3" t="s">
        <v>867</v>
      </c>
      <c r="B167" s="3">
        <v>-0.52277799999999996</v>
      </c>
      <c r="C167" s="3">
        <v>166.93150299999999</v>
      </c>
      <c r="D167" s="3" t="s">
        <v>137</v>
      </c>
    </row>
    <row r="168" spans="1:4" x14ac:dyDescent="0.25">
      <c r="A168" s="3" t="s">
        <v>868</v>
      </c>
      <c r="B168" s="3">
        <v>-19.054445000000001</v>
      </c>
      <c r="C168" s="3">
        <v>-169.867233</v>
      </c>
      <c r="D168" s="3" t="s">
        <v>145</v>
      </c>
    </row>
    <row r="169" spans="1:4" x14ac:dyDescent="0.25">
      <c r="A169" s="3" t="s">
        <v>869</v>
      </c>
      <c r="B169" s="3">
        <v>-40.900556999999999</v>
      </c>
      <c r="C169" s="3">
        <v>174.88597100000001</v>
      </c>
      <c r="D169" s="3" t="s">
        <v>141</v>
      </c>
    </row>
    <row r="170" spans="1:4" x14ac:dyDescent="0.25">
      <c r="A170" s="3" t="s">
        <v>870</v>
      </c>
      <c r="B170" s="3">
        <v>21.512582999999999</v>
      </c>
      <c r="C170" s="3">
        <v>55.923254999999997</v>
      </c>
      <c r="D170" s="3" t="s">
        <v>147</v>
      </c>
    </row>
    <row r="171" spans="1:4" x14ac:dyDescent="0.25">
      <c r="A171" s="3" t="s">
        <v>871</v>
      </c>
      <c r="B171" s="3">
        <v>8.5379810000000003</v>
      </c>
      <c r="C171" s="3">
        <v>-80.782127000000003</v>
      </c>
      <c r="D171" s="3" t="s">
        <v>149</v>
      </c>
    </row>
    <row r="172" spans="1:4" x14ac:dyDescent="0.25">
      <c r="A172" s="3" t="s">
        <v>872</v>
      </c>
      <c r="B172" s="3">
        <v>-9.1899669999999993</v>
      </c>
      <c r="C172" s="3">
        <v>-75.015152</v>
      </c>
      <c r="D172" s="3" t="s">
        <v>152</v>
      </c>
    </row>
    <row r="173" spans="1:4" x14ac:dyDescent="0.25">
      <c r="A173" s="3" t="s">
        <v>873</v>
      </c>
      <c r="B173" s="3">
        <v>-17.679742000000001</v>
      </c>
      <c r="C173" s="3">
        <v>-149.40684300000001</v>
      </c>
      <c r="D173" s="3" t="s">
        <v>73</v>
      </c>
    </row>
    <row r="174" spans="1:4" x14ac:dyDescent="0.25">
      <c r="A174" s="3" t="s">
        <v>874</v>
      </c>
      <c r="B174" s="3">
        <v>-6.3149930000000003</v>
      </c>
      <c r="C174" s="3">
        <v>143.95554999999999</v>
      </c>
      <c r="D174" s="3" t="s">
        <v>150</v>
      </c>
    </row>
    <row r="175" spans="1:4" x14ac:dyDescent="0.25">
      <c r="A175" s="3" t="s">
        <v>875</v>
      </c>
      <c r="B175" s="3">
        <v>12.879721</v>
      </c>
      <c r="C175" s="3">
        <v>121.774017</v>
      </c>
      <c r="D175" s="3" t="s">
        <v>153</v>
      </c>
    </row>
    <row r="176" spans="1:4" x14ac:dyDescent="0.25">
      <c r="A176" s="3" t="s">
        <v>876</v>
      </c>
      <c r="B176" s="3">
        <v>30.375321</v>
      </c>
      <c r="C176" s="3">
        <v>69.345116000000004</v>
      </c>
      <c r="D176" s="3" t="s">
        <v>148</v>
      </c>
    </row>
    <row r="177" spans="1:4" x14ac:dyDescent="0.25">
      <c r="A177" s="3" t="s">
        <v>877</v>
      </c>
      <c r="B177" s="3">
        <v>51.919438</v>
      </c>
      <c r="C177" s="3">
        <v>19.145136000000001</v>
      </c>
      <c r="D177" s="3" t="s">
        <v>154</v>
      </c>
    </row>
    <row r="178" spans="1:4" x14ac:dyDescent="0.25">
      <c r="A178" s="3" t="s">
        <v>878</v>
      </c>
      <c r="B178" s="3">
        <v>46.941935999999998</v>
      </c>
      <c r="C178" s="3">
        <v>-56.27111</v>
      </c>
      <c r="D178" s="3" t="s">
        <v>668</v>
      </c>
    </row>
    <row r="179" spans="1:4" x14ac:dyDescent="0.25">
      <c r="A179" s="3" t="s">
        <v>879</v>
      </c>
      <c r="B179" s="3">
        <v>-24.703614999999999</v>
      </c>
      <c r="C179" s="3">
        <v>-127.439308</v>
      </c>
      <c r="D179" s="3" t="s">
        <v>880</v>
      </c>
    </row>
    <row r="180" spans="1:4" x14ac:dyDescent="0.25">
      <c r="A180" s="3" t="s">
        <v>881</v>
      </c>
      <c r="B180" s="3">
        <v>18.220832999999999</v>
      </c>
      <c r="C180" s="3">
        <v>-66.590148999999997</v>
      </c>
      <c r="D180" s="3" t="s">
        <v>156</v>
      </c>
    </row>
    <row r="181" spans="1:4" x14ac:dyDescent="0.25">
      <c r="A181" s="3" t="s">
        <v>882</v>
      </c>
      <c r="B181" s="3">
        <v>31.952162000000001</v>
      </c>
      <c r="C181" s="3">
        <v>35.233153999999999</v>
      </c>
      <c r="D181" s="3" t="s">
        <v>883</v>
      </c>
    </row>
    <row r="182" spans="1:4" x14ac:dyDescent="0.25">
      <c r="A182" s="3" t="s">
        <v>884</v>
      </c>
      <c r="B182" s="3">
        <v>39.399872000000002</v>
      </c>
      <c r="C182" s="3">
        <v>-8.2244539999999997</v>
      </c>
      <c r="D182" s="3" t="s">
        <v>155</v>
      </c>
    </row>
    <row r="183" spans="1:4" x14ac:dyDescent="0.25">
      <c r="A183" s="3" t="s">
        <v>885</v>
      </c>
      <c r="B183" s="3">
        <v>7.5149800000000004</v>
      </c>
      <c r="C183" s="3">
        <v>134.58251999999999</v>
      </c>
      <c r="D183" s="3" t="s">
        <v>413</v>
      </c>
    </row>
    <row r="184" spans="1:4" x14ac:dyDescent="0.25">
      <c r="A184" s="3" t="s">
        <v>886</v>
      </c>
      <c r="B184" s="3">
        <v>-23.442502999999999</v>
      </c>
      <c r="C184" s="3">
        <v>-58.443832</v>
      </c>
      <c r="D184" s="3" t="s">
        <v>151</v>
      </c>
    </row>
    <row r="185" spans="1:4" x14ac:dyDescent="0.25">
      <c r="A185" s="3" t="s">
        <v>887</v>
      </c>
      <c r="B185" s="3">
        <v>25.354825999999999</v>
      </c>
      <c r="C185" s="3">
        <v>51.183883999999999</v>
      </c>
      <c r="D185" s="3" t="s">
        <v>157</v>
      </c>
    </row>
    <row r="186" spans="1:4" x14ac:dyDescent="0.25">
      <c r="A186" s="3" t="s">
        <v>888</v>
      </c>
      <c r="B186" s="3">
        <v>-21.115141000000001</v>
      </c>
      <c r="C186" s="3">
        <v>55.536383999999998</v>
      </c>
      <c r="D186" s="3" t="s">
        <v>889</v>
      </c>
    </row>
    <row r="187" spans="1:4" x14ac:dyDescent="0.25">
      <c r="A187" s="3" t="s">
        <v>890</v>
      </c>
      <c r="B187" s="3">
        <v>45.943161000000003</v>
      </c>
      <c r="C187" s="3">
        <v>24.966760000000001</v>
      </c>
      <c r="D187" s="3" t="s">
        <v>158</v>
      </c>
    </row>
    <row r="188" spans="1:4" x14ac:dyDescent="0.25">
      <c r="A188" s="3" t="s">
        <v>891</v>
      </c>
      <c r="B188" s="3">
        <v>44.016520999999997</v>
      </c>
      <c r="C188" s="3">
        <v>21.005859000000001</v>
      </c>
      <c r="D188" s="3" t="s">
        <v>167</v>
      </c>
    </row>
    <row r="189" spans="1:4" x14ac:dyDescent="0.25">
      <c r="A189" s="3" t="s">
        <v>892</v>
      </c>
      <c r="B189" s="3">
        <v>61.524009999999997</v>
      </c>
      <c r="C189" s="3">
        <v>105.31875599999999</v>
      </c>
      <c r="D189" s="3" t="s">
        <v>893</v>
      </c>
    </row>
    <row r="190" spans="1:4" x14ac:dyDescent="0.25">
      <c r="A190" s="3" t="s">
        <v>894</v>
      </c>
      <c r="B190" s="3">
        <v>-1.9402779999999999</v>
      </c>
      <c r="C190" s="3">
        <v>29.873888000000001</v>
      </c>
      <c r="D190" s="3" t="s">
        <v>160</v>
      </c>
    </row>
    <row r="191" spans="1:4" x14ac:dyDescent="0.25">
      <c r="A191" s="3" t="s">
        <v>895</v>
      </c>
      <c r="B191" s="3">
        <v>23.885942</v>
      </c>
      <c r="C191" s="3">
        <v>45.079161999999997</v>
      </c>
      <c r="D191" s="3" t="s">
        <v>165</v>
      </c>
    </row>
    <row r="192" spans="1:4" x14ac:dyDescent="0.25">
      <c r="A192" s="3" t="s">
        <v>896</v>
      </c>
      <c r="B192" s="3">
        <v>-9.6457099999999993</v>
      </c>
      <c r="C192" s="3">
        <v>160.156194</v>
      </c>
      <c r="D192" s="3" t="s">
        <v>173</v>
      </c>
    </row>
    <row r="193" spans="1:4" x14ac:dyDescent="0.25">
      <c r="A193" s="3" t="s">
        <v>897</v>
      </c>
      <c r="B193" s="3">
        <v>-4.6795739999999997</v>
      </c>
      <c r="C193" s="3">
        <v>55.491976999999999</v>
      </c>
      <c r="D193" s="3" t="s">
        <v>168</v>
      </c>
    </row>
    <row r="194" spans="1:4" x14ac:dyDescent="0.25">
      <c r="A194" s="3" t="s">
        <v>898</v>
      </c>
      <c r="B194" s="3">
        <v>12.862807</v>
      </c>
      <c r="C194" s="3">
        <v>30.217635999999999</v>
      </c>
      <c r="D194" s="3" t="s">
        <v>178</v>
      </c>
    </row>
    <row r="195" spans="1:4" x14ac:dyDescent="0.25">
      <c r="A195" s="3" t="s">
        <v>899</v>
      </c>
      <c r="B195" s="3">
        <v>60.128160999999999</v>
      </c>
      <c r="C195" s="3">
        <v>18.643501000000001</v>
      </c>
      <c r="D195" s="3" t="s">
        <v>181</v>
      </c>
    </row>
    <row r="196" spans="1:4" x14ac:dyDescent="0.25">
      <c r="A196" s="3" t="s">
        <v>900</v>
      </c>
      <c r="B196" s="3">
        <v>1.3520829999999999</v>
      </c>
      <c r="C196" s="3">
        <v>103.819836</v>
      </c>
      <c r="D196" s="3" t="s">
        <v>170</v>
      </c>
    </row>
    <row r="197" spans="1:4" x14ac:dyDescent="0.25">
      <c r="A197" s="3" t="s">
        <v>901</v>
      </c>
      <c r="B197" s="3">
        <v>-24.143474000000001</v>
      </c>
      <c r="C197" s="3">
        <v>-10.030696000000001</v>
      </c>
      <c r="D197" s="3" t="s">
        <v>666</v>
      </c>
    </row>
    <row r="198" spans="1:4" x14ac:dyDescent="0.25">
      <c r="A198" s="3" t="s">
        <v>902</v>
      </c>
      <c r="B198" s="3">
        <v>46.151240999999999</v>
      </c>
      <c r="C198" s="3">
        <v>14.995463000000001</v>
      </c>
      <c r="D198" s="3" t="s">
        <v>172</v>
      </c>
    </row>
    <row r="199" spans="1:4" x14ac:dyDescent="0.25">
      <c r="A199" s="3" t="s">
        <v>903</v>
      </c>
      <c r="B199" s="3">
        <v>77.553604000000007</v>
      </c>
      <c r="C199" s="3">
        <v>23.670272000000001</v>
      </c>
      <c r="D199" s="3" t="s">
        <v>904</v>
      </c>
    </row>
    <row r="200" spans="1:4" x14ac:dyDescent="0.25">
      <c r="A200" s="3" t="s">
        <v>905</v>
      </c>
      <c r="B200" s="3">
        <v>48.669026000000002</v>
      </c>
      <c r="C200" s="3">
        <v>19.699024000000001</v>
      </c>
      <c r="D200" s="3" t="s">
        <v>171</v>
      </c>
    </row>
    <row r="201" spans="1:4" x14ac:dyDescent="0.25">
      <c r="A201" s="3" t="s">
        <v>906</v>
      </c>
      <c r="B201" s="3">
        <v>8.4605549999999994</v>
      </c>
      <c r="C201" s="3">
        <v>-11.779889000000001</v>
      </c>
      <c r="D201" s="3" t="s">
        <v>169</v>
      </c>
    </row>
    <row r="202" spans="1:4" x14ac:dyDescent="0.25">
      <c r="A202" s="3" t="s">
        <v>907</v>
      </c>
      <c r="B202" s="3">
        <v>43.942360000000001</v>
      </c>
      <c r="C202" s="3">
        <v>12.457777</v>
      </c>
      <c r="D202" s="3" t="s">
        <v>429</v>
      </c>
    </row>
    <row r="203" spans="1:4" x14ac:dyDescent="0.25">
      <c r="A203" s="3" t="s">
        <v>908</v>
      </c>
      <c r="B203" s="3">
        <v>14.497401</v>
      </c>
      <c r="C203" s="3">
        <v>-14.452362000000001</v>
      </c>
      <c r="D203" s="3" t="s">
        <v>166</v>
      </c>
    </row>
    <row r="204" spans="1:4" x14ac:dyDescent="0.25">
      <c r="A204" s="3" t="s">
        <v>909</v>
      </c>
      <c r="B204" s="3">
        <v>5.1521489999999996</v>
      </c>
      <c r="C204" s="3">
        <v>46.199615999999999</v>
      </c>
      <c r="D204" s="3" t="s">
        <v>174</v>
      </c>
    </row>
    <row r="205" spans="1:4" x14ac:dyDescent="0.25">
      <c r="A205" s="3" t="s">
        <v>910</v>
      </c>
      <c r="B205" s="3">
        <v>3.919305</v>
      </c>
      <c r="C205" s="3">
        <v>-56.027782999999999</v>
      </c>
      <c r="D205" s="3" t="s">
        <v>179</v>
      </c>
    </row>
    <row r="206" spans="1:4" x14ac:dyDescent="0.25">
      <c r="A206" s="3" t="s">
        <v>911</v>
      </c>
      <c r="B206" s="3">
        <v>0.18636</v>
      </c>
      <c r="C206" s="3">
        <v>6.6130810000000002</v>
      </c>
      <c r="D206" s="3" t="s">
        <v>912</v>
      </c>
    </row>
    <row r="207" spans="1:4" x14ac:dyDescent="0.25">
      <c r="A207" s="3" t="s">
        <v>913</v>
      </c>
      <c r="B207" s="3">
        <v>13.794185000000001</v>
      </c>
      <c r="C207" s="3">
        <v>-88.896529999999998</v>
      </c>
      <c r="D207" s="3" t="s">
        <v>64</v>
      </c>
    </row>
    <row r="208" spans="1:4" x14ac:dyDescent="0.25">
      <c r="A208" s="3" t="s">
        <v>914</v>
      </c>
      <c r="B208" s="3">
        <v>34.802075000000002</v>
      </c>
      <c r="C208" s="3">
        <v>38.996814999999998</v>
      </c>
      <c r="D208" s="3" t="s">
        <v>915</v>
      </c>
    </row>
    <row r="209" spans="1:4" x14ac:dyDescent="0.25">
      <c r="A209" s="3" t="s">
        <v>916</v>
      </c>
      <c r="B209" s="3">
        <v>-26.522503</v>
      </c>
      <c r="C209" s="3">
        <v>31.465865999999998</v>
      </c>
      <c r="D209" s="3" t="s">
        <v>917</v>
      </c>
    </row>
    <row r="210" spans="1:4" x14ac:dyDescent="0.25">
      <c r="A210" s="3" t="s">
        <v>918</v>
      </c>
      <c r="B210" s="3">
        <v>21.694025</v>
      </c>
      <c r="C210" s="3">
        <v>-71.797927999999999</v>
      </c>
      <c r="D210" s="3" t="s">
        <v>476</v>
      </c>
    </row>
    <row r="211" spans="1:4" x14ac:dyDescent="0.25">
      <c r="A211" s="3" t="s">
        <v>919</v>
      </c>
      <c r="B211" s="3">
        <v>15.454166000000001</v>
      </c>
      <c r="C211" s="3">
        <v>18.732206999999999</v>
      </c>
      <c r="D211" s="3" t="s">
        <v>46</v>
      </c>
    </row>
    <row r="212" spans="1:4" x14ac:dyDescent="0.25">
      <c r="A212" s="3" t="s">
        <v>920</v>
      </c>
      <c r="B212" s="3">
        <v>-49.280366000000001</v>
      </c>
      <c r="C212" s="3">
        <v>69.348557</v>
      </c>
      <c r="D212" s="3" t="s">
        <v>921</v>
      </c>
    </row>
    <row r="213" spans="1:4" x14ac:dyDescent="0.25">
      <c r="A213" s="3" t="s">
        <v>922</v>
      </c>
      <c r="B213" s="3">
        <v>8.6195430000000002</v>
      </c>
      <c r="C213" s="3">
        <v>0.82478200000000002</v>
      </c>
      <c r="D213" s="3" t="s">
        <v>189</v>
      </c>
    </row>
    <row r="214" spans="1:4" x14ac:dyDescent="0.25">
      <c r="A214" s="3" t="s">
        <v>923</v>
      </c>
      <c r="B214" s="3">
        <v>15.870032</v>
      </c>
      <c r="C214" s="3">
        <v>100.992541</v>
      </c>
      <c r="D214" s="3" t="s">
        <v>187</v>
      </c>
    </row>
    <row r="215" spans="1:4" x14ac:dyDescent="0.25">
      <c r="A215" s="3" t="s">
        <v>924</v>
      </c>
      <c r="B215" s="3">
        <v>38.861033999999997</v>
      </c>
      <c r="C215" s="3">
        <v>71.276093000000003</v>
      </c>
      <c r="D215" s="3" t="s">
        <v>185</v>
      </c>
    </row>
    <row r="216" spans="1:4" x14ac:dyDescent="0.25">
      <c r="A216" s="3" t="s">
        <v>925</v>
      </c>
      <c r="B216" s="3">
        <v>-8.9673630000000006</v>
      </c>
      <c r="C216" s="3">
        <v>-171.85588100000001</v>
      </c>
      <c r="D216" s="3" t="s">
        <v>190</v>
      </c>
    </row>
    <row r="217" spans="1:4" x14ac:dyDescent="0.25">
      <c r="A217" s="3" t="s">
        <v>926</v>
      </c>
      <c r="B217" s="3">
        <v>-8.8742169999999998</v>
      </c>
      <c r="C217" s="3">
        <v>125.72753899999999</v>
      </c>
      <c r="D217" s="3" t="s">
        <v>188</v>
      </c>
    </row>
    <row r="218" spans="1:4" x14ac:dyDescent="0.25">
      <c r="A218" s="3" t="s">
        <v>927</v>
      </c>
      <c r="B218" s="3">
        <v>38.969718999999998</v>
      </c>
      <c r="C218" s="3">
        <v>59.556277999999999</v>
      </c>
      <c r="D218" s="3" t="s">
        <v>195</v>
      </c>
    </row>
    <row r="219" spans="1:4" x14ac:dyDescent="0.25">
      <c r="A219" s="3" t="s">
        <v>928</v>
      </c>
      <c r="B219" s="3">
        <v>33.886916999999997</v>
      </c>
      <c r="C219" s="3">
        <v>9.5374990000000004</v>
      </c>
      <c r="D219" s="3" t="s">
        <v>193</v>
      </c>
    </row>
    <row r="220" spans="1:4" x14ac:dyDescent="0.25">
      <c r="A220" s="3" t="s">
        <v>929</v>
      </c>
      <c r="B220" s="3">
        <v>-21.178985999999998</v>
      </c>
      <c r="C220" s="3">
        <v>-175.19824199999999</v>
      </c>
      <c r="D220" s="3" t="s">
        <v>191</v>
      </c>
    </row>
    <row r="221" spans="1:4" x14ac:dyDescent="0.25">
      <c r="A221" s="3" t="s">
        <v>930</v>
      </c>
      <c r="B221" s="3">
        <v>38.963745000000003</v>
      </c>
      <c r="C221" s="3">
        <v>35.243321999999999</v>
      </c>
      <c r="D221" s="3" t="s">
        <v>194</v>
      </c>
    </row>
    <row r="222" spans="1:4" x14ac:dyDescent="0.25">
      <c r="A222" s="3" t="s">
        <v>931</v>
      </c>
      <c r="B222" s="3">
        <v>10.691803</v>
      </c>
      <c r="C222" s="3">
        <v>-61.222503000000003</v>
      </c>
      <c r="D222" s="3" t="s">
        <v>470</v>
      </c>
    </row>
    <row r="223" spans="1:4" x14ac:dyDescent="0.25">
      <c r="A223" s="3" t="s">
        <v>932</v>
      </c>
      <c r="B223" s="3">
        <v>-7.1095350000000002</v>
      </c>
      <c r="C223" s="3">
        <v>177.64932999999999</v>
      </c>
      <c r="D223" s="3" t="s">
        <v>196</v>
      </c>
    </row>
    <row r="224" spans="1:4" x14ac:dyDescent="0.25">
      <c r="A224" s="3" t="s">
        <v>933</v>
      </c>
      <c r="B224" s="3">
        <v>23.69781</v>
      </c>
      <c r="C224" s="3">
        <v>120.960515</v>
      </c>
      <c r="D224" s="3" t="s">
        <v>934</v>
      </c>
    </row>
    <row r="225" spans="1:4" x14ac:dyDescent="0.25">
      <c r="A225" s="3" t="s">
        <v>935</v>
      </c>
      <c r="B225" s="3">
        <v>-6.3690280000000001</v>
      </c>
      <c r="C225" s="3">
        <v>34.888821999999998</v>
      </c>
      <c r="D225" s="3" t="s">
        <v>464</v>
      </c>
    </row>
    <row r="226" spans="1:4" x14ac:dyDescent="0.25">
      <c r="A226" s="3" t="s">
        <v>936</v>
      </c>
      <c r="B226" s="3">
        <v>48.379432999999999</v>
      </c>
      <c r="C226" s="3">
        <v>31.165579999999999</v>
      </c>
      <c r="D226" s="3" t="s">
        <v>198</v>
      </c>
    </row>
    <row r="227" spans="1:4" x14ac:dyDescent="0.25">
      <c r="A227" s="3" t="s">
        <v>937</v>
      </c>
      <c r="B227" s="3">
        <v>1.3733329999999999</v>
      </c>
      <c r="C227" s="3">
        <v>32.290275000000001</v>
      </c>
      <c r="D227" s="3" t="s">
        <v>197</v>
      </c>
    </row>
    <row r="228" spans="1:4" x14ac:dyDescent="0.25">
      <c r="A228" s="3" t="s">
        <v>938</v>
      </c>
      <c r="B228" s="3"/>
      <c r="C228" s="3"/>
      <c r="D228" s="3" t="s">
        <v>939</v>
      </c>
    </row>
    <row r="229" spans="1:4" x14ac:dyDescent="0.25">
      <c r="A229" s="3" t="s">
        <v>940</v>
      </c>
      <c r="B229" s="3">
        <v>37.090240000000001</v>
      </c>
      <c r="C229" s="3">
        <v>-95.712890999999999</v>
      </c>
      <c r="D229" s="3" t="s">
        <v>483</v>
      </c>
    </row>
    <row r="230" spans="1:4" x14ac:dyDescent="0.25">
      <c r="A230" s="3" t="s">
        <v>941</v>
      </c>
      <c r="B230" s="3">
        <v>-32.522779</v>
      </c>
      <c r="C230" s="3">
        <v>-55.765835000000003</v>
      </c>
      <c r="D230" s="3" t="s">
        <v>202</v>
      </c>
    </row>
    <row r="231" spans="1:4" x14ac:dyDescent="0.25">
      <c r="A231" s="3" t="s">
        <v>942</v>
      </c>
      <c r="B231" s="3">
        <v>41.377490999999999</v>
      </c>
      <c r="C231" s="3">
        <v>64.585262</v>
      </c>
      <c r="D231" s="3" t="s">
        <v>203</v>
      </c>
    </row>
    <row r="232" spans="1:4" x14ac:dyDescent="0.25">
      <c r="A232" s="3" t="s">
        <v>943</v>
      </c>
      <c r="B232" s="3">
        <v>41.902915999999998</v>
      </c>
      <c r="C232" s="3">
        <v>12.453389</v>
      </c>
      <c r="D232" s="3" t="s">
        <v>944</v>
      </c>
    </row>
    <row r="233" spans="1:4" x14ac:dyDescent="0.25">
      <c r="A233" s="3" t="s">
        <v>945</v>
      </c>
      <c r="B233" s="3">
        <v>12.984305000000001</v>
      </c>
      <c r="C233" s="3">
        <v>-61.287227999999999</v>
      </c>
      <c r="D233" s="3" t="s">
        <v>624</v>
      </c>
    </row>
    <row r="234" spans="1:4" x14ac:dyDescent="0.25">
      <c r="A234" s="3" t="s">
        <v>946</v>
      </c>
      <c r="B234" s="3">
        <v>6.4237500000000001</v>
      </c>
      <c r="C234" s="3">
        <v>-66.589730000000003</v>
      </c>
      <c r="D234" s="3" t="s">
        <v>205</v>
      </c>
    </row>
    <row r="235" spans="1:4" x14ac:dyDescent="0.25">
      <c r="A235" s="3" t="s">
        <v>947</v>
      </c>
      <c r="B235" s="3">
        <v>18.420694999999998</v>
      </c>
      <c r="C235" s="3">
        <v>-64.639967999999996</v>
      </c>
      <c r="D235" s="3" t="s">
        <v>35</v>
      </c>
    </row>
    <row r="236" spans="1:4" x14ac:dyDescent="0.25">
      <c r="A236" s="3" t="s">
        <v>948</v>
      </c>
      <c r="B236" s="3">
        <v>18.335764999999999</v>
      </c>
      <c r="C236" s="3">
        <v>-64.896334999999993</v>
      </c>
      <c r="D236" s="3" t="s">
        <v>949</v>
      </c>
    </row>
    <row r="237" spans="1:4" x14ac:dyDescent="0.25">
      <c r="A237" s="3" t="s">
        <v>950</v>
      </c>
      <c r="B237" s="3">
        <v>14.058324000000001</v>
      </c>
      <c r="C237" s="3">
        <v>108.277199</v>
      </c>
      <c r="D237" s="3" t="s">
        <v>490</v>
      </c>
    </row>
    <row r="238" spans="1:4" x14ac:dyDescent="0.25">
      <c r="A238" s="3" t="s">
        <v>951</v>
      </c>
      <c r="B238" s="3">
        <v>-15.376706</v>
      </c>
      <c r="C238" s="3">
        <v>166.959158</v>
      </c>
      <c r="D238" s="3" t="s">
        <v>204</v>
      </c>
    </row>
    <row r="239" spans="1:4" x14ac:dyDescent="0.25">
      <c r="A239" s="3" t="s">
        <v>952</v>
      </c>
      <c r="B239" s="3">
        <v>-13.768751999999999</v>
      </c>
      <c r="C239" s="3">
        <v>-177.15609699999999</v>
      </c>
      <c r="D239" s="3" t="s">
        <v>953</v>
      </c>
    </row>
    <row r="240" spans="1:4" x14ac:dyDescent="0.25">
      <c r="A240" s="3" t="s">
        <v>954</v>
      </c>
      <c r="B240" s="3">
        <v>-13.759029</v>
      </c>
      <c r="C240" s="3">
        <v>-172.10462899999999</v>
      </c>
      <c r="D240" s="3" t="s">
        <v>427</v>
      </c>
    </row>
    <row r="241" spans="1:4" x14ac:dyDescent="0.25">
      <c r="A241" s="3" t="s">
        <v>955</v>
      </c>
      <c r="B241" s="3">
        <v>42.602635999999997</v>
      </c>
      <c r="C241" s="3">
        <v>20.902977</v>
      </c>
      <c r="D241" s="3" t="s">
        <v>359</v>
      </c>
    </row>
    <row r="242" spans="1:4" x14ac:dyDescent="0.25">
      <c r="A242" s="3" t="s">
        <v>956</v>
      </c>
      <c r="B242" s="3">
        <v>15.552727000000001</v>
      </c>
      <c r="C242" s="3">
        <v>48.516387999999999</v>
      </c>
      <c r="D242" s="3" t="s">
        <v>209</v>
      </c>
    </row>
    <row r="243" spans="1:4" x14ac:dyDescent="0.25">
      <c r="A243" s="3" t="s">
        <v>957</v>
      </c>
      <c r="B243" s="3">
        <v>-12.827500000000001</v>
      </c>
      <c r="C243" s="3">
        <v>45.166243999999999</v>
      </c>
      <c r="D243" s="3" t="s">
        <v>958</v>
      </c>
    </row>
    <row r="244" spans="1:4" x14ac:dyDescent="0.25">
      <c r="A244" s="3" t="s">
        <v>959</v>
      </c>
      <c r="B244" s="3">
        <v>-30.559481999999999</v>
      </c>
      <c r="C244" s="3">
        <v>22.937505999999999</v>
      </c>
      <c r="D244" s="3" t="s">
        <v>175</v>
      </c>
    </row>
    <row r="245" spans="1:4" x14ac:dyDescent="0.25">
      <c r="A245" s="3" t="s">
        <v>960</v>
      </c>
      <c r="B245" s="3">
        <v>-13.133896999999999</v>
      </c>
      <c r="C245" s="3">
        <v>27.849332</v>
      </c>
      <c r="D245" s="3" t="s">
        <v>210</v>
      </c>
    </row>
    <row r="246" spans="1:4" x14ac:dyDescent="0.25">
      <c r="A246" s="3" t="s">
        <v>961</v>
      </c>
      <c r="B246" s="3">
        <v>-19.015438</v>
      </c>
      <c r="C246" s="3">
        <v>29.154857</v>
      </c>
      <c r="D246" s="3" t="s">
        <v>211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no.country.continent</vt:lpstr>
      <vt:lpstr>FAO_fertilizerindicator</vt:lpstr>
      <vt:lpstr>FAO_pesticideuse</vt:lpstr>
      <vt:lpstr>hdi</vt:lpstr>
      <vt:lpstr>gdp</vt:lpstr>
      <vt:lpstr>agrigdp</vt:lpstr>
      <vt:lpstr>gdppercapita</vt:lpstr>
      <vt:lpstr>avgprecipitation</vt:lpstr>
      <vt:lpstr>latlon</vt:lpstr>
      <vt:lpstr>mintemp</vt:lpstr>
      <vt:lpstr>avgtemp</vt:lpstr>
      <vt:lpstr>maxtemp</vt:lpstr>
      <vt:lpstr>WITS</vt:lpstr>
      <vt:lpstr>FAO_export_tonnes</vt:lpstr>
      <vt:lpstr>FAO_export</vt:lpstr>
      <vt:lpstr>FAO_pesticideindicator</vt:lpstr>
      <vt:lpstr>areatocountry</vt:lpstr>
      <vt:lpstr>FDI</vt:lpstr>
      <vt:lpstr>GCF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Yuyue Zhang</cp:lastModifiedBy>
  <dcterms:created xsi:type="dcterms:W3CDTF">2022-11-01T16:54:26Z</dcterms:created>
  <dcterms:modified xsi:type="dcterms:W3CDTF">2022-11-16T11:18:38Z</dcterms:modified>
</cp:coreProperties>
</file>