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hoebewang/Desktop/"/>
    </mc:Choice>
  </mc:AlternateContent>
  <xr:revisionPtr revIDLastSave="0" documentId="13_ncr:1_{9FCF7E3B-3B28-8F41-9276-ADA07DE93EAD}" xr6:coauthVersionLast="45" xr6:coauthVersionMax="45" xr10:uidLastSave="{00000000-0000-0000-0000-000000000000}"/>
  <bookViews>
    <workbookView xWindow="6900" yWindow="1740" windowWidth="28800" windowHeight="16520" activeTab="6" xr2:uid="{00000000-000D-0000-FFFF-FFFF00000000}"/>
  </bookViews>
  <sheets>
    <sheet name="Category Pivot" sheetId="2" r:id="rId1"/>
    <sheet name="Sub-Category Pivot" sheetId="3" r:id="rId2"/>
    <sheet name="Date Pivot" sheetId="4" r:id="rId3"/>
    <sheet name="Suggestion-Country Pivot" sheetId="6" r:id="rId4"/>
    <sheet name="Data" sheetId="1" r:id="rId5"/>
    <sheet name="Bonus" sheetId="7" r:id="rId6"/>
    <sheet name="Sheet3" sheetId="9" r:id="rId7"/>
  </sheets>
  <definedNames>
    <definedName name="_xlnm._FilterDatabase" localSheetId="4" hidden="1">Data!$A$1:$T$4115</definedName>
  </definedNames>
  <calcPr calcId="191029"/>
  <pivotCaches>
    <pivotCache cacheId="22" r:id="rId8"/>
    <pivotCache cacheId="3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9" l="1"/>
  <c r="I7" i="9"/>
  <c r="I6" i="9"/>
  <c r="I5" i="9"/>
  <c r="I4" i="9"/>
  <c r="I3" i="9"/>
  <c r="D2" i="9"/>
  <c r="D7" i="9"/>
  <c r="D6" i="9"/>
  <c r="D5" i="9"/>
  <c r="D4" i="9"/>
  <c r="D3" i="9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E13" i="7" s="1"/>
  <c r="B12" i="7"/>
  <c r="B11" i="7"/>
  <c r="E11" i="7" s="1"/>
  <c r="B10" i="7"/>
  <c r="B9" i="7"/>
  <c r="B8" i="7"/>
  <c r="B7" i="7"/>
  <c r="E7" i="7" s="1"/>
  <c r="B6" i="7"/>
  <c r="B5" i="7"/>
  <c r="B4" i="7"/>
  <c r="E4" i="7" s="1"/>
  <c r="B3" i="7"/>
  <c r="E3" i="7" s="1"/>
  <c r="B2" i="7"/>
  <c r="G3" i="7" l="1"/>
  <c r="G7" i="7"/>
  <c r="G11" i="7"/>
  <c r="H3" i="7"/>
  <c r="H7" i="7"/>
  <c r="H11" i="7"/>
  <c r="F5" i="7"/>
  <c r="G4" i="7"/>
  <c r="H4" i="7"/>
  <c r="G13" i="7"/>
  <c r="H13" i="7"/>
  <c r="E2" i="7"/>
  <c r="F2" i="7" s="1"/>
  <c r="E10" i="7"/>
  <c r="H10" i="7" s="1"/>
  <c r="E6" i="7"/>
  <c r="G6" i="7" s="1"/>
  <c r="F13" i="7"/>
  <c r="F3" i="7"/>
  <c r="E9" i="7"/>
  <c r="F9" i="7" s="1"/>
  <c r="E5" i="7"/>
  <c r="H5" i="7" s="1"/>
  <c r="F7" i="7"/>
  <c r="F4" i="7"/>
  <c r="E12" i="7"/>
  <c r="G12" i="7" s="1"/>
  <c r="E8" i="7"/>
  <c r="F8" i="7" s="1"/>
  <c r="F11" i="7"/>
  <c r="P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9" i="3"/>
  <c r="H12" i="7" l="1"/>
  <c r="G8" i="7"/>
  <c r="H6" i="7"/>
  <c r="G2" i="7"/>
  <c r="G9" i="7"/>
  <c r="H8" i="7"/>
  <c r="H2" i="7"/>
  <c r="F10" i="7"/>
  <c r="H9" i="7"/>
  <c r="G5" i="7"/>
  <c r="F12" i="7"/>
  <c r="G10" i="7"/>
  <c r="F6" i="7"/>
</calcChain>
</file>

<file path=xl/sharedStrings.xml><?xml version="1.0" encoding="utf-8"?>
<sst xmlns="http://schemas.openxmlformats.org/spreadsheetml/2006/main" count="36842" uniqueCount="8406">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</sst>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4"/>
      <color rgb="FF000000"/>
      <name val="-webkit-standard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0" fontId="4" fillId="0" borderId="0" xfId="0" applyFont="1"/>
    <xf numFmtId="164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[One-Excel Homework.xlsx]Category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0-1840-AA63-D05F95A6E5A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30-1840-AA63-D05F95A6E5A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30-1840-AA63-D05F95A6E5A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30-1840-AA63-D05F95A6E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520191"/>
        <c:axId val="1476343855"/>
      </c:barChart>
      <c:catAx>
        <c:axId val="147552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343855"/>
        <c:crosses val="autoZero"/>
        <c:auto val="1"/>
        <c:lblAlgn val="ctr"/>
        <c:lblOffset val="100"/>
        <c:noMultiLvlLbl val="0"/>
      </c:catAx>
      <c:valAx>
        <c:axId val="147634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52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[One-Excel Homework.xlsx]Sub-Category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535937007874014E-2"/>
          <c:y val="4.0595399188092018E-2"/>
          <c:w val="0.83298053543307082"/>
          <c:h val="0.761799196615984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7-1E43-9657-0AE0EF1EA13F}"/>
            </c:ext>
          </c:extLst>
        </c:ser>
        <c:ser>
          <c:idx val="1"/>
          <c:order val="1"/>
          <c:tx>
            <c:strRef>
              <c:f>'Sub-Category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7-1E43-9657-0AE0EF1EA13F}"/>
            </c:ext>
          </c:extLst>
        </c:ser>
        <c:ser>
          <c:idx val="2"/>
          <c:order val="2"/>
          <c:tx>
            <c:strRef>
              <c:f>'Sub-Category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7-1E43-9657-0AE0EF1EA13F}"/>
            </c:ext>
          </c:extLst>
        </c:ser>
        <c:ser>
          <c:idx val="3"/>
          <c:order val="3"/>
          <c:tx>
            <c:strRef>
              <c:f>'Sub-Category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7-1E43-9657-0AE0EF1EA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3598511"/>
        <c:axId val="693535439"/>
      </c:barChart>
      <c:catAx>
        <c:axId val="69359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35439"/>
        <c:crosses val="autoZero"/>
        <c:auto val="1"/>
        <c:lblAlgn val="ctr"/>
        <c:lblOffset val="100"/>
        <c:noMultiLvlLbl val="0"/>
      </c:catAx>
      <c:valAx>
        <c:axId val="69353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59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[One-Excel Homework.xlsx]Date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5-A047-BEC3-BF859508F462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5-A047-BEC3-BF859508F462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5-A047-BEC3-BF859508F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7949167"/>
        <c:axId val="1007935551"/>
      </c:lineChart>
      <c:catAx>
        <c:axId val="10079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35551"/>
        <c:crosses val="autoZero"/>
        <c:auto val="1"/>
        <c:lblAlgn val="ctr"/>
        <c:lblOffset val="100"/>
        <c:noMultiLvlLbl val="0"/>
      </c:catAx>
      <c:valAx>
        <c:axId val="10079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94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[One-Excel Homework.xlsx]Suggestion-Country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'Suggestion-Country Pivot'!$B$3:$B$4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Pivot'!$B$5:$B$26</c:f>
              <c:numCache>
                <c:formatCode>General</c:formatCode>
                <c:ptCount val="21"/>
                <c:pt idx="1">
                  <c:v>12</c:v>
                </c:pt>
                <c:pt idx="3">
                  <c:v>16</c:v>
                </c:pt>
                <c:pt idx="5">
                  <c:v>3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53</c:v>
                </c:pt>
                <c:pt idx="10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20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A-D747-AE32-47FFC144D8A4}"/>
            </c:ext>
          </c:extLst>
        </c:ser>
        <c:ser>
          <c:idx val="1"/>
          <c:order val="1"/>
          <c:tx>
            <c:strRef>
              <c:f>'Suggestion-Country Pivot'!$C$3:$C$4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Pivot'!$C$5:$C$26</c:f>
              <c:numCache>
                <c:formatCode>General</c:formatCode>
                <c:ptCount val="21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10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10</c:v>
                </c:pt>
                <c:pt idx="16">
                  <c:v>1</c:v>
                </c:pt>
                <c:pt idx="18">
                  <c:v>1</c:v>
                </c:pt>
                <c:pt idx="20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A-D747-AE32-47FFC144D8A4}"/>
            </c:ext>
          </c:extLst>
        </c:ser>
        <c:ser>
          <c:idx val="2"/>
          <c:order val="2"/>
          <c:tx>
            <c:strRef>
              <c:f>'Suggestion-Country Pivot'!$D$3:$D$4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Pivot'!$D$5:$D$26</c:f>
              <c:numCache>
                <c:formatCode>General</c:formatCode>
                <c:ptCount val="21"/>
                <c:pt idx="1">
                  <c:v>9</c:v>
                </c:pt>
                <c:pt idx="3">
                  <c:v>11</c:v>
                </c:pt>
                <c:pt idx="4">
                  <c:v>1</c:v>
                </c:pt>
                <c:pt idx="5">
                  <c:v>8</c:v>
                </c:pt>
                <c:pt idx="7">
                  <c:v>2</c:v>
                </c:pt>
                <c:pt idx="8">
                  <c:v>2</c:v>
                </c:pt>
                <c:pt idx="9">
                  <c:v>33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A-D747-AE32-47FFC144D8A4}"/>
            </c:ext>
          </c:extLst>
        </c:ser>
        <c:ser>
          <c:idx val="3"/>
          <c:order val="3"/>
          <c:tx>
            <c:strRef>
              <c:f>'Suggestion-Country Pivot'!$E$3:$E$4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Pivot'!$E$5:$E$26</c:f>
              <c:numCache>
                <c:formatCode>General</c:formatCode>
                <c:ptCount val="21"/>
                <c:pt idx="5">
                  <c:v>1</c:v>
                </c:pt>
                <c:pt idx="2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A-D747-AE32-47FFC144D8A4}"/>
            </c:ext>
          </c:extLst>
        </c:ser>
        <c:ser>
          <c:idx val="4"/>
          <c:order val="4"/>
          <c:tx>
            <c:strRef>
              <c:f>'Suggestion-Country Pivot'!$F$3:$F$4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Pivot'!$F$5:$F$26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3">
                  <c:v>12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34</c:v>
                </c:pt>
                <c:pt idx="12">
                  <c:v>1</c:v>
                </c:pt>
                <c:pt idx="18">
                  <c:v>2</c:v>
                </c:pt>
                <c:pt idx="20">
                  <c:v>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FA-D747-AE32-47FFC144D8A4}"/>
            </c:ext>
          </c:extLst>
        </c:ser>
        <c:ser>
          <c:idx val="5"/>
          <c:order val="5"/>
          <c:tx>
            <c:strRef>
              <c:f>'Suggestion-Country Pivot'!$G$3:$G$4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Pivot'!$G$5:$G$26</c:f>
              <c:numCache>
                <c:formatCode>General</c:formatCode>
                <c:ptCount val="21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13</c:v>
                </c:pt>
                <c:pt idx="4">
                  <c:v>1</c:v>
                </c:pt>
                <c:pt idx="5">
                  <c:v>8</c:v>
                </c:pt>
                <c:pt idx="6">
                  <c:v>1</c:v>
                </c:pt>
                <c:pt idx="9">
                  <c:v>45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8">
                  <c:v>2</c:v>
                </c:pt>
                <c:pt idx="20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FA-D747-AE32-47FFC144D8A4}"/>
            </c:ext>
          </c:extLst>
        </c:ser>
        <c:ser>
          <c:idx val="6"/>
          <c:order val="6"/>
          <c:tx>
            <c:strRef>
              <c:f>'Suggestion-Country Pivot'!$H$3:$H$4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Pivot'!$H$5:$H$26</c:f>
              <c:numCache>
                <c:formatCode>General</c:formatCode>
                <c:ptCount val="21"/>
                <c:pt idx="1">
                  <c:v>6</c:v>
                </c:pt>
                <c:pt idx="3">
                  <c:v>9</c:v>
                </c:pt>
                <c:pt idx="5">
                  <c:v>5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17</c:v>
                </c:pt>
                <c:pt idx="11">
                  <c:v>1</c:v>
                </c:pt>
                <c:pt idx="12">
                  <c:v>9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FA-D747-AE32-47FFC144D8A4}"/>
            </c:ext>
          </c:extLst>
        </c:ser>
        <c:ser>
          <c:idx val="7"/>
          <c:order val="7"/>
          <c:tx>
            <c:strRef>
              <c:f>'Suggestion-Country Pivot'!$I$3:$I$4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Pivot'!$I$5:$I$26</c:f>
              <c:numCache>
                <c:formatCode>General</c:formatCode>
                <c:ptCount val="21"/>
                <c:pt idx="0">
                  <c:v>2</c:v>
                </c:pt>
                <c:pt idx="1">
                  <c:v>16</c:v>
                </c:pt>
                <c:pt idx="3">
                  <c:v>31</c:v>
                </c:pt>
                <c:pt idx="4">
                  <c:v>3</c:v>
                </c:pt>
                <c:pt idx="5">
                  <c:v>16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11</c:v>
                </c:pt>
                <c:pt idx="14">
                  <c:v>3</c:v>
                </c:pt>
                <c:pt idx="15">
                  <c:v>13</c:v>
                </c:pt>
                <c:pt idx="17">
                  <c:v>5</c:v>
                </c:pt>
                <c:pt idx="18">
                  <c:v>8</c:v>
                </c:pt>
                <c:pt idx="20">
                  <c:v>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FA-D747-AE32-47FFC144D8A4}"/>
            </c:ext>
          </c:extLst>
        </c:ser>
        <c:ser>
          <c:idx val="8"/>
          <c:order val="8"/>
          <c:tx>
            <c:strRef>
              <c:f>'Suggestion-Country Pivot'!$J$3:$J$4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'Suggestion-Country Pivot'!$A$5:$A$26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'Suggestion-Country Pivot'!$J$5:$J$26</c:f>
              <c:numCache>
                <c:formatCode>General</c:formatCode>
                <c:ptCount val="21"/>
                <c:pt idx="0">
                  <c:v>1</c:v>
                </c:pt>
                <c:pt idx="1">
                  <c:v>21</c:v>
                </c:pt>
                <c:pt idx="3">
                  <c:v>44</c:v>
                </c:pt>
                <c:pt idx="4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359</c:v>
                </c:pt>
                <c:pt idx="11">
                  <c:v>9</c:v>
                </c:pt>
                <c:pt idx="12">
                  <c:v>4</c:v>
                </c:pt>
                <c:pt idx="13">
                  <c:v>1</c:v>
                </c:pt>
                <c:pt idx="14">
                  <c:v>7</c:v>
                </c:pt>
                <c:pt idx="15">
                  <c:v>4</c:v>
                </c:pt>
                <c:pt idx="16">
                  <c:v>2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FA-D747-AE32-47FFC144D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9912783"/>
        <c:axId val="740050639"/>
      </c:barChart>
      <c:catAx>
        <c:axId val="73991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50639"/>
        <c:crosses val="autoZero"/>
        <c:auto val="1"/>
        <c:lblAlgn val="ctr"/>
        <c:lblOffset val="100"/>
        <c:noMultiLvlLbl val="0"/>
      </c:catAx>
      <c:valAx>
        <c:axId val="74005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1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Bonus!$A$2:$A$22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Bonus!$F$2:$F$22</c:f>
              <c:numCache>
                <c:formatCode>0%</c:formatCode>
                <c:ptCount val="21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4-3C4F-8A77-241EAFA2EC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Bonus!$A$2:$A$22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Bonus!$G$2:$G$22</c:f>
              <c:numCache>
                <c:formatCode>0%</c:formatCode>
                <c:ptCount val="21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4-3C4F-8A77-241EAFA2EC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Bonus!$A$2:$A$22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Bonus!$H$2:$H$22</c:f>
              <c:numCache>
                <c:formatCode>0%</c:formatCode>
                <c:ptCount val="21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4-3C4F-8A77-241EAFA2E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641679"/>
        <c:axId val="1383060847"/>
      </c:lineChart>
      <c:catAx>
        <c:axId val="138264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060847"/>
        <c:crosses val="autoZero"/>
        <c:auto val="1"/>
        <c:lblAlgn val="ctr"/>
        <c:lblOffset val="100"/>
        <c:noMultiLvlLbl val="0"/>
      </c:catAx>
      <c:valAx>
        <c:axId val="138306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6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0</xdr:row>
      <xdr:rowOff>63500</xdr:rowOff>
    </xdr:from>
    <xdr:to>
      <xdr:col>15</xdr:col>
      <xdr:colOff>723900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17CB4-98F9-E04E-AA1F-7050E8E89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21</xdr:row>
      <xdr:rowOff>31750</xdr:rowOff>
    </xdr:from>
    <xdr:to>
      <xdr:col>17</xdr:col>
      <xdr:colOff>508000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6CC17-695D-FA44-8C92-C05CECB5A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14</xdr:row>
      <xdr:rowOff>133350</xdr:rowOff>
    </xdr:from>
    <xdr:to>
      <xdr:col>13</xdr:col>
      <xdr:colOff>736600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FFC24-395E-3043-B34B-693FA07A7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330200</xdr:colOff>
      <xdr:row>7</xdr:row>
      <xdr:rowOff>50800</xdr:rowOff>
    </xdr:from>
    <xdr:to>
      <xdr:col>19</xdr:col>
      <xdr:colOff>736600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DD001-08EC-9944-AA5D-310653EFA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2722724</xdr:colOff>
      <xdr:row>16</xdr:row>
      <xdr:rowOff>164063</xdr:rowOff>
    </xdr:from>
    <xdr:to>
      <xdr:col>13</xdr:col>
      <xdr:colOff>194388</xdr:colOff>
      <xdr:row>54</xdr:row>
      <xdr:rowOff>90715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738A8-A95B-1E43-9F3B-14D54A3E8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oebe Wang" refreshedDate="44085.645369444443" createdVersion="6" refreshedVersion="6" minRefreshableVersion="3" recordCount="4114" xr:uid="{6278704F-B73A-C248-8567-EF802961860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oebe Wang" refreshedDate="44085.680397453703" createdVersion="6" refreshedVersion="6" minRefreshableVersion="3" recordCount="4114" xr:uid="{7744CDC1-ACF8-4D42-9217-63FB7665A05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2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goal2" numFmtId="0" databaseField="0">
      <fieldGroup base="3">
        <discretePr count="445">
          <x v="2"/>
          <x v="3"/>
          <x v="0"/>
          <x v="3"/>
          <x v="9"/>
          <x v="1"/>
          <x v="2"/>
          <x v="2"/>
          <x v="1"/>
          <x v="1"/>
          <x v="2"/>
          <x v="7"/>
          <x v="2"/>
          <x v="1"/>
          <x v="3"/>
          <x v="1"/>
          <x v="0"/>
          <x v="4"/>
          <x v="0"/>
          <x v="8"/>
          <x v="0"/>
          <x v="1"/>
          <x v="5"/>
          <x v="1"/>
          <x v="0"/>
          <x v="6"/>
          <x v="2"/>
          <x v="1"/>
          <x v="1"/>
          <x v="5"/>
          <x v="1"/>
          <x v="6"/>
          <x v="3"/>
          <x v="2"/>
          <x v="3"/>
          <x v="2"/>
          <x v="4"/>
          <x v="1"/>
          <x v="1"/>
          <x v="2"/>
          <x v="1"/>
          <x v="1"/>
          <x v="0"/>
          <x v="0"/>
          <x v="0"/>
          <x v="0"/>
          <x v="1"/>
          <x v="0"/>
          <x v="0"/>
          <x v="0"/>
          <x v="1"/>
          <x v="2"/>
          <x v="0"/>
          <x v="1"/>
          <x v="11"/>
          <x v="11"/>
          <x v="11"/>
          <x v="11"/>
          <x v="11"/>
          <x v="11"/>
          <x v="11"/>
          <x v="11"/>
          <x v="2"/>
          <x v="11"/>
          <x v="11"/>
          <x v="11"/>
          <x v="11"/>
          <x v="11"/>
          <x v="1"/>
          <x v="11"/>
          <x v="1"/>
          <x v="11"/>
          <x v="11"/>
          <x v="4"/>
          <x v="11"/>
          <x v="11"/>
          <x v="1"/>
          <x v="1"/>
          <x v="3"/>
          <x v="9"/>
          <x v="11"/>
          <x v="0"/>
          <x v="11"/>
          <x v="3"/>
          <x v="2"/>
          <x v="1"/>
          <x v="11"/>
          <x v="11"/>
          <x v="6"/>
          <x v="6"/>
          <x v="11"/>
          <x v="6"/>
          <x v="8"/>
          <x v="3"/>
          <x v="11"/>
          <x v="5"/>
          <x v="11"/>
          <x v="2"/>
          <x v="1"/>
          <x v="11"/>
          <x v="6"/>
          <x v="10"/>
          <x v="4"/>
          <x v="11"/>
          <x v="1"/>
          <x v="2"/>
          <x v="7"/>
          <x v="3"/>
          <x v="3"/>
          <x v="7"/>
          <x v="11"/>
          <x v="5"/>
          <x v="2"/>
          <x v="2"/>
          <x v="8"/>
          <x v="2"/>
          <x v="1"/>
          <x v="0"/>
          <x v="11"/>
          <x v="1"/>
          <x v="3"/>
          <x v="1"/>
          <x v="3"/>
          <x v="1"/>
          <x v="3"/>
          <x v="5"/>
          <x v="1"/>
          <x v="11"/>
          <x v="11"/>
          <x v="2"/>
          <x v="8"/>
          <x v="0"/>
          <x v="1"/>
          <x v="0"/>
          <x v="0"/>
          <x v="11"/>
          <x v="8"/>
          <x v="11"/>
          <x v="11"/>
          <x v="11"/>
          <x v="1"/>
          <x v="11"/>
          <x v="5"/>
          <x v="11"/>
          <x v="2"/>
          <x v="3"/>
          <x v="1"/>
          <x v="1"/>
          <x v="1"/>
          <x v="11"/>
          <x v="11"/>
          <x v="3"/>
          <x v="11"/>
          <x v="0"/>
          <x v="3"/>
          <x v="0"/>
          <x v="11"/>
          <x v="11"/>
          <x v="3"/>
          <x v="0"/>
          <x v="6"/>
          <x v="11"/>
          <x v="11"/>
          <x v="11"/>
          <x v="11"/>
          <x v="5"/>
          <x v="10"/>
          <x v="6"/>
          <x v="1"/>
          <x v="2"/>
          <x v="0"/>
          <x v="10"/>
          <x v="1"/>
          <x v="1"/>
          <x v="1"/>
          <x v="1"/>
          <x v="0"/>
          <x v="1"/>
          <x v="4"/>
          <x v="1"/>
          <x v="1"/>
          <x v="1"/>
          <x v="4"/>
          <x v="1"/>
          <x v="1"/>
          <x v="0"/>
          <x v="6"/>
          <x v="1"/>
          <x v="2"/>
          <x v="1"/>
          <x v="1"/>
          <x v="1"/>
          <x v="1"/>
          <x v="1"/>
          <x v="4"/>
          <x v="1"/>
          <x v="2"/>
          <x v="10"/>
          <x v="2"/>
          <x v="11"/>
          <x v="1"/>
          <x v="11"/>
          <x v="11"/>
          <x v="11"/>
          <x v="2"/>
          <x v="11"/>
          <x v="11"/>
          <x v="1"/>
          <x v="2"/>
          <x v="1"/>
          <x v="1"/>
          <x v="1"/>
          <x v="0"/>
          <x v="0"/>
          <x v="11"/>
          <x v="3"/>
          <x v="11"/>
          <x v="11"/>
          <x v="1"/>
          <x v="2"/>
          <x v="2"/>
          <x v="2"/>
          <x v="2"/>
          <x v="5"/>
          <x v="1"/>
          <x v="1"/>
          <x v="4"/>
          <x v="4"/>
          <x v="6"/>
          <x v="4"/>
          <x v="4"/>
          <x v="2"/>
          <x v="0"/>
          <x v="2"/>
          <x v="4"/>
          <x v="3"/>
          <x v="3"/>
          <x v="11"/>
          <x v="2"/>
          <x v="11"/>
          <x v="10"/>
          <x v="3"/>
          <x v="11"/>
          <x v="1"/>
          <x v="1"/>
          <x v="2"/>
          <x v="0"/>
          <x v="9"/>
          <x v="7"/>
          <x v="2"/>
          <x v="1"/>
          <x v="0"/>
          <x v="0"/>
          <x v="11"/>
          <x v="1"/>
          <x v="1"/>
          <x v="4"/>
          <x v="1"/>
          <x v="8"/>
          <x v="11"/>
          <x v="9"/>
          <x v="7"/>
          <x v="1"/>
          <x v="11"/>
          <x v="8"/>
          <x v="9"/>
          <x v="4"/>
          <x v="1"/>
          <x v="1"/>
          <x v="0"/>
          <x v="1"/>
          <x v="3"/>
          <x v="1"/>
          <x v="1"/>
          <x v="0"/>
          <x v="2"/>
          <x v="1"/>
          <x v="0"/>
          <x v="2"/>
          <x v="2"/>
          <x v="2"/>
          <x v="4"/>
          <x v="1"/>
          <x v="1"/>
          <x v="3"/>
          <x v="1"/>
          <x v="7"/>
          <x v="7"/>
          <x v="10"/>
          <x v="4"/>
          <x v="5"/>
          <x v="2"/>
          <x v="11"/>
          <x v="0"/>
          <x v="0"/>
          <x v="1"/>
          <x v="1"/>
          <x v="2"/>
          <x v="0"/>
          <x v="2"/>
          <x v="11"/>
          <x v="9"/>
          <x v="0"/>
          <x v="11"/>
          <x v="0"/>
          <x v="1"/>
          <x v="11"/>
          <x v="11"/>
          <x v="11"/>
          <x v="11"/>
          <x v="7"/>
          <x v="1"/>
          <x v="2"/>
          <x v="7"/>
          <x v="11"/>
          <x v="1"/>
          <x v="11"/>
          <x v="1"/>
          <x v="11"/>
          <x v="0"/>
          <x v="11"/>
          <x v="11"/>
          <x v="8"/>
          <x v="11"/>
          <x v="11"/>
          <x v="0"/>
          <x v="0"/>
          <x v="2"/>
          <x v="0"/>
          <x v="0"/>
          <x v="4"/>
          <x v="2"/>
          <x v="0"/>
          <x v="1"/>
          <x v="0"/>
          <x v="1"/>
          <x v="2"/>
          <x v="2"/>
          <x v="1"/>
          <x v="3"/>
          <x v="11"/>
          <x v="4"/>
          <x v="0"/>
          <x v="11"/>
          <x v="11"/>
          <x v="11"/>
          <x v="11"/>
          <x v="4"/>
          <x v="11"/>
          <x v="11"/>
          <x v="9"/>
          <x v="1"/>
          <x v="1"/>
          <x v="0"/>
          <x v="2"/>
          <x v="5"/>
          <x v="1"/>
          <x v="0"/>
          <x v="1"/>
          <x v="0"/>
          <x v="0"/>
          <x v="11"/>
          <x v="11"/>
          <x v="8"/>
          <x v="11"/>
          <x v="0"/>
          <x v="1"/>
          <x v="1"/>
          <x v="2"/>
          <x v="1"/>
          <x v="1"/>
          <x v="8"/>
          <x v="4"/>
          <x v="0"/>
          <x v="1"/>
          <x v="3"/>
          <x v="2"/>
          <x v="3"/>
          <x v="1"/>
          <x v="1"/>
          <x v="11"/>
          <x v="11"/>
          <x v="11"/>
          <x v="1"/>
          <x v="2"/>
          <x v="3"/>
          <x v="2"/>
          <x v="11"/>
          <x v="11"/>
          <x v="1"/>
          <x v="11"/>
          <x v="3"/>
          <x v="10"/>
          <x v="1"/>
          <x v="2"/>
          <x v="11"/>
          <x v="11"/>
          <x v="11"/>
          <x v="0"/>
          <x v="11"/>
          <x v="2"/>
          <x v="3"/>
          <x v="1"/>
          <x v="0"/>
          <x v="3"/>
          <x v="1"/>
          <x v="1"/>
          <x v="2"/>
          <x v="0"/>
          <x v="1"/>
          <x v="1"/>
          <x v="1"/>
          <x v="0"/>
          <x v="0"/>
          <x v="0"/>
          <x v="0"/>
          <x v="1"/>
          <x v="0"/>
          <x v="4"/>
          <x v="0"/>
          <x v="0"/>
          <x v="0"/>
          <x v="0"/>
          <x v="1"/>
          <x v="1"/>
          <x v="1"/>
          <x v="3"/>
          <x v="11"/>
          <x v="1"/>
          <x v="1"/>
          <x v="4"/>
          <x v="1"/>
          <x v="0"/>
          <x v="3"/>
          <x v="1"/>
          <x v="0"/>
          <x v="2"/>
          <x v="5"/>
          <x v="3"/>
          <x v="2"/>
          <x v="2"/>
          <x v="0"/>
          <x v="1"/>
          <x v="1"/>
          <x v="0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x v="28"/>
    <n v="1"/>
    <x v="2"/>
    <x v="1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F368D-50AD-AC43-A729-C5E3E36C47E7}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3E28F-0E03-9246-9210-2107A47CB97C}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7B203-4656-504B-A8CF-DD30867580C4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8C3B5-B124-6C42-A67B-2D38DA525FE5}" name="PivotTable5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26" firstHeaderRow="1" firstDataRow="2" firstDataCol="1"/>
  <pivotFields count="23">
    <pivotField dataField="1"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5A2AC-114D-F741-B7C2-F21A007E2A38}" name="PivotTable6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4:F57" firstHeaderRow="1" firstDataRow="2" firstDataCol="1"/>
  <pivotFields count="23">
    <pivotField dataField="1"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94400-CE79-1645-B46B-F844C8E3A910}">
  <sheetPr codeName="Sheet1"/>
  <dimension ref="A1:F14"/>
  <sheetViews>
    <sheetView workbookViewId="0">
      <selection activeCell="I31" sqref="I3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8363</v>
      </c>
      <c r="B3" s="7" t="s">
        <v>8362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8" t="s">
        <v>8331</v>
      </c>
      <c r="B8" s="9">
        <v>24</v>
      </c>
      <c r="C8" s="9"/>
      <c r="D8" s="9"/>
      <c r="E8" s="9"/>
      <c r="F8" s="9">
        <v>24</v>
      </c>
    </row>
    <row r="9" spans="1:6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84C21-F6D9-7646-9659-FADF99C6C532}">
  <sheetPr codeName="Sheet2"/>
  <dimension ref="A1:G46"/>
  <sheetViews>
    <sheetView topLeftCell="A13" workbookViewId="0">
      <selection activeCell="G29" sqref="G29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8363</v>
      </c>
      <c r="B3" s="7" t="s">
        <v>8362</v>
      </c>
    </row>
    <row r="4" spans="1:6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8" t="s">
        <v>8316</v>
      </c>
      <c r="B5" s="9"/>
      <c r="C5" s="9">
        <v>100</v>
      </c>
      <c r="D5" s="9"/>
      <c r="E5" s="9"/>
      <c r="F5" s="9">
        <v>100</v>
      </c>
    </row>
    <row r="6" spans="1:6">
      <c r="A6" s="8" t="s">
        <v>8344</v>
      </c>
      <c r="B6" s="9">
        <v>20</v>
      </c>
      <c r="C6" s="9"/>
      <c r="D6" s="9"/>
      <c r="E6" s="9"/>
      <c r="F6" s="9">
        <v>20</v>
      </c>
    </row>
    <row r="7" spans="1:6">
      <c r="A7" s="8" t="s">
        <v>8332</v>
      </c>
      <c r="B7" s="9">
        <v>24</v>
      </c>
      <c r="C7" s="9"/>
      <c r="D7" s="9"/>
      <c r="E7" s="9"/>
      <c r="F7" s="9">
        <v>24</v>
      </c>
    </row>
    <row r="8" spans="1:6">
      <c r="A8" s="8" t="s">
        <v>8358</v>
      </c>
      <c r="B8" s="9"/>
      <c r="C8" s="9">
        <v>40</v>
      </c>
      <c r="D8" s="9"/>
      <c r="E8" s="9"/>
      <c r="F8" s="9">
        <v>40</v>
      </c>
    </row>
    <row r="9" spans="1:6">
      <c r="A9" s="8" t="s">
        <v>8354</v>
      </c>
      <c r="B9" s="9"/>
      <c r="C9" s="9"/>
      <c r="D9" s="9"/>
      <c r="E9" s="9">
        <v>40</v>
      </c>
      <c r="F9" s="9">
        <v>40</v>
      </c>
    </row>
    <row r="10" spans="1:6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7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7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7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7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7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7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7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7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7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7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7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7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7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  <c r="G29" s="12">
        <f>GETPIVOTDATA("id",$A$3,"state","successful","Sub-Category","plays")/GETPIVOTDATA("id",$A$3,"Sub-Category","plays")</f>
        <v>0.651031894934334</v>
      </c>
    </row>
    <row r="30" spans="1:7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7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7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A1F9-7D97-4445-A297-1A27F3037262}">
  <sheetPr codeName="Sheet3"/>
  <dimension ref="A1:E18"/>
  <sheetViews>
    <sheetView workbookViewId="0">
      <selection activeCell="D24" sqref="D2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7" t="s">
        <v>8308</v>
      </c>
      <c r="B1" t="s">
        <v>8364</v>
      </c>
    </row>
    <row r="2" spans="1:5">
      <c r="A2" s="7" t="s">
        <v>8379</v>
      </c>
      <c r="B2" t="s">
        <v>8364</v>
      </c>
    </row>
    <row r="4" spans="1:5">
      <c r="A4" s="7" t="s">
        <v>8363</v>
      </c>
      <c r="B4" s="7" t="s">
        <v>8362</v>
      </c>
    </row>
    <row r="5" spans="1: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73896-4426-8B48-8135-54FEDEBBFECA}">
  <sheetPr codeName="Sheet5"/>
  <dimension ref="A3:K57"/>
  <sheetViews>
    <sheetView topLeftCell="A33" workbookViewId="0">
      <selection activeCell="L60" sqref="L60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11">
      <c r="A3" s="7" t="s">
        <v>8363</v>
      </c>
      <c r="B3" s="7" t="s">
        <v>8362</v>
      </c>
    </row>
    <row r="4" spans="1:11">
      <c r="A4" s="7" t="s">
        <v>8360</v>
      </c>
      <c r="B4" t="s">
        <v>8310</v>
      </c>
      <c r="C4" t="s">
        <v>8336</v>
      </c>
      <c r="D4" t="s">
        <v>8333</v>
      </c>
      <c r="E4" t="s">
        <v>8331</v>
      </c>
      <c r="F4" t="s">
        <v>8325</v>
      </c>
      <c r="G4" t="s">
        <v>8338</v>
      </c>
      <c r="H4" t="s">
        <v>8322</v>
      </c>
      <c r="I4" t="s">
        <v>8319</v>
      </c>
      <c r="J4" t="s">
        <v>8317</v>
      </c>
      <c r="K4" t="s">
        <v>8361</v>
      </c>
    </row>
    <row r="5" spans="1:11">
      <c r="A5" s="8" t="s">
        <v>8239</v>
      </c>
      <c r="B5" s="9"/>
      <c r="C5" s="9">
        <v>1</v>
      </c>
      <c r="D5" s="9"/>
      <c r="E5" s="9"/>
      <c r="F5" s="9">
        <v>1</v>
      </c>
      <c r="G5" s="9">
        <v>1</v>
      </c>
      <c r="H5" s="9"/>
      <c r="I5" s="9">
        <v>2</v>
      </c>
      <c r="J5" s="9">
        <v>1</v>
      </c>
      <c r="K5" s="9">
        <v>6</v>
      </c>
    </row>
    <row r="6" spans="1:11">
      <c r="A6" s="8" t="s">
        <v>8226</v>
      </c>
      <c r="B6" s="9">
        <v>12</v>
      </c>
      <c r="C6" s="9">
        <v>4</v>
      </c>
      <c r="D6" s="9">
        <v>9</v>
      </c>
      <c r="E6" s="9"/>
      <c r="F6" s="9">
        <v>1</v>
      </c>
      <c r="G6" s="9">
        <v>5</v>
      </c>
      <c r="H6" s="9">
        <v>6</v>
      </c>
      <c r="I6" s="9">
        <v>16</v>
      </c>
      <c r="J6" s="9">
        <v>21</v>
      </c>
      <c r="K6" s="9">
        <v>74</v>
      </c>
    </row>
    <row r="7" spans="1:11">
      <c r="A7" s="8" t="s">
        <v>8242</v>
      </c>
      <c r="B7" s="9"/>
      <c r="C7" s="9">
        <v>1</v>
      </c>
      <c r="D7" s="9"/>
      <c r="E7" s="9"/>
      <c r="F7" s="9"/>
      <c r="G7" s="9">
        <v>1</v>
      </c>
      <c r="H7" s="9"/>
      <c r="I7" s="9"/>
      <c r="J7" s="9"/>
      <c r="K7" s="9">
        <v>2</v>
      </c>
    </row>
    <row r="8" spans="1:11">
      <c r="A8" s="8" t="s">
        <v>8229</v>
      </c>
      <c r="B8" s="9">
        <v>16</v>
      </c>
      <c r="C8" s="9">
        <v>10</v>
      </c>
      <c r="D8" s="9">
        <v>11</v>
      </c>
      <c r="E8" s="9"/>
      <c r="F8" s="9">
        <v>12</v>
      </c>
      <c r="G8" s="9">
        <v>13</v>
      </c>
      <c r="H8" s="9">
        <v>9</v>
      </c>
      <c r="I8" s="9">
        <v>31</v>
      </c>
      <c r="J8" s="9">
        <v>44</v>
      </c>
      <c r="K8" s="9">
        <v>146</v>
      </c>
    </row>
    <row r="9" spans="1:11">
      <c r="A9" s="8" t="s">
        <v>8240</v>
      </c>
      <c r="B9" s="9"/>
      <c r="C9" s="9"/>
      <c r="D9" s="9">
        <v>1</v>
      </c>
      <c r="E9" s="9"/>
      <c r="F9" s="9"/>
      <c r="G9" s="9">
        <v>1</v>
      </c>
      <c r="H9" s="9"/>
      <c r="I9" s="9">
        <v>3</v>
      </c>
      <c r="J9" s="9">
        <v>1</v>
      </c>
      <c r="K9" s="9">
        <v>6</v>
      </c>
    </row>
    <row r="10" spans="1:11">
      <c r="A10" s="8" t="s">
        <v>8236</v>
      </c>
      <c r="B10" s="9">
        <v>3</v>
      </c>
      <c r="C10" s="9">
        <v>2</v>
      </c>
      <c r="D10" s="9">
        <v>8</v>
      </c>
      <c r="E10" s="9">
        <v>1</v>
      </c>
      <c r="F10" s="9">
        <v>4</v>
      </c>
      <c r="G10" s="9">
        <v>8</v>
      </c>
      <c r="H10" s="9">
        <v>5</v>
      </c>
      <c r="I10" s="9">
        <v>16</v>
      </c>
      <c r="J10" s="9">
        <v>6</v>
      </c>
      <c r="K10" s="9">
        <v>53</v>
      </c>
    </row>
    <row r="11" spans="1:11">
      <c r="A11" s="8" t="s">
        <v>8232</v>
      </c>
      <c r="B11" s="9">
        <v>1</v>
      </c>
      <c r="C11" s="9">
        <v>1</v>
      </c>
      <c r="D11" s="9"/>
      <c r="E11" s="9"/>
      <c r="F11" s="9">
        <v>1</v>
      </c>
      <c r="G11" s="9">
        <v>1</v>
      </c>
      <c r="H11" s="9">
        <v>3</v>
      </c>
      <c r="I11" s="9">
        <v>3</v>
      </c>
      <c r="J11" s="9">
        <v>4</v>
      </c>
      <c r="K11" s="9">
        <v>14</v>
      </c>
    </row>
    <row r="12" spans="1:11">
      <c r="A12" s="8" t="s">
        <v>8227</v>
      </c>
      <c r="B12" s="9">
        <v>4</v>
      </c>
      <c r="C12" s="9"/>
      <c r="D12" s="9">
        <v>2</v>
      </c>
      <c r="E12" s="9"/>
      <c r="F12" s="9">
        <v>3</v>
      </c>
      <c r="G12" s="9"/>
      <c r="H12" s="9">
        <v>3</v>
      </c>
      <c r="I12" s="9">
        <v>7</v>
      </c>
      <c r="J12" s="9">
        <v>2</v>
      </c>
      <c r="K12" s="9">
        <v>21</v>
      </c>
    </row>
    <row r="13" spans="1:11">
      <c r="A13" s="8" t="s">
        <v>8230</v>
      </c>
      <c r="B13" s="9">
        <v>3</v>
      </c>
      <c r="C13" s="9">
        <v>1</v>
      </c>
      <c r="D13" s="9">
        <v>2</v>
      </c>
      <c r="E13" s="9"/>
      <c r="F13" s="9">
        <v>5</v>
      </c>
      <c r="G13" s="9"/>
      <c r="H13" s="9">
        <v>2</v>
      </c>
      <c r="I13" s="9">
        <v>8</v>
      </c>
      <c r="J13" s="9">
        <v>6</v>
      </c>
      <c r="K13" s="9">
        <v>27</v>
      </c>
    </row>
    <row r="14" spans="1:11">
      <c r="A14" s="8" t="s">
        <v>8225</v>
      </c>
      <c r="B14" s="9">
        <v>53</v>
      </c>
      <c r="C14" s="9">
        <v>10</v>
      </c>
      <c r="D14" s="9">
        <v>33</v>
      </c>
      <c r="E14" s="9"/>
      <c r="F14" s="9">
        <v>34</v>
      </c>
      <c r="G14" s="9">
        <v>45</v>
      </c>
      <c r="H14" s="9">
        <v>17</v>
      </c>
      <c r="I14" s="9">
        <v>53</v>
      </c>
      <c r="J14" s="9">
        <v>359</v>
      </c>
      <c r="K14" s="9">
        <v>604</v>
      </c>
    </row>
    <row r="15" spans="1:11">
      <c r="A15" s="8" t="s">
        <v>8231</v>
      </c>
      <c r="B15" s="9">
        <v>1</v>
      </c>
      <c r="C15" s="9"/>
      <c r="D15" s="9"/>
      <c r="E15" s="9"/>
      <c r="F15" s="9"/>
      <c r="G15" s="9">
        <v>1</v>
      </c>
      <c r="H15" s="9"/>
      <c r="I15" s="9">
        <v>1</v>
      </c>
      <c r="J15" s="9"/>
      <c r="K15" s="9">
        <v>3</v>
      </c>
    </row>
    <row r="16" spans="1:11">
      <c r="A16" s="8" t="s">
        <v>8241</v>
      </c>
      <c r="B16" s="9"/>
      <c r="C16" s="9"/>
      <c r="D16" s="9">
        <v>1</v>
      </c>
      <c r="E16" s="9"/>
      <c r="F16" s="9"/>
      <c r="G16" s="9">
        <v>1</v>
      </c>
      <c r="H16" s="9">
        <v>1</v>
      </c>
      <c r="I16" s="9">
        <v>3</v>
      </c>
      <c r="J16" s="9">
        <v>9</v>
      </c>
      <c r="K16" s="9">
        <v>15</v>
      </c>
    </row>
    <row r="17" spans="1:11">
      <c r="A17" s="8" t="s">
        <v>8237</v>
      </c>
      <c r="B17" s="9"/>
      <c r="C17" s="9"/>
      <c r="D17" s="9">
        <v>1</v>
      </c>
      <c r="E17" s="9"/>
      <c r="F17" s="9">
        <v>1</v>
      </c>
      <c r="G17" s="9">
        <v>3</v>
      </c>
      <c r="H17" s="9">
        <v>9</v>
      </c>
      <c r="I17" s="9">
        <v>11</v>
      </c>
      <c r="J17" s="9">
        <v>4</v>
      </c>
      <c r="K17" s="9">
        <v>29</v>
      </c>
    </row>
    <row r="18" spans="1:11">
      <c r="A18" s="8" t="s">
        <v>8243</v>
      </c>
      <c r="B18" s="9"/>
      <c r="C18" s="9"/>
      <c r="D18" s="9"/>
      <c r="E18" s="9"/>
      <c r="F18" s="9"/>
      <c r="G18" s="9">
        <v>1</v>
      </c>
      <c r="H18" s="9"/>
      <c r="I18" s="9"/>
      <c r="J18" s="9">
        <v>1</v>
      </c>
      <c r="K18" s="9">
        <v>2</v>
      </c>
    </row>
    <row r="19" spans="1:11">
      <c r="A19" s="8" t="s">
        <v>8238</v>
      </c>
      <c r="B19" s="9"/>
      <c r="C19" s="9"/>
      <c r="D19" s="9">
        <v>1</v>
      </c>
      <c r="E19" s="9"/>
      <c r="F19" s="9"/>
      <c r="G19" s="9"/>
      <c r="H19" s="9">
        <v>1</v>
      </c>
      <c r="I19" s="9">
        <v>3</v>
      </c>
      <c r="J19" s="9">
        <v>7</v>
      </c>
      <c r="K19" s="9">
        <v>12</v>
      </c>
    </row>
    <row r="20" spans="1:11">
      <c r="A20" s="8" t="s">
        <v>8233</v>
      </c>
      <c r="B20" s="9">
        <v>1</v>
      </c>
      <c r="C20" s="9"/>
      <c r="D20" s="9"/>
      <c r="E20" s="9"/>
      <c r="F20" s="9"/>
      <c r="G20" s="9">
        <v>2</v>
      </c>
      <c r="H20" s="9">
        <v>1</v>
      </c>
      <c r="I20" s="9">
        <v>13</v>
      </c>
      <c r="J20" s="9">
        <v>4</v>
      </c>
      <c r="K20" s="9">
        <v>21</v>
      </c>
    </row>
    <row r="21" spans="1:11">
      <c r="A21" s="8" t="s">
        <v>8234</v>
      </c>
      <c r="B21" s="9">
        <v>1</v>
      </c>
      <c r="C21" s="9">
        <v>1</v>
      </c>
      <c r="D21" s="9">
        <v>2</v>
      </c>
      <c r="E21" s="9"/>
      <c r="F21" s="9"/>
      <c r="G21" s="9">
        <v>1</v>
      </c>
      <c r="H21" s="9"/>
      <c r="I21" s="9"/>
      <c r="J21" s="9">
        <v>2</v>
      </c>
      <c r="K21" s="9">
        <v>7</v>
      </c>
    </row>
    <row r="22" spans="1:11">
      <c r="A22" s="8" t="s">
        <v>8228</v>
      </c>
      <c r="B22" s="9">
        <v>1</v>
      </c>
      <c r="C22" s="9"/>
      <c r="D22" s="9"/>
      <c r="E22" s="9"/>
      <c r="F22" s="9"/>
      <c r="G22" s="9"/>
      <c r="H22" s="9">
        <v>1</v>
      </c>
      <c r="I22" s="9">
        <v>5</v>
      </c>
      <c r="J22" s="9">
        <v>5</v>
      </c>
      <c r="K22" s="9">
        <v>12</v>
      </c>
    </row>
    <row r="23" spans="1:11">
      <c r="A23" s="8" t="s">
        <v>8235</v>
      </c>
      <c r="B23" s="9">
        <v>2</v>
      </c>
      <c r="C23" s="9">
        <v>1</v>
      </c>
      <c r="D23" s="9">
        <v>1</v>
      </c>
      <c r="E23" s="9"/>
      <c r="F23" s="9">
        <v>2</v>
      </c>
      <c r="G23" s="9">
        <v>2</v>
      </c>
      <c r="H23" s="9">
        <v>1</v>
      </c>
      <c r="I23" s="9">
        <v>8</v>
      </c>
      <c r="J23" s="9">
        <v>4</v>
      </c>
      <c r="K23" s="9">
        <v>21</v>
      </c>
    </row>
    <row r="24" spans="1:11">
      <c r="A24" s="8" t="s">
        <v>8244</v>
      </c>
      <c r="B24" s="9"/>
      <c r="C24" s="9"/>
      <c r="D24" s="9"/>
      <c r="E24" s="9"/>
      <c r="F24" s="9"/>
      <c r="G24" s="9"/>
      <c r="H24" s="9"/>
      <c r="I24" s="9"/>
      <c r="J24" s="9">
        <v>1</v>
      </c>
      <c r="K24" s="9">
        <v>1</v>
      </c>
    </row>
    <row r="25" spans="1:11">
      <c r="A25" s="8" t="s">
        <v>8224</v>
      </c>
      <c r="B25" s="9">
        <v>422</v>
      </c>
      <c r="C25" s="9">
        <v>168</v>
      </c>
      <c r="D25" s="9">
        <v>148</v>
      </c>
      <c r="E25" s="9">
        <v>23</v>
      </c>
      <c r="F25" s="9">
        <v>636</v>
      </c>
      <c r="G25" s="9">
        <v>134</v>
      </c>
      <c r="H25" s="9">
        <v>178</v>
      </c>
      <c r="I25" s="9">
        <v>417</v>
      </c>
      <c r="J25" s="9">
        <v>912</v>
      </c>
      <c r="K25" s="9">
        <v>3038</v>
      </c>
    </row>
    <row r="26" spans="1:11">
      <c r="A26" s="8" t="s">
        <v>8361</v>
      </c>
      <c r="B26" s="9">
        <v>520</v>
      </c>
      <c r="C26" s="9">
        <v>200</v>
      </c>
      <c r="D26" s="9">
        <v>220</v>
      </c>
      <c r="E26" s="9">
        <v>24</v>
      </c>
      <c r="F26" s="9">
        <v>700</v>
      </c>
      <c r="G26" s="9">
        <v>220</v>
      </c>
      <c r="H26" s="9">
        <v>237</v>
      </c>
      <c r="I26" s="9">
        <v>600</v>
      </c>
      <c r="J26" s="9">
        <v>1393</v>
      </c>
      <c r="K26" s="9">
        <v>4114</v>
      </c>
    </row>
    <row r="34" spans="1:6">
      <c r="A34" s="7" t="s">
        <v>8363</v>
      </c>
      <c r="B34" s="7" t="s">
        <v>8362</v>
      </c>
    </row>
    <row r="35" spans="1:6">
      <c r="A35" s="7" t="s">
        <v>8360</v>
      </c>
      <c r="B35" t="s">
        <v>8220</v>
      </c>
      <c r="C35" t="s">
        <v>8221</v>
      </c>
      <c r="D35" t="s">
        <v>8222</v>
      </c>
      <c r="E35" t="s">
        <v>8219</v>
      </c>
      <c r="F35" t="s">
        <v>8361</v>
      </c>
    </row>
    <row r="36" spans="1:6">
      <c r="A36" s="8" t="s">
        <v>8239</v>
      </c>
      <c r="B36" s="9"/>
      <c r="C36" s="9">
        <v>2</v>
      </c>
      <c r="D36" s="9">
        <v>1</v>
      </c>
      <c r="E36" s="9">
        <v>3</v>
      </c>
      <c r="F36" s="9">
        <v>6</v>
      </c>
    </row>
    <row r="37" spans="1:6">
      <c r="A37" s="8" t="s">
        <v>8226</v>
      </c>
      <c r="B37" s="9">
        <v>14</v>
      </c>
      <c r="C37" s="9">
        <v>41</v>
      </c>
      <c r="D37" s="9"/>
      <c r="E37" s="9">
        <v>19</v>
      </c>
      <c r="F37" s="9">
        <v>74</v>
      </c>
    </row>
    <row r="38" spans="1:6">
      <c r="A38" s="8" t="s">
        <v>8242</v>
      </c>
      <c r="B38" s="9"/>
      <c r="C38" s="9">
        <v>1</v>
      </c>
      <c r="D38" s="9"/>
      <c r="E38" s="9">
        <v>1</v>
      </c>
      <c r="F38" s="9">
        <v>2</v>
      </c>
    </row>
    <row r="39" spans="1:6">
      <c r="A39" s="8" t="s">
        <v>8229</v>
      </c>
      <c r="B39" s="9">
        <v>17</v>
      </c>
      <c r="C39" s="9">
        <v>64</v>
      </c>
      <c r="D39" s="9">
        <v>1</v>
      </c>
      <c r="E39" s="9">
        <v>64</v>
      </c>
      <c r="F39" s="9">
        <v>146</v>
      </c>
    </row>
    <row r="40" spans="1:6">
      <c r="A40" s="8" t="s">
        <v>8240</v>
      </c>
      <c r="B40" s="9">
        <v>3</v>
      </c>
      <c r="C40" s="9">
        <v>2</v>
      </c>
      <c r="D40" s="9"/>
      <c r="E40" s="9">
        <v>1</v>
      </c>
      <c r="F40" s="9">
        <v>6</v>
      </c>
    </row>
    <row r="41" spans="1:6">
      <c r="A41" s="8" t="s">
        <v>8236</v>
      </c>
      <c r="B41" s="9">
        <v>3</v>
      </c>
      <c r="C41" s="9">
        <v>27</v>
      </c>
      <c r="D41" s="9"/>
      <c r="E41" s="9">
        <v>23</v>
      </c>
      <c r="F41" s="9">
        <v>53</v>
      </c>
    </row>
    <row r="42" spans="1:6">
      <c r="A42" s="8" t="s">
        <v>8232</v>
      </c>
      <c r="B42" s="9">
        <v>4</v>
      </c>
      <c r="C42" s="9">
        <v>6</v>
      </c>
      <c r="D42" s="9"/>
      <c r="E42" s="9">
        <v>4</v>
      </c>
      <c r="F42" s="9">
        <v>14</v>
      </c>
    </row>
    <row r="43" spans="1:6">
      <c r="A43" s="8" t="s">
        <v>8227</v>
      </c>
      <c r="B43" s="9">
        <v>1</v>
      </c>
      <c r="C43" s="9">
        <v>9</v>
      </c>
      <c r="D43" s="9"/>
      <c r="E43" s="9">
        <v>11</v>
      </c>
      <c r="F43" s="9">
        <v>21</v>
      </c>
    </row>
    <row r="44" spans="1:6">
      <c r="A44" s="8" t="s">
        <v>8230</v>
      </c>
      <c r="B44" s="9">
        <v>5</v>
      </c>
      <c r="C44" s="9">
        <v>10</v>
      </c>
      <c r="D44" s="9">
        <v>2</v>
      </c>
      <c r="E44" s="9">
        <v>10</v>
      </c>
      <c r="F44" s="9">
        <v>27</v>
      </c>
    </row>
    <row r="45" spans="1:6">
      <c r="A45" s="8" t="s">
        <v>8225</v>
      </c>
      <c r="B45" s="9">
        <v>25</v>
      </c>
      <c r="C45" s="9">
        <v>205</v>
      </c>
      <c r="D45" s="9">
        <v>8</v>
      </c>
      <c r="E45" s="9">
        <v>366</v>
      </c>
      <c r="F45" s="9">
        <v>604</v>
      </c>
    </row>
    <row r="46" spans="1:6">
      <c r="A46" s="8" t="s">
        <v>8231</v>
      </c>
      <c r="B46" s="9">
        <v>1</v>
      </c>
      <c r="C46" s="9">
        <v>2</v>
      </c>
      <c r="D46" s="9"/>
      <c r="E46" s="9"/>
      <c r="F46" s="9">
        <v>3</v>
      </c>
    </row>
    <row r="47" spans="1:6">
      <c r="A47" s="8" t="s">
        <v>8241</v>
      </c>
      <c r="B47" s="9">
        <v>2</v>
      </c>
      <c r="C47" s="9">
        <v>4</v>
      </c>
      <c r="D47" s="9">
        <v>1</v>
      </c>
      <c r="E47" s="9">
        <v>8</v>
      </c>
      <c r="F47" s="9">
        <v>15</v>
      </c>
    </row>
    <row r="48" spans="1:6">
      <c r="A48" s="8" t="s">
        <v>8237</v>
      </c>
      <c r="B48" s="9">
        <v>3</v>
      </c>
      <c r="C48" s="9">
        <v>19</v>
      </c>
      <c r="D48" s="9"/>
      <c r="E48" s="9">
        <v>7</v>
      </c>
      <c r="F48" s="9">
        <v>29</v>
      </c>
    </row>
    <row r="49" spans="1:6">
      <c r="A49" s="8" t="s">
        <v>8243</v>
      </c>
      <c r="B49" s="9"/>
      <c r="C49" s="9"/>
      <c r="D49" s="9"/>
      <c r="E49" s="9">
        <v>2</v>
      </c>
      <c r="F49" s="9">
        <v>2</v>
      </c>
    </row>
    <row r="50" spans="1:6">
      <c r="A50" s="8" t="s">
        <v>8238</v>
      </c>
      <c r="B50" s="9">
        <v>1</v>
      </c>
      <c r="C50" s="9">
        <v>8</v>
      </c>
      <c r="D50" s="9">
        <v>3</v>
      </c>
      <c r="E50" s="9"/>
      <c r="F50" s="9">
        <v>12</v>
      </c>
    </row>
    <row r="51" spans="1:6">
      <c r="A51" s="8" t="s">
        <v>8233</v>
      </c>
      <c r="B51" s="9">
        <v>4</v>
      </c>
      <c r="C51" s="9">
        <v>14</v>
      </c>
      <c r="D51" s="9">
        <v>1</v>
      </c>
      <c r="E51" s="9">
        <v>2</v>
      </c>
      <c r="F51" s="9">
        <v>21</v>
      </c>
    </row>
    <row r="52" spans="1:6">
      <c r="A52" s="8" t="s">
        <v>8234</v>
      </c>
      <c r="B52" s="9"/>
      <c r="C52" s="9">
        <v>5</v>
      </c>
      <c r="D52" s="9"/>
      <c r="E52" s="9">
        <v>2</v>
      </c>
      <c r="F52" s="9">
        <v>7</v>
      </c>
    </row>
    <row r="53" spans="1:6">
      <c r="A53" s="8" t="s">
        <v>8228</v>
      </c>
      <c r="B53" s="9">
        <v>4</v>
      </c>
      <c r="C53" s="9">
        <v>5</v>
      </c>
      <c r="D53" s="9"/>
      <c r="E53" s="9">
        <v>3</v>
      </c>
      <c r="F53" s="9">
        <v>12</v>
      </c>
    </row>
    <row r="54" spans="1:6">
      <c r="A54" s="8" t="s">
        <v>8235</v>
      </c>
      <c r="B54" s="9">
        <v>5</v>
      </c>
      <c r="C54" s="9">
        <v>9</v>
      </c>
      <c r="D54" s="9"/>
      <c r="E54" s="9">
        <v>7</v>
      </c>
      <c r="F54" s="9">
        <v>21</v>
      </c>
    </row>
    <row r="55" spans="1:6">
      <c r="A55" s="8" t="s">
        <v>8244</v>
      </c>
      <c r="B55" s="9"/>
      <c r="C55" s="9"/>
      <c r="D55" s="9"/>
      <c r="E55" s="9">
        <v>1</v>
      </c>
      <c r="F55" s="9">
        <v>1</v>
      </c>
    </row>
    <row r="56" spans="1:6">
      <c r="A56" s="8" t="s">
        <v>8224</v>
      </c>
      <c r="B56" s="9">
        <v>257</v>
      </c>
      <c r="C56" s="9">
        <v>1097</v>
      </c>
      <c r="D56" s="9">
        <v>33</v>
      </c>
      <c r="E56" s="9">
        <v>1651</v>
      </c>
      <c r="F56" s="9">
        <v>3038</v>
      </c>
    </row>
    <row r="57" spans="1:6">
      <c r="A57" s="8" t="s">
        <v>8361</v>
      </c>
      <c r="B57" s="9">
        <v>349</v>
      </c>
      <c r="C57" s="9">
        <v>1530</v>
      </c>
      <c r="D57" s="9">
        <v>50</v>
      </c>
      <c r="E57" s="9">
        <v>2185</v>
      </c>
      <c r="F57" s="9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C1" zoomScaleNormal="55" workbookViewId="0">
      <selection activeCell="L1" activeCellId="1" sqref="F1:F1048576 L1:L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9.1640625" bestFit="1" customWidth="1"/>
    <col min="19" max="19" width="41.1640625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0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0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0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0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0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0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0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0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0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0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0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0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0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4AEBBE3B-C63A-064D-B1DD-73C17A53FF5C}">
    <filterColumn colId="5">
      <filters>
        <filter val="failed"/>
      </filters>
    </filterColumn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69C96-D8A9-7A48-8C9A-0F7D1387A40E}">
  <sheetPr codeName="Sheet6"/>
  <dimension ref="A1:H22"/>
  <sheetViews>
    <sheetView topLeftCell="A30" zoomScale="98" workbookViewId="0">
      <selection activeCell="O49" sqref="O49"/>
    </sheetView>
  </sheetViews>
  <sheetFormatPr baseColWidth="10" defaultRowHeight="15"/>
  <cols>
    <col min="1" max="1" width="35.832031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8">
      <c r="A2" s="13" t="s">
        <v>8388</v>
      </c>
      <c r="B2">
        <f>COUNTIFS(Data!D:D,"&lt;1000",Data!F:F,"Successful")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 t="shared" ref="G2:H2" si="0">D2/$E2</f>
        <v>3.9735099337748346E-2</v>
      </c>
    </row>
    <row r="3" spans="1:8" ht="18">
      <c r="A3" s="13" t="s">
        <v>8389</v>
      </c>
      <c r="B3">
        <f>COUNTIFS(Data!D:D,"&gt;=1000",Data!F:F,"Successful",Data!D:D,"&lt;4999")</f>
        <v>931</v>
      </c>
      <c r="C3">
        <f>COUNTIFS(Data!D:D,"&gt;=1000",Data!F:F,"Failed",Data!D:D,"&lt;4999")</f>
        <v>420</v>
      </c>
      <c r="D3">
        <f>COUNTIFS(Data!D:D,"&gt;=1000",Data!F:F,"Canceled",Data!D:D,"&lt;4999")</f>
        <v>60</v>
      </c>
      <c r="E3">
        <f t="shared" ref="E3:E13" si="1">SUM(B3:D3)</f>
        <v>1411</v>
      </c>
      <c r="F3" s="12">
        <f t="shared" ref="F3:F13" si="2">B3/$E3</f>
        <v>0.65981573352232459</v>
      </c>
      <c r="G3" s="12">
        <f t="shared" ref="G3:G13" si="3">C3/$E3</f>
        <v>0.297661233167966</v>
      </c>
      <c r="H3" s="12">
        <f t="shared" ref="H3:H13" si="4">D3/$E3</f>
        <v>4.2523033309709427E-2</v>
      </c>
    </row>
    <row r="4" spans="1:8" ht="18">
      <c r="A4" s="13" t="s">
        <v>8390</v>
      </c>
      <c r="B4">
        <f>COUNTIFS(Data!D:D,"&gt;=5000",Data!F:F,"Successful",Data!D:D,"&lt;9999")</f>
        <v>380</v>
      </c>
      <c r="C4">
        <f>COUNTIFS(Data!D:D,"&gt;=5000",Data!F:F,"Failed",Data!D:D,"&lt;9999")</f>
        <v>282</v>
      </c>
      <c r="D4">
        <f>COUNTIFS(Data!D:D,"&gt;=5000",Data!F:F,"Canceled",Data!D:D,"&lt;9999")</f>
        <v>51</v>
      </c>
      <c r="E4">
        <f t="shared" si="1"/>
        <v>713</v>
      </c>
      <c r="F4" s="12">
        <f>B4/$E4</f>
        <v>0.53295932678821878</v>
      </c>
      <c r="G4" s="12">
        <f t="shared" si="3"/>
        <v>0.39551192145862551</v>
      </c>
      <c r="H4" s="12">
        <f t="shared" si="4"/>
        <v>7.1528751753155678E-2</v>
      </c>
    </row>
    <row r="5" spans="1:8" ht="18">
      <c r="A5" s="13" t="s">
        <v>8391</v>
      </c>
      <c r="B5">
        <f>COUNTIFS(Data!D:D,"&gt;=10000",Data!F:F,"Successful",Data!D:D,"&lt;14999")</f>
        <v>168</v>
      </c>
      <c r="C5">
        <f>COUNTIFS(Data!D:D,"&gt;=10000",Data!F:F,"Failed",Data!D:D,"&lt;14999")</f>
        <v>144</v>
      </c>
      <c r="D5">
        <f>COUNTIFS(Data!D:D,"&gt;=10000",Data!F:F,"Canceled",Data!D:D,"&lt;14999")</f>
        <v>40</v>
      </c>
      <c r="E5">
        <f t="shared" si="1"/>
        <v>352</v>
      </c>
      <c r="F5" s="12">
        <f t="shared" si="2"/>
        <v>0.47727272727272729</v>
      </c>
      <c r="G5" s="12">
        <f t="shared" si="3"/>
        <v>0.40909090909090912</v>
      </c>
      <c r="H5" s="12">
        <f t="shared" si="4"/>
        <v>0.11363636363636363</v>
      </c>
    </row>
    <row r="6" spans="1:8" ht="18">
      <c r="A6" s="13" t="s">
        <v>8392</v>
      </c>
      <c r="B6">
        <f>COUNTIFS(Data!D:D,"&gt;=15000",Data!F:F,"Successful",Data!D:D,"&lt;19999")</f>
        <v>94</v>
      </c>
      <c r="C6">
        <f>COUNTIFS(Data!D:D,"&gt;=15000",Data!F:F,"Failed",Data!D:D,"&lt;19999")</f>
        <v>90</v>
      </c>
      <c r="D6">
        <f>COUNTIFS(Data!D:D,"&gt;=15000",Data!F:F,"Canceled",Data!D:D,"&lt;19999")</f>
        <v>17</v>
      </c>
      <c r="E6">
        <f t="shared" si="1"/>
        <v>201</v>
      </c>
      <c r="F6" s="12">
        <f t="shared" si="2"/>
        <v>0.46766169154228854</v>
      </c>
      <c r="G6" s="12">
        <f t="shared" si="3"/>
        <v>0.44776119402985076</v>
      </c>
      <c r="H6" s="12">
        <f t="shared" si="4"/>
        <v>8.45771144278607E-2</v>
      </c>
    </row>
    <row r="7" spans="1:8" ht="18">
      <c r="A7" s="13" t="s">
        <v>8393</v>
      </c>
      <c r="B7">
        <f>COUNTIFS(Data!D:D,"&gt;=20000",Data!F:F,"Successful",Data!D:D,"&lt;24999")</f>
        <v>62</v>
      </c>
      <c r="C7">
        <f>COUNTIFS(Data!D:D,"&gt;=20000",Data!F:F,"Failed",Data!D:D,"&lt;24999")</f>
        <v>72</v>
      </c>
      <c r="D7">
        <f>COUNTIFS(Data!D:D,"&gt;=20000",Data!F:F,"Canceled",Data!D:D,"&lt;24999")</f>
        <v>14</v>
      </c>
      <c r="E7">
        <f t="shared" si="1"/>
        <v>148</v>
      </c>
      <c r="F7" s="12">
        <f t="shared" si="2"/>
        <v>0.41891891891891891</v>
      </c>
      <c r="G7" s="12">
        <f t="shared" si="3"/>
        <v>0.48648648648648651</v>
      </c>
      <c r="H7" s="12">
        <f t="shared" si="4"/>
        <v>9.45945945945946E-2</v>
      </c>
    </row>
    <row r="8" spans="1:8" ht="18">
      <c r="A8" s="13" t="s">
        <v>8394</v>
      </c>
      <c r="B8">
        <f>COUNTIFS(Data!D:D,"&gt;=25000",Data!F:F,"Successful",Data!D:D,"&lt;29999")</f>
        <v>55</v>
      </c>
      <c r="C8">
        <f>COUNTIFS(Data!D:D,"&gt;=25000",Data!F:F,"Failed",Data!D:D,"&lt;29999")</f>
        <v>64</v>
      </c>
      <c r="D8">
        <f>COUNTIFS(Data!D:D,"&gt;=25000",Data!F:F,"Canceled",Data!D:D,"&lt;29999")</f>
        <v>18</v>
      </c>
      <c r="E8">
        <f t="shared" si="1"/>
        <v>137</v>
      </c>
      <c r="F8" s="12">
        <f t="shared" si="2"/>
        <v>0.40145985401459855</v>
      </c>
      <c r="G8" s="12">
        <f t="shared" si="3"/>
        <v>0.46715328467153283</v>
      </c>
      <c r="H8" s="12">
        <f t="shared" si="4"/>
        <v>0.13138686131386862</v>
      </c>
    </row>
    <row r="9" spans="1:8" ht="18">
      <c r="A9" s="13" t="s">
        <v>8395</v>
      </c>
      <c r="B9">
        <f>COUNTIFS(Data!D:D,"&gt;=30000",Data!F:F,"Successful",Data!D:D,"&lt;34999")</f>
        <v>32</v>
      </c>
      <c r="C9">
        <f>COUNTIFS(Data!D:D,"&gt;=30000",Data!F:F,"Failed",Data!D:D,"&lt;34999")</f>
        <v>37</v>
      </c>
      <c r="D9">
        <f>COUNTIFS(Data!D:D,"&gt;=30000",Data!F:F,"Canceled",Data!D:D,"&lt;34999")</f>
        <v>13</v>
      </c>
      <c r="E9">
        <f t="shared" si="1"/>
        <v>82</v>
      </c>
      <c r="F9" s="12">
        <f t="shared" si="2"/>
        <v>0.3902439024390244</v>
      </c>
      <c r="G9" s="12">
        <f>C9/$E9</f>
        <v>0.45121951219512196</v>
      </c>
      <c r="H9" s="12">
        <f t="shared" si="4"/>
        <v>0.15853658536585366</v>
      </c>
    </row>
    <row r="10" spans="1:8" ht="18">
      <c r="A10" s="13" t="s">
        <v>8396</v>
      </c>
      <c r="B10">
        <f>COUNTIFS(Data!D:D,"&gt;=35000",Data!F:F,"Successful",Data!D:D,"&lt;39999")</f>
        <v>26</v>
      </c>
      <c r="C10">
        <f>COUNTIFS(Data!D:D,"&gt;=35000",Data!F:F,"Failed",Data!D:D,"&lt;39999")</f>
        <v>22</v>
      </c>
      <c r="D10">
        <f>COUNTIFS(Data!D:D,"&gt;=35000",Data!F:F,"Canceled",Data!D:D,"&lt;39999")</f>
        <v>7</v>
      </c>
      <c r="E10">
        <f t="shared" si="1"/>
        <v>55</v>
      </c>
      <c r="F10" s="12">
        <f t="shared" si="2"/>
        <v>0.47272727272727272</v>
      </c>
      <c r="G10" s="12">
        <f t="shared" si="3"/>
        <v>0.4</v>
      </c>
      <c r="H10" s="12">
        <f t="shared" si="4"/>
        <v>0.12727272727272726</v>
      </c>
    </row>
    <row r="11" spans="1:8" ht="18">
      <c r="A11" s="13" t="s">
        <v>8397</v>
      </c>
      <c r="B11">
        <f>COUNTIFS(Data!D:D,"&gt;=40000",Data!F:F,"Successful",Data!D:D,"&lt;44999")</f>
        <v>21</v>
      </c>
      <c r="C11">
        <f>COUNTIFS(Data!D:D,"&gt;=40000",Data!F:F,"Failed",Data!D:D,"&lt;44999")</f>
        <v>16</v>
      </c>
      <c r="D11">
        <f>COUNTIFS(Data!D:D,"&gt;=40000",Data!F:F,"Canceled",Data!D:D,"&lt;44999")</f>
        <v>6</v>
      </c>
      <c r="E11">
        <f t="shared" si="1"/>
        <v>43</v>
      </c>
      <c r="F11" s="12">
        <f t="shared" si="2"/>
        <v>0.48837209302325579</v>
      </c>
      <c r="G11" s="12">
        <f t="shared" si="3"/>
        <v>0.37209302325581395</v>
      </c>
      <c r="H11" s="12">
        <f t="shared" si="4"/>
        <v>0.13953488372093023</v>
      </c>
    </row>
    <row r="12" spans="1:8" ht="18">
      <c r="A12" s="13" t="s">
        <v>8398</v>
      </c>
      <c r="B12">
        <f>COUNTIFS(Data!D:D,"&gt;=45000",Data!F:F,"Successful",Data!D:D,"&lt;49999")</f>
        <v>6</v>
      </c>
      <c r="C12">
        <f>COUNTIFS(Data!D:D,"&gt;=45000",Data!F:F,"Failed",Data!D:D,"&lt;49999")</f>
        <v>11</v>
      </c>
      <c r="D12">
        <f>COUNTIFS(Data!D:D,"&gt;=45000",Data!F:F,"Canceled",Data!D:D,"&lt;49999")</f>
        <v>4</v>
      </c>
      <c r="E12">
        <f t="shared" si="1"/>
        <v>21</v>
      </c>
      <c r="F12" s="12">
        <f t="shared" si="2"/>
        <v>0.2857142857142857</v>
      </c>
      <c r="G12" s="12">
        <f t="shared" si="3"/>
        <v>0.52380952380952384</v>
      </c>
      <c r="H12" s="12">
        <f t="shared" si="4"/>
        <v>0.19047619047619047</v>
      </c>
    </row>
    <row r="13" spans="1:8" ht="18">
      <c r="A13" s="13" t="s">
        <v>8399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1"/>
        <v>444</v>
      </c>
      <c r="F13" s="12">
        <f t="shared" si="2"/>
        <v>0.19369369369369369</v>
      </c>
      <c r="G13" s="12">
        <f t="shared" si="3"/>
        <v>0.58108108108108103</v>
      </c>
      <c r="H13" s="12">
        <f>D13/$E13</f>
        <v>0.22522522522522523</v>
      </c>
    </row>
    <row r="14" spans="1:8">
      <c r="A14" s="3"/>
    </row>
    <row r="15" spans="1:8">
      <c r="A15" s="3"/>
    </row>
    <row r="16" spans="1:8">
      <c r="A16" s="3"/>
    </row>
    <row r="17" spans="1:1">
      <c r="A17" s="3"/>
    </row>
    <row r="18" spans="1:1">
      <c r="A18" s="3"/>
    </row>
    <row r="19" spans="1:1">
      <c r="A19" s="3"/>
    </row>
    <row r="20" spans="1:1">
      <c r="A20" s="3"/>
    </row>
    <row r="21" spans="1:1">
      <c r="A21" s="3"/>
    </row>
    <row r="22" spans="1:1">
      <c r="A22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AA73D-9FC1-3C44-B997-1E73CC9D37A1}">
  <sheetPr codeName="Sheet8"/>
  <dimension ref="A1:I2186"/>
  <sheetViews>
    <sheetView tabSelected="1" workbookViewId="0">
      <selection activeCell="B2" sqref="B2"/>
    </sheetView>
  </sheetViews>
  <sheetFormatPr baseColWidth="10" defaultRowHeight="15"/>
  <cols>
    <col min="1" max="1" width="12.1640625" bestFit="1" customWidth="1"/>
    <col min="2" max="2" width="18" bestFit="1" customWidth="1"/>
    <col min="4" max="4" width="11.1640625" bestFit="1" customWidth="1"/>
  </cols>
  <sheetData>
    <row r="1" spans="1:9">
      <c r="A1" s="1" t="s">
        <v>8218</v>
      </c>
      <c r="B1" s="1" t="s">
        <v>8262</v>
      </c>
      <c r="F1" s="1" t="s">
        <v>8218</v>
      </c>
      <c r="G1" s="1" t="s">
        <v>8262</v>
      </c>
    </row>
    <row r="2" spans="1:9">
      <c r="A2" t="s">
        <v>8219</v>
      </c>
      <c r="B2">
        <v>182</v>
      </c>
      <c r="C2" t="s">
        <v>8400</v>
      </c>
      <c r="D2" s="6">
        <f>AVERAGE(B2:B2186)</f>
        <v>194.42517162471395</v>
      </c>
      <c r="F2" t="s">
        <v>8221</v>
      </c>
      <c r="G2">
        <v>0</v>
      </c>
      <c r="H2" t="s">
        <v>8400</v>
      </c>
      <c r="I2" s="6">
        <f>AVERAGE(G2:G2186)</f>
        <v>17.709803921568628</v>
      </c>
    </row>
    <row r="3" spans="1:9">
      <c r="A3" t="s">
        <v>8219</v>
      </c>
      <c r="B3">
        <v>79</v>
      </c>
      <c r="C3" t="s">
        <v>8401</v>
      </c>
      <c r="D3" s="14">
        <f>MEDIAN(B2:B2186)</f>
        <v>62</v>
      </c>
      <c r="F3" t="s">
        <v>8221</v>
      </c>
      <c r="G3">
        <v>1</v>
      </c>
      <c r="H3" t="s">
        <v>8401</v>
      </c>
      <c r="I3" s="14">
        <f>MEDIAN(G2:G2186)</f>
        <v>4</v>
      </c>
    </row>
    <row r="4" spans="1:9">
      <c r="A4" t="s">
        <v>8219</v>
      </c>
      <c r="B4">
        <v>35</v>
      </c>
      <c r="C4" t="s">
        <v>8402</v>
      </c>
      <c r="D4" s="14">
        <f>MIN(B2:B2186)</f>
        <v>1</v>
      </c>
      <c r="F4" t="s">
        <v>8221</v>
      </c>
      <c r="G4">
        <v>10</v>
      </c>
      <c r="H4" t="s">
        <v>8402</v>
      </c>
      <c r="I4" s="14">
        <f>MIN(G2:G2186)</f>
        <v>0</v>
      </c>
    </row>
    <row r="5" spans="1:9">
      <c r="A5" t="s">
        <v>8219</v>
      </c>
      <c r="B5">
        <v>150</v>
      </c>
      <c r="C5" t="s">
        <v>8403</v>
      </c>
      <c r="D5" s="14">
        <f>MAX(B2:B2186)</f>
        <v>26457</v>
      </c>
      <c r="F5" t="s">
        <v>8221</v>
      </c>
      <c r="G5">
        <v>0</v>
      </c>
      <c r="H5" t="s">
        <v>8403</v>
      </c>
      <c r="I5" s="14">
        <f>MAX(G2:G2186)</f>
        <v>1293</v>
      </c>
    </row>
    <row r="6" spans="1:9">
      <c r="A6" t="s">
        <v>8219</v>
      </c>
      <c r="B6">
        <v>284</v>
      </c>
      <c r="C6" t="s">
        <v>8404</v>
      </c>
      <c r="D6" s="6">
        <f>_xlfn.VAR.P(B2:B2186)</f>
        <v>712840.9867348104</v>
      </c>
      <c r="F6" t="s">
        <v>8221</v>
      </c>
      <c r="G6">
        <v>7</v>
      </c>
      <c r="H6" t="s">
        <v>8404</v>
      </c>
      <c r="I6" s="6">
        <f>_xlfn.VAR.P(G2:G2186)</f>
        <v>3773.2216685890044</v>
      </c>
    </row>
    <row r="7" spans="1:9">
      <c r="A7" t="s">
        <v>8219</v>
      </c>
      <c r="B7">
        <v>47</v>
      </c>
      <c r="C7" t="s">
        <v>8405</v>
      </c>
      <c r="D7" s="14">
        <f>STDEV(B2:B2186)</f>
        <v>844.49237955591047</v>
      </c>
      <c r="F7" t="s">
        <v>8221</v>
      </c>
      <c r="G7">
        <v>0</v>
      </c>
      <c r="H7" t="s">
        <v>8405</v>
      </c>
      <c r="I7" s="14">
        <f>STDEV(G2:G2186)</f>
        <v>61.446638959868842</v>
      </c>
    </row>
    <row r="8" spans="1:9">
      <c r="A8" t="s">
        <v>8219</v>
      </c>
      <c r="B8">
        <v>58</v>
      </c>
      <c r="F8" t="s">
        <v>8221</v>
      </c>
      <c r="G8">
        <v>1</v>
      </c>
    </row>
    <row r="9" spans="1:9">
      <c r="A9" t="s">
        <v>8219</v>
      </c>
      <c r="B9">
        <v>57</v>
      </c>
      <c r="F9" t="s">
        <v>8221</v>
      </c>
      <c r="G9">
        <v>2</v>
      </c>
    </row>
    <row r="10" spans="1:9">
      <c r="A10" t="s">
        <v>8219</v>
      </c>
      <c r="B10">
        <v>12</v>
      </c>
      <c r="F10" t="s">
        <v>8221</v>
      </c>
      <c r="G10">
        <v>3</v>
      </c>
    </row>
    <row r="11" spans="1:9">
      <c r="A11" t="s">
        <v>8219</v>
      </c>
      <c r="B11">
        <v>20</v>
      </c>
      <c r="F11" t="s">
        <v>8221</v>
      </c>
      <c r="G11">
        <v>10</v>
      </c>
    </row>
    <row r="12" spans="1:9">
      <c r="A12" t="s">
        <v>8219</v>
      </c>
      <c r="B12">
        <v>19</v>
      </c>
      <c r="F12" t="s">
        <v>8221</v>
      </c>
      <c r="G12">
        <v>10</v>
      </c>
    </row>
    <row r="13" spans="1:9">
      <c r="A13" t="s">
        <v>8219</v>
      </c>
      <c r="B13">
        <v>75</v>
      </c>
      <c r="F13" t="s">
        <v>8221</v>
      </c>
      <c r="G13">
        <v>1</v>
      </c>
    </row>
    <row r="14" spans="1:9">
      <c r="A14" t="s">
        <v>8219</v>
      </c>
      <c r="B14">
        <v>827</v>
      </c>
      <c r="F14" t="s">
        <v>8221</v>
      </c>
      <c r="G14">
        <v>0</v>
      </c>
    </row>
    <row r="15" spans="1:9">
      <c r="A15" t="s">
        <v>8219</v>
      </c>
      <c r="B15">
        <v>51</v>
      </c>
      <c r="F15" t="s">
        <v>8221</v>
      </c>
      <c r="G15">
        <v>0</v>
      </c>
    </row>
    <row r="16" spans="1:9">
      <c r="A16" t="s">
        <v>8219</v>
      </c>
      <c r="B16">
        <v>41</v>
      </c>
      <c r="F16" t="s">
        <v>8221</v>
      </c>
      <c r="G16">
        <v>0</v>
      </c>
    </row>
    <row r="17" spans="1:7">
      <c r="A17" t="s">
        <v>8219</v>
      </c>
      <c r="B17">
        <v>98</v>
      </c>
      <c r="F17" t="s">
        <v>8221</v>
      </c>
      <c r="G17">
        <v>26</v>
      </c>
    </row>
    <row r="18" spans="1:7">
      <c r="A18" t="s">
        <v>8219</v>
      </c>
      <c r="B18">
        <v>70</v>
      </c>
      <c r="F18" t="s">
        <v>8221</v>
      </c>
      <c r="G18">
        <v>0</v>
      </c>
    </row>
    <row r="19" spans="1:7">
      <c r="A19" t="s">
        <v>8219</v>
      </c>
      <c r="B19">
        <v>36</v>
      </c>
      <c r="F19" t="s">
        <v>8221</v>
      </c>
      <c r="G19">
        <v>7</v>
      </c>
    </row>
    <row r="20" spans="1:7">
      <c r="A20" t="s">
        <v>8219</v>
      </c>
      <c r="B20">
        <v>342</v>
      </c>
      <c r="F20" t="s">
        <v>8221</v>
      </c>
      <c r="G20">
        <v>0</v>
      </c>
    </row>
    <row r="21" spans="1:7">
      <c r="A21" t="s">
        <v>8219</v>
      </c>
      <c r="B21">
        <v>22</v>
      </c>
      <c r="F21" t="s">
        <v>8221</v>
      </c>
      <c r="G21">
        <v>2</v>
      </c>
    </row>
    <row r="22" spans="1:7">
      <c r="A22" t="s">
        <v>8219</v>
      </c>
      <c r="B22">
        <v>25</v>
      </c>
      <c r="F22" t="s">
        <v>8221</v>
      </c>
      <c r="G22">
        <v>13</v>
      </c>
    </row>
    <row r="23" spans="1:7">
      <c r="A23" t="s">
        <v>8219</v>
      </c>
      <c r="B23">
        <v>101</v>
      </c>
      <c r="F23" t="s">
        <v>8221</v>
      </c>
      <c r="G23">
        <v>4</v>
      </c>
    </row>
    <row r="24" spans="1:7">
      <c r="A24" t="s">
        <v>8219</v>
      </c>
      <c r="B24">
        <v>8</v>
      </c>
      <c r="F24" t="s">
        <v>8221</v>
      </c>
      <c r="G24">
        <v>0</v>
      </c>
    </row>
    <row r="25" spans="1:7">
      <c r="A25" t="s">
        <v>8219</v>
      </c>
      <c r="B25">
        <v>23</v>
      </c>
      <c r="F25" t="s">
        <v>8221</v>
      </c>
      <c r="G25">
        <v>12</v>
      </c>
    </row>
    <row r="26" spans="1:7">
      <c r="A26" t="s">
        <v>8219</v>
      </c>
      <c r="B26">
        <v>574</v>
      </c>
      <c r="F26" t="s">
        <v>8221</v>
      </c>
      <c r="G26">
        <v>2</v>
      </c>
    </row>
    <row r="27" spans="1:7">
      <c r="A27" t="s">
        <v>8219</v>
      </c>
      <c r="B27">
        <v>14</v>
      </c>
      <c r="F27" t="s">
        <v>8221</v>
      </c>
      <c r="G27">
        <v>10</v>
      </c>
    </row>
    <row r="28" spans="1:7">
      <c r="A28" t="s">
        <v>8219</v>
      </c>
      <c r="B28">
        <v>19</v>
      </c>
      <c r="F28" t="s">
        <v>8221</v>
      </c>
      <c r="G28">
        <v>0</v>
      </c>
    </row>
    <row r="29" spans="1:7">
      <c r="A29" t="s">
        <v>8219</v>
      </c>
      <c r="B29">
        <v>150</v>
      </c>
      <c r="F29" t="s">
        <v>8221</v>
      </c>
      <c r="G29">
        <v>5</v>
      </c>
    </row>
    <row r="30" spans="1:7">
      <c r="A30" t="s">
        <v>8219</v>
      </c>
      <c r="B30">
        <v>71</v>
      </c>
      <c r="F30" t="s">
        <v>8221</v>
      </c>
      <c r="G30">
        <v>0</v>
      </c>
    </row>
    <row r="31" spans="1:7">
      <c r="A31" t="s">
        <v>8219</v>
      </c>
      <c r="B31">
        <v>117</v>
      </c>
      <c r="F31" t="s">
        <v>8221</v>
      </c>
      <c r="G31">
        <v>5</v>
      </c>
    </row>
    <row r="32" spans="1:7">
      <c r="A32" t="s">
        <v>8219</v>
      </c>
      <c r="B32">
        <v>53</v>
      </c>
      <c r="F32" t="s">
        <v>8221</v>
      </c>
      <c r="G32">
        <v>1</v>
      </c>
    </row>
    <row r="33" spans="1:7">
      <c r="A33" t="s">
        <v>8219</v>
      </c>
      <c r="B33">
        <v>1</v>
      </c>
      <c r="F33" t="s">
        <v>8221</v>
      </c>
      <c r="G33">
        <v>3</v>
      </c>
    </row>
    <row r="34" spans="1:7">
      <c r="A34" t="s">
        <v>8219</v>
      </c>
      <c r="B34">
        <v>89</v>
      </c>
      <c r="F34" t="s">
        <v>8221</v>
      </c>
      <c r="G34">
        <v>3</v>
      </c>
    </row>
    <row r="35" spans="1:7">
      <c r="A35" t="s">
        <v>8219</v>
      </c>
      <c r="B35">
        <v>64</v>
      </c>
      <c r="F35" t="s">
        <v>8221</v>
      </c>
      <c r="G35">
        <v>0</v>
      </c>
    </row>
    <row r="36" spans="1:7">
      <c r="A36" t="s">
        <v>8219</v>
      </c>
      <c r="B36">
        <v>68</v>
      </c>
      <c r="F36" t="s">
        <v>8221</v>
      </c>
      <c r="G36">
        <v>3</v>
      </c>
    </row>
    <row r="37" spans="1:7">
      <c r="A37" t="s">
        <v>8219</v>
      </c>
      <c r="B37">
        <v>28</v>
      </c>
      <c r="F37" t="s">
        <v>8221</v>
      </c>
      <c r="G37">
        <v>0</v>
      </c>
    </row>
    <row r="38" spans="1:7">
      <c r="A38" t="s">
        <v>8219</v>
      </c>
      <c r="B38">
        <v>44</v>
      </c>
      <c r="F38" t="s">
        <v>8221</v>
      </c>
      <c r="G38">
        <v>19</v>
      </c>
    </row>
    <row r="39" spans="1:7">
      <c r="A39" t="s">
        <v>8219</v>
      </c>
      <c r="B39">
        <v>253</v>
      </c>
      <c r="F39" t="s">
        <v>8221</v>
      </c>
      <c r="G39">
        <v>8</v>
      </c>
    </row>
    <row r="40" spans="1:7">
      <c r="A40" t="s">
        <v>8219</v>
      </c>
      <c r="B40">
        <v>66</v>
      </c>
      <c r="F40" t="s">
        <v>8221</v>
      </c>
      <c r="G40">
        <v>6</v>
      </c>
    </row>
    <row r="41" spans="1:7">
      <c r="A41" t="s">
        <v>8219</v>
      </c>
      <c r="B41">
        <v>217</v>
      </c>
      <c r="F41" t="s">
        <v>8221</v>
      </c>
      <c r="G41">
        <v>0</v>
      </c>
    </row>
    <row r="42" spans="1:7">
      <c r="A42" t="s">
        <v>8219</v>
      </c>
      <c r="B42">
        <v>16</v>
      </c>
      <c r="F42" t="s">
        <v>8221</v>
      </c>
      <c r="G42">
        <v>18</v>
      </c>
    </row>
    <row r="43" spans="1:7">
      <c r="A43" t="s">
        <v>8219</v>
      </c>
      <c r="B43">
        <v>19</v>
      </c>
      <c r="F43" t="s">
        <v>8221</v>
      </c>
      <c r="G43">
        <v>7</v>
      </c>
    </row>
    <row r="44" spans="1:7">
      <c r="A44" t="s">
        <v>8219</v>
      </c>
      <c r="B44">
        <v>169</v>
      </c>
      <c r="F44" t="s">
        <v>8221</v>
      </c>
      <c r="G44">
        <v>0</v>
      </c>
    </row>
    <row r="45" spans="1:7">
      <c r="A45" t="s">
        <v>8219</v>
      </c>
      <c r="B45">
        <v>263</v>
      </c>
      <c r="F45" t="s">
        <v>8221</v>
      </c>
      <c r="G45">
        <v>8</v>
      </c>
    </row>
    <row r="46" spans="1:7">
      <c r="A46" t="s">
        <v>8219</v>
      </c>
      <c r="B46">
        <v>15</v>
      </c>
      <c r="F46" t="s">
        <v>8221</v>
      </c>
      <c r="G46">
        <v>1293</v>
      </c>
    </row>
    <row r="47" spans="1:7">
      <c r="A47" t="s">
        <v>8219</v>
      </c>
      <c r="B47">
        <v>61</v>
      </c>
      <c r="F47" t="s">
        <v>8221</v>
      </c>
      <c r="G47">
        <v>17</v>
      </c>
    </row>
    <row r="48" spans="1:7">
      <c r="A48" t="s">
        <v>8219</v>
      </c>
      <c r="B48">
        <v>45</v>
      </c>
      <c r="F48" t="s">
        <v>8221</v>
      </c>
      <c r="G48">
        <v>0</v>
      </c>
    </row>
    <row r="49" spans="1:7">
      <c r="A49" t="s">
        <v>8219</v>
      </c>
      <c r="B49">
        <v>70</v>
      </c>
      <c r="F49" t="s">
        <v>8221</v>
      </c>
      <c r="G49">
        <v>13</v>
      </c>
    </row>
    <row r="50" spans="1:7">
      <c r="A50" t="s">
        <v>8219</v>
      </c>
      <c r="B50">
        <v>38</v>
      </c>
      <c r="F50" t="s">
        <v>8221</v>
      </c>
      <c r="G50">
        <v>0</v>
      </c>
    </row>
    <row r="51" spans="1:7">
      <c r="A51" t="s">
        <v>8219</v>
      </c>
      <c r="B51">
        <v>87</v>
      </c>
      <c r="F51" t="s">
        <v>8221</v>
      </c>
      <c r="G51">
        <v>0</v>
      </c>
    </row>
    <row r="52" spans="1:7">
      <c r="A52" t="s">
        <v>8219</v>
      </c>
      <c r="B52">
        <v>22</v>
      </c>
      <c r="F52" t="s">
        <v>8221</v>
      </c>
      <c r="G52">
        <v>33</v>
      </c>
    </row>
    <row r="53" spans="1:7">
      <c r="A53" t="s">
        <v>8219</v>
      </c>
      <c r="B53">
        <v>119</v>
      </c>
      <c r="F53" t="s">
        <v>8221</v>
      </c>
      <c r="G53">
        <v>12</v>
      </c>
    </row>
    <row r="54" spans="1:7">
      <c r="A54" t="s">
        <v>8219</v>
      </c>
      <c r="B54">
        <v>52</v>
      </c>
      <c r="F54" t="s">
        <v>8221</v>
      </c>
      <c r="G54">
        <v>1</v>
      </c>
    </row>
    <row r="55" spans="1:7">
      <c r="A55" t="s">
        <v>8219</v>
      </c>
      <c r="B55">
        <v>117</v>
      </c>
      <c r="F55" t="s">
        <v>8221</v>
      </c>
      <c r="G55">
        <v>1</v>
      </c>
    </row>
    <row r="56" spans="1:7">
      <c r="A56" t="s">
        <v>8219</v>
      </c>
      <c r="B56">
        <v>52</v>
      </c>
      <c r="F56" t="s">
        <v>8221</v>
      </c>
      <c r="G56">
        <v>1</v>
      </c>
    </row>
    <row r="57" spans="1:7">
      <c r="A57" t="s">
        <v>8219</v>
      </c>
      <c r="B57">
        <v>86</v>
      </c>
      <c r="F57" t="s">
        <v>8221</v>
      </c>
      <c r="G57">
        <v>1</v>
      </c>
    </row>
    <row r="58" spans="1:7">
      <c r="A58" t="s">
        <v>8219</v>
      </c>
      <c r="B58">
        <v>174</v>
      </c>
      <c r="F58" t="s">
        <v>8221</v>
      </c>
      <c r="G58">
        <v>84</v>
      </c>
    </row>
    <row r="59" spans="1:7">
      <c r="A59" t="s">
        <v>8219</v>
      </c>
      <c r="B59">
        <v>69</v>
      </c>
      <c r="F59" t="s">
        <v>8221</v>
      </c>
      <c r="G59">
        <v>38</v>
      </c>
    </row>
    <row r="60" spans="1:7">
      <c r="A60" t="s">
        <v>8219</v>
      </c>
      <c r="B60">
        <v>75</v>
      </c>
      <c r="F60" t="s">
        <v>8221</v>
      </c>
      <c r="G60">
        <v>1</v>
      </c>
    </row>
    <row r="61" spans="1:7">
      <c r="A61" t="s">
        <v>8219</v>
      </c>
      <c r="B61">
        <v>33</v>
      </c>
      <c r="F61" t="s">
        <v>8221</v>
      </c>
      <c r="G61">
        <v>76</v>
      </c>
    </row>
    <row r="62" spans="1:7">
      <c r="A62" t="s">
        <v>8219</v>
      </c>
      <c r="B62">
        <v>108</v>
      </c>
      <c r="F62" t="s">
        <v>8221</v>
      </c>
      <c r="G62">
        <v>3</v>
      </c>
    </row>
    <row r="63" spans="1:7">
      <c r="A63" t="s">
        <v>8219</v>
      </c>
      <c r="B63">
        <v>23</v>
      </c>
      <c r="F63" t="s">
        <v>8221</v>
      </c>
      <c r="G63">
        <v>0</v>
      </c>
    </row>
    <row r="64" spans="1:7">
      <c r="A64" t="s">
        <v>8219</v>
      </c>
      <c r="B64">
        <v>48</v>
      </c>
      <c r="F64" t="s">
        <v>8221</v>
      </c>
      <c r="G64">
        <v>2</v>
      </c>
    </row>
    <row r="65" spans="1:7">
      <c r="A65" t="s">
        <v>8219</v>
      </c>
      <c r="B65">
        <v>64</v>
      </c>
      <c r="F65" t="s">
        <v>8221</v>
      </c>
      <c r="G65">
        <v>0</v>
      </c>
    </row>
    <row r="66" spans="1:7">
      <c r="A66" t="s">
        <v>8219</v>
      </c>
      <c r="B66">
        <v>24</v>
      </c>
      <c r="F66" t="s">
        <v>8221</v>
      </c>
      <c r="G66">
        <v>0</v>
      </c>
    </row>
    <row r="67" spans="1:7">
      <c r="A67" t="s">
        <v>8219</v>
      </c>
      <c r="B67">
        <v>57</v>
      </c>
      <c r="F67" t="s">
        <v>8221</v>
      </c>
      <c r="G67">
        <v>0</v>
      </c>
    </row>
    <row r="68" spans="1:7">
      <c r="A68" t="s">
        <v>8219</v>
      </c>
      <c r="B68">
        <v>26</v>
      </c>
      <c r="F68" t="s">
        <v>8221</v>
      </c>
      <c r="G68">
        <v>2</v>
      </c>
    </row>
    <row r="69" spans="1:7">
      <c r="A69" t="s">
        <v>8219</v>
      </c>
      <c r="B69">
        <v>20</v>
      </c>
      <c r="F69" t="s">
        <v>8221</v>
      </c>
      <c r="G69">
        <v>0</v>
      </c>
    </row>
    <row r="70" spans="1:7">
      <c r="A70" t="s">
        <v>8219</v>
      </c>
      <c r="B70">
        <v>36</v>
      </c>
      <c r="F70" t="s">
        <v>8221</v>
      </c>
      <c r="G70">
        <v>0</v>
      </c>
    </row>
    <row r="71" spans="1:7">
      <c r="A71" t="s">
        <v>8219</v>
      </c>
      <c r="B71">
        <v>178</v>
      </c>
      <c r="F71" t="s">
        <v>8221</v>
      </c>
      <c r="G71">
        <v>0</v>
      </c>
    </row>
    <row r="72" spans="1:7">
      <c r="A72" t="s">
        <v>8219</v>
      </c>
      <c r="B72">
        <v>17</v>
      </c>
      <c r="F72" t="s">
        <v>8221</v>
      </c>
      <c r="G72">
        <v>2</v>
      </c>
    </row>
    <row r="73" spans="1:7">
      <c r="A73" t="s">
        <v>8219</v>
      </c>
      <c r="B73">
        <v>32</v>
      </c>
      <c r="F73" t="s">
        <v>8221</v>
      </c>
      <c r="G73">
        <v>0</v>
      </c>
    </row>
    <row r="74" spans="1:7">
      <c r="A74" t="s">
        <v>8219</v>
      </c>
      <c r="B74">
        <v>41</v>
      </c>
      <c r="F74" t="s">
        <v>8221</v>
      </c>
      <c r="G74">
        <v>7</v>
      </c>
    </row>
    <row r="75" spans="1:7">
      <c r="A75" t="s">
        <v>8219</v>
      </c>
      <c r="B75">
        <v>18</v>
      </c>
      <c r="F75" t="s">
        <v>8221</v>
      </c>
      <c r="G75">
        <v>0</v>
      </c>
    </row>
    <row r="76" spans="1:7">
      <c r="A76" t="s">
        <v>8219</v>
      </c>
      <c r="B76">
        <v>29</v>
      </c>
      <c r="F76" t="s">
        <v>8221</v>
      </c>
      <c r="G76">
        <v>5</v>
      </c>
    </row>
    <row r="77" spans="1:7">
      <c r="A77" t="s">
        <v>8219</v>
      </c>
      <c r="B77">
        <v>47</v>
      </c>
      <c r="F77" t="s">
        <v>8221</v>
      </c>
      <c r="G77">
        <v>0</v>
      </c>
    </row>
    <row r="78" spans="1:7">
      <c r="A78" t="s">
        <v>8219</v>
      </c>
      <c r="B78">
        <v>15</v>
      </c>
      <c r="F78" t="s">
        <v>8221</v>
      </c>
      <c r="G78">
        <v>0</v>
      </c>
    </row>
    <row r="79" spans="1:7">
      <c r="A79" t="s">
        <v>8219</v>
      </c>
      <c r="B79">
        <v>26</v>
      </c>
      <c r="F79" t="s">
        <v>8221</v>
      </c>
      <c r="G79">
        <v>1</v>
      </c>
    </row>
    <row r="80" spans="1:7">
      <c r="A80" t="s">
        <v>8219</v>
      </c>
      <c r="B80">
        <v>35</v>
      </c>
      <c r="F80" t="s">
        <v>8221</v>
      </c>
      <c r="G80">
        <v>0</v>
      </c>
    </row>
    <row r="81" spans="1:7">
      <c r="A81" t="s">
        <v>8219</v>
      </c>
      <c r="B81">
        <v>41</v>
      </c>
      <c r="F81" t="s">
        <v>8221</v>
      </c>
      <c r="G81">
        <v>5</v>
      </c>
    </row>
    <row r="82" spans="1:7">
      <c r="A82" t="s">
        <v>8219</v>
      </c>
      <c r="B82">
        <v>47</v>
      </c>
      <c r="F82" t="s">
        <v>8221</v>
      </c>
      <c r="G82">
        <v>3</v>
      </c>
    </row>
    <row r="83" spans="1:7">
      <c r="A83" t="s">
        <v>8219</v>
      </c>
      <c r="B83">
        <v>28</v>
      </c>
      <c r="F83" t="s">
        <v>8221</v>
      </c>
      <c r="G83">
        <v>6</v>
      </c>
    </row>
    <row r="84" spans="1:7">
      <c r="A84" t="s">
        <v>8219</v>
      </c>
      <c r="B84">
        <v>100</v>
      </c>
      <c r="F84" t="s">
        <v>8221</v>
      </c>
      <c r="G84">
        <v>12</v>
      </c>
    </row>
    <row r="85" spans="1:7">
      <c r="A85" t="s">
        <v>8219</v>
      </c>
      <c r="B85">
        <v>13</v>
      </c>
      <c r="F85" t="s">
        <v>8221</v>
      </c>
      <c r="G85">
        <v>13</v>
      </c>
    </row>
    <row r="86" spans="1:7">
      <c r="A86" t="s">
        <v>8219</v>
      </c>
      <c r="B86">
        <v>7</v>
      </c>
      <c r="F86" t="s">
        <v>8221</v>
      </c>
      <c r="G86">
        <v>5</v>
      </c>
    </row>
    <row r="87" spans="1:7">
      <c r="A87" t="s">
        <v>8219</v>
      </c>
      <c r="B87">
        <v>21</v>
      </c>
      <c r="F87" t="s">
        <v>8221</v>
      </c>
      <c r="G87">
        <v>2</v>
      </c>
    </row>
    <row r="88" spans="1:7">
      <c r="A88" t="s">
        <v>8219</v>
      </c>
      <c r="B88">
        <v>17</v>
      </c>
      <c r="F88" t="s">
        <v>8221</v>
      </c>
      <c r="G88">
        <v>8</v>
      </c>
    </row>
    <row r="89" spans="1:7">
      <c r="A89" t="s">
        <v>8219</v>
      </c>
      <c r="B89">
        <v>25</v>
      </c>
      <c r="F89" t="s">
        <v>8221</v>
      </c>
      <c r="G89">
        <v>0</v>
      </c>
    </row>
    <row r="90" spans="1:7">
      <c r="A90" t="s">
        <v>8219</v>
      </c>
      <c r="B90">
        <v>60</v>
      </c>
      <c r="F90" t="s">
        <v>8221</v>
      </c>
      <c r="G90">
        <v>13</v>
      </c>
    </row>
    <row r="91" spans="1:7">
      <c r="A91" t="s">
        <v>8219</v>
      </c>
      <c r="B91">
        <v>56</v>
      </c>
      <c r="F91" t="s">
        <v>8221</v>
      </c>
      <c r="G91">
        <v>0</v>
      </c>
    </row>
    <row r="92" spans="1:7">
      <c r="A92" t="s">
        <v>8219</v>
      </c>
      <c r="B92">
        <v>16</v>
      </c>
      <c r="F92" t="s">
        <v>8221</v>
      </c>
      <c r="G92">
        <v>5</v>
      </c>
    </row>
    <row r="93" spans="1:7">
      <c r="A93" t="s">
        <v>8219</v>
      </c>
      <c r="B93">
        <v>46</v>
      </c>
      <c r="F93" t="s">
        <v>8221</v>
      </c>
      <c r="G93">
        <v>8</v>
      </c>
    </row>
    <row r="94" spans="1:7">
      <c r="A94" t="s">
        <v>8219</v>
      </c>
      <c r="B94">
        <v>43</v>
      </c>
      <c r="F94" t="s">
        <v>8221</v>
      </c>
      <c r="G94">
        <v>8</v>
      </c>
    </row>
    <row r="95" spans="1:7">
      <c r="A95" t="s">
        <v>8219</v>
      </c>
      <c r="B95">
        <v>15</v>
      </c>
      <c r="F95" t="s">
        <v>8221</v>
      </c>
      <c r="G95">
        <v>0</v>
      </c>
    </row>
    <row r="96" spans="1:7">
      <c r="A96" t="s">
        <v>8219</v>
      </c>
      <c r="B96">
        <v>12</v>
      </c>
      <c r="F96" t="s">
        <v>8221</v>
      </c>
      <c r="G96">
        <v>2</v>
      </c>
    </row>
    <row r="97" spans="1:7">
      <c r="A97" t="s">
        <v>8219</v>
      </c>
      <c r="B97">
        <v>21</v>
      </c>
      <c r="F97" t="s">
        <v>8221</v>
      </c>
      <c r="G97">
        <v>3</v>
      </c>
    </row>
    <row r="98" spans="1:7">
      <c r="A98" t="s">
        <v>8219</v>
      </c>
      <c r="B98">
        <v>34</v>
      </c>
      <c r="F98" t="s">
        <v>8221</v>
      </c>
      <c r="G98">
        <v>0</v>
      </c>
    </row>
    <row r="99" spans="1:7">
      <c r="A99" t="s">
        <v>8219</v>
      </c>
      <c r="B99">
        <v>8</v>
      </c>
      <c r="F99" t="s">
        <v>8221</v>
      </c>
      <c r="G99">
        <v>0</v>
      </c>
    </row>
    <row r="100" spans="1:7">
      <c r="A100" t="s">
        <v>8219</v>
      </c>
      <c r="B100">
        <v>60</v>
      </c>
      <c r="F100" t="s">
        <v>8221</v>
      </c>
      <c r="G100">
        <v>11</v>
      </c>
    </row>
    <row r="101" spans="1:7">
      <c r="A101" t="s">
        <v>8219</v>
      </c>
      <c r="B101">
        <v>39</v>
      </c>
      <c r="F101" t="s">
        <v>8221</v>
      </c>
      <c r="G101">
        <v>0</v>
      </c>
    </row>
    <row r="102" spans="1:7">
      <c r="A102" t="s">
        <v>8219</v>
      </c>
      <c r="B102">
        <v>26</v>
      </c>
      <c r="F102" t="s">
        <v>8221</v>
      </c>
      <c r="G102">
        <v>1</v>
      </c>
    </row>
    <row r="103" spans="1:7">
      <c r="A103" t="s">
        <v>8219</v>
      </c>
      <c r="B103">
        <v>35</v>
      </c>
      <c r="F103" t="s">
        <v>8221</v>
      </c>
      <c r="G103">
        <v>0</v>
      </c>
    </row>
    <row r="104" spans="1:7">
      <c r="A104" t="s">
        <v>8219</v>
      </c>
      <c r="B104">
        <v>65</v>
      </c>
      <c r="F104" t="s">
        <v>8221</v>
      </c>
      <c r="G104">
        <v>17</v>
      </c>
    </row>
    <row r="105" spans="1:7">
      <c r="A105" t="s">
        <v>8219</v>
      </c>
      <c r="B105">
        <v>49</v>
      </c>
      <c r="F105" t="s">
        <v>8221</v>
      </c>
      <c r="G105">
        <v>2</v>
      </c>
    </row>
    <row r="106" spans="1:7">
      <c r="A106" t="s">
        <v>8219</v>
      </c>
      <c r="B106">
        <v>10</v>
      </c>
      <c r="F106" t="s">
        <v>8221</v>
      </c>
      <c r="G106">
        <v>1</v>
      </c>
    </row>
    <row r="107" spans="1:7">
      <c r="A107" t="s">
        <v>8219</v>
      </c>
      <c r="B107">
        <v>60</v>
      </c>
      <c r="F107" t="s">
        <v>8221</v>
      </c>
      <c r="G107">
        <v>2</v>
      </c>
    </row>
    <row r="108" spans="1:7">
      <c r="A108" t="s">
        <v>8219</v>
      </c>
      <c r="B108">
        <v>27</v>
      </c>
      <c r="F108" t="s">
        <v>8221</v>
      </c>
      <c r="G108">
        <v>16</v>
      </c>
    </row>
    <row r="109" spans="1:7">
      <c r="A109" t="s">
        <v>8219</v>
      </c>
      <c r="B109">
        <v>69</v>
      </c>
      <c r="F109" t="s">
        <v>8221</v>
      </c>
      <c r="G109">
        <v>1</v>
      </c>
    </row>
    <row r="110" spans="1:7">
      <c r="A110" t="s">
        <v>8219</v>
      </c>
      <c r="B110">
        <v>47</v>
      </c>
      <c r="F110" t="s">
        <v>8221</v>
      </c>
      <c r="G110">
        <v>4</v>
      </c>
    </row>
    <row r="111" spans="1:7">
      <c r="A111" t="s">
        <v>8219</v>
      </c>
      <c r="B111">
        <v>47</v>
      </c>
      <c r="F111" t="s">
        <v>8221</v>
      </c>
      <c r="G111">
        <v>5</v>
      </c>
    </row>
    <row r="112" spans="1:7">
      <c r="A112" t="s">
        <v>8219</v>
      </c>
      <c r="B112">
        <v>26</v>
      </c>
      <c r="F112" t="s">
        <v>8221</v>
      </c>
      <c r="G112">
        <v>7</v>
      </c>
    </row>
    <row r="113" spans="1:7">
      <c r="A113" t="s">
        <v>8219</v>
      </c>
      <c r="B113">
        <v>53</v>
      </c>
      <c r="F113" t="s">
        <v>8221</v>
      </c>
      <c r="G113">
        <v>0</v>
      </c>
    </row>
    <row r="114" spans="1:7">
      <c r="A114" t="s">
        <v>8219</v>
      </c>
      <c r="B114">
        <v>81</v>
      </c>
      <c r="F114" t="s">
        <v>8221</v>
      </c>
      <c r="G114">
        <v>12</v>
      </c>
    </row>
    <row r="115" spans="1:7">
      <c r="A115" t="s">
        <v>8219</v>
      </c>
      <c r="B115">
        <v>78</v>
      </c>
      <c r="F115" t="s">
        <v>8221</v>
      </c>
      <c r="G115">
        <v>2</v>
      </c>
    </row>
    <row r="116" spans="1:7">
      <c r="A116" t="s">
        <v>8219</v>
      </c>
      <c r="B116">
        <v>35</v>
      </c>
      <c r="F116" t="s">
        <v>8221</v>
      </c>
      <c r="G116">
        <v>5</v>
      </c>
    </row>
    <row r="117" spans="1:7">
      <c r="A117" t="s">
        <v>8219</v>
      </c>
      <c r="B117">
        <v>22</v>
      </c>
      <c r="F117" t="s">
        <v>8221</v>
      </c>
      <c r="G117">
        <v>2</v>
      </c>
    </row>
    <row r="118" spans="1:7">
      <c r="A118" t="s">
        <v>8219</v>
      </c>
      <c r="B118">
        <v>57</v>
      </c>
      <c r="F118" t="s">
        <v>8221</v>
      </c>
      <c r="G118">
        <v>3</v>
      </c>
    </row>
    <row r="119" spans="1:7">
      <c r="A119" t="s">
        <v>8219</v>
      </c>
      <c r="B119">
        <v>27</v>
      </c>
      <c r="F119" t="s">
        <v>8221</v>
      </c>
      <c r="G119">
        <v>0</v>
      </c>
    </row>
    <row r="120" spans="1:7">
      <c r="A120" t="s">
        <v>8219</v>
      </c>
      <c r="B120">
        <v>39</v>
      </c>
      <c r="F120" t="s">
        <v>8221</v>
      </c>
      <c r="G120">
        <v>49</v>
      </c>
    </row>
    <row r="121" spans="1:7">
      <c r="A121" t="s">
        <v>8219</v>
      </c>
      <c r="B121">
        <v>37</v>
      </c>
      <c r="F121" t="s">
        <v>8221</v>
      </c>
      <c r="G121">
        <v>1</v>
      </c>
    </row>
    <row r="122" spans="1:7">
      <c r="A122" t="s">
        <v>8219</v>
      </c>
      <c r="B122">
        <v>137</v>
      </c>
      <c r="F122" t="s">
        <v>8221</v>
      </c>
      <c r="G122">
        <v>2</v>
      </c>
    </row>
    <row r="123" spans="1:7">
      <c r="A123" t="s">
        <v>8219</v>
      </c>
      <c r="B123">
        <v>376</v>
      </c>
      <c r="F123" t="s">
        <v>8221</v>
      </c>
      <c r="G123">
        <v>0</v>
      </c>
    </row>
    <row r="124" spans="1:7">
      <c r="A124" t="s">
        <v>8219</v>
      </c>
      <c r="B124">
        <v>202</v>
      </c>
      <c r="F124" t="s">
        <v>8221</v>
      </c>
      <c r="G124">
        <v>0</v>
      </c>
    </row>
    <row r="125" spans="1:7">
      <c r="A125" t="s">
        <v>8219</v>
      </c>
      <c r="B125">
        <v>328</v>
      </c>
      <c r="F125" t="s">
        <v>8221</v>
      </c>
      <c r="G125">
        <v>11</v>
      </c>
    </row>
    <row r="126" spans="1:7">
      <c r="A126" t="s">
        <v>8219</v>
      </c>
      <c r="B126">
        <v>84</v>
      </c>
      <c r="F126" t="s">
        <v>8221</v>
      </c>
      <c r="G126">
        <v>1</v>
      </c>
    </row>
    <row r="127" spans="1:7">
      <c r="A127" t="s">
        <v>8219</v>
      </c>
      <c r="B127">
        <v>96</v>
      </c>
      <c r="F127" t="s">
        <v>8221</v>
      </c>
      <c r="G127">
        <v>8</v>
      </c>
    </row>
    <row r="128" spans="1:7">
      <c r="A128" t="s">
        <v>8219</v>
      </c>
      <c r="B128">
        <v>223</v>
      </c>
      <c r="F128" t="s">
        <v>8221</v>
      </c>
      <c r="G128">
        <v>5</v>
      </c>
    </row>
    <row r="129" spans="1:7">
      <c r="A129" t="s">
        <v>8219</v>
      </c>
      <c r="B129">
        <v>62</v>
      </c>
      <c r="F129" t="s">
        <v>8221</v>
      </c>
      <c r="G129">
        <v>39</v>
      </c>
    </row>
    <row r="130" spans="1:7">
      <c r="A130" t="s">
        <v>8219</v>
      </c>
      <c r="B130">
        <v>146</v>
      </c>
      <c r="F130" t="s">
        <v>8221</v>
      </c>
      <c r="G130">
        <v>0</v>
      </c>
    </row>
    <row r="131" spans="1:7">
      <c r="A131" t="s">
        <v>8219</v>
      </c>
      <c r="B131">
        <v>235</v>
      </c>
      <c r="F131" t="s">
        <v>8221</v>
      </c>
      <c r="G131">
        <v>0</v>
      </c>
    </row>
    <row r="132" spans="1:7">
      <c r="A132" t="s">
        <v>8219</v>
      </c>
      <c r="B132">
        <v>437</v>
      </c>
      <c r="F132" t="s">
        <v>8221</v>
      </c>
      <c r="G132">
        <v>2</v>
      </c>
    </row>
    <row r="133" spans="1:7">
      <c r="A133" t="s">
        <v>8219</v>
      </c>
      <c r="B133">
        <v>77</v>
      </c>
      <c r="F133" t="s">
        <v>8221</v>
      </c>
      <c r="G133">
        <v>170</v>
      </c>
    </row>
    <row r="134" spans="1:7">
      <c r="A134" t="s">
        <v>8219</v>
      </c>
      <c r="B134">
        <v>108</v>
      </c>
      <c r="F134" t="s">
        <v>8221</v>
      </c>
      <c r="G134">
        <v>5</v>
      </c>
    </row>
    <row r="135" spans="1:7">
      <c r="A135" t="s">
        <v>8219</v>
      </c>
      <c r="B135">
        <v>7</v>
      </c>
      <c r="F135" t="s">
        <v>8221</v>
      </c>
      <c r="G135">
        <v>14</v>
      </c>
    </row>
    <row r="136" spans="1:7">
      <c r="A136" t="s">
        <v>8219</v>
      </c>
      <c r="B136">
        <v>314</v>
      </c>
      <c r="F136" t="s">
        <v>8221</v>
      </c>
      <c r="G136">
        <v>1</v>
      </c>
    </row>
    <row r="137" spans="1:7">
      <c r="A137" t="s">
        <v>8219</v>
      </c>
      <c r="B137">
        <v>188</v>
      </c>
      <c r="F137" t="s">
        <v>8221</v>
      </c>
      <c r="G137">
        <v>0</v>
      </c>
    </row>
    <row r="138" spans="1:7">
      <c r="A138" t="s">
        <v>8219</v>
      </c>
      <c r="B138">
        <v>275</v>
      </c>
      <c r="F138" t="s">
        <v>8221</v>
      </c>
      <c r="G138">
        <v>124</v>
      </c>
    </row>
    <row r="139" spans="1:7">
      <c r="A139" t="s">
        <v>8219</v>
      </c>
      <c r="B139">
        <v>560</v>
      </c>
      <c r="F139" t="s">
        <v>8221</v>
      </c>
      <c r="G139">
        <v>0</v>
      </c>
    </row>
    <row r="140" spans="1:7">
      <c r="A140" t="s">
        <v>8219</v>
      </c>
      <c r="B140">
        <v>688</v>
      </c>
      <c r="F140" t="s">
        <v>8221</v>
      </c>
      <c r="G140">
        <v>0</v>
      </c>
    </row>
    <row r="141" spans="1:7">
      <c r="A141" t="s">
        <v>8219</v>
      </c>
      <c r="B141">
        <v>942</v>
      </c>
      <c r="F141" t="s">
        <v>8221</v>
      </c>
      <c r="G141">
        <v>55</v>
      </c>
    </row>
    <row r="142" spans="1:7">
      <c r="A142" t="s">
        <v>8219</v>
      </c>
      <c r="B142">
        <v>88</v>
      </c>
      <c r="F142" t="s">
        <v>8221</v>
      </c>
      <c r="G142">
        <v>140</v>
      </c>
    </row>
    <row r="143" spans="1:7">
      <c r="A143" t="s">
        <v>8219</v>
      </c>
      <c r="B143">
        <v>220</v>
      </c>
      <c r="F143" t="s">
        <v>8221</v>
      </c>
      <c r="G143">
        <v>21</v>
      </c>
    </row>
    <row r="144" spans="1:7">
      <c r="A144" t="s">
        <v>8219</v>
      </c>
      <c r="B144">
        <v>145</v>
      </c>
      <c r="F144" t="s">
        <v>8221</v>
      </c>
      <c r="G144">
        <v>1</v>
      </c>
    </row>
    <row r="145" spans="1:7">
      <c r="A145" t="s">
        <v>8219</v>
      </c>
      <c r="B145">
        <v>963</v>
      </c>
      <c r="F145" t="s">
        <v>8221</v>
      </c>
      <c r="G145">
        <v>147</v>
      </c>
    </row>
    <row r="146" spans="1:7">
      <c r="A146" t="s">
        <v>8219</v>
      </c>
      <c r="B146">
        <v>91</v>
      </c>
      <c r="F146" t="s">
        <v>8221</v>
      </c>
      <c r="G146">
        <v>11</v>
      </c>
    </row>
    <row r="147" spans="1:7">
      <c r="A147" t="s">
        <v>8219</v>
      </c>
      <c r="B147">
        <v>58</v>
      </c>
      <c r="F147" t="s">
        <v>8221</v>
      </c>
      <c r="G147">
        <v>125</v>
      </c>
    </row>
    <row r="148" spans="1:7">
      <c r="A148" t="s">
        <v>8219</v>
      </c>
      <c r="B148">
        <v>36</v>
      </c>
      <c r="F148" t="s">
        <v>8221</v>
      </c>
      <c r="G148">
        <v>1</v>
      </c>
    </row>
    <row r="149" spans="1:7">
      <c r="A149" t="s">
        <v>8219</v>
      </c>
      <c r="B149">
        <v>165</v>
      </c>
      <c r="F149" t="s">
        <v>8221</v>
      </c>
      <c r="G149">
        <v>0</v>
      </c>
    </row>
    <row r="150" spans="1:7">
      <c r="A150" t="s">
        <v>8219</v>
      </c>
      <c r="B150">
        <v>111</v>
      </c>
      <c r="F150" t="s">
        <v>8221</v>
      </c>
      <c r="G150">
        <v>0</v>
      </c>
    </row>
    <row r="151" spans="1:7">
      <c r="A151" t="s">
        <v>8219</v>
      </c>
      <c r="B151">
        <v>1596</v>
      </c>
      <c r="F151" t="s">
        <v>8221</v>
      </c>
      <c r="G151">
        <v>3</v>
      </c>
    </row>
    <row r="152" spans="1:7">
      <c r="A152" t="s">
        <v>8219</v>
      </c>
      <c r="B152">
        <v>61</v>
      </c>
      <c r="F152" t="s">
        <v>8221</v>
      </c>
      <c r="G152">
        <v>0</v>
      </c>
    </row>
    <row r="153" spans="1:7">
      <c r="A153" t="s">
        <v>8219</v>
      </c>
      <c r="B153">
        <v>287</v>
      </c>
      <c r="F153" t="s">
        <v>8221</v>
      </c>
      <c r="G153">
        <v>0</v>
      </c>
    </row>
    <row r="154" spans="1:7">
      <c r="A154" t="s">
        <v>8219</v>
      </c>
      <c r="B154">
        <v>65</v>
      </c>
      <c r="F154" t="s">
        <v>8221</v>
      </c>
      <c r="G154">
        <v>0</v>
      </c>
    </row>
    <row r="155" spans="1:7">
      <c r="A155" t="s">
        <v>8219</v>
      </c>
      <c r="B155">
        <v>118</v>
      </c>
      <c r="F155" t="s">
        <v>8221</v>
      </c>
      <c r="G155">
        <v>0</v>
      </c>
    </row>
    <row r="156" spans="1:7">
      <c r="A156" t="s">
        <v>8219</v>
      </c>
      <c r="B156">
        <v>113</v>
      </c>
      <c r="F156" t="s">
        <v>8221</v>
      </c>
      <c r="G156">
        <v>3</v>
      </c>
    </row>
    <row r="157" spans="1:7">
      <c r="A157" t="s">
        <v>8219</v>
      </c>
      <c r="B157">
        <v>332</v>
      </c>
      <c r="F157" t="s">
        <v>8221</v>
      </c>
      <c r="G157">
        <v>0</v>
      </c>
    </row>
    <row r="158" spans="1:7">
      <c r="A158" t="s">
        <v>8219</v>
      </c>
      <c r="B158">
        <v>62</v>
      </c>
      <c r="F158" t="s">
        <v>8221</v>
      </c>
      <c r="G158">
        <v>1</v>
      </c>
    </row>
    <row r="159" spans="1:7">
      <c r="A159" t="s">
        <v>8219</v>
      </c>
      <c r="B159">
        <v>951</v>
      </c>
      <c r="F159" t="s">
        <v>8221</v>
      </c>
      <c r="G159">
        <v>3</v>
      </c>
    </row>
    <row r="160" spans="1:7">
      <c r="A160" t="s">
        <v>8219</v>
      </c>
      <c r="B160">
        <v>415</v>
      </c>
      <c r="F160" t="s">
        <v>8221</v>
      </c>
      <c r="G160">
        <v>22</v>
      </c>
    </row>
    <row r="161" spans="1:7">
      <c r="A161" t="s">
        <v>8219</v>
      </c>
      <c r="B161">
        <v>305</v>
      </c>
      <c r="F161" t="s">
        <v>8221</v>
      </c>
      <c r="G161">
        <v>26</v>
      </c>
    </row>
    <row r="162" spans="1:7">
      <c r="A162" t="s">
        <v>8219</v>
      </c>
      <c r="B162">
        <v>2139</v>
      </c>
      <c r="F162" t="s">
        <v>8221</v>
      </c>
      <c r="G162">
        <v>4</v>
      </c>
    </row>
    <row r="163" spans="1:7">
      <c r="A163" t="s">
        <v>8219</v>
      </c>
      <c r="B163">
        <v>79</v>
      </c>
      <c r="F163" t="s">
        <v>8221</v>
      </c>
      <c r="G163">
        <v>0</v>
      </c>
    </row>
    <row r="164" spans="1:7">
      <c r="A164" t="s">
        <v>8219</v>
      </c>
      <c r="B164">
        <v>179</v>
      </c>
      <c r="F164" t="s">
        <v>8221</v>
      </c>
      <c r="G164">
        <v>4</v>
      </c>
    </row>
    <row r="165" spans="1:7">
      <c r="A165" t="s">
        <v>8219</v>
      </c>
      <c r="B165">
        <v>202</v>
      </c>
      <c r="F165" t="s">
        <v>8221</v>
      </c>
      <c r="G165">
        <v>9</v>
      </c>
    </row>
    <row r="166" spans="1:7">
      <c r="A166" t="s">
        <v>8219</v>
      </c>
      <c r="B166">
        <v>760</v>
      </c>
      <c r="F166" t="s">
        <v>8221</v>
      </c>
      <c r="G166">
        <v>5</v>
      </c>
    </row>
    <row r="167" spans="1:7">
      <c r="A167" t="s">
        <v>8219</v>
      </c>
      <c r="B167">
        <v>563</v>
      </c>
      <c r="F167" t="s">
        <v>8221</v>
      </c>
      <c r="G167">
        <v>14</v>
      </c>
    </row>
    <row r="168" spans="1:7">
      <c r="A168" t="s">
        <v>8219</v>
      </c>
      <c r="B168">
        <v>135</v>
      </c>
      <c r="F168" t="s">
        <v>8221</v>
      </c>
      <c r="G168">
        <v>1</v>
      </c>
    </row>
    <row r="169" spans="1:7">
      <c r="A169" t="s">
        <v>8219</v>
      </c>
      <c r="B169">
        <v>290</v>
      </c>
      <c r="F169" t="s">
        <v>8221</v>
      </c>
      <c r="G169">
        <v>10</v>
      </c>
    </row>
    <row r="170" spans="1:7">
      <c r="A170" t="s">
        <v>8219</v>
      </c>
      <c r="B170">
        <v>447</v>
      </c>
      <c r="F170" t="s">
        <v>8221</v>
      </c>
      <c r="G170">
        <v>3</v>
      </c>
    </row>
    <row r="171" spans="1:7">
      <c r="A171" t="s">
        <v>8219</v>
      </c>
      <c r="B171">
        <v>232</v>
      </c>
      <c r="F171" t="s">
        <v>8221</v>
      </c>
      <c r="G171">
        <v>1</v>
      </c>
    </row>
    <row r="172" spans="1:7">
      <c r="A172" t="s">
        <v>8219</v>
      </c>
      <c r="B172">
        <v>168</v>
      </c>
      <c r="F172" t="s">
        <v>8221</v>
      </c>
      <c r="G172">
        <v>0</v>
      </c>
    </row>
    <row r="173" spans="1:7">
      <c r="A173" t="s">
        <v>8219</v>
      </c>
      <c r="B173">
        <v>128</v>
      </c>
      <c r="F173" t="s">
        <v>8221</v>
      </c>
      <c r="G173">
        <v>5</v>
      </c>
    </row>
    <row r="174" spans="1:7">
      <c r="A174" t="s">
        <v>8219</v>
      </c>
      <c r="B174">
        <v>493</v>
      </c>
      <c r="F174" t="s">
        <v>8221</v>
      </c>
      <c r="G174">
        <v>2</v>
      </c>
    </row>
    <row r="175" spans="1:7">
      <c r="A175" t="s">
        <v>8219</v>
      </c>
      <c r="B175">
        <v>131</v>
      </c>
      <c r="F175" t="s">
        <v>8221</v>
      </c>
      <c r="G175">
        <v>68</v>
      </c>
    </row>
    <row r="176" spans="1:7">
      <c r="A176" t="s">
        <v>8219</v>
      </c>
      <c r="B176">
        <v>50</v>
      </c>
      <c r="F176" t="s">
        <v>8221</v>
      </c>
      <c r="G176">
        <v>3</v>
      </c>
    </row>
    <row r="177" spans="1:7">
      <c r="A177" t="s">
        <v>8219</v>
      </c>
      <c r="B177">
        <v>665</v>
      </c>
      <c r="F177" t="s">
        <v>8221</v>
      </c>
      <c r="G177">
        <v>34</v>
      </c>
    </row>
    <row r="178" spans="1:7">
      <c r="A178" t="s">
        <v>8219</v>
      </c>
      <c r="B178">
        <v>129</v>
      </c>
      <c r="F178" t="s">
        <v>8221</v>
      </c>
      <c r="G178">
        <v>0</v>
      </c>
    </row>
    <row r="179" spans="1:7">
      <c r="A179" t="s">
        <v>8219</v>
      </c>
      <c r="B179">
        <v>142</v>
      </c>
      <c r="F179" t="s">
        <v>8221</v>
      </c>
      <c r="G179">
        <v>3</v>
      </c>
    </row>
    <row r="180" spans="1:7">
      <c r="A180" t="s">
        <v>8219</v>
      </c>
      <c r="B180">
        <v>2436</v>
      </c>
      <c r="F180" t="s">
        <v>8221</v>
      </c>
      <c r="G180">
        <v>0</v>
      </c>
    </row>
    <row r="181" spans="1:7">
      <c r="A181" t="s">
        <v>8219</v>
      </c>
      <c r="B181">
        <v>244</v>
      </c>
      <c r="F181" t="s">
        <v>8221</v>
      </c>
      <c r="G181">
        <v>70</v>
      </c>
    </row>
    <row r="182" spans="1:7">
      <c r="A182" t="s">
        <v>8219</v>
      </c>
      <c r="B182">
        <v>298</v>
      </c>
      <c r="F182" t="s">
        <v>8221</v>
      </c>
      <c r="G182">
        <v>1</v>
      </c>
    </row>
    <row r="183" spans="1:7">
      <c r="A183" t="s">
        <v>8219</v>
      </c>
      <c r="B183">
        <v>251</v>
      </c>
      <c r="F183" t="s">
        <v>8221</v>
      </c>
      <c r="G183">
        <v>1</v>
      </c>
    </row>
    <row r="184" spans="1:7">
      <c r="A184" t="s">
        <v>8219</v>
      </c>
      <c r="B184">
        <v>108</v>
      </c>
      <c r="F184" t="s">
        <v>8221</v>
      </c>
      <c r="G184">
        <v>1</v>
      </c>
    </row>
    <row r="185" spans="1:7">
      <c r="A185" t="s">
        <v>8219</v>
      </c>
      <c r="B185">
        <v>82</v>
      </c>
      <c r="F185" t="s">
        <v>8221</v>
      </c>
      <c r="G185">
        <v>2</v>
      </c>
    </row>
    <row r="186" spans="1:7">
      <c r="A186" t="s">
        <v>8219</v>
      </c>
      <c r="B186">
        <v>74</v>
      </c>
      <c r="F186" t="s">
        <v>8221</v>
      </c>
      <c r="G186">
        <v>2</v>
      </c>
    </row>
    <row r="187" spans="1:7">
      <c r="A187" t="s">
        <v>8219</v>
      </c>
      <c r="B187">
        <v>189</v>
      </c>
      <c r="F187" t="s">
        <v>8221</v>
      </c>
      <c r="G187">
        <v>34</v>
      </c>
    </row>
    <row r="188" spans="1:7">
      <c r="A188" t="s">
        <v>8219</v>
      </c>
      <c r="B188">
        <v>80</v>
      </c>
      <c r="F188" t="s">
        <v>8221</v>
      </c>
      <c r="G188">
        <v>2</v>
      </c>
    </row>
    <row r="189" spans="1:7">
      <c r="A189" t="s">
        <v>8219</v>
      </c>
      <c r="B189">
        <v>576</v>
      </c>
      <c r="F189" t="s">
        <v>8221</v>
      </c>
      <c r="G189">
        <v>0</v>
      </c>
    </row>
    <row r="190" spans="1:7">
      <c r="A190" t="s">
        <v>8219</v>
      </c>
      <c r="B190">
        <v>202</v>
      </c>
      <c r="F190" t="s">
        <v>8221</v>
      </c>
      <c r="G190">
        <v>1</v>
      </c>
    </row>
    <row r="191" spans="1:7">
      <c r="A191" t="s">
        <v>8219</v>
      </c>
      <c r="B191">
        <v>238</v>
      </c>
      <c r="F191" t="s">
        <v>8221</v>
      </c>
      <c r="G191">
        <v>8</v>
      </c>
    </row>
    <row r="192" spans="1:7">
      <c r="A192" t="s">
        <v>8219</v>
      </c>
      <c r="B192">
        <v>36</v>
      </c>
      <c r="F192" t="s">
        <v>8221</v>
      </c>
      <c r="G192">
        <v>4</v>
      </c>
    </row>
    <row r="193" spans="1:7">
      <c r="A193" t="s">
        <v>8219</v>
      </c>
      <c r="B193">
        <v>150</v>
      </c>
      <c r="F193" t="s">
        <v>8221</v>
      </c>
      <c r="G193">
        <v>28</v>
      </c>
    </row>
    <row r="194" spans="1:7">
      <c r="A194" t="s">
        <v>8219</v>
      </c>
      <c r="B194">
        <v>146</v>
      </c>
      <c r="F194" t="s">
        <v>8221</v>
      </c>
      <c r="G194">
        <v>0</v>
      </c>
    </row>
    <row r="195" spans="1:7">
      <c r="A195" t="s">
        <v>8219</v>
      </c>
      <c r="B195">
        <v>222</v>
      </c>
      <c r="F195" t="s">
        <v>8221</v>
      </c>
      <c r="G195">
        <v>6</v>
      </c>
    </row>
    <row r="196" spans="1:7">
      <c r="A196" t="s">
        <v>8219</v>
      </c>
      <c r="B196">
        <v>120</v>
      </c>
      <c r="F196" t="s">
        <v>8221</v>
      </c>
      <c r="G196">
        <v>22</v>
      </c>
    </row>
    <row r="197" spans="1:7">
      <c r="A197" t="s">
        <v>8219</v>
      </c>
      <c r="B197">
        <v>126</v>
      </c>
      <c r="F197" t="s">
        <v>8221</v>
      </c>
      <c r="G197">
        <v>0</v>
      </c>
    </row>
    <row r="198" spans="1:7">
      <c r="A198" t="s">
        <v>8219</v>
      </c>
      <c r="B198">
        <v>158</v>
      </c>
      <c r="F198" t="s">
        <v>8221</v>
      </c>
      <c r="G198">
        <v>1</v>
      </c>
    </row>
    <row r="199" spans="1:7">
      <c r="A199" t="s">
        <v>8219</v>
      </c>
      <c r="B199">
        <v>316</v>
      </c>
      <c r="F199" t="s">
        <v>8221</v>
      </c>
      <c r="G199">
        <v>20</v>
      </c>
    </row>
    <row r="200" spans="1:7">
      <c r="A200" t="s">
        <v>8219</v>
      </c>
      <c r="B200">
        <v>284</v>
      </c>
      <c r="F200" t="s">
        <v>8221</v>
      </c>
      <c r="G200">
        <v>0</v>
      </c>
    </row>
    <row r="201" spans="1:7">
      <c r="A201" t="s">
        <v>8219</v>
      </c>
      <c r="B201">
        <v>51</v>
      </c>
      <c r="F201" t="s">
        <v>8221</v>
      </c>
      <c r="G201">
        <v>1</v>
      </c>
    </row>
    <row r="202" spans="1:7">
      <c r="A202" t="s">
        <v>8219</v>
      </c>
      <c r="B202">
        <v>158</v>
      </c>
      <c r="F202" t="s">
        <v>8221</v>
      </c>
      <c r="G202">
        <v>3</v>
      </c>
    </row>
    <row r="203" spans="1:7">
      <c r="A203" t="s">
        <v>8219</v>
      </c>
      <c r="B203">
        <v>337</v>
      </c>
      <c r="F203" t="s">
        <v>8221</v>
      </c>
      <c r="G203">
        <v>2</v>
      </c>
    </row>
    <row r="204" spans="1:7">
      <c r="A204" t="s">
        <v>8219</v>
      </c>
      <c r="B204">
        <v>186</v>
      </c>
      <c r="F204" t="s">
        <v>8221</v>
      </c>
      <c r="G204">
        <v>0</v>
      </c>
    </row>
    <row r="205" spans="1:7">
      <c r="A205" t="s">
        <v>8219</v>
      </c>
      <c r="B205">
        <v>58</v>
      </c>
      <c r="F205" t="s">
        <v>8221</v>
      </c>
      <c r="G205">
        <v>2</v>
      </c>
    </row>
    <row r="206" spans="1:7">
      <c r="A206" t="s">
        <v>8219</v>
      </c>
      <c r="B206">
        <v>82</v>
      </c>
      <c r="F206" t="s">
        <v>8221</v>
      </c>
      <c r="G206">
        <v>1</v>
      </c>
    </row>
    <row r="207" spans="1:7">
      <c r="A207" t="s">
        <v>8219</v>
      </c>
      <c r="B207">
        <v>736</v>
      </c>
      <c r="F207" t="s">
        <v>8221</v>
      </c>
      <c r="G207">
        <v>0</v>
      </c>
    </row>
    <row r="208" spans="1:7">
      <c r="A208" t="s">
        <v>8219</v>
      </c>
      <c r="B208">
        <v>1151</v>
      </c>
      <c r="F208" t="s">
        <v>8221</v>
      </c>
      <c r="G208">
        <v>1</v>
      </c>
    </row>
    <row r="209" spans="1:7">
      <c r="A209" t="s">
        <v>8219</v>
      </c>
      <c r="B209">
        <v>34</v>
      </c>
      <c r="F209" t="s">
        <v>8221</v>
      </c>
      <c r="G209">
        <v>0</v>
      </c>
    </row>
    <row r="210" spans="1:7">
      <c r="A210" t="s">
        <v>8219</v>
      </c>
      <c r="B210">
        <v>498</v>
      </c>
      <c r="F210" t="s">
        <v>8221</v>
      </c>
      <c r="G210">
        <v>5</v>
      </c>
    </row>
    <row r="211" spans="1:7">
      <c r="A211" t="s">
        <v>8219</v>
      </c>
      <c r="B211">
        <v>167</v>
      </c>
      <c r="F211" t="s">
        <v>8221</v>
      </c>
      <c r="G211">
        <v>1</v>
      </c>
    </row>
    <row r="212" spans="1:7">
      <c r="A212" t="s">
        <v>8219</v>
      </c>
      <c r="B212">
        <v>340</v>
      </c>
      <c r="F212" t="s">
        <v>8221</v>
      </c>
      <c r="G212">
        <v>1</v>
      </c>
    </row>
    <row r="213" spans="1:7">
      <c r="A213" t="s">
        <v>8219</v>
      </c>
      <c r="B213">
        <v>438</v>
      </c>
      <c r="F213" t="s">
        <v>8221</v>
      </c>
      <c r="G213">
        <v>2</v>
      </c>
    </row>
    <row r="214" spans="1:7">
      <c r="A214" t="s">
        <v>8219</v>
      </c>
      <c r="B214">
        <v>555</v>
      </c>
      <c r="F214" t="s">
        <v>8221</v>
      </c>
      <c r="G214">
        <v>0</v>
      </c>
    </row>
    <row r="215" spans="1:7">
      <c r="A215" t="s">
        <v>8219</v>
      </c>
      <c r="B215">
        <v>266</v>
      </c>
      <c r="F215" t="s">
        <v>8221</v>
      </c>
      <c r="G215">
        <v>9</v>
      </c>
    </row>
    <row r="216" spans="1:7">
      <c r="A216" t="s">
        <v>8219</v>
      </c>
      <c r="B216">
        <v>69</v>
      </c>
      <c r="F216" t="s">
        <v>8221</v>
      </c>
      <c r="G216">
        <v>4</v>
      </c>
    </row>
    <row r="217" spans="1:7">
      <c r="A217" t="s">
        <v>8219</v>
      </c>
      <c r="B217">
        <v>80</v>
      </c>
      <c r="F217" t="s">
        <v>8221</v>
      </c>
      <c r="G217">
        <v>4</v>
      </c>
    </row>
    <row r="218" spans="1:7">
      <c r="A218" t="s">
        <v>8219</v>
      </c>
      <c r="B218">
        <v>493</v>
      </c>
      <c r="F218" t="s">
        <v>8221</v>
      </c>
      <c r="G218">
        <v>1</v>
      </c>
    </row>
    <row r="219" spans="1:7">
      <c r="A219" t="s">
        <v>8219</v>
      </c>
      <c r="B219">
        <v>31</v>
      </c>
      <c r="F219" t="s">
        <v>8221</v>
      </c>
      <c r="G219">
        <v>1</v>
      </c>
    </row>
    <row r="220" spans="1:7">
      <c r="A220" t="s">
        <v>8219</v>
      </c>
      <c r="B220">
        <v>236</v>
      </c>
      <c r="F220" t="s">
        <v>8221</v>
      </c>
      <c r="G220">
        <v>7</v>
      </c>
    </row>
    <row r="221" spans="1:7">
      <c r="A221" t="s">
        <v>8219</v>
      </c>
      <c r="B221">
        <v>89</v>
      </c>
      <c r="F221" t="s">
        <v>8221</v>
      </c>
      <c r="G221">
        <v>5</v>
      </c>
    </row>
    <row r="222" spans="1:7">
      <c r="A222" t="s">
        <v>8219</v>
      </c>
      <c r="B222">
        <v>299</v>
      </c>
      <c r="F222" t="s">
        <v>8221</v>
      </c>
      <c r="G222">
        <v>1</v>
      </c>
    </row>
    <row r="223" spans="1:7">
      <c r="A223" t="s">
        <v>8219</v>
      </c>
      <c r="B223">
        <v>55</v>
      </c>
      <c r="F223" t="s">
        <v>8221</v>
      </c>
      <c r="G223">
        <v>0</v>
      </c>
    </row>
    <row r="224" spans="1:7">
      <c r="A224" t="s">
        <v>8219</v>
      </c>
      <c r="B224">
        <v>325</v>
      </c>
      <c r="F224" t="s">
        <v>8221</v>
      </c>
      <c r="G224">
        <v>0</v>
      </c>
    </row>
    <row r="225" spans="1:7">
      <c r="A225" t="s">
        <v>8219</v>
      </c>
      <c r="B225">
        <v>524</v>
      </c>
      <c r="F225" t="s">
        <v>8221</v>
      </c>
      <c r="G225">
        <v>1</v>
      </c>
    </row>
    <row r="226" spans="1:7">
      <c r="A226" t="s">
        <v>8219</v>
      </c>
      <c r="B226">
        <v>285</v>
      </c>
      <c r="F226" t="s">
        <v>8221</v>
      </c>
      <c r="G226">
        <v>2</v>
      </c>
    </row>
    <row r="227" spans="1:7">
      <c r="A227" t="s">
        <v>8219</v>
      </c>
      <c r="B227">
        <v>179</v>
      </c>
      <c r="F227" t="s">
        <v>8221</v>
      </c>
      <c r="G227">
        <v>0</v>
      </c>
    </row>
    <row r="228" spans="1:7">
      <c r="A228" t="s">
        <v>8219</v>
      </c>
      <c r="B228">
        <v>188</v>
      </c>
      <c r="F228" t="s">
        <v>8221</v>
      </c>
      <c r="G228">
        <v>4</v>
      </c>
    </row>
    <row r="229" spans="1:7">
      <c r="A229" t="s">
        <v>8219</v>
      </c>
      <c r="B229">
        <v>379</v>
      </c>
      <c r="F229" t="s">
        <v>8221</v>
      </c>
      <c r="G229">
        <v>7</v>
      </c>
    </row>
    <row r="230" spans="1:7">
      <c r="A230" t="s">
        <v>8219</v>
      </c>
      <c r="B230">
        <v>119</v>
      </c>
      <c r="F230" t="s">
        <v>8221</v>
      </c>
      <c r="G230">
        <v>2</v>
      </c>
    </row>
    <row r="231" spans="1:7">
      <c r="A231" t="s">
        <v>8219</v>
      </c>
      <c r="B231">
        <v>167</v>
      </c>
      <c r="F231" t="s">
        <v>8221</v>
      </c>
      <c r="G231">
        <v>1</v>
      </c>
    </row>
    <row r="232" spans="1:7">
      <c r="A232" t="s">
        <v>8219</v>
      </c>
      <c r="B232">
        <v>221</v>
      </c>
      <c r="F232" t="s">
        <v>8221</v>
      </c>
      <c r="G232">
        <v>9</v>
      </c>
    </row>
    <row r="233" spans="1:7">
      <c r="A233" t="s">
        <v>8219</v>
      </c>
      <c r="B233">
        <v>964</v>
      </c>
      <c r="F233" t="s">
        <v>8221</v>
      </c>
      <c r="G233">
        <v>2</v>
      </c>
    </row>
    <row r="234" spans="1:7">
      <c r="A234" t="s">
        <v>8219</v>
      </c>
      <c r="B234">
        <v>286</v>
      </c>
      <c r="F234" t="s">
        <v>8221</v>
      </c>
      <c r="G234">
        <v>1</v>
      </c>
    </row>
    <row r="235" spans="1:7">
      <c r="A235" t="s">
        <v>8219</v>
      </c>
      <c r="B235">
        <v>613</v>
      </c>
      <c r="F235" t="s">
        <v>8221</v>
      </c>
      <c r="G235">
        <v>7</v>
      </c>
    </row>
    <row r="236" spans="1:7">
      <c r="A236" t="s">
        <v>8219</v>
      </c>
      <c r="B236">
        <v>29</v>
      </c>
      <c r="F236" t="s">
        <v>8221</v>
      </c>
      <c r="G236">
        <v>2</v>
      </c>
    </row>
    <row r="237" spans="1:7">
      <c r="A237" t="s">
        <v>8219</v>
      </c>
      <c r="B237">
        <v>165</v>
      </c>
      <c r="F237" t="s">
        <v>8221</v>
      </c>
      <c r="G237">
        <v>8</v>
      </c>
    </row>
    <row r="238" spans="1:7">
      <c r="A238" t="s">
        <v>8219</v>
      </c>
      <c r="B238">
        <v>97</v>
      </c>
      <c r="F238" t="s">
        <v>8221</v>
      </c>
      <c r="G238">
        <v>2</v>
      </c>
    </row>
    <row r="239" spans="1:7">
      <c r="A239" t="s">
        <v>8219</v>
      </c>
      <c r="B239">
        <v>303</v>
      </c>
      <c r="F239" t="s">
        <v>8221</v>
      </c>
      <c r="G239">
        <v>2</v>
      </c>
    </row>
    <row r="240" spans="1:7">
      <c r="A240" t="s">
        <v>8219</v>
      </c>
      <c r="B240">
        <v>267</v>
      </c>
      <c r="F240" t="s">
        <v>8221</v>
      </c>
      <c r="G240">
        <v>7</v>
      </c>
    </row>
    <row r="241" spans="1:7">
      <c r="A241" t="s">
        <v>8219</v>
      </c>
      <c r="B241">
        <v>302</v>
      </c>
      <c r="F241" t="s">
        <v>8221</v>
      </c>
      <c r="G241">
        <v>2</v>
      </c>
    </row>
    <row r="242" spans="1:7">
      <c r="A242" t="s">
        <v>8219</v>
      </c>
      <c r="B242">
        <v>87</v>
      </c>
      <c r="F242" t="s">
        <v>8221</v>
      </c>
      <c r="G242">
        <v>18</v>
      </c>
    </row>
    <row r="243" spans="1:7">
      <c r="A243" t="s">
        <v>8219</v>
      </c>
      <c r="B243">
        <v>354</v>
      </c>
      <c r="F243" t="s">
        <v>8221</v>
      </c>
      <c r="G243">
        <v>9</v>
      </c>
    </row>
    <row r="244" spans="1:7">
      <c r="A244" t="s">
        <v>8219</v>
      </c>
      <c r="B244">
        <v>86</v>
      </c>
      <c r="F244" t="s">
        <v>8221</v>
      </c>
      <c r="G244">
        <v>4</v>
      </c>
    </row>
    <row r="245" spans="1:7">
      <c r="A245" t="s">
        <v>8219</v>
      </c>
      <c r="B245">
        <v>26</v>
      </c>
      <c r="F245" t="s">
        <v>8221</v>
      </c>
      <c r="G245">
        <v>7</v>
      </c>
    </row>
    <row r="246" spans="1:7">
      <c r="A246" t="s">
        <v>8219</v>
      </c>
      <c r="B246">
        <v>113</v>
      </c>
      <c r="F246" t="s">
        <v>8221</v>
      </c>
      <c r="G246">
        <v>29</v>
      </c>
    </row>
    <row r="247" spans="1:7">
      <c r="A247" t="s">
        <v>8219</v>
      </c>
      <c r="B247">
        <v>65</v>
      </c>
      <c r="F247" t="s">
        <v>8221</v>
      </c>
      <c r="G247">
        <v>12</v>
      </c>
    </row>
    <row r="248" spans="1:7">
      <c r="A248" t="s">
        <v>8219</v>
      </c>
      <c r="B248">
        <v>134</v>
      </c>
      <c r="F248" t="s">
        <v>8221</v>
      </c>
      <c r="G248">
        <v>4</v>
      </c>
    </row>
    <row r="249" spans="1:7">
      <c r="A249" t="s">
        <v>8219</v>
      </c>
      <c r="B249">
        <v>119</v>
      </c>
      <c r="F249" t="s">
        <v>8221</v>
      </c>
      <c r="G249">
        <v>28</v>
      </c>
    </row>
    <row r="250" spans="1:7">
      <c r="A250" t="s">
        <v>8219</v>
      </c>
      <c r="B250">
        <v>159</v>
      </c>
      <c r="F250" t="s">
        <v>8221</v>
      </c>
      <c r="G250">
        <v>25</v>
      </c>
    </row>
    <row r="251" spans="1:7">
      <c r="A251" t="s">
        <v>8219</v>
      </c>
      <c r="B251">
        <v>167</v>
      </c>
      <c r="F251" t="s">
        <v>8221</v>
      </c>
      <c r="G251">
        <v>28</v>
      </c>
    </row>
    <row r="252" spans="1:7">
      <c r="A252" t="s">
        <v>8219</v>
      </c>
      <c r="B252">
        <v>43</v>
      </c>
      <c r="F252" t="s">
        <v>8221</v>
      </c>
      <c r="G252">
        <v>310</v>
      </c>
    </row>
    <row r="253" spans="1:7">
      <c r="A253" t="s">
        <v>8219</v>
      </c>
      <c r="B253">
        <v>1062</v>
      </c>
      <c r="F253" t="s">
        <v>8221</v>
      </c>
      <c r="G253">
        <v>15</v>
      </c>
    </row>
    <row r="254" spans="1:7">
      <c r="A254" t="s">
        <v>8219</v>
      </c>
      <c r="B254">
        <v>9</v>
      </c>
      <c r="F254" t="s">
        <v>8221</v>
      </c>
      <c r="G254">
        <v>215</v>
      </c>
    </row>
    <row r="255" spans="1:7">
      <c r="A255" t="s">
        <v>8219</v>
      </c>
      <c r="B255">
        <v>89</v>
      </c>
      <c r="F255" t="s">
        <v>8221</v>
      </c>
      <c r="G255">
        <v>3</v>
      </c>
    </row>
    <row r="256" spans="1:7">
      <c r="A256" t="s">
        <v>8219</v>
      </c>
      <c r="B256">
        <v>174</v>
      </c>
      <c r="F256" t="s">
        <v>8221</v>
      </c>
      <c r="G256">
        <v>2</v>
      </c>
    </row>
    <row r="257" spans="1:7">
      <c r="A257" t="s">
        <v>8219</v>
      </c>
      <c r="B257">
        <v>14</v>
      </c>
      <c r="F257" t="s">
        <v>8221</v>
      </c>
      <c r="G257">
        <v>26</v>
      </c>
    </row>
    <row r="258" spans="1:7">
      <c r="A258" t="s">
        <v>8219</v>
      </c>
      <c r="B258">
        <v>48</v>
      </c>
      <c r="F258" t="s">
        <v>8221</v>
      </c>
      <c r="G258">
        <v>24</v>
      </c>
    </row>
    <row r="259" spans="1:7">
      <c r="A259" t="s">
        <v>8219</v>
      </c>
      <c r="B259">
        <v>133</v>
      </c>
      <c r="F259" t="s">
        <v>8221</v>
      </c>
      <c r="G259">
        <v>96</v>
      </c>
    </row>
    <row r="260" spans="1:7">
      <c r="A260" t="s">
        <v>8219</v>
      </c>
      <c r="B260">
        <v>83</v>
      </c>
      <c r="F260" t="s">
        <v>8221</v>
      </c>
      <c r="G260">
        <v>17</v>
      </c>
    </row>
    <row r="261" spans="1:7">
      <c r="A261" t="s">
        <v>8219</v>
      </c>
      <c r="B261">
        <v>149</v>
      </c>
      <c r="F261" t="s">
        <v>8221</v>
      </c>
      <c r="G261">
        <v>94</v>
      </c>
    </row>
    <row r="262" spans="1:7">
      <c r="A262" t="s">
        <v>8219</v>
      </c>
      <c r="B262">
        <v>49</v>
      </c>
      <c r="F262" t="s">
        <v>8221</v>
      </c>
      <c r="G262">
        <v>129</v>
      </c>
    </row>
    <row r="263" spans="1:7">
      <c r="A263" t="s">
        <v>8219</v>
      </c>
      <c r="B263">
        <v>251</v>
      </c>
      <c r="F263" t="s">
        <v>8221</v>
      </c>
      <c r="G263">
        <v>1</v>
      </c>
    </row>
    <row r="264" spans="1:7">
      <c r="A264" t="s">
        <v>8219</v>
      </c>
      <c r="B264">
        <v>22</v>
      </c>
      <c r="F264" t="s">
        <v>8221</v>
      </c>
      <c r="G264">
        <v>4</v>
      </c>
    </row>
    <row r="265" spans="1:7">
      <c r="A265" t="s">
        <v>8219</v>
      </c>
      <c r="B265">
        <v>48</v>
      </c>
      <c r="F265" t="s">
        <v>8221</v>
      </c>
      <c r="G265">
        <v>3</v>
      </c>
    </row>
    <row r="266" spans="1:7">
      <c r="A266" t="s">
        <v>8219</v>
      </c>
      <c r="B266">
        <v>383</v>
      </c>
      <c r="F266" t="s">
        <v>8221</v>
      </c>
      <c r="G266">
        <v>135</v>
      </c>
    </row>
    <row r="267" spans="1:7">
      <c r="A267" t="s">
        <v>8219</v>
      </c>
      <c r="B267">
        <v>237</v>
      </c>
      <c r="F267" t="s">
        <v>8221</v>
      </c>
      <c r="G267">
        <v>10</v>
      </c>
    </row>
    <row r="268" spans="1:7">
      <c r="A268" t="s">
        <v>8219</v>
      </c>
      <c r="B268">
        <v>13</v>
      </c>
      <c r="F268" t="s">
        <v>8221</v>
      </c>
      <c r="G268">
        <v>0</v>
      </c>
    </row>
    <row r="269" spans="1:7">
      <c r="A269" t="s">
        <v>8219</v>
      </c>
      <c r="B269">
        <v>562</v>
      </c>
      <c r="F269" t="s">
        <v>8221</v>
      </c>
      <c r="G269">
        <v>6</v>
      </c>
    </row>
    <row r="270" spans="1:7">
      <c r="A270" t="s">
        <v>8219</v>
      </c>
      <c r="B270">
        <v>71</v>
      </c>
      <c r="F270" t="s">
        <v>8221</v>
      </c>
      <c r="G270">
        <v>36</v>
      </c>
    </row>
    <row r="271" spans="1:7">
      <c r="A271" t="s">
        <v>8219</v>
      </c>
      <c r="B271">
        <v>1510</v>
      </c>
      <c r="F271" t="s">
        <v>8221</v>
      </c>
      <c r="G271">
        <v>336</v>
      </c>
    </row>
    <row r="272" spans="1:7">
      <c r="A272" t="s">
        <v>8219</v>
      </c>
      <c r="B272">
        <v>14</v>
      </c>
      <c r="F272" t="s">
        <v>8221</v>
      </c>
      <c r="G272">
        <v>34</v>
      </c>
    </row>
    <row r="273" spans="1:7">
      <c r="A273" t="s">
        <v>8219</v>
      </c>
      <c r="B273">
        <v>193</v>
      </c>
      <c r="F273" t="s">
        <v>8221</v>
      </c>
      <c r="G273">
        <v>10</v>
      </c>
    </row>
    <row r="274" spans="1:7">
      <c r="A274" t="s">
        <v>8219</v>
      </c>
      <c r="B274">
        <v>206</v>
      </c>
      <c r="F274" t="s">
        <v>8221</v>
      </c>
      <c r="G274">
        <v>201</v>
      </c>
    </row>
    <row r="275" spans="1:7">
      <c r="A275" t="s">
        <v>8219</v>
      </c>
      <c r="B275">
        <v>351</v>
      </c>
      <c r="F275" t="s">
        <v>8221</v>
      </c>
      <c r="G275">
        <v>296</v>
      </c>
    </row>
    <row r="276" spans="1:7">
      <c r="A276" t="s">
        <v>8219</v>
      </c>
      <c r="B276">
        <v>50</v>
      </c>
      <c r="F276" t="s">
        <v>8221</v>
      </c>
      <c r="G276">
        <v>7</v>
      </c>
    </row>
    <row r="277" spans="1:7">
      <c r="A277" t="s">
        <v>8219</v>
      </c>
      <c r="B277">
        <v>184</v>
      </c>
      <c r="F277" t="s">
        <v>8221</v>
      </c>
      <c r="G277">
        <v>7</v>
      </c>
    </row>
    <row r="278" spans="1:7">
      <c r="A278" t="s">
        <v>8219</v>
      </c>
      <c r="B278">
        <v>196</v>
      </c>
      <c r="F278" t="s">
        <v>8221</v>
      </c>
      <c r="G278">
        <v>1</v>
      </c>
    </row>
    <row r="279" spans="1:7">
      <c r="A279" t="s">
        <v>8219</v>
      </c>
      <c r="B279">
        <v>229</v>
      </c>
      <c r="F279" t="s">
        <v>8221</v>
      </c>
      <c r="G279">
        <v>114</v>
      </c>
    </row>
    <row r="280" spans="1:7">
      <c r="A280" t="s">
        <v>8219</v>
      </c>
      <c r="B280">
        <v>67</v>
      </c>
      <c r="F280" t="s">
        <v>8221</v>
      </c>
      <c r="G280">
        <v>29</v>
      </c>
    </row>
    <row r="281" spans="1:7">
      <c r="A281" t="s">
        <v>8219</v>
      </c>
      <c r="B281">
        <v>95</v>
      </c>
      <c r="F281" t="s">
        <v>8221</v>
      </c>
      <c r="G281">
        <v>890</v>
      </c>
    </row>
    <row r="282" spans="1:7">
      <c r="A282" t="s">
        <v>8219</v>
      </c>
      <c r="B282">
        <v>62</v>
      </c>
      <c r="F282" t="s">
        <v>8221</v>
      </c>
      <c r="G282">
        <v>31</v>
      </c>
    </row>
    <row r="283" spans="1:7">
      <c r="A283" t="s">
        <v>8219</v>
      </c>
      <c r="B283">
        <v>73</v>
      </c>
      <c r="F283" t="s">
        <v>8221</v>
      </c>
      <c r="G283">
        <v>21</v>
      </c>
    </row>
    <row r="284" spans="1:7">
      <c r="A284" t="s">
        <v>8219</v>
      </c>
      <c r="B284">
        <v>43</v>
      </c>
      <c r="F284" t="s">
        <v>8221</v>
      </c>
      <c r="G284">
        <v>37</v>
      </c>
    </row>
    <row r="285" spans="1:7">
      <c r="A285" t="s">
        <v>8219</v>
      </c>
      <c r="B285">
        <v>70</v>
      </c>
      <c r="F285" t="s">
        <v>8221</v>
      </c>
      <c r="G285">
        <v>7</v>
      </c>
    </row>
    <row r="286" spans="1:7">
      <c r="A286" t="s">
        <v>8219</v>
      </c>
      <c r="B286">
        <v>271</v>
      </c>
      <c r="F286" t="s">
        <v>8221</v>
      </c>
      <c r="G286">
        <v>4</v>
      </c>
    </row>
    <row r="287" spans="1:7">
      <c r="A287" t="s">
        <v>8219</v>
      </c>
      <c r="B287">
        <v>55</v>
      </c>
      <c r="F287" t="s">
        <v>8221</v>
      </c>
      <c r="G287">
        <v>5</v>
      </c>
    </row>
    <row r="288" spans="1:7">
      <c r="A288" t="s">
        <v>8219</v>
      </c>
      <c r="B288">
        <v>35</v>
      </c>
      <c r="F288" t="s">
        <v>8221</v>
      </c>
      <c r="G288">
        <v>0</v>
      </c>
    </row>
    <row r="289" spans="1:7">
      <c r="A289" t="s">
        <v>8219</v>
      </c>
      <c r="B289">
        <v>22</v>
      </c>
      <c r="F289" t="s">
        <v>8221</v>
      </c>
      <c r="G289">
        <v>456</v>
      </c>
    </row>
    <row r="290" spans="1:7">
      <c r="A290" t="s">
        <v>8219</v>
      </c>
      <c r="B290">
        <v>38</v>
      </c>
      <c r="F290" t="s">
        <v>8221</v>
      </c>
      <c r="G290">
        <v>369</v>
      </c>
    </row>
    <row r="291" spans="1:7">
      <c r="A291" t="s">
        <v>8219</v>
      </c>
      <c r="B291">
        <v>15</v>
      </c>
      <c r="F291" t="s">
        <v>8221</v>
      </c>
      <c r="G291">
        <v>2</v>
      </c>
    </row>
    <row r="292" spans="1:7">
      <c r="A292" t="s">
        <v>8219</v>
      </c>
      <c r="B292">
        <v>7</v>
      </c>
      <c r="F292" t="s">
        <v>8221</v>
      </c>
      <c r="G292">
        <v>0</v>
      </c>
    </row>
    <row r="293" spans="1:7">
      <c r="A293" t="s">
        <v>8219</v>
      </c>
      <c r="B293">
        <v>241</v>
      </c>
      <c r="F293" t="s">
        <v>8221</v>
      </c>
      <c r="G293">
        <v>338</v>
      </c>
    </row>
    <row r="294" spans="1:7">
      <c r="A294" t="s">
        <v>8219</v>
      </c>
      <c r="B294">
        <v>55</v>
      </c>
      <c r="F294" t="s">
        <v>8221</v>
      </c>
      <c r="G294">
        <v>4</v>
      </c>
    </row>
    <row r="295" spans="1:7">
      <c r="A295" t="s">
        <v>8219</v>
      </c>
      <c r="B295">
        <v>171</v>
      </c>
      <c r="F295" t="s">
        <v>8221</v>
      </c>
      <c r="G295">
        <v>1</v>
      </c>
    </row>
    <row r="296" spans="1:7">
      <c r="A296" t="s">
        <v>8219</v>
      </c>
      <c r="B296">
        <v>208</v>
      </c>
      <c r="F296" t="s">
        <v>8221</v>
      </c>
      <c r="G296">
        <v>28</v>
      </c>
    </row>
    <row r="297" spans="1:7">
      <c r="A297" t="s">
        <v>8219</v>
      </c>
      <c r="B297">
        <v>21</v>
      </c>
      <c r="F297" t="s">
        <v>8221</v>
      </c>
      <c r="G297">
        <v>12</v>
      </c>
    </row>
    <row r="298" spans="1:7">
      <c r="A298" t="s">
        <v>8219</v>
      </c>
      <c r="B298">
        <v>25</v>
      </c>
      <c r="F298" t="s">
        <v>8221</v>
      </c>
      <c r="G298">
        <v>16</v>
      </c>
    </row>
    <row r="299" spans="1:7">
      <c r="A299" t="s">
        <v>8219</v>
      </c>
      <c r="B299">
        <v>52</v>
      </c>
      <c r="F299" t="s">
        <v>8221</v>
      </c>
      <c r="G299">
        <v>4</v>
      </c>
    </row>
    <row r="300" spans="1:7">
      <c r="A300" t="s">
        <v>8219</v>
      </c>
      <c r="B300">
        <v>104</v>
      </c>
      <c r="F300" t="s">
        <v>8221</v>
      </c>
      <c r="G300">
        <v>4</v>
      </c>
    </row>
    <row r="301" spans="1:7">
      <c r="A301" t="s">
        <v>8219</v>
      </c>
      <c r="B301">
        <v>73</v>
      </c>
      <c r="F301" t="s">
        <v>8221</v>
      </c>
      <c r="G301">
        <v>10</v>
      </c>
    </row>
    <row r="302" spans="1:7">
      <c r="A302" t="s">
        <v>8219</v>
      </c>
      <c r="B302">
        <v>34</v>
      </c>
      <c r="F302" t="s">
        <v>8221</v>
      </c>
      <c r="G302">
        <v>0</v>
      </c>
    </row>
    <row r="303" spans="1:7">
      <c r="A303" t="s">
        <v>8219</v>
      </c>
      <c r="B303">
        <v>56</v>
      </c>
      <c r="F303" t="s">
        <v>8221</v>
      </c>
      <c r="G303">
        <v>6</v>
      </c>
    </row>
    <row r="304" spans="1:7">
      <c r="A304" t="s">
        <v>8219</v>
      </c>
      <c r="B304">
        <v>31</v>
      </c>
      <c r="F304" t="s">
        <v>8221</v>
      </c>
      <c r="G304">
        <v>0</v>
      </c>
    </row>
    <row r="305" spans="1:7">
      <c r="A305" t="s">
        <v>8219</v>
      </c>
      <c r="B305">
        <v>84</v>
      </c>
      <c r="F305" t="s">
        <v>8221</v>
      </c>
      <c r="G305">
        <v>1</v>
      </c>
    </row>
    <row r="306" spans="1:7">
      <c r="A306" t="s">
        <v>8219</v>
      </c>
      <c r="B306">
        <v>130</v>
      </c>
      <c r="F306" t="s">
        <v>8221</v>
      </c>
      <c r="G306">
        <v>0</v>
      </c>
    </row>
    <row r="307" spans="1:7">
      <c r="A307" t="s">
        <v>8219</v>
      </c>
      <c r="B307">
        <v>12</v>
      </c>
      <c r="F307" t="s">
        <v>8221</v>
      </c>
      <c r="G307">
        <v>44</v>
      </c>
    </row>
    <row r="308" spans="1:7">
      <c r="A308" t="s">
        <v>8219</v>
      </c>
      <c r="B308">
        <v>23</v>
      </c>
      <c r="F308" t="s">
        <v>8221</v>
      </c>
      <c r="G308">
        <v>0</v>
      </c>
    </row>
    <row r="309" spans="1:7">
      <c r="A309" t="s">
        <v>8219</v>
      </c>
      <c r="B309">
        <v>158</v>
      </c>
      <c r="F309" t="s">
        <v>8221</v>
      </c>
      <c r="G309">
        <v>3</v>
      </c>
    </row>
    <row r="310" spans="1:7">
      <c r="A310" t="s">
        <v>8219</v>
      </c>
      <c r="B310">
        <v>30</v>
      </c>
      <c r="F310" t="s">
        <v>8221</v>
      </c>
      <c r="G310">
        <v>0</v>
      </c>
    </row>
    <row r="311" spans="1:7">
      <c r="A311" t="s">
        <v>8219</v>
      </c>
      <c r="B311">
        <v>18</v>
      </c>
      <c r="F311" t="s">
        <v>8221</v>
      </c>
      <c r="G311">
        <v>52</v>
      </c>
    </row>
    <row r="312" spans="1:7">
      <c r="A312" t="s">
        <v>8219</v>
      </c>
      <c r="B312">
        <v>29</v>
      </c>
      <c r="F312" t="s">
        <v>8221</v>
      </c>
      <c r="G312">
        <v>0</v>
      </c>
    </row>
    <row r="313" spans="1:7">
      <c r="A313" t="s">
        <v>8219</v>
      </c>
      <c r="B313">
        <v>31</v>
      </c>
      <c r="F313" t="s">
        <v>8221</v>
      </c>
      <c r="G313">
        <v>1</v>
      </c>
    </row>
    <row r="314" spans="1:7">
      <c r="A314" t="s">
        <v>8219</v>
      </c>
      <c r="B314">
        <v>173</v>
      </c>
      <c r="F314" t="s">
        <v>8221</v>
      </c>
      <c r="G314">
        <v>1</v>
      </c>
    </row>
    <row r="315" spans="1:7">
      <c r="A315" t="s">
        <v>8219</v>
      </c>
      <c r="B315">
        <v>17</v>
      </c>
      <c r="F315" t="s">
        <v>8221</v>
      </c>
      <c r="G315">
        <v>2</v>
      </c>
    </row>
    <row r="316" spans="1:7">
      <c r="A316" t="s">
        <v>8219</v>
      </c>
      <c r="B316">
        <v>48</v>
      </c>
      <c r="F316" t="s">
        <v>8221</v>
      </c>
      <c r="G316">
        <v>9</v>
      </c>
    </row>
    <row r="317" spans="1:7">
      <c r="A317" t="s">
        <v>8219</v>
      </c>
      <c r="B317">
        <v>59</v>
      </c>
      <c r="F317" t="s">
        <v>8221</v>
      </c>
      <c r="G317">
        <v>5</v>
      </c>
    </row>
    <row r="318" spans="1:7">
      <c r="A318" t="s">
        <v>8219</v>
      </c>
      <c r="B318">
        <v>39</v>
      </c>
      <c r="F318" t="s">
        <v>8221</v>
      </c>
      <c r="G318">
        <v>57</v>
      </c>
    </row>
    <row r="319" spans="1:7">
      <c r="A319" t="s">
        <v>8219</v>
      </c>
      <c r="B319">
        <v>59</v>
      </c>
      <c r="F319" t="s">
        <v>8221</v>
      </c>
      <c r="G319">
        <v>3</v>
      </c>
    </row>
    <row r="320" spans="1:7">
      <c r="A320" t="s">
        <v>8219</v>
      </c>
      <c r="B320">
        <v>60</v>
      </c>
      <c r="F320" t="s">
        <v>8221</v>
      </c>
      <c r="G320">
        <v>1</v>
      </c>
    </row>
    <row r="321" spans="1:7">
      <c r="A321" t="s">
        <v>8219</v>
      </c>
      <c r="B321">
        <v>20</v>
      </c>
      <c r="F321" t="s">
        <v>8221</v>
      </c>
      <c r="G321">
        <v>6</v>
      </c>
    </row>
    <row r="322" spans="1:7">
      <c r="A322" t="s">
        <v>8219</v>
      </c>
      <c r="B322">
        <v>2</v>
      </c>
      <c r="F322" t="s">
        <v>8221</v>
      </c>
      <c r="G322">
        <v>48</v>
      </c>
    </row>
    <row r="323" spans="1:7">
      <c r="A323" t="s">
        <v>8219</v>
      </c>
      <c r="B323">
        <v>315</v>
      </c>
      <c r="F323" t="s">
        <v>8221</v>
      </c>
      <c r="G323">
        <v>2</v>
      </c>
    </row>
    <row r="324" spans="1:7">
      <c r="A324" t="s">
        <v>8219</v>
      </c>
      <c r="B324">
        <v>2174</v>
      </c>
      <c r="F324" t="s">
        <v>8221</v>
      </c>
      <c r="G324">
        <v>4</v>
      </c>
    </row>
    <row r="325" spans="1:7">
      <c r="A325" t="s">
        <v>8219</v>
      </c>
      <c r="B325">
        <v>152</v>
      </c>
      <c r="F325" t="s">
        <v>8221</v>
      </c>
      <c r="G325">
        <v>5</v>
      </c>
    </row>
    <row r="326" spans="1:7">
      <c r="A326" t="s">
        <v>8219</v>
      </c>
      <c r="B326">
        <v>1021</v>
      </c>
      <c r="F326" t="s">
        <v>8221</v>
      </c>
      <c r="G326">
        <v>79</v>
      </c>
    </row>
    <row r="327" spans="1:7">
      <c r="A327" t="s">
        <v>8219</v>
      </c>
      <c r="B327">
        <v>237</v>
      </c>
      <c r="F327" t="s">
        <v>8221</v>
      </c>
      <c r="G327">
        <v>2</v>
      </c>
    </row>
    <row r="328" spans="1:7">
      <c r="A328" t="s">
        <v>8219</v>
      </c>
      <c r="B328">
        <v>27</v>
      </c>
      <c r="F328" t="s">
        <v>8221</v>
      </c>
      <c r="G328">
        <v>11</v>
      </c>
    </row>
    <row r="329" spans="1:7">
      <c r="A329" t="s">
        <v>8219</v>
      </c>
      <c r="B329">
        <v>17</v>
      </c>
      <c r="F329" t="s">
        <v>8221</v>
      </c>
      <c r="G329">
        <v>11</v>
      </c>
    </row>
    <row r="330" spans="1:7">
      <c r="A330" t="s">
        <v>8219</v>
      </c>
      <c r="B330">
        <v>27</v>
      </c>
      <c r="F330" t="s">
        <v>8221</v>
      </c>
      <c r="G330">
        <v>1</v>
      </c>
    </row>
    <row r="331" spans="1:7">
      <c r="A331" t="s">
        <v>8219</v>
      </c>
      <c r="B331">
        <v>82</v>
      </c>
      <c r="F331" t="s">
        <v>8221</v>
      </c>
      <c r="G331">
        <v>3</v>
      </c>
    </row>
    <row r="332" spans="1:7">
      <c r="A332" t="s">
        <v>8219</v>
      </c>
      <c r="B332">
        <v>48</v>
      </c>
      <c r="F332" t="s">
        <v>8221</v>
      </c>
      <c r="G332">
        <v>5</v>
      </c>
    </row>
    <row r="333" spans="1:7">
      <c r="A333" t="s">
        <v>8219</v>
      </c>
      <c r="B333">
        <v>105</v>
      </c>
      <c r="F333" t="s">
        <v>8221</v>
      </c>
      <c r="G333">
        <v>12</v>
      </c>
    </row>
    <row r="334" spans="1:7">
      <c r="A334" t="s">
        <v>8219</v>
      </c>
      <c r="B334">
        <v>28</v>
      </c>
      <c r="F334" t="s">
        <v>8221</v>
      </c>
      <c r="G334">
        <v>2</v>
      </c>
    </row>
    <row r="335" spans="1:7">
      <c r="A335" t="s">
        <v>8219</v>
      </c>
      <c r="B335">
        <v>1107</v>
      </c>
      <c r="F335" t="s">
        <v>8221</v>
      </c>
      <c r="G335">
        <v>5</v>
      </c>
    </row>
    <row r="336" spans="1:7">
      <c r="A336" t="s">
        <v>8219</v>
      </c>
      <c r="B336">
        <v>1013</v>
      </c>
      <c r="F336" t="s">
        <v>8221</v>
      </c>
      <c r="G336">
        <v>21</v>
      </c>
    </row>
    <row r="337" spans="1:7">
      <c r="A337" t="s">
        <v>8219</v>
      </c>
      <c r="B337">
        <v>274</v>
      </c>
      <c r="F337" t="s">
        <v>8221</v>
      </c>
      <c r="G337">
        <v>0</v>
      </c>
    </row>
    <row r="338" spans="1:7">
      <c r="A338" t="s">
        <v>8219</v>
      </c>
      <c r="B338">
        <v>87</v>
      </c>
      <c r="F338" t="s">
        <v>8221</v>
      </c>
      <c r="G338">
        <v>45</v>
      </c>
    </row>
    <row r="339" spans="1:7">
      <c r="A339" t="s">
        <v>8219</v>
      </c>
      <c r="B339">
        <v>99</v>
      </c>
      <c r="F339" t="s">
        <v>8221</v>
      </c>
      <c r="G339">
        <v>29</v>
      </c>
    </row>
    <row r="340" spans="1:7">
      <c r="A340" t="s">
        <v>8219</v>
      </c>
      <c r="B340">
        <v>276</v>
      </c>
      <c r="F340" t="s">
        <v>8221</v>
      </c>
      <c r="G340">
        <v>2</v>
      </c>
    </row>
    <row r="341" spans="1:7">
      <c r="A341" t="s">
        <v>8219</v>
      </c>
      <c r="B341">
        <v>21</v>
      </c>
      <c r="F341" t="s">
        <v>8221</v>
      </c>
      <c r="G341">
        <v>30</v>
      </c>
    </row>
    <row r="342" spans="1:7">
      <c r="A342" t="s">
        <v>8219</v>
      </c>
      <c r="B342">
        <v>41</v>
      </c>
      <c r="F342" t="s">
        <v>8221</v>
      </c>
      <c r="G342">
        <v>8</v>
      </c>
    </row>
    <row r="343" spans="1:7">
      <c r="A343" t="s">
        <v>8219</v>
      </c>
      <c r="B343">
        <v>119</v>
      </c>
      <c r="F343" t="s">
        <v>8221</v>
      </c>
      <c r="G343">
        <v>1</v>
      </c>
    </row>
    <row r="344" spans="1:7">
      <c r="A344" t="s">
        <v>8219</v>
      </c>
      <c r="B344">
        <v>153</v>
      </c>
      <c r="F344" t="s">
        <v>8221</v>
      </c>
      <c r="G344">
        <v>14</v>
      </c>
    </row>
    <row r="345" spans="1:7">
      <c r="A345" t="s">
        <v>8219</v>
      </c>
      <c r="B345">
        <v>100</v>
      </c>
      <c r="F345" t="s">
        <v>8221</v>
      </c>
      <c r="G345">
        <v>24</v>
      </c>
    </row>
    <row r="346" spans="1:7">
      <c r="A346" t="s">
        <v>8219</v>
      </c>
      <c r="B346">
        <v>143</v>
      </c>
      <c r="F346" t="s">
        <v>8221</v>
      </c>
      <c r="G346">
        <v>2</v>
      </c>
    </row>
    <row r="347" spans="1:7">
      <c r="A347" t="s">
        <v>8219</v>
      </c>
      <c r="B347">
        <v>140</v>
      </c>
      <c r="F347" t="s">
        <v>8221</v>
      </c>
      <c r="G347">
        <v>21</v>
      </c>
    </row>
    <row r="348" spans="1:7">
      <c r="A348" t="s">
        <v>8219</v>
      </c>
      <c r="B348">
        <v>35</v>
      </c>
      <c r="F348" t="s">
        <v>8221</v>
      </c>
      <c r="G348">
        <v>7</v>
      </c>
    </row>
    <row r="349" spans="1:7">
      <c r="A349" t="s">
        <v>8219</v>
      </c>
      <c r="B349">
        <v>149</v>
      </c>
      <c r="F349" t="s">
        <v>8221</v>
      </c>
      <c r="G349">
        <v>0</v>
      </c>
    </row>
    <row r="350" spans="1:7">
      <c r="A350" t="s">
        <v>8219</v>
      </c>
      <c r="B350">
        <v>130</v>
      </c>
      <c r="F350" t="s">
        <v>8221</v>
      </c>
      <c r="G350">
        <v>4</v>
      </c>
    </row>
    <row r="351" spans="1:7">
      <c r="A351" t="s">
        <v>8219</v>
      </c>
      <c r="B351">
        <v>120</v>
      </c>
      <c r="F351" t="s">
        <v>8221</v>
      </c>
      <c r="G351">
        <v>32</v>
      </c>
    </row>
    <row r="352" spans="1:7">
      <c r="A352" t="s">
        <v>8219</v>
      </c>
      <c r="B352">
        <v>265</v>
      </c>
      <c r="F352" t="s">
        <v>8221</v>
      </c>
      <c r="G352">
        <v>4</v>
      </c>
    </row>
    <row r="353" spans="1:7">
      <c r="A353" t="s">
        <v>8219</v>
      </c>
      <c r="B353">
        <v>71</v>
      </c>
      <c r="F353" t="s">
        <v>8221</v>
      </c>
      <c r="G353">
        <v>9</v>
      </c>
    </row>
    <row r="354" spans="1:7">
      <c r="A354" t="s">
        <v>8219</v>
      </c>
      <c r="B354">
        <v>13</v>
      </c>
      <c r="F354" t="s">
        <v>8221</v>
      </c>
      <c r="G354">
        <v>17</v>
      </c>
    </row>
    <row r="355" spans="1:7">
      <c r="A355" t="s">
        <v>8219</v>
      </c>
      <c r="B355">
        <v>169</v>
      </c>
      <c r="F355" t="s">
        <v>8221</v>
      </c>
      <c r="G355">
        <v>5</v>
      </c>
    </row>
    <row r="356" spans="1:7">
      <c r="A356" t="s">
        <v>8219</v>
      </c>
      <c r="B356">
        <v>57</v>
      </c>
      <c r="F356" t="s">
        <v>8221</v>
      </c>
      <c r="G356">
        <v>53</v>
      </c>
    </row>
    <row r="357" spans="1:7">
      <c r="A357" t="s">
        <v>8219</v>
      </c>
      <c r="B357">
        <v>229</v>
      </c>
      <c r="F357" t="s">
        <v>8221</v>
      </c>
      <c r="G357">
        <v>7</v>
      </c>
    </row>
    <row r="358" spans="1:7">
      <c r="A358" t="s">
        <v>8219</v>
      </c>
      <c r="B358">
        <v>108</v>
      </c>
      <c r="F358" t="s">
        <v>8221</v>
      </c>
      <c r="G358">
        <v>72</v>
      </c>
    </row>
    <row r="359" spans="1:7">
      <c r="A359" t="s">
        <v>8219</v>
      </c>
      <c r="B359">
        <v>108</v>
      </c>
      <c r="F359" t="s">
        <v>8221</v>
      </c>
      <c r="G359">
        <v>0</v>
      </c>
    </row>
    <row r="360" spans="1:7">
      <c r="A360" t="s">
        <v>8219</v>
      </c>
      <c r="B360">
        <v>41</v>
      </c>
      <c r="F360" t="s">
        <v>8221</v>
      </c>
      <c r="G360">
        <v>2</v>
      </c>
    </row>
    <row r="361" spans="1:7">
      <c r="A361" t="s">
        <v>8219</v>
      </c>
      <c r="B361">
        <v>139</v>
      </c>
      <c r="F361" t="s">
        <v>8221</v>
      </c>
      <c r="G361">
        <v>8</v>
      </c>
    </row>
    <row r="362" spans="1:7">
      <c r="A362" t="s">
        <v>8219</v>
      </c>
      <c r="B362">
        <v>19</v>
      </c>
      <c r="F362" t="s">
        <v>8221</v>
      </c>
      <c r="G362">
        <v>2</v>
      </c>
    </row>
    <row r="363" spans="1:7">
      <c r="A363" t="s">
        <v>8219</v>
      </c>
      <c r="B363">
        <v>94</v>
      </c>
      <c r="F363" t="s">
        <v>8221</v>
      </c>
      <c r="G363">
        <v>0</v>
      </c>
    </row>
    <row r="364" spans="1:7">
      <c r="A364" t="s">
        <v>8219</v>
      </c>
      <c r="B364">
        <v>23</v>
      </c>
      <c r="F364" t="s">
        <v>8221</v>
      </c>
      <c r="G364">
        <v>3</v>
      </c>
    </row>
    <row r="365" spans="1:7">
      <c r="A365" t="s">
        <v>8219</v>
      </c>
      <c r="B365">
        <v>15</v>
      </c>
      <c r="F365" t="s">
        <v>8221</v>
      </c>
      <c r="G365">
        <v>4</v>
      </c>
    </row>
    <row r="366" spans="1:7">
      <c r="A366" t="s">
        <v>8219</v>
      </c>
      <c r="B366">
        <v>62</v>
      </c>
      <c r="F366" t="s">
        <v>8221</v>
      </c>
      <c r="G366">
        <v>3</v>
      </c>
    </row>
    <row r="367" spans="1:7">
      <c r="A367" t="s">
        <v>8219</v>
      </c>
      <c r="B367">
        <v>74</v>
      </c>
      <c r="F367" t="s">
        <v>8221</v>
      </c>
      <c r="G367">
        <v>6</v>
      </c>
    </row>
    <row r="368" spans="1:7">
      <c r="A368" t="s">
        <v>8219</v>
      </c>
      <c r="B368">
        <v>97</v>
      </c>
      <c r="F368" t="s">
        <v>8221</v>
      </c>
      <c r="G368">
        <v>0</v>
      </c>
    </row>
    <row r="369" spans="1:7">
      <c r="A369" t="s">
        <v>8219</v>
      </c>
      <c r="B369">
        <v>55</v>
      </c>
      <c r="F369" t="s">
        <v>8221</v>
      </c>
      <c r="G369">
        <v>0</v>
      </c>
    </row>
    <row r="370" spans="1:7">
      <c r="A370" t="s">
        <v>8219</v>
      </c>
      <c r="B370">
        <v>44</v>
      </c>
      <c r="F370" t="s">
        <v>8221</v>
      </c>
      <c r="G370">
        <v>0</v>
      </c>
    </row>
    <row r="371" spans="1:7">
      <c r="A371" t="s">
        <v>8219</v>
      </c>
      <c r="B371">
        <v>110</v>
      </c>
      <c r="F371" t="s">
        <v>8221</v>
      </c>
      <c r="G371">
        <v>8</v>
      </c>
    </row>
    <row r="372" spans="1:7">
      <c r="A372" t="s">
        <v>8219</v>
      </c>
      <c r="B372">
        <v>59</v>
      </c>
      <c r="F372" t="s">
        <v>8221</v>
      </c>
      <c r="G372">
        <v>5</v>
      </c>
    </row>
    <row r="373" spans="1:7">
      <c r="A373" t="s">
        <v>8219</v>
      </c>
      <c r="B373">
        <v>62</v>
      </c>
      <c r="F373" t="s">
        <v>8221</v>
      </c>
      <c r="G373">
        <v>0</v>
      </c>
    </row>
    <row r="374" spans="1:7">
      <c r="A374" t="s">
        <v>8219</v>
      </c>
      <c r="B374">
        <v>105</v>
      </c>
      <c r="F374" t="s">
        <v>8221</v>
      </c>
      <c r="G374">
        <v>2</v>
      </c>
    </row>
    <row r="375" spans="1:7">
      <c r="A375" t="s">
        <v>8219</v>
      </c>
      <c r="B375">
        <v>26</v>
      </c>
      <c r="F375" t="s">
        <v>8221</v>
      </c>
      <c r="G375">
        <v>24</v>
      </c>
    </row>
    <row r="376" spans="1:7">
      <c r="A376" t="s">
        <v>8219</v>
      </c>
      <c r="B376">
        <v>49</v>
      </c>
      <c r="F376" t="s">
        <v>8221</v>
      </c>
      <c r="G376">
        <v>0</v>
      </c>
    </row>
    <row r="377" spans="1:7">
      <c r="A377" t="s">
        <v>8219</v>
      </c>
      <c r="B377">
        <v>68</v>
      </c>
      <c r="F377" t="s">
        <v>8221</v>
      </c>
      <c r="G377">
        <v>9</v>
      </c>
    </row>
    <row r="378" spans="1:7">
      <c r="A378" t="s">
        <v>8219</v>
      </c>
      <c r="B378">
        <v>22</v>
      </c>
      <c r="F378" t="s">
        <v>8221</v>
      </c>
      <c r="G378">
        <v>0</v>
      </c>
    </row>
    <row r="379" spans="1:7">
      <c r="A379" t="s">
        <v>8219</v>
      </c>
      <c r="B379">
        <v>18</v>
      </c>
      <c r="F379" t="s">
        <v>8221</v>
      </c>
      <c r="G379">
        <v>1</v>
      </c>
    </row>
    <row r="380" spans="1:7">
      <c r="A380" t="s">
        <v>8219</v>
      </c>
      <c r="B380">
        <v>19</v>
      </c>
      <c r="F380" t="s">
        <v>8221</v>
      </c>
      <c r="G380">
        <v>10</v>
      </c>
    </row>
    <row r="381" spans="1:7">
      <c r="A381" t="s">
        <v>8219</v>
      </c>
      <c r="B381">
        <v>99</v>
      </c>
      <c r="F381" t="s">
        <v>8221</v>
      </c>
      <c r="G381">
        <v>1</v>
      </c>
    </row>
    <row r="382" spans="1:7">
      <c r="A382" t="s">
        <v>8219</v>
      </c>
      <c r="B382">
        <v>27</v>
      </c>
      <c r="F382" t="s">
        <v>8221</v>
      </c>
      <c r="G382">
        <v>0</v>
      </c>
    </row>
    <row r="383" spans="1:7">
      <c r="A383" t="s">
        <v>8219</v>
      </c>
      <c r="B383">
        <v>25</v>
      </c>
      <c r="F383" t="s">
        <v>8221</v>
      </c>
      <c r="G383">
        <v>20</v>
      </c>
    </row>
    <row r="384" spans="1:7">
      <c r="A384" t="s">
        <v>8219</v>
      </c>
      <c r="B384">
        <v>14</v>
      </c>
      <c r="F384" t="s">
        <v>8221</v>
      </c>
      <c r="G384">
        <v>30</v>
      </c>
    </row>
    <row r="385" spans="1:7">
      <c r="A385" t="s">
        <v>8219</v>
      </c>
      <c r="B385">
        <v>35</v>
      </c>
      <c r="F385" t="s">
        <v>8221</v>
      </c>
      <c r="G385">
        <v>6</v>
      </c>
    </row>
    <row r="386" spans="1:7">
      <c r="A386" t="s">
        <v>8219</v>
      </c>
      <c r="B386">
        <v>10</v>
      </c>
      <c r="F386" t="s">
        <v>8221</v>
      </c>
      <c r="G386">
        <v>15</v>
      </c>
    </row>
    <row r="387" spans="1:7">
      <c r="A387" t="s">
        <v>8219</v>
      </c>
      <c r="B387">
        <v>29</v>
      </c>
      <c r="F387" t="s">
        <v>8221</v>
      </c>
      <c r="G387">
        <v>5</v>
      </c>
    </row>
    <row r="388" spans="1:7">
      <c r="A388" t="s">
        <v>8219</v>
      </c>
      <c r="B388">
        <v>44</v>
      </c>
      <c r="F388" t="s">
        <v>8221</v>
      </c>
      <c r="G388">
        <v>0</v>
      </c>
    </row>
    <row r="389" spans="1:7">
      <c r="A389" t="s">
        <v>8219</v>
      </c>
      <c r="B389">
        <v>17</v>
      </c>
      <c r="F389" t="s">
        <v>8221</v>
      </c>
      <c r="G389">
        <v>0</v>
      </c>
    </row>
    <row r="390" spans="1:7">
      <c r="A390" t="s">
        <v>8219</v>
      </c>
      <c r="B390">
        <v>34</v>
      </c>
      <c r="F390" t="s">
        <v>8221</v>
      </c>
      <c r="G390">
        <v>28</v>
      </c>
    </row>
    <row r="391" spans="1:7">
      <c r="A391" t="s">
        <v>8219</v>
      </c>
      <c r="B391">
        <v>14</v>
      </c>
      <c r="F391" t="s">
        <v>8221</v>
      </c>
      <c r="G391">
        <v>0</v>
      </c>
    </row>
    <row r="392" spans="1:7">
      <c r="A392" t="s">
        <v>8219</v>
      </c>
      <c r="B392">
        <v>156</v>
      </c>
      <c r="F392" t="s">
        <v>8221</v>
      </c>
      <c r="G392">
        <v>5</v>
      </c>
    </row>
    <row r="393" spans="1:7">
      <c r="A393" t="s">
        <v>8219</v>
      </c>
      <c r="B393">
        <v>128</v>
      </c>
      <c r="F393" t="s">
        <v>8221</v>
      </c>
      <c r="G393">
        <v>7</v>
      </c>
    </row>
    <row r="394" spans="1:7">
      <c r="A394" t="s">
        <v>8219</v>
      </c>
      <c r="B394">
        <v>60</v>
      </c>
      <c r="F394" t="s">
        <v>8221</v>
      </c>
      <c r="G394">
        <v>30</v>
      </c>
    </row>
    <row r="395" spans="1:7">
      <c r="A395" t="s">
        <v>8219</v>
      </c>
      <c r="B395">
        <v>32</v>
      </c>
      <c r="F395" t="s">
        <v>8221</v>
      </c>
      <c r="G395">
        <v>2</v>
      </c>
    </row>
    <row r="396" spans="1:7">
      <c r="A396" t="s">
        <v>8219</v>
      </c>
      <c r="B396">
        <v>53</v>
      </c>
      <c r="F396" t="s">
        <v>8221</v>
      </c>
      <c r="G396">
        <v>30</v>
      </c>
    </row>
    <row r="397" spans="1:7">
      <c r="A397" t="s">
        <v>8219</v>
      </c>
      <c r="B397">
        <v>184</v>
      </c>
      <c r="F397" t="s">
        <v>8221</v>
      </c>
      <c r="G397">
        <v>2</v>
      </c>
    </row>
    <row r="398" spans="1:7">
      <c r="A398" t="s">
        <v>8219</v>
      </c>
      <c r="B398">
        <v>90</v>
      </c>
      <c r="F398" t="s">
        <v>8221</v>
      </c>
      <c r="G398">
        <v>0</v>
      </c>
    </row>
    <row r="399" spans="1:7">
      <c r="A399" t="s">
        <v>8219</v>
      </c>
      <c r="B399">
        <v>71</v>
      </c>
      <c r="F399" t="s">
        <v>8221</v>
      </c>
      <c r="G399">
        <v>2</v>
      </c>
    </row>
    <row r="400" spans="1:7">
      <c r="A400" t="s">
        <v>8219</v>
      </c>
      <c r="B400">
        <v>87</v>
      </c>
      <c r="F400" t="s">
        <v>8221</v>
      </c>
      <c r="G400">
        <v>1</v>
      </c>
    </row>
    <row r="401" spans="1:7">
      <c r="A401" t="s">
        <v>8219</v>
      </c>
      <c r="B401">
        <v>28</v>
      </c>
      <c r="F401" t="s">
        <v>8221</v>
      </c>
      <c r="G401">
        <v>2</v>
      </c>
    </row>
    <row r="402" spans="1:7">
      <c r="A402" t="s">
        <v>8219</v>
      </c>
      <c r="B402">
        <v>56</v>
      </c>
      <c r="F402" t="s">
        <v>8221</v>
      </c>
      <c r="G402">
        <v>14</v>
      </c>
    </row>
    <row r="403" spans="1:7">
      <c r="A403" t="s">
        <v>8219</v>
      </c>
      <c r="B403">
        <v>51</v>
      </c>
      <c r="F403" t="s">
        <v>8221</v>
      </c>
      <c r="G403">
        <v>31</v>
      </c>
    </row>
    <row r="404" spans="1:7">
      <c r="A404" t="s">
        <v>8219</v>
      </c>
      <c r="B404">
        <v>75</v>
      </c>
      <c r="F404" t="s">
        <v>8221</v>
      </c>
      <c r="G404">
        <v>16</v>
      </c>
    </row>
    <row r="405" spans="1:7">
      <c r="A405" t="s">
        <v>8219</v>
      </c>
      <c r="B405">
        <v>38</v>
      </c>
      <c r="F405" t="s">
        <v>8221</v>
      </c>
      <c r="G405">
        <v>12</v>
      </c>
    </row>
    <row r="406" spans="1:7">
      <c r="A406" t="s">
        <v>8219</v>
      </c>
      <c r="B406">
        <v>18</v>
      </c>
      <c r="F406" t="s">
        <v>8221</v>
      </c>
      <c r="G406">
        <v>96</v>
      </c>
    </row>
    <row r="407" spans="1:7">
      <c r="A407" t="s">
        <v>8219</v>
      </c>
      <c r="B407">
        <v>54</v>
      </c>
      <c r="F407" t="s">
        <v>8221</v>
      </c>
      <c r="G407">
        <v>16</v>
      </c>
    </row>
    <row r="408" spans="1:7">
      <c r="A408" t="s">
        <v>8219</v>
      </c>
      <c r="B408">
        <v>71</v>
      </c>
      <c r="F408" t="s">
        <v>8221</v>
      </c>
      <c r="G408">
        <v>5</v>
      </c>
    </row>
    <row r="409" spans="1:7">
      <c r="A409" t="s">
        <v>8219</v>
      </c>
      <c r="B409">
        <v>57</v>
      </c>
      <c r="F409" t="s">
        <v>8221</v>
      </c>
      <c r="G409">
        <v>0</v>
      </c>
    </row>
    <row r="410" spans="1:7">
      <c r="A410" t="s">
        <v>8219</v>
      </c>
      <c r="B410">
        <v>43</v>
      </c>
      <c r="F410" t="s">
        <v>8221</v>
      </c>
      <c r="G410">
        <v>8</v>
      </c>
    </row>
    <row r="411" spans="1:7">
      <c r="A411" t="s">
        <v>8219</v>
      </c>
      <c r="B411">
        <v>52</v>
      </c>
      <c r="F411" t="s">
        <v>8221</v>
      </c>
      <c r="G411">
        <v>7</v>
      </c>
    </row>
    <row r="412" spans="1:7">
      <c r="A412" t="s">
        <v>8219</v>
      </c>
      <c r="B412">
        <v>27</v>
      </c>
      <c r="F412" t="s">
        <v>8221</v>
      </c>
      <c r="G412">
        <v>24</v>
      </c>
    </row>
    <row r="413" spans="1:7">
      <c r="A413" t="s">
        <v>8219</v>
      </c>
      <c r="B413">
        <v>12</v>
      </c>
      <c r="F413" t="s">
        <v>8221</v>
      </c>
      <c r="G413">
        <v>121</v>
      </c>
    </row>
    <row r="414" spans="1:7">
      <c r="A414" t="s">
        <v>8219</v>
      </c>
      <c r="B414">
        <v>33</v>
      </c>
      <c r="F414" t="s">
        <v>8221</v>
      </c>
      <c r="G414">
        <v>196</v>
      </c>
    </row>
    <row r="415" spans="1:7">
      <c r="A415" t="s">
        <v>8219</v>
      </c>
      <c r="B415">
        <v>96</v>
      </c>
      <c r="F415" t="s">
        <v>8221</v>
      </c>
      <c r="G415">
        <v>5</v>
      </c>
    </row>
    <row r="416" spans="1:7">
      <c r="A416" t="s">
        <v>8219</v>
      </c>
      <c r="B416">
        <v>28</v>
      </c>
      <c r="F416" t="s">
        <v>8221</v>
      </c>
      <c r="G416">
        <v>73</v>
      </c>
    </row>
    <row r="417" spans="1:7">
      <c r="A417" t="s">
        <v>8219</v>
      </c>
      <c r="B417">
        <v>43</v>
      </c>
      <c r="F417" t="s">
        <v>8221</v>
      </c>
      <c r="G417">
        <v>93</v>
      </c>
    </row>
    <row r="418" spans="1:7">
      <c r="A418" t="s">
        <v>8219</v>
      </c>
      <c r="B418">
        <v>205</v>
      </c>
      <c r="F418" t="s">
        <v>8221</v>
      </c>
      <c r="G418">
        <v>17</v>
      </c>
    </row>
    <row r="419" spans="1:7">
      <c r="A419" t="s">
        <v>8219</v>
      </c>
      <c r="B419">
        <v>23</v>
      </c>
      <c r="F419" t="s">
        <v>8221</v>
      </c>
      <c r="G419">
        <v>7</v>
      </c>
    </row>
    <row r="420" spans="1:7">
      <c r="A420" t="s">
        <v>8219</v>
      </c>
      <c r="B420">
        <v>19</v>
      </c>
      <c r="F420" t="s">
        <v>8221</v>
      </c>
      <c r="G420">
        <v>17</v>
      </c>
    </row>
    <row r="421" spans="1:7">
      <c r="A421" t="s">
        <v>8219</v>
      </c>
      <c r="B421">
        <v>14</v>
      </c>
      <c r="F421" t="s">
        <v>8221</v>
      </c>
      <c r="G421">
        <v>171</v>
      </c>
    </row>
    <row r="422" spans="1:7">
      <c r="A422" t="s">
        <v>8219</v>
      </c>
      <c r="B422">
        <v>38</v>
      </c>
      <c r="F422" t="s">
        <v>8221</v>
      </c>
      <c r="G422">
        <v>188</v>
      </c>
    </row>
    <row r="423" spans="1:7">
      <c r="A423" t="s">
        <v>8219</v>
      </c>
      <c r="B423">
        <v>78</v>
      </c>
      <c r="F423" t="s">
        <v>8221</v>
      </c>
      <c r="G423">
        <v>110</v>
      </c>
    </row>
    <row r="424" spans="1:7">
      <c r="A424" t="s">
        <v>8219</v>
      </c>
      <c r="B424">
        <v>69</v>
      </c>
      <c r="F424" t="s">
        <v>8221</v>
      </c>
      <c r="G424">
        <v>37</v>
      </c>
    </row>
    <row r="425" spans="1:7">
      <c r="A425" t="s">
        <v>8219</v>
      </c>
      <c r="B425">
        <v>33</v>
      </c>
      <c r="F425" t="s">
        <v>8221</v>
      </c>
      <c r="G425">
        <v>9</v>
      </c>
    </row>
    <row r="426" spans="1:7">
      <c r="A426" t="s">
        <v>8219</v>
      </c>
      <c r="B426">
        <v>54</v>
      </c>
      <c r="F426" t="s">
        <v>8221</v>
      </c>
      <c r="G426">
        <v>29</v>
      </c>
    </row>
    <row r="427" spans="1:7">
      <c r="A427" t="s">
        <v>8219</v>
      </c>
      <c r="B427">
        <v>99</v>
      </c>
      <c r="F427" t="s">
        <v>8221</v>
      </c>
      <c r="G427">
        <v>6</v>
      </c>
    </row>
    <row r="428" spans="1:7">
      <c r="A428" t="s">
        <v>8219</v>
      </c>
      <c r="B428">
        <v>49</v>
      </c>
      <c r="F428" t="s">
        <v>8221</v>
      </c>
      <c r="G428">
        <v>30</v>
      </c>
    </row>
    <row r="429" spans="1:7">
      <c r="A429" t="s">
        <v>8219</v>
      </c>
      <c r="B429">
        <v>11</v>
      </c>
      <c r="F429" t="s">
        <v>8221</v>
      </c>
      <c r="G429">
        <v>81</v>
      </c>
    </row>
    <row r="430" spans="1:7">
      <c r="A430" t="s">
        <v>8219</v>
      </c>
      <c r="B430">
        <v>38</v>
      </c>
      <c r="F430" t="s">
        <v>8221</v>
      </c>
      <c r="G430">
        <v>4</v>
      </c>
    </row>
    <row r="431" spans="1:7">
      <c r="A431" t="s">
        <v>8219</v>
      </c>
      <c r="B431">
        <v>16</v>
      </c>
      <c r="F431" t="s">
        <v>8221</v>
      </c>
      <c r="G431">
        <v>11</v>
      </c>
    </row>
    <row r="432" spans="1:7">
      <c r="A432" t="s">
        <v>8219</v>
      </c>
      <c r="B432">
        <v>32</v>
      </c>
      <c r="F432" t="s">
        <v>8221</v>
      </c>
      <c r="G432">
        <v>14</v>
      </c>
    </row>
    <row r="433" spans="1:7">
      <c r="A433" t="s">
        <v>8219</v>
      </c>
      <c r="B433">
        <v>20</v>
      </c>
      <c r="F433" t="s">
        <v>8221</v>
      </c>
      <c r="G433">
        <v>5</v>
      </c>
    </row>
    <row r="434" spans="1:7">
      <c r="A434" t="s">
        <v>8219</v>
      </c>
      <c r="B434">
        <v>154</v>
      </c>
      <c r="F434" t="s">
        <v>8221</v>
      </c>
      <c r="G434">
        <v>45</v>
      </c>
    </row>
    <row r="435" spans="1:7">
      <c r="A435" t="s">
        <v>8219</v>
      </c>
      <c r="B435">
        <v>41</v>
      </c>
      <c r="F435" t="s">
        <v>8221</v>
      </c>
      <c r="G435">
        <v>8</v>
      </c>
    </row>
    <row r="436" spans="1:7">
      <c r="A436" t="s">
        <v>8219</v>
      </c>
      <c r="B436">
        <v>75</v>
      </c>
      <c r="F436" t="s">
        <v>8221</v>
      </c>
      <c r="G436">
        <v>3</v>
      </c>
    </row>
    <row r="437" spans="1:7">
      <c r="A437" t="s">
        <v>8219</v>
      </c>
      <c r="B437">
        <v>40</v>
      </c>
      <c r="F437" t="s">
        <v>8221</v>
      </c>
      <c r="G437">
        <v>24</v>
      </c>
    </row>
    <row r="438" spans="1:7">
      <c r="A438" t="s">
        <v>8219</v>
      </c>
      <c r="B438">
        <v>46</v>
      </c>
      <c r="F438" t="s">
        <v>8221</v>
      </c>
      <c r="G438">
        <v>18</v>
      </c>
    </row>
    <row r="439" spans="1:7">
      <c r="A439" t="s">
        <v>8219</v>
      </c>
      <c r="B439">
        <v>62</v>
      </c>
      <c r="F439" t="s">
        <v>8221</v>
      </c>
      <c r="G439">
        <v>12</v>
      </c>
    </row>
    <row r="440" spans="1:7">
      <c r="A440" t="s">
        <v>8219</v>
      </c>
      <c r="B440">
        <v>61</v>
      </c>
      <c r="F440" t="s">
        <v>8221</v>
      </c>
      <c r="G440">
        <v>123</v>
      </c>
    </row>
    <row r="441" spans="1:7">
      <c r="A441" t="s">
        <v>8219</v>
      </c>
      <c r="B441">
        <v>96</v>
      </c>
      <c r="F441" t="s">
        <v>8221</v>
      </c>
      <c r="G441">
        <v>96</v>
      </c>
    </row>
    <row r="442" spans="1:7">
      <c r="A442" t="s">
        <v>8219</v>
      </c>
      <c r="B442">
        <v>190</v>
      </c>
      <c r="F442" t="s">
        <v>8221</v>
      </c>
      <c r="G442">
        <v>31</v>
      </c>
    </row>
    <row r="443" spans="1:7">
      <c r="A443" t="s">
        <v>8219</v>
      </c>
      <c r="B443">
        <v>94</v>
      </c>
      <c r="F443" t="s">
        <v>8221</v>
      </c>
      <c r="G443">
        <v>4</v>
      </c>
    </row>
    <row r="444" spans="1:7">
      <c r="A444" t="s">
        <v>8219</v>
      </c>
      <c r="B444">
        <v>39</v>
      </c>
      <c r="F444" t="s">
        <v>8221</v>
      </c>
      <c r="G444">
        <v>3</v>
      </c>
    </row>
    <row r="445" spans="1:7">
      <c r="A445" t="s">
        <v>8219</v>
      </c>
      <c r="B445">
        <v>127</v>
      </c>
      <c r="F445" t="s">
        <v>8221</v>
      </c>
      <c r="G445">
        <v>179</v>
      </c>
    </row>
    <row r="446" spans="1:7">
      <c r="A446" t="s">
        <v>8219</v>
      </c>
      <c r="B446">
        <v>159</v>
      </c>
      <c r="F446" t="s">
        <v>8221</v>
      </c>
      <c r="G446">
        <v>3</v>
      </c>
    </row>
    <row r="447" spans="1:7">
      <c r="A447" t="s">
        <v>8219</v>
      </c>
      <c r="B447">
        <v>177</v>
      </c>
      <c r="F447" t="s">
        <v>8221</v>
      </c>
      <c r="G447">
        <v>23</v>
      </c>
    </row>
    <row r="448" spans="1:7">
      <c r="A448" t="s">
        <v>8219</v>
      </c>
      <c r="B448">
        <v>47</v>
      </c>
      <c r="F448" t="s">
        <v>8221</v>
      </c>
      <c r="G448">
        <v>23</v>
      </c>
    </row>
    <row r="449" spans="1:7">
      <c r="A449" t="s">
        <v>8219</v>
      </c>
      <c r="B449">
        <v>1</v>
      </c>
      <c r="F449" t="s">
        <v>8221</v>
      </c>
      <c r="G449">
        <v>41</v>
      </c>
    </row>
    <row r="450" spans="1:7">
      <c r="A450" t="s">
        <v>8219</v>
      </c>
      <c r="B450">
        <v>16</v>
      </c>
      <c r="F450" t="s">
        <v>8221</v>
      </c>
      <c r="G450">
        <v>0</v>
      </c>
    </row>
    <row r="451" spans="1:7">
      <c r="A451" t="s">
        <v>8219</v>
      </c>
      <c r="B451">
        <v>115</v>
      </c>
      <c r="F451" t="s">
        <v>8221</v>
      </c>
      <c r="G451">
        <v>32</v>
      </c>
    </row>
    <row r="452" spans="1:7">
      <c r="A452" t="s">
        <v>8219</v>
      </c>
      <c r="B452">
        <v>133</v>
      </c>
      <c r="F452" t="s">
        <v>8221</v>
      </c>
      <c r="G452">
        <v>2</v>
      </c>
    </row>
    <row r="453" spans="1:7">
      <c r="A453" t="s">
        <v>8219</v>
      </c>
      <c r="B453">
        <v>70</v>
      </c>
      <c r="F453" t="s">
        <v>8221</v>
      </c>
      <c r="G453">
        <v>7</v>
      </c>
    </row>
    <row r="454" spans="1:7">
      <c r="A454" t="s">
        <v>8219</v>
      </c>
      <c r="B454">
        <v>62</v>
      </c>
      <c r="F454" t="s">
        <v>8221</v>
      </c>
      <c r="G454">
        <v>4</v>
      </c>
    </row>
    <row r="455" spans="1:7">
      <c r="A455" t="s">
        <v>8219</v>
      </c>
      <c r="B455">
        <v>10</v>
      </c>
      <c r="F455" t="s">
        <v>8221</v>
      </c>
      <c r="G455">
        <v>196</v>
      </c>
    </row>
    <row r="456" spans="1:7">
      <c r="A456" t="s">
        <v>8219</v>
      </c>
      <c r="B456">
        <v>499</v>
      </c>
      <c r="F456" t="s">
        <v>8221</v>
      </c>
      <c r="G456">
        <v>11</v>
      </c>
    </row>
    <row r="457" spans="1:7">
      <c r="A457" t="s">
        <v>8219</v>
      </c>
      <c r="B457">
        <v>47</v>
      </c>
      <c r="F457" t="s">
        <v>8221</v>
      </c>
      <c r="G457">
        <v>9</v>
      </c>
    </row>
    <row r="458" spans="1:7">
      <c r="A458" t="s">
        <v>8219</v>
      </c>
      <c r="B458">
        <v>28</v>
      </c>
      <c r="F458" t="s">
        <v>8221</v>
      </c>
      <c r="G458">
        <v>5</v>
      </c>
    </row>
    <row r="459" spans="1:7">
      <c r="A459" t="s">
        <v>8219</v>
      </c>
      <c r="B459">
        <v>24</v>
      </c>
      <c r="F459" t="s">
        <v>8221</v>
      </c>
      <c r="G459">
        <v>8</v>
      </c>
    </row>
    <row r="460" spans="1:7">
      <c r="A460" t="s">
        <v>8219</v>
      </c>
      <c r="B460">
        <v>76</v>
      </c>
      <c r="F460" t="s">
        <v>8221</v>
      </c>
      <c r="G460">
        <v>229</v>
      </c>
    </row>
    <row r="461" spans="1:7">
      <c r="A461" t="s">
        <v>8219</v>
      </c>
      <c r="B461">
        <v>98</v>
      </c>
      <c r="F461" t="s">
        <v>8221</v>
      </c>
      <c r="G461">
        <v>40</v>
      </c>
    </row>
    <row r="462" spans="1:7">
      <c r="A462" t="s">
        <v>8219</v>
      </c>
      <c r="B462">
        <v>30</v>
      </c>
      <c r="F462" t="s">
        <v>8221</v>
      </c>
      <c r="G462">
        <v>123</v>
      </c>
    </row>
    <row r="463" spans="1:7">
      <c r="A463" t="s">
        <v>8219</v>
      </c>
      <c r="B463">
        <v>478</v>
      </c>
      <c r="F463" t="s">
        <v>8221</v>
      </c>
      <c r="G463">
        <v>5</v>
      </c>
    </row>
    <row r="464" spans="1:7">
      <c r="A464" t="s">
        <v>8219</v>
      </c>
      <c r="B464">
        <v>74</v>
      </c>
      <c r="F464" t="s">
        <v>8221</v>
      </c>
      <c r="G464">
        <v>148</v>
      </c>
    </row>
    <row r="465" spans="1:7">
      <c r="A465" t="s">
        <v>8219</v>
      </c>
      <c r="B465">
        <v>131</v>
      </c>
      <c r="F465" t="s">
        <v>8221</v>
      </c>
      <c r="G465">
        <v>10</v>
      </c>
    </row>
    <row r="466" spans="1:7">
      <c r="A466" t="s">
        <v>8219</v>
      </c>
      <c r="B466">
        <v>61</v>
      </c>
      <c r="F466" t="s">
        <v>8221</v>
      </c>
      <c r="G466">
        <v>4</v>
      </c>
    </row>
    <row r="467" spans="1:7">
      <c r="A467" t="s">
        <v>8219</v>
      </c>
      <c r="B467">
        <v>1071</v>
      </c>
      <c r="F467" t="s">
        <v>8221</v>
      </c>
      <c r="G467">
        <v>21</v>
      </c>
    </row>
    <row r="468" spans="1:7">
      <c r="A468" t="s">
        <v>8219</v>
      </c>
      <c r="B468">
        <v>122</v>
      </c>
      <c r="F468" t="s">
        <v>8221</v>
      </c>
      <c r="G468">
        <v>2</v>
      </c>
    </row>
    <row r="469" spans="1:7">
      <c r="A469" t="s">
        <v>8219</v>
      </c>
      <c r="B469">
        <v>111</v>
      </c>
      <c r="F469" t="s">
        <v>8221</v>
      </c>
      <c r="G469">
        <v>0</v>
      </c>
    </row>
    <row r="470" spans="1:7">
      <c r="A470" t="s">
        <v>8219</v>
      </c>
      <c r="B470">
        <v>255</v>
      </c>
      <c r="F470" t="s">
        <v>8221</v>
      </c>
      <c r="G470">
        <v>4</v>
      </c>
    </row>
    <row r="471" spans="1:7">
      <c r="A471" t="s">
        <v>8219</v>
      </c>
      <c r="B471">
        <v>141</v>
      </c>
      <c r="F471" t="s">
        <v>8221</v>
      </c>
      <c r="G471">
        <v>1</v>
      </c>
    </row>
    <row r="472" spans="1:7">
      <c r="A472" t="s">
        <v>8219</v>
      </c>
      <c r="B472">
        <v>159</v>
      </c>
      <c r="F472" t="s">
        <v>8221</v>
      </c>
      <c r="G472">
        <v>30</v>
      </c>
    </row>
    <row r="473" spans="1:7">
      <c r="A473" t="s">
        <v>8219</v>
      </c>
      <c r="B473">
        <v>99</v>
      </c>
      <c r="F473" t="s">
        <v>8221</v>
      </c>
      <c r="G473">
        <v>3</v>
      </c>
    </row>
    <row r="474" spans="1:7">
      <c r="A474" t="s">
        <v>8219</v>
      </c>
      <c r="B474">
        <v>96</v>
      </c>
      <c r="F474" t="s">
        <v>8221</v>
      </c>
      <c r="G474">
        <v>975</v>
      </c>
    </row>
    <row r="475" spans="1:7">
      <c r="A475" t="s">
        <v>8219</v>
      </c>
      <c r="B475">
        <v>27</v>
      </c>
      <c r="F475" t="s">
        <v>8221</v>
      </c>
      <c r="G475">
        <v>167</v>
      </c>
    </row>
    <row r="476" spans="1:7">
      <c r="A476" t="s">
        <v>8219</v>
      </c>
      <c r="B476">
        <v>166</v>
      </c>
      <c r="F476" t="s">
        <v>8221</v>
      </c>
      <c r="G476">
        <v>5</v>
      </c>
    </row>
    <row r="477" spans="1:7">
      <c r="A477" t="s">
        <v>8219</v>
      </c>
      <c r="B477">
        <v>76</v>
      </c>
      <c r="F477" t="s">
        <v>8221</v>
      </c>
      <c r="G477">
        <v>18</v>
      </c>
    </row>
    <row r="478" spans="1:7">
      <c r="A478" t="s">
        <v>8219</v>
      </c>
      <c r="B478">
        <v>211</v>
      </c>
      <c r="F478" t="s">
        <v>8221</v>
      </c>
      <c r="G478">
        <v>98</v>
      </c>
    </row>
    <row r="479" spans="1:7">
      <c r="A479" t="s">
        <v>8219</v>
      </c>
      <c r="B479">
        <v>21</v>
      </c>
      <c r="F479" t="s">
        <v>8221</v>
      </c>
      <c r="G479">
        <v>4</v>
      </c>
    </row>
    <row r="480" spans="1:7">
      <c r="A480" t="s">
        <v>8219</v>
      </c>
      <c r="B480">
        <v>61</v>
      </c>
      <c r="F480" t="s">
        <v>8221</v>
      </c>
      <c r="G480">
        <v>3</v>
      </c>
    </row>
    <row r="481" spans="1:7">
      <c r="A481" t="s">
        <v>8219</v>
      </c>
      <c r="B481">
        <v>30</v>
      </c>
      <c r="F481" t="s">
        <v>8221</v>
      </c>
      <c r="G481">
        <v>1</v>
      </c>
    </row>
    <row r="482" spans="1:7">
      <c r="A482" t="s">
        <v>8219</v>
      </c>
      <c r="B482">
        <v>375</v>
      </c>
      <c r="F482" t="s">
        <v>8221</v>
      </c>
      <c r="G482">
        <v>0</v>
      </c>
    </row>
    <row r="483" spans="1:7">
      <c r="A483" t="s">
        <v>8219</v>
      </c>
      <c r="B483">
        <v>111</v>
      </c>
      <c r="F483" t="s">
        <v>8221</v>
      </c>
      <c r="G483">
        <v>9</v>
      </c>
    </row>
    <row r="484" spans="1:7">
      <c r="A484" t="s">
        <v>8219</v>
      </c>
      <c r="B484">
        <v>123</v>
      </c>
      <c r="F484" t="s">
        <v>8221</v>
      </c>
      <c r="G484">
        <v>2</v>
      </c>
    </row>
    <row r="485" spans="1:7">
      <c r="A485" t="s">
        <v>8219</v>
      </c>
      <c r="B485">
        <v>70</v>
      </c>
      <c r="F485" t="s">
        <v>8221</v>
      </c>
      <c r="G485">
        <v>0</v>
      </c>
    </row>
    <row r="486" spans="1:7">
      <c r="A486" t="s">
        <v>8219</v>
      </c>
      <c r="B486">
        <v>85</v>
      </c>
      <c r="F486" t="s">
        <v>8221</v>
      </c>
      <c r="G486">
        <v>147</v>
      </c>
    </row>
    <row r="487" spans="1:7">
      <c r="A487" t="s">
        <v>8219</v>
      </c>
      <c r="B487">
        <v>86</v>
      </c>
      <c r="F487" t="s">
        <v>8221</v>
      </c>
      <c r="G487">
        <v>49</v>
      </c>
    </row>
    <row r="488" spans="1:7">
      <c r="A488" t="s">
        <v>8219</v>
      </c>
      <c r="B488">
        <v>13</v>
      </c>
      <c r="F488" t="s">
        <v>8221</v>
      </c>
      <c r="G488">
        <v>1</v>
      </c>
    </row>
    <row r="489" spans="1:7">
      <c r="A489" t="s">
        <v>8219</v>
      </c>
      <c r="B489">
        <v>33</v>
      </c>
      <c r="F489" t="s">
        <v>8221</v>
      </c>
      <c r="G489">
        <v>2</v>
      </c>
    </row>
    <row r="490" spans="1:7">
      <c r="A490" t="s">
        <v>8219</v>
      </c>
      <c r="B490">
        <v>15</v>
      </c>
      <c r="F490" t="s">
        <v>8221</v>
      </c>
      <c r="G490">
        <v>7</v>
      </c>
    </row>
    <row r="491" spans="1:7">
      <c r="A491" t="s">
        <v>8219</v>
      </c>
      <c r="B491">
        <v>273</v>
      </c>
      <c r="F491" t="s">
        <v>8221</v>
      </c>
      <c r="G491">
        <v>4</v>
      </c>
    </row>
    <row r="492" spans="1:7">
      <c r="A492" t="s">
        <v>8219</v>
      </c>
      <c r="B492">
        <v>714</v>
      </c>
      <c r="F492" t="s">
        <v>8221</v>
      </c>
      <c r="G492">
        <v>27</v>
      </c>
    </row>
    <row r="493" spans="1:7">
      <c r="A493" t="s">
        <v>8219</v>
      </c>
      <c r="B493">
        <v>170</v>
      </c>
      <c r="F493" t="s">
        <v>8221</v>
      </c>
      <c r="G493">
        <v>94</v>
      </c>
    </row>
    <row r="494" spans="1:7">
      <c r="A494" t="s">
        <v>8219</v>
      </c>
      <c r="B494">
        <v>512</v>
      </c>
      <c r="F494" t="s">
        <v>8221</v>
      </c>
      <c r="G494">
        <v>29</v>
      </c>
    </row>
    <row r="495" spans="1:7">
      <c r="A495" t="s">
        <v>8219</v>
      </c>
      <c r="B495">
        <v>314</v>
      </c>
      <c r="F495" t="s">
        <v>8221</v>
      </c>
      <c r="G495">
        <v>7</v>
      </c>
    </row>
    <row r="496" spans="1:7">
      <c r="A496" t="s">
        <v>8219</v>
      </c>
      <c r="B496">
        <v>167</v>
      </c>
      <c r="F496" t="s">
        <v>8221</v>
      </c>
      <c r="G496">
        <v>22</v>
      </c>
    </row>
    <row r="497" spans="1:7">
      <c r="A497" t="s">
        <v>8219</v>
      </c>
      <c r="B497">
        <v>9</v>
      </c>
      <c r="F497" t="s">
        <v>8221</v>
      </c>
      <c r="G497">
        <v>1</v>
      </c>
    </row>
    <row r="498" spans="1:7">
      <c r="A498" t="s">
        <v>8219</v>
      </c>
      <c r="B498">
        <v>103</v>
      </c>
      <c r="F498" t="s">
        <v>8221</v>
      </c>
      <c r="G498">
        <v>10</v>
      </c>
    </row>
    <row r="499" spans="1:7">
      <c r="A499" t="s">
        <v>8219</v>
      </c>
      <c r="B499">
        <v>111</v>
      </c>
      <c r="F499" t="s">
        <v>8221</v>
      </c>
      <c r="G499">
        <v>6</v>
      </c>
    </row>
    <row r="500" spans="1:7">
      <c r="A500" t="s">
        <v>8219</v>
      </c>
      <c r="B500">
        <v>271</v>
      </c>
      <c r="F500" t="s">
        <v>8221</v>
      </c>
      <c r="G500">
        <v>24</v>
      </c>
    </row>
    <row r="501" spans="1:7">
      <c r="A501" t="s">
        <v>8219</v>
      </c>
      <c r="B501">
        <v>101</v>
      </c>
      <c r="F501" t="s">
        <v>8221</v>
      </c>
      <c r="G501">
        <v>15</v>
      </c>
    </row>
    <row r="502" spans="1:7">
      <c r="A502" t="s">
        <v>8219</v>
      </c>
      <c r="B502">
        <v>57</v>
      </c>
      <c r="F502" t="s">
        <v>8221</v>
      </c>
      <c r="G502">
        <v>37</v>
      </c>
    </row>
    <row r="503" spans="1:7">
      <c r="A503" t="s">
        <v>8219</v>
      </c>
      <c r="B503">
        <v>62</v>
      </c>
      <c r="F503" t="s">
        <v>8221</v>
      </c>
      <c r="G503">
        <v>20</v>
      </c>
    </row>
    <row r="504" spans="1:7">
      <c r="A504" t="s">
        <v>8219</v>
      </c>
      <c r="B504">
        <v>32</v>
      </c>
      <c r="F504" t="s">
        <v>8221</v>
      </c>
      <c r="G504">
        <v>7</v>
      </c>
    </row>
    <row r="505" spans="1:7">
      <c r="A505" t="s">
        <v>8219</v>
      </c>
      <c r="B505">
        <v>141</v>
      </c>
      <c r="F505" t="s">
        <v>8221</v>
      </c>
      <c r="G505">
        <v>0</v>
      </c>
    </row>
    <row r="506" spans="1:7">
      <c r="A506" t="s">
        <v>8219</v>
      </c>
      <c r="B506">
        <v>75</v>
      </c>
      <c r="F506" t="s">
        <v>8221</v>
      </c>
      <c r="G506">
        <v>21</v>
      </c>
    </row>
    <row r="507" spans="1:7">
      <c r="A507" t="s">
        <v>8219</v>
      </c>
      <c r="B507">
        <v>46</v>
      </c>
      <c r="F507" t="s">
        <v>8221</v>
      </c>
      <c r="G507">
        <v>3</v>
      </c>
    </row>
    <row r="508" spans="1:7">
      <c r="A508" t="s">
        <v>8219</v>
      </c>
      <c r="B508">
        <v>103</v>
      </c>
      <c r="F508" t="s">
        <v>8221</v>
      </c>
      <c r="G508">
        <v>11</v>
      </c>
    </row>
    <row r="509" spans="1:7">
      <c r="A509" t="s">
        <v>8219</v>
      </c>
      <c r="B509">
        <v>6</v>
      </c>
      <c r="F509" t="s">
        <v>8221</v>
      </c>
      <c r="G509">
        <v>1</v>
      </c>
    </row>
    <row r="510" spans="1:7">
      <c r="A510" t="s">
        <v>8219</v>
      </c>
      <c r="B510">
        <v>83</v>
      </c>
      <c r="F510" t="s">
        <v>8221</v>
      </c>
      <c r="G510">
        <v>312</v>
      </c>
    </row>
    <row r="511" spans="1:7">
      <c r="A511" t="s">
        <v>8219</v>
      </c>
      <c r="B511">
        <v>108</v>
      </c>
      <c r="F511" t="s">
        <v>8221</v>
      </c>
      <c r="G511">
        <v>1</v>
      </c>
    </row>
    <row r="512" spans="1:7">
      <c r="A512" t="s">
        <v>8219</v>
      </c>
      <c r="B512">
        <v>25</v>
      </c>
      <c r="F512" t="s">
        <v>8221</v>
      </c>
      <c r="G512">
        <v>3</v>
      </c>
    </row>
    <row r="513" spans="1:7">
      <c r="A513" t="s">
        <v>8219</v>
      </c>
      <c r="B513">
        <v>549</v>
      </c>
      <c r="F513" t="s">
        <v>8221</v>
      </c>
      <c r="G513">
        <v>4</v>
      </c>
    </row>
    <row r="514" spans="1:7">
      <c r="A514" t="s">
        <v>8219</v>
      </c>
      <c r="B514">
        <v>222</v>
      </c>
      <c r="F514" t="s">
        <v>8221</v>
      </c>
      <c r="G514">
        <v>10</v>
      </c>
    </row>
    <row r="515" spans="1:7">
      <c r="A515" t="s">
        <v>8219</v>
      </c>
      <c r="B515">
        <v>183</v>
      </c>
      <c r="F515" t="s">
        <v>8221</v>
      </c>
      <c r="G515">
        <v>8</v>
      </c>
    </row>
    <row r="516" spans="1:7">
      <c r="A516" t="s">
        <v>8219</v>
      </c>
      <c r="B516">
        <v>89</v>
      </c>
      <c r="F516" t="s">
        <v>8221</v>
      </c>
      <c r="G516">
        <v>3</v>
      </c>
    </row>
    <row r="517" spans="1:7">
      <c r="A517" t="s">
        <v>8219</v>
      </c>
      <c r="B517">
        <v>253</v>
      </c>
      <c r="F517" t="s">
        <v>8221</v>
      </c>
      <c r="G517">
        <v>1</v>
      </c>
    </row>
    <row r="518" spans="1:7">
      <c r="A518" t="s">
        <v>8219</v>
      </c>
      <c r="B518">
        <v>140</v>
      </c>
      <c r="F518" t="s">
        <v>8221</v>
      </c>
      <c r="G518">
        <v>0</v>
      </c>
    </row>
    <row r="519" spans="1:7">
      <c r="A519" t="s">
        <v>8219</v>
      </c>
      <c r="B519">
        <v>103</v>
      </c>
      <c r="F519" t="s">
        <v>8221</v>
      </c>
      <c r="G519">
        <v>5</v>
      </c>
    </row>
    <row r="520" spans="1:7">
      <c r="A520" t="s">
        <v>8219</v>
      </c>
      <c r="B520">
        <v>138</v>
      </c>
      <c r="F520" t="s">
        <v>8221</v>
      </c>
      <c r="G520">
        <v>0</v>
      </c>
    </row>
    <row r="521" spans="1:7">
      <c r="A521" t="s">
        <v>8219</v>
      </c>
      <c r="B521">
        <v>191</v>
      </c>
      <c r="F521" t="s">
        <v>8221</v>
      </c>
      <c r="G521">
        <v>3</v>
      </c>
    </row>
    <row r="522" spans="1:7">
      <c r="A522" t="s">
        <v>8219</v>
      </c>
      <c r="B522">
        <v>45</v>
      </c>
      <c r="F522" t="s">
        <v>8221</v>
      </c>
      <c r="G522">
        <v>7</v>
      </c>
    </row>
    <row r="523" spans="1:7">
      <c r="A523" t="s">
        <v>8219</v>
      </c>
      <c r="B523">
        <v>17</v>
      </c>
      <c r="F523" t="s">
        <v>8221</v>
      </c>
      <c r="G523">
        <v>0</v>
      </c>
    </row>
    <row r="524" spans="1:7">
      <c r="A524" t="s">
        <v>8219</v>
      </c>
      <c r="B524">
        <v>31</v>
      </c>
      <c r="F524" t="s">
        <v>8221</v>
      </c>
      <c r="G524">
        <v>2</v>
      </c>
    </row>
    <row r="525" spans="1:7">
      <c r="A525" t="s">
        <v>8219</v>
      </c>
      <c r="B525">
        <v>50</v>
      </c>
      <c r="F525" t="s">
        <v>8221</v>
      </c>
      <c r="G525">
        <v>23</v>
      </c>
    </row>
    <row r="526" spans="1:7">
      <c r="A526" t="s">
        <v>8219</v>
      </c>
      <c r="B526">
        <v>59</v>
      </c>
      <c r="F526" t="s">
        <v>8221</v>
      </c>
      <c r="G526">
        <v>1</v>
      </c>
    </row>
    <row r="527" spans="1:7">
      <c r="A527" t="s">
        <v>8219</v>
      </c>
      <c r="B527">
        <v>81</v>
      </c>
      <c r="F527" t="s">
        <v>8221</v>
      </c>
      <c r="G527">
        <v>2</v>
      </c>
    </row>
    <row r="528" spans="1:7">
      <c r="A528" t="s">
        <v>8219</v>
      </c>
      <c r="B528">
        <v>508</v>
      </c>
      <c r="F528" t="s">
        <v>8221</v>
      </c>
      <c r="G528">
        <v>3</v>
      </c>
    </row>
    <row r="529" spans="1:7">
      <c r="A529" t="s">
        <v>8219</v>
      </c>
      <c r="B529">
        <v>74</v>
      </c>
      <c r="F529" t="s">
        <v>8221</v>
      </c>
      <c r="G529">
        <v>0</v>
      </c>
    </row>
    <row r="530" spans="1:7">
      <c r="A530" t="s">
        <v>8219</v>
      </c>
      <c r="B530">
        <v>141</v>
      </c>
      <c r="F530" t="s">
        <v>8221</v>
      </c>
      <c r="G530">
        <v>13</v>
      </c>
    </row>
    <row r="531" spans="1:7">
      <c r="A531" t="s">
        <v>8219</v>
      </c>
      <c r="B531">
        <v>711</v>
      </c>
      <c r="F531" t="s">
        <v>8221</v>
      </c>
      <c r="G531">
        <v>1</v>
      </c>
    </row>
    <row r="532" spans="1:7">
      <c r="A532" t="s">
        <v>8219</v>
      </c>
      <c r="B532">
        <v>141</v>
      </c>
      <c r="F532" t="s">
        <v>8221</v>
      </c>
      <c r="G532">
        <v>1</v>
      </c>
    </row>
    <row r="533" spans="1:7">
      <c r="A533" t="s">
        <v>8219</v>
      </c>
      <c r="B533">
        <v>109</v>
      </c>
      <c r="F533" t="s">
        <v>8221</v>
      </c>
      <c r="G533">
        <v>1</v>
      </c>
    </row>
    <row r="534" spans="1:7">
      <c r="A534" t="s">
        <v>8219</v>
      </c>
      <c r="B534">
        <v>361</v>
      </c>
      <c r="F534" t="s">
        <v>8221</v>
      </c>
      <c r="G534">
        <v>6</v>
      </c>
    </row>
    <row r="535" spans="1:7">
      <c r="A535" t="s">
        <v>8219</v>
      </c>
      <c r="B535">
        <v>176</v>
      </c>
      <c r="F535" t="s">
        <v>8221</v>
      </c>
      <c r="G535">
        <v>39</v>
      </c>
    </row>
    <row r="536" spans="1:7">
      <c r="A536" t="s">
        <v>8219</v>
      </c>
      <c r="B536">
        <v>670</v>
      </c>
      <c r="F536" t="s">
        <v>8221</v>
      </c>
      <c r="G536">
        <v>4</v>
      </c>
    </row>
    <row r="537" spans="1:7">
      <c r="A537" t="s">
        <v>8219</v>
      </c>
      <c r="B537">
        <v>96</v>
      </c>
      <c r="F537" t="s">
        <v>8221</v>
      </c>
      <c r="G537">
        <v>1</v>
      </c>
    </row>
    <row r="538" spans="1:7">
      <c r="A538" t="s">
        <v>8219</v>
      </c>
      <c r="B538">
        <v>74</v>
      </c>
      <c r="F538" t="s">
        <v>8221</v>
      </c>
      <c r="G538">
        <v>0</v>
      </c>
    </row>
    <row r="539" spans="1:7">
      <c r="A539" t="s">
        <v>8219</v>
      </c>
      <c r="B539">
        <v>52</v>
      </c>
      <c r="F539" t="s">
        <v>8221</v>
      </c>
      <c r="G539">
        <v>0</v>
      </c>
    </row>
    <row r="540" spans="1:7">
      <c r="A540" t="s">
        <v>8219</v>
      </c>
      <c r="B540">
        <v>105</v>
      </c>
      <c r="F540" t="s">
        <v>8221</v>
      </c>
      <c r="G540">
        <v>0</v>
      </c>
    </row>
    <row r="541" spans="1:7">
      <c r="A541" t="s">
        <v>8219</v>
      </c>
      <c r="B541">
        <v>41</v>
      </c>
      <c r="F541" t="s">
        <v>8221</v>
      </c>
      <c r="G541">
        <v>8</v>
      </c>
    </row>
    <row r="542" spans="1:7">
      <c r="A542" t="s">
        <v>8219</v>
      </c>
      <c r="B542">
        <v>34</v>
      </c>
      <c r="F542" t="s">
        <v>8221</v>
      </c>
      <c r="G542">
        <v>0</v>
      </c>
    </row>
    <row r="543" spans="1:7">
      <c r="A543" t="s">
        <v>8219</v>
      </c>
      <c r="B543">
        <v>66</v>
      </c>
      <c r="F543" t="s">
        <v>8221</v>
      </c>
      <c r="G543">
        <v>1</v>
      </c>
    </row>
    <row r="544" spans="1:7">
      <c r="A544" t="s">
        <v>8219</v>
      </c>
      <c r="B544">
        <v>50</v>
      </c>
      <c r="F544" t="s">
        <v>8221</v>
      </c>
      <c r="G544">
        <v>12</v>
      </c>
    </row>
    <row r="545" spans="1:7">
      <c r="A545" t="s">
        <v>8219</v>
      </c>
      <c r="B545">
        <v>159</v>
      </c>
      <c r="F545" t="s">
        <v>8221</v>
      </c>
      <c r="G545">
        <v>0</v>
      </c>
    </row>
    <row r="546" spans="1:7">
      <c r="A546" t="s">
        <v>8219</v>
      </c>
      <c r="B546">
        <v>182</v>
      </c>
      <c r="F546" t="s">
        <v>8221</v>
      </c>
      <c r="G546">
        <v>3</v>
      </c>
    </row>
    <row r="547" spans="1:7">
      <c r="A547" t="s">
        <v>8219</v>
      </c>
      <c r="B547">
        <v>206</v>
      </c>
      <c r="F547" t="s">
        <v>8221</v>
      </c>
      <c r="G547">
        <v>2</v>
      </c>
    </row>
    <row r="548" spans="1:7">
      <c r="A548" t="s">
        <v>8219</v>
      </c>
      <c r="B548">
        <v>169</v>
      </c>
      <c r="F548" t="s">
        <v>8221</v>
      </c>
      <c r="G548">
        <v>6</v>
      </c>
    </row>
    <row r="549" spans="1:7">
      <c r="A549" t="s">
        <v>8219</v>
      </c>
      <c r="B549">
        <v>31</v>
      </c>
      <c r="F549" t="s">
        <v>8221</v>
      </c>
      <c r="G549">
        <v>0</v>
      </c>
    </row>
    <row r="550" spans="1:7">
      <c r="A550" t="s">
        <v>8219</v>
      </c>
      <c r="B550">
        <v>28</v>
      </c>
      <c r="F550" t="s">
        <v>8221</v>
      </c>
      <c r="G550">
        <v>15</v>
      </c>
    </row>
    <row r="551" spans="1:7">
      <c r="A551" t="s">
        <v>8219</v>
      </c>
      <c r="B551">
        <v>54</v>
      </c>
      <c r="F551" t="s">
        <v>8221</v>
      </c>
      <c r="G551">
        <v>1</v>
      </c>
    </row>
    <row r="552" spans="1:7">
      <c r="A552" t="s">
        <v>8219</v>
      </c>
      <c r="B552">
        <v>467</v>
      </c>
      <c r="F552" t="s">
        <v>8221</v>
      </c>
      <c r="G552">
        <v>3</v>
      </c>
    </row>
    <row r="553" spans="1:7">
      <c r="A553" t="s">
        <v>8219</v>
      </c>
      <c r="B553">
        <v>389</v>
      </c>
      <c r="F553" t="s">
        <v>8221</v>
      </c>
      <c r="G553">
        <v>8</v>
      </c>
    </row>
    <row r="554" spans="1:7">
      <c r="A554" t="s">
        <v>8219</v>
      </c>
      <c r="B554">
        <v>68</v>
      </c>
      <c r="F554" t="s">
        <v>8221</v>
      </c>
      <c r="G554">
        <v>0</v>
      </c>
    </row>
    <row r="555" spans="1:7">
      <c r="A555" t="s">
        <v>8219</v>
      </c>
      <c r="B555">
        <v>413</v>
      </c>
      <c r="F555" t="s">
        <v>8221</v>
      </c>
      <c r="G555">
        <v>3</v>
      </c>
    </row>
    <row r="556" spans="1:7">
      <c r="A556" t="s">
        <v>8219</v>
      </c>
      <c r="B556">
        <v>190</v>
      </c>
      <c r="F556" t="s">
        <v>8221</v>
      </c>
      <c r="G556">
        <v>3</v>
      </c>
    </row>
    <row r="557" spans="1:7">
      <c r="A557" t="s">
        <v>8219</v>
      </c>
      <c r="B557">
        <v>189</v>
      </c>
      <c r="F557" t="s">
        <v>8221</v>
      </c>
      <c r="G557">
        <v>0</v>
      </c>
    </row>
    <row r="558" spans="1:7">
      <c r="A558" t="s">
        <v>8219</v>
      </c>
      <c r="B558">
        <v>130</v>
      </c>
      <c r="F558" t="s">
        <v>8221</v>
      </c>
      <c r="G558">
        <v>19</v>
      </c>
    </row>
    <row r="559" spans="1:7">
      <c r="A559" t="s">
        <v>8219</v>
      </c>
      <c r="B559">
        <v>74</v>
      </c>
      <c r="F559" t="s">
        <v>8221</v>
      </c>
      <c r="G559">
        <v>0</v>
      </c>
    </row>
    <row r="560" spans="1:7">
      <c r="A560" t="s">
        <v>8219</v>
      </c>
      <c r="B560">
        <v>274</v>
      </c>
      <c r="F560" t="s">
        <v>8221</v>
      </c>
      <c r="G560">
        <v>2</v>
      </c>
    </row>
    <row r="561" spans="1:7">
      <c r="A561" t="s">
        <v>8219</v>
      </c>
      <c r="B561">
        <v>22</v>
      </c>
      <c r="F561" t="s">
        <v>8221</v>
      </c>
      <c r="G561">
        <v>0</v>
      </c>
    </row>
    <row r="562" spans="1:7">
      <c r="A562" t="s">
        <v>8219</v>
      </c>
      <c r="B562">
        <v>31</v>
      </c>
      <c r="F562" t="s">
        <v>8221</v>
      </c>
      <c r="G562">
        <v>0</v>
      </c>
    </row>
    <row r="563" spans="1:7">
      <c r="A563" t="s">
        <v>8219</v>
      </c>
      <c r="B563">
        <v>63</v>
      </c>
      <c r="F563" t="s">
        <v>8221</v>
      </c>
      <c r="G563">
        <v>25</v>
      </c>
    </row>
    <row r="564" spans="1:7">
      <c r="A564" t="s">
        <v>8219</v>
      </c>
      <c r="B564">
        <v>20</v>
      </c>
      <c r="F564" t="s">
        <v>8221</v>
      </c>
      <c r="G564">
        <v>8</v>
      </c>
    </row>
    <row r="565" spans="1:7">
      <c r="A565" t="s">
        <v>8219</v>
      </c>
      <c r="B565">
        <v>25</v>
      </c>
      <c r="F565" t="s">
        <v>8221</v>
      </c>
      <c r="G565">
        <v>16</v>
      </c>
    </row>
    <row r="566" spans="1:7">
      <c r="A566" t="s">
        <v>8219</v>
      </c>
      <c r="B566">
        <v>61</v>
      </c>
      <c r="F566" t="s">
        <v>8221</v>
      </c>
      <c r="G566">
        <v>3</v>
      </c>
    </row>
    <row r="567" spans="1:7">
      <c r="A567" t="s">
        <v>8219</v>
      </c>
      <c r="B567">
        <v>52</v>
      </c>
      <c r="F567" t="s">
        <v>8221</v>
      </c>
      <c r="G567">
        <v>3</v>
      </c>
    </row>
    <row r="568" spans="1:7">
      <c r="A568" t="s">
        <v>8219</v>
      </c>
      <c r="B568">
        <v>86</v>
      </c>
      <c r="F568" t="s">
        <v>8221</v>
      </c>
      <c r="G568">
        <v>2</v>
      </c>
    </row>
    <row r="569" spans="1:7">
      <c r="A569" t="s">
        <v>8219</v>
      </c>
      <c r="B569">
        <v>42</v>
      </c>
      <c r="F569" t="s">
        <v>8221</v>
      </c>
      <c r="G569">
        <v>1</v>
      </c>
    </row>
    <row r="570" spans="1:7">
      <c r="A570" t="s">
        <v>8219</v>
      </c>
      <c r="B570">
        <v>52</v>
      </c>
      <c r="F570" t="s">
        <v>8221</v>
      </c>
      <c r="G570">
        <v>0</v>
      </c>
    </row>
    <row r="571" spans="1:7">
      <c r="A571" t="s">
        <v>8219</v>
      </c>
      <c r="B571">
        <v>120</v>
      </c>
      <c r="F571" t="s">
        <v>8221</v>
      </c>
      <c r="G571">
        <v>1</v>
      </c>
    </row>
    <row r="572" spans="1:7">
      <c r="A572" t="s">
        <v>8219</v>
      </c>
      <c r="B572">
        <v>22</v>
      </c>
      <c r="F572" t="s">
        <v>8221</v>
      </c>
      <c r="G572">
        <v>19</v>
      </c>
    </row>
    <row r="573" spans="1:7">
      <c r="A573" t="s">
        <v>8219</v>
      </c>
      <c r="B573">
        <v>64</v>
      </c>
      <c r="F573" t="s">
        <v>8221</v>
      </c>
      <c r="G573">
        <v>9</v>
      </c>
    </row>
    <row r="574" spans="1:7">
      <c r="A574" t="s">
        <v>8219</v>
      </c>
      <c r="B574">
        <v>23</v>
      </c>
      <c r="F574" t="s">
        <v>8221</v>
      </c>
      <c r="G574">
        <v>1</v>
      </c>
    </row>
    <row r="575" spans="1:7">
      <c r="A575" t="s">
        <v>8219</v>
      </c>
      <c r="B575">
        <v>238</v>
      </c>
      <c r="F575" t="s">
        <v>8221</v>
      </c>
      <c r="G575">
        <v>0</v>
      </c>
    </row>
    <row r="576" spans="1:7">
      <c r="A576" t="s">
        <v>8219</v>
      </c>
      <c r="B576">
        <v>33</v>
      </c>
      <c r="F576" t="s">
        <v>8221</v>
      </c>
      <c r="G576">
        <v>1</v>
      </c>
    </row>
    <row r="577" spans="1:7">
      <c r="A577" t="s">
        <v>8219</v>
      </c>
      <c r="B577">
        <v>32</v>
      </c>
      <c r="F577" t="s">
        <v>8221</v>
      </c>
      <c r="G577">
        <v>5</v>
      </c>
    </row>
    <row r="578" spans="1:7">
      <c r="A578" t="s">
        <v>8219</v>
      </c>
      <c r="B578">
        <v>24</v>
      </c>
      <c r="F578" t="s">
        <v>8221</v>
      </c>
      <c r="G578">
        <v>85</v>
      </c>
    </row>
    <row r="579" spans="1:7">
      <c r="A579" t="s">
        <v>8219</v>
      </c>
      <c r="B579">
        <v>29</v>
      </c>
      <c r="F579" t="s">
        <v>8221</v>
      </c>
      <c r="G579">
        <v>3</v>
      </c>
    </row>
    <row r="580" spans="1:7">
      <c r="A580" t="s">
        <v>8219</v>
      </c>
      <c r="B580">
        <v>50</v>
      </c>
      <c r="F580" t="s">
        <v>8221</v>
      </c>
      <c r="G580">
        <v>4</v>
      </c>
    </row>
    <row r="581" spans="1:7">
      <c r="A581" t="s">
        <v>8219</v>
      </c>
      <c r="B581">
        <v>108</v>
      </c>
      <c r="F581" t="s">
        <v>8221</v>
      </c>
      <c r="G581">
        <v>3</v>
      </c>
    </row>
    <row r="582" spans="1:7">
      <c r="A582" t="s">
        <v>8219</v>
      </c>
      <c r="B582">
        <v>139</v>
      </c>
      <c r="F582" t="s">
        <v>8221</v>
      </c>
      <c r="G582">
        <v>5</v>
      </c>
    </row>
    <row r="583" spans="1:7">
      <c r="A583" t="s">
        <v>8219</v>
      </c>
      <c r="B583">
        <v>7</v>
      </c>
      <c r="F583" t="s">
        <v>8221</v>
      </c>
      <c r="G583">
        <v>17</v>
      </c>
    </row>
    <row r="584" spans="1:7">
      <c r="A584" t="s">
        <v>8219</v>
      </c>
      <c r="B584">
        <v>149</v>
      </c>
      <c r="F584" t="s">
        <v>8221</v>
      </c>
      <c r="G584">
        <v>3</v>
      </c>
    </row>
    <row r="585" spans="1:7">
      <c r="A585" t="s">
        <v>8219</v>
      </c>
      <c r="B585">
        <v>31</v>
      </c>
      <c r="F585" t="s">
        <v>8221</v>
      </c>
      <c r="G585">
        <v>2</v>
      </c>
    </row>
    <row r="586" spans="1:7">
      <c r="A586" t="s">
        <v>8219</v>
      </c>
      <c r="B586">
        <v>26</v>
      </c>
      <c r="F586" t="s">
        <v>8221</v>
      </c>
      <c r="G586">
        <v>6</v>
      </c>
    </row>
    <row r="587" spans="1:7">
      <c r="A587" t="s">
        <v>8219</v>
      </c>
      <c r="B587">
        <v>172</v>
      </c>
      <c r="F587" t="s">
        <v>8221</v>
      </c>
      <c r="G587">
        <v>0</v>
      </c>
    </row>
    <row r="588" spans="1:7">
      <c r="A588" t="s">
        <v>8219</v>
      </c>
      <c r="B588">
        <v>78</v>
      </c>
      <c r="F588" t="s">
        <v>8221</v>
      </c>
      <c r="G588">
        <v>1</v>
      </c>
    </row>
    <row r="589" spans="1:7">
      <c r="A589" t="s">
        <v>8219</v>
      </c>
      <c r="B589">
        <v>120</v>
      </c>
      <c r="F589" t="s">
        <v>8221</v>
      </c>
      <c r="G589">
        <v>3</v>
      </c>
    </row>
    <row r="590" spans="1:7">
      <c r="A590" t="s">
        <v>8219</v>
      </c>
      <c r="B590">
        <v>227</v>
      </c>
      <c r="F590" t="s">
        <v>8221</v>
      </c>
      <c r="G590">
        <v>13</v>
      </c>
    </row>
    <row r="591" spans="1:7">
      <c r="A591" t="s">
        <v>8219</v>
      </c>
      <c r="B591">
        <v>42</v>
      </c>
      <c r="F591" t="s">
        <v>8221</v>
      </c>
      <c r="G591">
        <v>1</v>
      </c>
    </row>
    <row r="592" spans="1:7">
      <c r="A592" t="s">
        <v>8219</v>
      </c>
      <c r="B592">
        <v>64</v>
      </c>
      <c r="F592" t="s">
        <v>8221</v>
      </c>
      <c r="G592">
        <v>1</v>
      </c>
    </row>
    <row r="593" spans="1:7">
      <c r="A593" t="s">
        <v>8219</v>
      </c>
      <c r="B593">
        <v>121</v>
      </c>
      <c r="F593" t="s">
        <v>8221</v>
      </c>
      <c r="G593">
        <v>9</v>
      </c>
    </row>
    <row r="594" spans="1:7">
      <c r="A594" t="s">
        <v>8219</v>
      </c>
      <c r="B594">
        <v>87</v>
      </c>
      <c r="F594" t="s">
        <v>8221</v>
      </c>
      <c r="G594">
        <v>0</v>
      </c>
    </row>
    <row r="595" spans="1:7">
      <c r="A595" t="s">
        <v>8219</v>
      </c>
      <c r="B595">
        <v>65</v>
      </c>
      <c r="F595" t="s">
        <v>8221</v>
      </c>
      <c r="G595">
        <v>2</v>
      </c>
    </row>
    <row r="596" spans="1:7">
      <c r="A596" t="s">
        <v>8219</v>
      </c>
      <c r="B596">
        <v>49</v>
      </c>
      <c r="F596" t="s">
        <v>8221</v>
      </c>
      <c r="G596">
        <v>1</v>
      </c>
    </row>
    <row r="597" spans="1:7">
      <c r="A597" t="s">
        <v>8219</v>
      </c>
      <c r="B597">
        <v>19</v>
      </c>
      <c r="F597" t="s">
        <v>8221</v>
      </c>
      <c r="G597">
        <v>10</v>
      </c>
    </row>
    <row r="598" spans="1:7">
      <c r="A598" t="s">
        <v>8219</v>
      </c>
      <c r="B598">
        <v>81</v>
      </c>
      <c r="F598" t="s">
        <v>8221</v>
      </c>
      <c r="G598">
        <v>3</v>
      </c>
    </row>
    <row r="599" spans="1:7">
      <c r="A599" t="s">
        <v>8219</v>
      </c>
      <c r="B599">
        <v>264</v>
      </c>
      <c r="F599" t="s">
        <v>8221</v>
      </c>
      <c r="G599">
        <v>2</v>
      </c>
    </row>
    <row r="600" spans="1:7">
      <c r="A600" t="s">
        <v>8219</v>
      </c>
      <c r="B600">
        <v>25</v>
      </c>
      <c r="F600" t="s">
        <v>8221</v>
      </c>
      <c r="G600">
        <v>2</v>
      </c>
    </row>
    <row r="601" spans="1:7">
      <c r="A601" t="s">
        <v>8219</v>
      </c>
      <c r="B601">
        <v>5</v>
      </c>
      <c r="F601" t="s">
        <v>8221</v>
      </c>
      <c r="G601">
        <v>1</v>
      </c>
    </row>
    <row r="602" spans="1:7">
      <c r="A602" t="s">
        <v>8219</v>
      </c>
      <c r="B602">
        <v>144</v>
      </c>
      <c r="F602" t="s">
        <v>8221</v>
      </c>
      <c r="G602">
        <v>14</v>
      </c>
    </row>
    <row r="603" spans="1:7">
      <c r="A603" t="s">
        <v>8219</v>
      </c>
      <c r="B603">
        <v>92</v>
      </c>
      <c r="F603" t="s">
        <v>8221</v>
      </c>
      <c r="G603">
        <v>0</v>
      </c>
    </row>
    <row r="604" spans="1:7">
      <c r="A604" t="s">
        <v>8219</v>
      </c>
      <c r="B604">
        <v>147</v>
      </c>
      <c r="F604" t="s">
        <v>8221</v>
      </c>
      <c r="G604">
        <v>0</v>
      </c>
    </row>
    <row r="605" spans="1:7">
      <c r="A605" t="s">
        <v>8219</v>
      </c>
      <c r="B605">
        <v>90</v>
      </c>
      <c r="F605" t="s">
        <v>8221</v>
      </c>
      <c r="G605">
        <v>4</v>
      </c>
    </row>
    <row r="606" spans="1:7">
      <c r="A606" t="s">
        <v>8219</v>
      </c>
      <c r="B606">
        <v>87</v>
      </c>
      <c r="F606" t="s">
        <v>8221</v>
      </c>
      <c r="G606">
        <v>3</v>
      </c>
    </row>
    <row r="607" spans="1:7">
      <c r="A607" t="s">
        <v>8219</v>
      </c>
      <c r="B607">
        <v>406</v>
      </c>
      <c r="F607" t="s">
        <v>8221</v>
      </c>
      <c r="G607">
        <v>0</v>
      </c>
    </row>
    <row r="608" spans="1:7">
      <c r="A608" t="s">
        <v>8219</v>
      </c>
      <c r="B608">
        <v>20</v>
      </c>
      <c r="F608" t="s">
        <v>8221</v>
      </c>
      <c r="G608">
        <v>5</v>
      </c>
    </row>
    <row r="609" spans="1:7">
      <c r="A609" t="s">
        <v>8219</v>
      </c>
      <c r="B609">
        <v>70</v>
      </c>
      <c r="F609" t="s">
        <v>8221</v>
      </c>
      <c r="G609">
        <v>47</v>
      </c>
    </row>
    <row r="610" spans="1:7">
      <c r="A610" t="s">
        <v>8219</v>
      </c>
      <c r="B610">
        <v>16</v>
      </c>
      <c r="F610" t="s">
        <v>8221</v>
      </c>
      <c r="G610">
        <v>0</v>
      </c>
    </row>
    <row r="611" spans="1:7">
      <c r="A611" t="s">
        <v>8219</v>
      </c>
      <c r="B611">
        <v>52</v>
      </c>
      <c r="F611" t="s">
        <v>8221</v>
      </c>
      <c r="G611">
        <v>10</v>
      </c>
    </row>
    <row r="612" spans="1:7">
      <c r="A612" t="s">
        <v>8219</v>
      </c>
      <c r="B612">
        <v>66</v>
      </c>
      <c r="F612" t="s">
        <v>8221</v>
      </c>
      <c r="G612">
        <v>11</v>
      </c>
    </row>
    <row r="613" spans="1:7">
      <c r="A613" t="s">
        <v>8219</v>
      </c>
      <c r="B613">
        <v>109</v>
      </c>
      <c r="F613" t="s">
        <v>8221</v>
      </c>
      <c r="G613">
        <v>2</v>
      </c>
    </row>
    <row r="614" spans="1:7">
      <c r="A614" t="s">
        <v>8219</v>
      </c>
      <c r="B614">
        <v>168</v>
      </c>
      <c r="F614" t="s">
        <v>8221</v>
      </c>
      <c r="G614">
        <v>2</v>
      </c>
    </row>
    <row r="615" spans="1:7">
      <c r="A615" t="s">
        <v>8219</v>
      </c>
      <c r="B615">
        <v>31</v>
      </c>
      <c r="F615" t="s">
        <v>8221</v>
      </c>
      <c r="G615">
        <v>22</v>
      </c>
    </row>
    <row r="616" spans="1:7">
      <c r="A616" t="s">
        <v>8219</v>
      </c>
      <c r="B616">
        <v>133</v>
      </c>
      <c r="F616" t="s">
        <v>8221</v>
      </c>
      <c r="G616">
        <v>8</v>
      </c>
    </row>
    <row r="617" spans="1:7">
      <c r="A617" t="s">
        <v>8219</v>
      </c>
      <c r="B617">
        <v>151</v>
      </c>
      <c r="F617" t="s">
        <v>8221</v>
      </c>
      <c r="G617">
        <v>6</v>
      </c>
    </row>
    <row r="618" spans="1:7">
      <c r="A618" t="s">
        <v>8219</v>
      </c>
      <c r="B618">
        <v>5</v>
      </c>
      <c r="F618" t="s">
        <v>8221</v>
      </c>
      <c r="G618">
        <v>1</v>
      </c>
    </row>
    <row r="619" spans="1:7">
      <c r="A619" t="s">
        <v>8219</v>
      </c>
      <c r="B619">
        <v>73</v>
      </c>
      <c r="F619" t="s">
        <v>8221</v>
      </c>
      <c r="G619">
        <v>3</v>
      </c>
    </row>
    <row r="620" spans="1:7">
      <c r="A620" t="s">
        <v>8219</v>
      </c>
      <c r="B620">
        <v>148</v>
      </c>
      <c r="F620" t="s">
        <v>8221</v>
      </c>
      <c r="G620">
        <v>0</v>
      </c>
    </row>
    <row r="621" spans="1:7">
      <c r="A621" t="s">
        <v>8219</v>
      </c>
      <c r="B621">
        <v>93</v>
      </c>
      <c r="F621" t="s">
        <v>8221</v>
      </c>
      <c r="G621">
        <v>0</v>
      </c>
    </row>
    <row r="622" spans="1:7">
      <c r="A622" t="s">
        <v>8219</v>
      </c>
      <c r="B622">
        <v>63</v>
      </c>
      <c r="F622" t="s">
        <v>8221</v>
      </c>
      <c r="G622">
        <v>0</v>
      </c>
    </row>
    <row r="623" spans="1:7">
      <c r="A623" t="s">
        <v>8219</v>
      </c>
      <c r="B623">
        <v>134</v>
      </c>
      <c r="F623" t="s">
        <v>8221</v>
      </c>
      <c r="G623">
        <v>0</v>
      </c>
    </row>
    <row r="624" spans="1:7">
      <c r="A624" t="s">
        <v>8219</v>
      </c>
      <c r="B624">
        <v>14</v>
      </c>
      <c r="F624" t="s">
        <v>8221</v>
      </c>
      <c r="G624">
        <v>0</v>
      </c>
    </row>
    <row r="625" spans="1:7">
      <c r="A625" t="s">
        <v>8219</v>
      </c>
      <c r="B625">
        <v>78</v>
      </c>
      <c r="F625" t="s">
        <v>8221</v>
      </c>
      <c r="G625">
        <v>3</v>
      </c>
    </row>
    <row r="626" spans="1:7">
      <c r="A626" t="s">
        <v>8219</v>
      </c>
      <c r="B626">
        <v>112</v>
      </c>
      <c r="F626" t="s">
        <v>8221</v>
      </c>
      <c r="G626">
        <v>0</v>
      </c>
    </row>
    <row r="627" spans="1:7">
      <c r="A627" t="s">
        <v>8219</v>
      </c>
      <c r="B627">
        <v>34</v>
      </c>
      <c r="F627" t="s">
        <v>8221</v>
      </c>
      <c r="G627">
        <v>0</v>
      </c>
    </row>
    <row r="628" spans="1:7">
      <c r="A628" t="s">
        <v>8219</v>
      </c>
      <c r="B628">
        <v>19</v>
      </c>
      <c r="F628" t="s">
        <v>8221</v>
      </c>
      <c r="G628">
        <v>1</v>
      </c>
    </row>
    <row r="629" spans="1:7">
      <c r="A629" t="s">
        <v>8219</v>
      </c>
      <c r="B629">
        <v>13</v>
      </c>
      <c r="F629" t="s">
        <v>8221</v>
      </c>
      <c r="G629">
        <v>6</v>
      </c>
    </row>
    <row r="630" spans="1:7">
      <c r="A630" t="s">
        <v>8219</v>
      </c>
      <c r="B630">
        <v>104</v>
      </c>
      <c r="F630" t="s">
        <v>8221</v>
      </c>
      <c r="G630">
        <v>1</v>
      </c>
    </row>
    <row r="631" spans="1:7">
      <c r="A631" t="s">
        <v>8219</v>
      </c>
      <c r="B631">
        <v>52</v>
      </c>
      <c r="F631" t="s">
        <v>8221</v>
      </c>
      <c r="G631">
        <v>2</v>
      </c>
    </row>
    <row r="632" spans="1:7">
      <c r="A632" t="s">
        <v>8219</v>
      </c>
      <c r="B632">
        <v>17</v>
      </c>
      <c r="F632" t="s">
        <v>8221</v>
      </c>
      <c r="G632">
        <v>0</v>
      </c>
    </row>
    <row r="633" spans="1:7">
      <c r="A633" t="s">
        <v>8219</v>
      </c>
      <c r="B633">
        <v>82</v>
      </c>
      <c r="F633" t="s">
        <v>8221</v>
      </c>
      <c r="G633">
        <v>3</v>
      </c>
    </row>
    <row r="634" spans="1:7">
      <c r="A634" t="s">
        <v>8219</v>
      </c>
      <c r="B634">
        <v>73</v>
      </c>
      <c r="F634" t="s">
        <v>8221</v>
      </c>
      <c r="G634">
        <v>3</v>
      </c>
    </row>
    <row r="635" spans="1:7">
      <c r="A635" t="s">
        <v>8219</v>
      </c>
      <c r="B635">
        <v>158</v>
      </c>
      <c r="F635" t="s">
        <v>8221</v>
      </c>
      <c r="G635">
        <v>0</v>
      </c>
    </row>
    <row r="636" spans="1:7">
      <c r="A636" t="s">
        <v>8219</v>
      </c>
      <c r="B636">
        <v>65</v>
      </c>
      <c r="F636" t="s">
        <v>8221</v>
      </c>
      <c r="G636">
        <v>6</v>
      </c>
    </row>
    <row r="637" spans="1:7">
      <c r="A637" t="s">
        <v>8219</v>
      </c>
      <c r="B637">
        <v>184</v>
      </c>
      <c r="F637" t="s">
        <v>8221</v>
      </c>
      <c r="G637">
        <v>0</v>
      </c>
    </row>
    <row r="638" spans="1:7">
      <c r="A638" t="s">
        <v>8219</v>
      </c>
      <c r="B638">
        <v>34</v>
      </c>
      <c r="F638" t="s">
        <v>8221</v>
      </c>
      <c r="G638">
        <v>19</v>
      </c>
    </row>
    <row r="639" spans="1:7">
      <c r="A639" t="s">
        <v>8219</v>
      </c>
      <c r="B639">
        <v>240</v>
      </c>
      <c r="F639" t="s">
        <v>8221</v>
      </c>
      <c r="G639">
        <v>1</v>
      </c>
    </row>
    <row r="640" spans="1:7">
      <c r="A640" t="s">
        <v>8219</v>
      </c>
      <c r="B640">
        <v>113</v>
      </c>
      <c r="F640" t="s">
        <v>8221</v>
      </c>
      <c r="G640">
        <v>2</v>
      </c>
    </row>
    <row r="641" spans="1:7">
      <c r="A641" t="s">
        <v>8219</v>
      </c>
      <c r="B641">
        <v>66</v>
      </c>
      <c r="F641" t="s">
        <v>8221</v>
      </c>
      <c r="G641">
        <v>0</v>
      </c>
    </row>
    <row r="642" spans="1:7">
      <c r="A642" t="s">
        <v>8219</v>
      </c>
      <c r="B642">
        <v>340</v>
      </c>
      <c r="F642" t="s">
        <v>8221</v>
      </c>
      <c r="G642">
        <v>11</v>
      </c>
    </row>
    <row r="643" spans="1:7">
      <c r="A643" t="s">
        <v>8219</v>
      </c>
      <c r="B643">
        <v>150</v>
      </c>
      <c r="F643" t="s">
        <v>8221</v>
      </c>
      <c r="G643">
        <v>0</v>
      </c>
    </row>
    <row r="644" spans="1:7">
      <c r="A644" t="s">
        <v>8219</v>
      </c>
      <c r="B644">
        <v>25</v>
      </c>
      <c r="F644" t="s">
        <v>8221</v>
      </c>
      <c r="G644">
        <v>0</v>
      </c>
    </row>
    <row r="645" spans="1:7">
      <c r="A645" t="s">
        <v>8219</v>
      </c>
      <c r="B645">
        <v>234</v>
      </c>
      <c r="F645" t="s">
        <v>8221</v>
      </c>
      <c r="G645">
        <v>1</v>
      </c>
    </row>
    <row r="646" spans="1:7">
      <c r="A646" t="s">
        <v>8219</v>
      </c>
      <c r="B646">
        <v>2602</v>
      </c>
      <c r="F646" t="s">
        <v>8221</v>
      </c>
      <c r="G646">
        <v>3</v>
      </c>
    </row>
    <row r="647" spans="1:7">
      <c r="A647" t="s">
        <v>8219</v>
      </c>
      <c r="B647">
        <v>248</v>
      </c>
      <c r="F647" t="s">
        <v>8221</v>
      </c>
      <c r="G647">
        <v>1</v>
      </c>
    </row>
    <row r="648" spans="1:7">
      <c r="A648" t="s">
        <v>8219</v>
      </c>
      <c r="B648">
        <v>600</v>
      </c>
      <c r="F648" t="s">
        <v>8221</v>
      </c>
      <c r="G648">
        <v>15</v>
      </c>
    </row>
    <row r="649" spans="1:7">
      <c r="A649" t="s">
        <v>8219</v>
      </c>
      <c r="B649">
        <v>293</v>
      </c>
      <c r="F649" t="s">
        <v>8221</v>
      </c>
      <c r="G649">
        <v>2</v>
      </c>
    </row>
    <row r="650" spans="1:7">
      <c r="A650" t="s">
        <v>8219</v>
      </c>
      <c r="B650">
        <v>321</v>
      </c>
      <c r="F650" t="s">
        <v>8221</v>
      </c>
      <c r="G650">
        <v>1</v>
      </c>
    </row>
    <row r="651" spans="1:7">
      <c r="A651" t="s">
        <v>8219</v>
      </c>
      <c r="B651">
        <v>81</v>
      </c>
      <c r="F651" t="s">
        <v>8221</v>
      </c>
      <c r="G651">
        <v>1</v>
      </c>
    </row>
    <row r="652" spans="1:7">
      <c r="A652" t="s">
        <v>8219</v>
      </c>
      <c r="B652">
        <v>343</v>
      </c>
      <c r="F652" t="s">
        <v>8221</v>
      </c>
      <c r="G652">
        <v>0</v>
      </c>
    </row>
    <row r="653" spans="1:7">
      <c r="A653" t="s">
        <v>8219</v>
      </c>
      <c r="B653">
        <v>336</v>
      </c>
      <c r="F653" t="s">
        <v>8221</v>
      </c>
      <c r="G653">
        <v>1</v>
      </c>
    </row>
    <row r="654" spans="1:7">
      <c r="A654" t="s">
        <v>8219</v>
      </c>
      <c r="B654">
        <v>47</v>
      </c>
      <c r="F654" t="s">
        <v>8221</v>
      </c>
      <c r="G654">
        <v>11</v>
      </c>
    </row>
    <row r="655" spans="1:7">
      <c r="A655" t="s">
        <v>8219</v>
      </c>
      <c r="B655">
        <v>76</v>
      </c>
      <c r="F655" t="s">
        <v>8221</v>
      </c>
      <c r="G655">
        <v>0</v>
      </c>
    </row>
    <row r="656" spans="1:7">
      <c r="A656" t="s">
        <v>8219</v>
      </c>
      <c r="B656">
        <v>441</v>
      </c>
      <c r="F656" t="s">
        <v>8221</v>
      </c>
      <c r="G656">
        <v>1</v>
      </c>
    </row>
    <row r="657" spans="1:7">
      <c r="A657" t="s">
        <v>8219</v>
      </c>
      <c r="B657">
        <v>916</v>
      </c>
      <c r="F657" t="s">
        <v>8221</v>
      </c>
      <c r="G657">
        <v>6</v>
      </c>
    </row>
    <row r="658" spans="1:7">
      <c r="A658" t="s">
        <v>8219</v>
      </c>
      <c r="B658">
        <v>369</v>
      </c>
      <c r="F658" t="s">
        <v>8221</v>
      </c>
      <c r="G658">
        <v>7</v>
      </c>
    </row>
    <row r="659" spans="1:7">
      <c r="A659" t="s">
        <v>8219</v>
      </c>
      <c r="B659">
        <v>20242</v>
      </c>
      <c r="F659" t="s">
        <v>8221</v>
      </c>
      <c r="G659">
        <v>0</v>
      </c>
    </row>
    <row r="660" spans="1:7">
      <c r="A660" t="s">
        <v>8219</v>
      </c>
      <c r="B660">
        <v>71</v>
      </c>
      <c r="F660" t="s">
        <v>8221</v>
      </c>
      <c r="G660">
        <v>16</v>
      </c>
    </row>
    <row r="661" spans="1:7">
      <c r="A661" t="s">
        <v>8219</v>
      </c>
      <c r="B661">
        <v>635</v>
      </c>
      <c r="F661" t="s">
        <v>8221</v>
      </c>
      <c r="G661">
        <v>0</v>
      </c>
    </row>
    <row r="662" spans="1:7">
      <c r="A662" t="s">
        <v>8219</v>
      </c>
      <c r="B662">
        <v>885</v>
      </c>
      <c r="F662" t="s">
        <v>8221</v>
      </c>
      <c r="G662">
        <v>0</v>
      </c>
    </row>
    <row r="663" spans="1:7">
      <c r="A663" t="s">
        <v>8219</v>
      </c>
      <c r="B663">
        <v>329</v>
      </c>
      <c r="F663" t="s">
        <v>8221</v>
      </c>
      <c r="G663">
        <v>0</v>
      </c>
    </row>
    <row r="664" spans="1:7">
      <c r="A664" t="s">
        <v>8219</v>
      </c>
      <c r="B664">
        <v>71</v>
      </c>
      <c r="F664" t="s">
        <v>8221</v>
      </c>
      <c r="G664">
        <v>12</v>
      </c>
    </row>
    <row r="665" spans="1:7">
      <c r="A665" t="s">
        <v>8219</v>
      </c>
      <c r="B665">
        <v>269</v>
      </c>
      <c r="F665" t="s">
        <v>8221</v>
      </c>
      <c r="G665">
        <v>1</v>
      </c>
    </row>
    <row r="666" spans="1:7">
      <c r="A666" t="s">
        <v>8219</v>
      </c>
      <c r="B666">
        <v>345</v>
      </c>
      <c r="F666" t="s">
        <v>8221</v>
      </c>
      <c r="G666">
        <v>3</v>
      </c>
    </row>
    <row r="667" spans="1:7">
      <c r="A667" t="s">
        <v>8219</v>
      </c>
      <c r="B667">
        <v>43</v>
      </c>
      <c r="F667" t="s">
        <v>8221</v>
      </c>
      <c r="G667">
        <v>1</v>
      </c>
    </row>
    <row r="668" spans="1:7">
      <c r="A668" t="s">
        <v>8219</v>
      </c>
      <c r="B668">
        <v>33</v>
      </c>
      <c r="F668" t="s">
        <v>8221</v>
      </c>
      <c r="G668">
        <v>4</v>
      </c>
    </row>
    <row r="669" spans="1:7">
      <c r="A669" t="s">
        <v>8219</v>
      </c>
      <c r="B669">
        <v>211</v>
      </c>
      <c r="F669" t="s">
        <v>8221</v>
      </c>
      <c r="G669">
        <v>1</v>
      </c>
    </row>
    <row r="670" spans="1:7">
      <c r="A670" t="s">
        <v>8219</v>
      </c>
      <c r="B670">
        <v>196</v>
      </c>
      <c r="F670" t="s">
        <v>8221</v>
      </c>
      <c r="G670">
        <v>3</v>
      </c>
    </row>
    <row r="671" spans="1:7">
      <c r="A671" t="s">
        <v>8219</v>
      </c>
      <c r="B671">
        <v>405</v>
      </c>
      <c r="F671" t="s">
        <v>8221</v>
      </c>
      <c r="G671">
        <v>1</v>
      </c>
    </row>
    <row r="672" spans="1:7">
      <c r="A672" t="s">
        <v>8219</v>
      </c>
      <c r="B672">
        <v>206</v>
      </c>
      <c r="F672" t="s">
        <v>8221</v>
      </c>
      <c r="G672">
        <v>0</v>
      </c>
    </row>
    <row r="673" spans="1:7">
      <c r="A673" t="s">
        <v>8219</v>
      </c>
      <c r="B673">
        <v>335</v>
      </c>
      <c r="F673" t="s">
        <v>8221</v>
      </c>
      <c r="G673">
        <v>12</v>
      </c>
    </row>
    <row r="674" spans="1:7">
      <c r="A674" t="s">
        <v>8219</v>
      </c>
      <c r="B674">
        <v>215</v>
      </c>
      <c r="F674" t="s">
        <v>8221</v>
      </c>
      <c r="G674">
        <v>0</v>
      </c>
    </row>
    <row r="675" spans="1:7">
      <c r="A675" t="s">
        <v>8219</v>
      </c>
      <c r="B675">
        <v>176</v>
      </c>
      <c r="F675" t="s">
        <v>8221</v>
      </c>
      <c r="G675">
        <v>1</v>
      </c>
    </row>
    <row r="676" spans="1:7">
      <c r="A676" t="s">
        <v>8219</v>
      </c>
      <c r="B676">
        <v>555</v>
      </c>
      <c r="F676" t="s">
        <v>8221</v>
      </c>
      <c r="G676">
        <v>0</v>
      </c>
    </row>
    <row r="677" spans="1:7">
      <c r="A677" t="s">
        <v>8219</v>
      </c>
      <c r="B677">
        <v>116</v>
      </c>
      <c r="F677" t="s">
        <v>8221</v>
      </c>
      <c r="G677">
        <v>0</v>
      </c>
    </row>
    <row r="678" spans="1:7">
      <c r="A678" t="s">
        <v>8219</v>
      </c>
      <c r="B678">
        <v>615</v>
      </c>
      <c r="F678" t="s">
        <v>8221</v>
      </c>
      <c r="G678">
        <v>2</v>
      </c>
    </row>
    <row r="679" spans="1:7">
      <c r="A679" t="s">
        <v>8219</v>
      </c>
      <c r="B679">
        <v>236</v>
      </c>
      <c r="F679" t="s">
        <v>8221</v>
      </c>
      <c r="G679">
        <v>92</v>
      </c>
    </row>
    <row r="680" spans="1:7">
      <c r="A680" t="s">
        <v>8219</v>
      </c>
      <c r="B680">
        <v>145</v>
      </c>
      <c r="F680" t="s">
        <v>8221</v>
      </c>
      <c r="G680">
        <v>0</v>
      </c>
    </row>
    <row r="681" spans="1:7">
      <c r="A681" t="s">
        <v>8219</v>
      </c>
      <c r="B681">
        <v>167</v>
      </c>
      <c r="F681" t="s">
        <v>8221</v>
      </c>
      <c r="G681">
        <v>3</v>
      </c>
    </row>
    <row r="682" spans="1:7">
      <c r="A682" t="s">
        <v>8219</v>
      </c>
      <c r="B682">
        <v>235</v>
      </c>
      <c r="F682" t="s">
        <v>8221</v>
      </c>
      <c r="G682">
        <v>10</v>
      </c>
    </row>
    <row r="683" spans="1:7">
      <c r="A683" t="s">
        <v>8219</v>
      </c>
      <c r="B683">
        <v>452</v>
      </c>
      <c r="F683" t="s">
        <v>8221</v>
      </c>
      <c r="G683">
        <v>7</v>
      </c>
    </row>
    <row r="684" spans="1:7">
      <c r="A684" t="s">
        <v>8219</v>
      </c>
      <c r="B684">
        <v>241</v>
      </c>
      <c r="F684" t="s">
        <v>8221</v>
      </c>
      <c r="G684">
        <v>3</v>
      </c>
    </row>
    <row r="685" spans="1:7">
      <c r="A685" t="s">
        <v>8219</v>
      </c>
      <c r="B685">
        <v>28</v>
      </c>
      <c r="F685" t="s">
        <v>8221</v>
      </c>
      <c r="G685">
        <v>0</v>
      </c>
    </row>
    <row r="686" spans="1:7">
      <c r="A686" t="s">
        <v>8219</v>
      </c>
      <c r="B686">
        <v>140</v>
      </c>
      <c r="F686" t="s">
        <v>8221</v>
      </c>
      <c r="G686">
        <v>1</v>
      </c>
    </row>
    <row r="687" spans="1:7">
      <c r="A687" t="s">
        <v>8219</v>
      </c>
      <c r="B687">
        <v>280</v>
      </c>
      <c r="F687" t="s">
        <v>8221</v>
      </c>
      <c r="G687">
        <v>0</v>
      </c>
    </row>
    <row r="688" spans="1:7">
      <c r="A688" t="s">
        <v>8219</v>
      </c>
      <c r="B688">
        <v>70</v>
      </c>
      <c r="F688" t="s">
        <v>8221</v>
      </c>
      <c r="G688">
        <v>9</v>
      </c>
    </row>
    <row r="689" spans="1:7">
      <c r="A689" t="s">
        <v>8219</v>
      </c>
      <c r="B689">
        <v>160</v>
      </c>
      <c r="F689" t="s">
        <v>8221</v>
      </c>
      <c r="G689">
        <v>2</v>
      </c>
    </row>
    <row r="690" spans="1:7">
      <c r="A690" t="s">
        <v>8219</v>
      </c>
      <c r="B690">
        <v>141</v>
      </c>
      <c r="F690" t="s">
        <v>8221</v>
      </c>
      <c r="G690">
        <v>1</v>
      </c>
    </row>
    <row r="691" spans="1:7">
      <c r="A691" t="s">
        <v>8219</v>
      </c>
      <c r="B691">
        <v>874</v>
      </c>
      <c r="F691" t="s">
        <v>8221</v>
      </c>
      <c r="G691">
        <v>2</v>
      </c>
    </row>
    <row r="692" spans="1:7">
      <c r="A692" t="s">
        <v>8219</v>
      </c>
      <c r="B692">
        <v>73</v>
      </c>
      <c r="F692" t="s">
        <v>8221</v>
      </c>
      <c r="G692">
        <v>11</v>
      </c>
    </row>
    <row r="693" spans="1:7">
      <c r="A693" t="s">
        <v>8219</v>
      </c>
      <c r="B693">
        <v>294</v>
      </c>
      <c r="F693" t="s">
        <v>8221</v>
      </c>
      <c r="G693">
        <v>0</v>
      </c>
    </row>
    <row r="694" spans="1:7">
      <c r="A694" t="s">
        <v>8219</v>
      </c>
      <c r="B694">
        <v>740</v>
      </c>
      <c r="F694" t="s">
        <v>8221</v>
      </c>
      <c r="G694">
        <v>0</v>
      </c>
    </row>
    <row r="695" spans="1:7">
      <c r="A695" t="s">
        <v>8219</v>
      </c>
      <c r="B695">
        <v>369</v>
      </c>
      <c r="F695" t="s">
        <v>8221</v>
      </c>
      <c r="G695">
        <v>9</v>
      </c>
    </row>
    <row r="696" spans="1:7">
      <c r="A696" t="s">
        <v>8219</v>
      </c>
      <c r="B696">
        <v>110</v>
      </c>
      <c r="F696" t="s">
        <v>8221</v>
      </c>
      <c r="G696">
        <v>0</v>
      </c>
    </row>
    <row r="697" spans="1:7">
      <c r="A697" t="s">
        <v>8219</v>
      </c>
      <c r="B697">
        <v>455</v>
      </c>
      <c r="F697" t="s">
        <v>8221</v>
      </c>
      <c r="G697">
        <v>4</v>
      </c>
    </row>
    <row r="698" spans="1:7">
      <c r="A698" t="s">
        <v>8219</v>
      </c>
      <c r="B698">
        <v>224</v>
      </c>
      <c r="F698" t="s">
        <v>8221</v>
      </c>
      <c r="G698">
        <v>1</v>
      </c>
    </row>
    <row r="699" spans="1:7">
      <c r="A699" t="s">
        <v>8219</v>
      </c>
      <c r="B699">
        <v>46</v>
      </c>
      <c r="F699" t="s">
        <v>8221</v>
      </c>
      <c r="G699">
        <v>2</v>
      </c>
    </row>
    <row r="700" spans="1:7">
      <c r="A700" t="s">
        <v>8219</v>
      </c>
      <c r="B700">
        <v>284</v>
      </c>
      <c r="F700" t="s">
        <v>8221</v>
      </c>
      <c r="G700">
        <v>0</v>
      </c>
    </row>
    <row r="701" spans="1:7">
      <c r="A701" t="s">
        <v>8219</v>
      </c>
      <c r="B701">
        <v>98</v>
      </c>
      <c r="F701" t="s">
        <v>8221</v>
      </c>
      <c r="G701">
        <v>1</v>
      </c>
    </row>
    <row r="702" spans="1:7">
      <c r="A702" t="s">
        <v>8219</v>
      </c>
      <c r="B702">
        <v>56</v>
      </c>
      <c r="F702" t="s">
        <v>8221</v>
      </c>
      <c r="G702">
        <v>17</v>
      </c>
    </row>
    <row r="703" spans="1:7">
      <c r="A703" t="s">
        <v>8219</v>
      </c>
      <c r="B703">
        <v>32</v>
      </c>
      <c r="F703" t="s">
        <v>8221</v>
      </c>
      <c r="G703">
        <v>2</v>
      </c>
    </row>
    <row r="704" spans="1:7">
      <c r="A704" t="s">
        <v>8219</v>
      </c>
      <c r="B704">
        <v>30</v>
      </c>
      <c r="F704" t="s">
        <v>8221</v>
      </c>
      <c r="G704">
        <v>3</v>
      </c>
    </row>
    <row r="705" spans="1:7">
      <c r="A705" t="s">
        <v>8219</v>
      </c>
      <c r="B705">
        <v>70</v>
      </c>
      <c r="F705" t="s">
        <v>8221</v>
      </c>
      <c r="G705">
        <v>41</v>
      </c>
    </row>
    <row r="706" spans="1:7">
      <c r="A706" t="s">
        <v>8219</v>
      </c>
      <c r="B706">
        <v>44</v>
      </c>
      <c r="F706" t="s">
        <v>8221</v>
      </c>
      <c r="G706">
        <v>2</v>
      </c>
    </row>
    <row r="707" spans="1:7">
      <c r="A707" t="s">
        <v>8219</v>
      </c>
      <c r="B707">
        <v>92</v>
      </c>
      <c r="F707" t="s">
        <v>8221</v>
      </c>
      <c r="G707">
        <v>3</v>
      </c>
    </row>
    <row r="708" spans="1:7">
      <c r="A708" t="s">
        <v>8219</v>
      </c>
      <c r="B708">
        <v>205</v>
      </c>
      <c r="F708" t="s">
        <v>8221</v>
      </c>
      <c r="G708">
        <v>8</v>
      </c>
    </row>
    <row r="709" spans="1:7">
      <c r="A709" t="s">
        <v>8219</v>
      </c>
      <c r="B709">
        <v>23</v>
      </c>
      <c r="F709" t="s">
        <v>8221</v>
      </c>
      <c r="G709">
        <v>0</v>
      </c>
    </row>
    <row r="710" spans="1:7">
      <c r="A710" t="s">
        <v>8219</v>
      </c>
      <c r="B710">
        <v>4</v>
      </c>
      <c r="F710" t="s">
        <v>8221</v>
      </c>
      <c r="G710">
        <v>1</v>
      </c>
    </row>
    <row r="711" spans="1:7">
      <c r="A711" t="s">
        <v>8219</v>
      </c>
      <c r="B711">
        <v>112</v>
      </c>
      <c r="F711" t="s">
        <v>8221</v>
      </c>
      <c r="G711">
        <v>3</v>
      </c>
    </row>
    <row r="712" spans="1:7">
      <c r="A712" t="s">
        <v>8219</v>
      </c>
      <c r="B712">
        <v>27</v>
      </c>
      <c r="F712" t="s">
        <v>8221</v>
      </c>
      <c r="G712">
        <v>4</v>
      </c>
    </row>
    <row r="713" spans="1:7">
      <c r="A713" t="s">
        <v>8219</v>
      </c>
      <c r="B713">
        <v>11</v>
      </c>
      <c r="F713" t="s">
        <v>8221</v>
      </c>
      <c r="G713">
        <v>9</v>
      </c>
    </row>
    <row r="714" spans="1:7">
      <c r="A714" t="s">
        <v>8219</v>
      </c>
      <c r="B714">
        <v>26</v>
      </c>
      <c r="F714" t="s">
        <v>8221</v>
      </c>
      <c r="G714">
        <v>16</v>
      </c>
    </row>
    <row r="715" spans="1:7">
      <c r="A715" t="s">
        <v>8219</v>
      </c>
      <c r="B715">
        <v>77</v>
      </c>
      <c r="F715" t="s">
        <v>8221</v>
      </c>
      <c r="G715">
        <v>1</v>
      </c>
    </row>
    <row r="716" spans="1:7">
      <c r="A716" t="s">
        <v>8219</v>
      </c>
      <c r="B716">
        <v>136</v>
      </c>
      <c r="F716" t="s">
        <v>8221</v>
      </c>
      <c r="G716">
        <v>7</v>
      </c>
    </row>
    <row r="717" spans="1:7">
      <c r="A717" t="s">
        <v>8219</v>
      </c>
      <c r="B717">
        <v>157</v>
      </c>
      <c r="F717" t="s">
        <v>8221</v>
      </c>
      <c r="G717">
        <v>0</v>
      </c>
    </row>
    <row r="718" spans="1:7">
      <c r="A718" t="s">
        <v>8219</v>
      </c>
      <c r="B718">
        <v>158</v>
      </c>
      <c r="F718" t="s">
        <v>8221</v>
      </c>
      <c r="G718">
        <v>0</v>
      </c>
    </row>
    <row r="719" spans="1:7">
      <c r="A719" t="s">
        <v>8219</v>
      </c>
      <c r="B719">
        <v>27</v>
      </c>
      <c r="F719" t="s">
        <v>8221</v>
      </c>
      <c r="G719">
        <v>0</v>
      </c>
    </row>
    <row r="720" spans="1:7">
      <c r="A720" t="s">
        <v>8219</v>
      </c>
      <c r="B720">
        <v>23</v>
      </c>
      <c r="F720" t="s">
        <v>8221</v>
      </c>
      <c r="G720">
        <v>0</v>
      </c>
    </row>
    <row r="721" spans="1:7">
      <c r="A721" t="s">
        <v>8219</v>
      </c>
      <c r="B721">
        <v>17</v>
      </c>
      <c r="F721" t="s">
        <v>8221</v>
      </c>
      <c r="G721">
        <v>0</v>
      </c>
    </row>
    <row r="722" spans="1:7">
      <c r="A722" t="s">
        <v>8219</v>
      </c>
      <c r="B722">
        <v>37</v>
      </c>
      <c r="F722" t="s">
        <v>8221</v>
      </c>
      <c r="G722">
        <v>1</v>
      </c>
    </row>
    <row r="723" spans="1:7">
      <c r="A723" t="s">
        <v>8219</v>
      </c>
      <c r="B723">
        <v>65</v>
      </c>
      <c r="F723" t="s">
        <v>8221</v>
      </c>
      <c r="G723">
        <v>2</v>
      </c>
    </row>
    <row r="724" spans="1:7">
      <c r="A724" t="s">
        <v>8219</v>
      </c>
      <c r="B724">
        <v>18</v>
      </c>
      <c r="F724" t="s">
        <v>8221</v>
      </c>
      <c r="G724">
        <v>1</v>
      </c>
    </row>
    <row r="725" spans="1:7">
      <c r="A725" t="s">
        <v>8219</v>
      </c>
      <c r="B725">
        <v>25</v>
      </c>
      <c r="F725" t="s">
        <v>8221</v>
      </c>
      <c r="G725">
        <v>15</v>
      </c>
    </row>
    <row r="726" spans="1:7">
      <c r="A726" t="s">
        <v>8219</v>
      </c>
      <c r="B726">
        <v>104</v>
      </c>
      <c r="F726" t="s">
        <v>8221</v>
      </c>
      <c r="G726">
        <v>1</v>
      </c>
    </row>
    <row r="727" spans="1:7">
      <c r="A727" t="s">
        <v>8219</v>
      </c>
      <c r="B727">
        <v>108</v>
      </c>
      <c r="F727" t="s">
        <v>8221</v>
      </c>
      <c r="G727">
        <v>1</v>
      </c>
    </row>
    <row r="728" spans="1:7">
      <c r="A728" t="s">
        <v>8219</v>
      </c>
      <c r="B728">
        <v>38</v>
      </c>
      <c r="F728" t="s">
        <v>8221</v>
      </c>
      <c r="G728">
        <v>0</v>
      </c>
    </row>
    <row r="729" spans="1:7">
      <c r="A729" t="s">
        <v>8219</v>
      </c>
      <c r="B729">
        <v>88</v>
      </c>
      <c r="F729" t="s">
        <v>8221</v>
      </c>
      <c r="G729">
        <v>39</v>
      </c>
    </row>
    <row r="730" spans="1:7">
      <c r="A730" t="s">
        <v>8219</v>
      </c>
      <c r="B730">
        <v>82</v>
      </c>
      <c r="F730" t="s">
        <v>8221</v>
      </c>
      <c r="G730">
        <v>103</v>
      </c>
    </row>
    <row r="731" spans="1:7">
      <c r="A731" t="s">
        <v>8219</v>
      </c>
      <c r="B731">
        <v>126</v>
      </c>
      <c r="F731" t="s">
        <v>8221</v>
      </c>
      <c r="G731">
        <v>0</v>
      </c>
    </row>
    <row r="732" spans="1:7">
      <c r="A732" t="s">
        <v>8219</v>
      </c>
      <c r="B732">
        <v>133</v>
      </c>
      <c r="F732" t="s">
        <v>8221</v>
      </c>
      <c r="G732">
        <v>39</v>
      </c>
    </row>
    <row r="733" spans="1:7">
      <c r="A733" t="s">
        <v>8219</v>
      </c>
      <c r="B733">
        <v>47</v>
      </c>
      <c r="F733" t="s">
        <v>8221</v>
      </c>
      <c r="G733">
        <v>15</v>
      </c>
    </row>
    <row r="734" spans="1:7">
      <c r="A734" t="s">
        <v>8219</v>
      </c>
      <c r="B734">
        <v>58</v>
      </c>
      <c r="F734" t="s">
        <v>8221</v>
      </c>
      <c r="G734">
        <v>22</v>
      </c>
    </row>
    <row r="735" spans="1:7">
      <c r="A735" t="s">
        <v>8219</v>
      </c>
      <c r="B735">
        <v>32</v>
      </c>
      <c r="F735" t="s">
        <v>8221</v>
      </c>
      <c r="G735">
        <v>92</v>
      </c>
    </row>
    <row r="736" spans="1:7">
      <c r="A736" t="s">
        <v>8219</v>
      </c>
      <c r="B736">
        <v>37</v>
      </c>
      <c r="F736" t="s">
        <v>8221</v>
      </c>
      <c r="G736">
        <v>25</v>
      </c>
    </row>
    <row r="737" spans="1:7">
      <c r="A737" t="s">
        <v>8219</v>
      </c>
      <c r="B737">
        <v>87</v>
      </c>
      <c r="F737" t="s">
        <v>8221</v>
      </c>
      <c r="G737">
        <v>19</v>
      </c>
    </row>
    <row r="738" spans="1:7">
      <c r="A738" t="s">
        <v>8219</v>
      </c>
      <c r="B738">
        <v>15</v>
      </c>
      <c r="F738" t="s">
        <v>8221</v>
      </c>
      <c r="G738">
        <v>19</v>
      </c>
    </row>
    <row r="739" spans="1:7">
      <c r="A739" t="s">
        <v>8219</v>
      </c>
      <c r="B739">
        <v>27</v>
      </c>
      <c r="F739" t="s">
        <v>8221</v>
      </c>
      <c r="G739">
        <v>13</v>
      </c>
    </row>
    <row r="740" spans="1:7">
      <c r="A740" t="s">
        <v>8219</v>
      </c>
      <c r="B740">
        <v>19</v>
      </c>
      <c r="F740" t="s">
        <v>8221</v>
      </c>
      <c r="G740">
        <v>124</v>
      </c>
    </row>
    <row r="741" spans="1:7">
      <c r="A741" t="s">
        <v>8219</v>
      </c>
      <c r="B741">
        <v>17</v>
      </c>
      <c r="F741" t="s">
        <v>8221</v>
      </c>
      <c r="G741">
        <v>4</v>
      </c>
    </row>
    <row r="742" spans="1:7">
      <c r="A742" t="s">
        <v>8219</v>
      </c>
      <c r="B742">
        <v>26</v>
      </c>
      <c r="F742" t="s">
        <v>8221</v>
      </c>
      <c r="G742">
        <v>10</v>
      </c>
    </row>
    <row r="743" spans="1:7">
      <c r="A743" t="s">
        <v>8219</v>
      </c>
      <c r="B743">
        <v>28</v>
      </c>
      <c r="F743" t="s">
        <v>8221</v>
      </c>
      <c r="G743">
        <v>15</v>
      </c>
    </row>
    <row r="744" spans="1:7">
      <c r="A744" t="s">
        <v>8219</v>
      </c>
      <c r="B744">
        <v>37</v>
      </c>
      <c r="F744" t="s">
        <v>8221</v>
      </c>
      <c r="G744">
        <v>38</v>
      </c>
    </row>
    <row r="745" spans="1:7">
      <c r="A745" t="s">
        <v>8219</v>
      </c>
      <c r="B745">
        <v>128</v>
      </c>
      <c r="F745" t="s">
        <v>8221</v>
      </c>
      <c r="G745">
        <v>152</v>
      </c>
    </row>
    <row r="746" spans="1:7">
      <c r="A746" t="s">
        <v>8219</v>
      </c>
      <c r="B746">
        <v>10</v>
      </c>
      <c r="F746" t="s">
        <v>8221</v>
      </c>
      <c r="G746">
        <v>24</v>
      </c>
    </row>
    <row r="747" spans="1:7">
      <c r="A747" t="s">
        <v>8219</v>
      </c>
      <c r="B747">
        <v>83</v>
      </c>
      <c r="F747" t="s">
        <v>8221</v>
      </c>
      <c r="G747">
        <v>76</v>
      </c>
    </row>
    <row r="748" spans="1:7">
      <c r="A748" t="s">
        <v>8219</v>
      </c>
      <c r="B748">
        <v>46</v>
      </c>
      <c r="F748" t="s">
        <v>8221</v>
      </c>
      <c r="G748">
        <v>185</v>
      </c>
    </row>
    <row r="749" spans="1:7">
      <c r="A749" t="s">
        <v>8219</v>
      </c>
      <c r="B749">
        <v>90</v>
      </c>
      <c r="F749" t="s">
        <v>8221</v>
      </c>
      <c r="G749">
        <v>33</v>
      </c>
    </row>
    <row r="750" spans="1:7">
      <c r="A750" t="s">
        <v>8219</v>
      </c>
      <c r="B750">
        <v>81</v>
      </c>
      <c r="F750" t="s">
        <v>8221</v>
      </c>
      <c r="G750">
        <v>108</v>
      </c>
    </row>
    <row r="751" spans="1:7">
      <c r="A751" t="s">
        <v>8219</v>
      </c>
      <c r="B751">
        <v>32</v>
      </c>
      <c r="F751" t="s">
        <v>8221</v>
      </c>
      <c r="G751">
        <v>29</v>
      </c>
    </row>
    <row r="752" spans="1:7">
      <c r="A752" t="s">
        <v>8219</v>
      </c>
      <c r="B752">
        <v>20</v>
      </c>
      <c r="F752" t="s">
        <v>8221</v>
      </c>
      <c r="G752">
        <v>24</v>
      </c>
    </row>
    <row r="753" spans="1:7">
      <c r="A753" t="s">
        <v>8219</v>
      </c>
      <c r="B753">
        <v>70</v>
      </c>
      <c r="F753" t="s">
        <v>8221</v>
      </c>
      <c r="G753">
        <v>4</v>
      </c>
    </row>
    <row r="754" spans="1:7">
      <c r="A754" t="s">
        <v>8219</v>
      </c>
      <c r="B754">
        <v>168</v>
      </c>
      <c r="F754" t="s">
        <v>8221</v>
      </c>
      <c r="G754">
        <v>4</v>
      </c>
    </row>
    <row r="755" spans="1:7">
      <c r="A755" t="s">
        <v>8219</v>
      </c>
      <c r="B755">
        <v>34</v>
      </c>
      <c r="F755" t="s">
        <v>8221</v>
      </c>
      <c r="G755">
        <v>15</v>
      </c>
    </row>
    <row r="756" spans="1:7">
      <c r="A756" t="s">
        <v>8219</v>
      </c>
      <c r="B756">
        <v>48</v>
      </c>
      <c r="F756" t="s">
        <v>8221</v>
      </c>
      <c r="G756">
        <v>4</v>
      </c>
    </row>
    <row r="757" spans="1:7">
      <c r="A757" t="s">
        <v>8219</v>
      </c>
      <c r="B757">
        <v>48</v>
      </c>
      <c r="F757" t="s">
        <v>8221</v>
      </c>
      <c r="G757">
        <v>139</v>
      </c>
    </row>
    <row r="758" spans="1:7">
      <c r="A758" t="s">
        <v>8219</v>
      </c>
      <c r="B758">
        <v>221</v>
      </c>
      <c r="F758" t="s">
        <v>8221</v>
      </c>
      <c r="G758">
        <v>2</v>
      </c>
    </row>
    <row r="759" spans="1:7">
      <c r="A759" t="s">
        <v>8219</v>
      </c>
      <c r="B759">
        <v>107</v>
      </c>
      <c r="F759" t="s">
        <v>8221</v>
      </c>
      <c r="G759">
        <v>18</v>
      </c>
    </row>
    <row r="760" spans="1:7">
      <c r="A760" t="s">
        <v>8219</v>
      </c>
      <c r="B760">
        <v>45</v>
      </c>
      <c r="F760" t="s">
        <v>8221</v>
      </c>
      <c r="G760">
        <v>81</v>
      </c>
    </row>
    <row r="761" spans="1:7">
      <c r="A761" t="s">
        <v>8219</v>
      </c>
      <c r="B761">
        <v>36</v>
      </c>
      <c r="F761" t="s">
        <v>8221</v>
      </c>
      <c r="G761">
        <v>86</v>
      </c>
    </row>
    <row r="762" spans="1:7">
      <c r="A762" t="s">
        <v>8219</v>
      </c>
      <c r="B762">
        <v>101</v>
      </c>
      <c r="F762" t="s">
        <v>8221</v>
      </c>
      <c r="G762">
        <v>140</v>
      </c>
    </row>
    <row r="763" spans="1:7">
      <c r="A763" t="s">
        <v>8219</v>
      </c>
      <c r="B763">
        <v>62</v>
      </c>
      <c r="F763" t="s">
        <v>8221</v>
      </c>
      <c r="G763">
        <v>37</v>
      </c>
    </row>
    <row r="764" spans="1:7">
      <c r="A764" t="s">
        <v>8219</v>
      </c>
      <c r="B764">
        <v>32</v>
      </c>
      <c r="F764" t="s">
        <v>8221</v>
      </c>
      <c r="G764">
        <v>6</v>
      </c>
    </row>
    <row r="765" spans="1:7">
      <c r="A765" t="s">
        <v>8219</v>
      </c>
      <c r="B765">
        <v>89</v>
      </c>
      <c r="F765" t="s">
        <v>8221</v>
      </c>
      <c r="G765">
        <v>113</v>
      </c>
    </row>
    <row r="766" spans="1:7">
      <c r="A766" t="s">
        <v>8219</v>
      </c>
      <c r="B766">
        <v>93</v>
      </c>
      <c r="F766" t="s">
        <v>8221</v>
      </c>
      <c r="G766">
        <v>37</v>
      </c>
    </row>
    <row r="767" spans="1:7">
      <c r="A767" t="s">
        <v>8219</v>
      </c>
      <c r="B767">
        <v>98</v>
      </c>
      <c r="F767" t="s">
        <v>8221</v>
      </c>
      <c r="G767">
        <v>18</v>
      </c>
    </row>
    <row r="768" spans="1:7">
      <c r="A768" t="s">
        <v>8219</v>
      </c>
      <c r="B768">
        <v>82</v>
      </c>
      <c r="F768" t="s">
        <v>8221</v>
      </c>
      <c r="G768">
        <v>75</v>
      </c>
    </row>
    <row r="769" spans="1:7">
      <c r="A769" t="s">
        <v>8219</v>
      </c>
      <c r="B769">
        <v>116</v>
      </c>
      <c r="F769" t="s">
        <v>8221</v>
      </c>
      <c r="G769">
        <v>52</v>
      </c>
    </row>
    <row r="770" spans="1:7">
      <c r="A770" t="s">
        <v>8219</v>
      </c>
      <c r="B770">
        <v>52</v>
      </c>
      <c r="F770" t="s">
        <v>8221</v>
      </c>
      <c r="G770">
        <v>122</v>
      </c>
    </row>
    <row r="771" spans="1:7">
      <c r="A771" t="s">
        <v>8219</v>
      </c>
      <c r="B771">
        <v>23</v>
      </c>
      <c r="F771" t="s">
        <v>8221</v>
      </c>
      <c r="G771">
        <v>8</v>
      </c>
    </row>
    <row r="772" spans="1:7">
      <c r="A772" t="s">
        <v>8219</v>
      </c>
      <c r="B772">
        <v>77</v>
      </c>
      <c r="F772" t="s">
        <v>8221</v>
      </c>
      <c r="G772">
        <v>8</v>
      </c>
    </row>
    <row r="773" spans="1:7">
      <c r="A773" t="s">
        <v>8219</v>
      </c>
      <c r="B773">
        <v>49</v>
      </c>
      <c r="F773" t="s">
        <v>8221</v>
      </c>
      <c r="G773">
        <v>96</v>
      </c>
    </row>
    <row r="774" spans="1:7">
      <c r="A774" t="s">
        <v>8219</v>
      </c>
      <c r="B774">
        <v>59</v>
      </c>
      <c r="F774" t="s">
        <v>8221</v>
      </c>
      <c r="G774">
        <v>9</v>
      </c>
    </row>
    <row r="775" spans="1:7">
      <c r="A775" t="s">
        <v>8219</v>
      </c>
      <c r="B775">
        <v>113</v>
      </c>
      <c r="F775" t="s">
        <v>8221</v>
      </c>
      <c r="G775">
        <v>2</v>
      </c>
    </row>
    <row r="776" spans="1:7">
      <c r="A776" t="s">
        <v>8219</v>
      </c>
      <c r="B776">
        <v>34</v>
      </c>
      <c r="F776" t="s">
        <v>8221</v>
      </c>
      <c r="G776">
        <v>26</v>
      </c>
    </row>
    <row r="777" spans="1:7">
      <c r="A777" t="s">
        <v>8219</v>
      </c>
      <c r="B777">
        <v>42</v>
      </c>
      <c r="F777" t="s">
        <v>8221</v>
      </c>
      <c r="G777">
        <v>23</v>
      </c>
    </row>
    <row r="778" spans="1:7">
      <c r="A778" t="s">
        <v>8219</v>
      </c>
      <c r="B778">
        <v>42</v>
      </c>
      <c r="F778" t="s">
        <v>8221</v>
      </c>
      <c r="G778">
        <v>0</v>
      </c>
    </row>
    <row r="779" spans="1:7">
      <c r="A779" t="s">
        <v>8219</v>
      </c>
      <c r="B779">
        <v>49</v>
      </c>
      <c r="F779" t="s">
        <v>8221</v>
      </c>
      <c r="G779">
        <v>140</v>
      </c>
    </row>
    <row r="780" spans="1:7">
      <c r="A780" t="s">
        <v>8219</v>
      </c>
      <c r="B780">
        <v>56</v>
      </c>
      <c r="F780" t="s">
        <v>8221</v>
      </c>
      <c r="G780">
        <v>0</v>
      </c>
    </row>
    <row r="781" spans="1:7">
      <c r="A781" t="s">
        <v>8219</v>
      </c>
      <c r="B781">
        <v>25</v>
      </c>
      <c r="F781" t="s">
        <v>8221</v>
      </c>
      <c r="G781">
        <v>6</v>
      </c>
    </row>
    <row r="782" spans="1:7">
      <c r="A782" t="s">
        <v>8219</v>
      </c>
      <c r="B782">
        <v>52</v>
      </c>
      <c r="F782" t="s">
        <v>8221</v>
      </c>
      <c r="G782">
        <v>100</v>
      </c>
    </row>
    <row r="783" spans="1:7">
      <c r="A783" t="s">
        <v>8219</v>
      </c>
      <c r="B783">
        <v>34</v>
      </c>
      <c r="F783" t="s">
        <v>8221</v>
      </c>
      <c r="G783">
        <v>0</v>
      </c>
    </row>
    <row r="784" spans="1:7">
      <c r="A784" t="s">
        <v>8219</v>
      </c>
      <c r="B784">
        <v>67</v>
      </c>
      <c r="F784" t="s">
        <v>8221</v>
      </c>
      <c r="G784">
        <v>4</v>
      </c>
    </row>
    <row r="785" spans="1:7">
      <c r="A785" t="s">
        <v>8219</v>
      </c>
      <c r="B785">
        <v>70</v>
      </c>
      <c r="F785" t="s">
        <v>8221</v>
      </c>
      <c r="G785">
        <v>8</v>
      </c>
    </row>
    <row r="786" spans="1:7">
      <c r="A786" t="s">
        <v>8219</v>
      </c>
      <c r="B786">
        <v>89</v>
      </c>
      <c r="F786" t="s">
        <v>8221</v>
      </c>
      <c r="G786">
        <v>0</v>
      </c>
    </row>
    <row r="787" spans="1:7">
      <c r="A787" t="s">
        <v>8219</v>
      </c>
      <c r="B787">
        <v>107</v>
      </c>
      <c r="F787" t="s">
        <v>8221</v>
      </c>
      <c r="G787">
        <v>16</v>
      </c>
    </row>
    <row r="788" spans="1:7">
      <c r="A788" t="s">
        <v>8219</v>
      </c>
      <c r="B788">
        <v>159</v>
      </c>
      <c r="F788" t="s">
        <v>8221</v>
      </c>
      <c r="G788">
        <v>2</v>
      </c>
    </row>
    <row r="789" spans="1:7">
      <c r="A789" t="s">
        <v>8219</v>
      </c>
      <c r="B789">
        <v>181</v>
      </c>
      <c r="F789" t="s">
        <v>8221</v>
      </c>
      <c r="G789">
        <v>48</v>
      </c>
    </row>
    <row r="790" spans="1:7">
      <c r="A790" t="s">
        <v>8219</v>
      </c>
      <c r="B790">
        <v>131</v>
      </c>
      <c r="F790" t="s">
        <v>8221</v>
      </c>
      <c r="G790">
        <v>2</v>
      </c>
    </row>
    <row r="791" spans="1:7">
      <c r="A791" t="s">
        <v>8219</v>
      </c>
      <c r="B791">
        <v>125</v>
      </c>
      <c r="F791" t="s">
        <v>8221</v>
      </c>
      <c r="G791">
        <v>2</v>
      </c>
    </row>
    <row r="792" spans="1:7">
      <c r="A792" t="s">
        <v>8219</v>
      </c>
      <c r="B792">
        <v>61</v>
      </c>
      <c r="F792" t="s">
        <v>8221</v>
      </c>
      <c r="G792">
        <v>1</v>
      </c>
    </row>
    <row r="793" spans="1:7">
      <c r="A793" t="s">
        <v>8219</v>
      </c>
      <c r="B793">
        <v>90</v>
      </c>
      <c r="F793" t="s">
        <v>8221</v>
      </c>
      <c r="G793">
        <v>17</v>
      </c>
    </row>
    <row r="794" spans="1:7">
      <c r="A794" t="s">
        <v>8219</v>
      </c>
      <c r="B794">
        <v>35</v>
      </c>
      <c r="F794" t="s">
        <v>8221</v>
      </c>
      <c r="G794">
        <v>0</v>
      </c>
    </row>
    <row r="795" spans="1:7">
      <c r="A795" t="s">
        <v>8219</v>
      </c>
      <c r="B795">
        <v>90</v>
      </c>
      <c r="F795" t="s">
        <v>8221</v>
      </c>
      <c r="G795">
        <v>11</v>
      </c>
    </row>
    <row r="796" spans="1:7">
      <c r="A796" t="s">
        <v>8219</v>
      </c>
      <c r="B796">
        <v>4</v>
      </c>
      <c r="F796" t="s">
        <v>8221</v>
      </c>
      <c r="G796">
        <v>95</v>
      </c>
    </row>
    <row r="797" spans="1:7">
      <c r="A797" t="s">
        <v>8219</v>
      </c>
      <c r="B797">
        <v>120</v>
      </c>
      <c r="F797" t="s">
        <v>8221</v>
      </c>
      <c r="G797">
        <v>13</v>
      </c>
    </row>
    <row r="798" spans="1:7">
      <c r="A798" t="s">
        <v>8219</v>
      </c>
      <c r="B798">
        <v>14</v>
      </c>
      <c r="F798" t="s">
        <v>8221</v>
      </c>
      <c r="G798">
        <v>2</v>
      </c>
    </row>
    <row r="799" spans="1:7">
      <c r="A799" t="s">
        <v>8219</v>
      </c>
      <c r="B799">
        <v>27</v>
      </c>
      <c r="F799" t="s">
        <v>8221</v>
      </c>
      <c r="G799">
        <v>2</v>
      </c>
    </row>
    <row r="800" spans="1:7">
      <c r="A800" t="s">
        <v>8219</v>
      </c>
      <c r="B800">
        <v>49</v>
      </c>
      <c r="F800" t="s">
        <v>8221</v>
      </c>
      <c r="G800">
        <v>3</v>
      </c>
    </row>
    <row r="801" spans="1:7">
      <c r="A801" t="s">
        <v>8219</v>
      </c>
      <c r="B801">
        <v>102</v>
      </c>
      <c r="F801" t="s">
        <v>8221</v>
      </c>
      <c r="G801">
        <v>0</v>
      </c>
    </row>
    <row r="802" spans="1:7">
      <c r="A802" t="s">
        <v>8219</v>
      </c>
      <c r="B802">
        <v>3</v>
      </c>
      <c r="F802" t="s">
        <v>8221</v>
      </c>
      <c r="G802">
        <v>0</v>
      </c>
    </row>
    <row r="803" spans="1:7">
      <c r="A803" t="s">
        <v>8219</v>
      </c>
      <c r="B803">
        <v>25</v>
      </c>
      <c r="F803" t="s">
        <v>8221</v>
      </c>
      <c r="G803">
        <v>0</v>
      </c>
    </row>
    <row r="804" spans="1:7">
      <c r="A804" t="s">
        <v>8219</v>
      </c>
      <c r="B804">
        <v>118</v>
      </c>
      <c r="F804" t="s">
        <v>8221</v>
      </c>
      <c r="G804">
        <v>2</v>
      </c>
    </row>
    <row r="805" spans="1:7">
      <c r="A805" t="s">
        <v>8219</v>
      </c>
      <c r="B805">
        <v>57</v>
      </c>
      <c r="F805" t="s">
        <v>8221</v>
      </c>
      <c r="G805">
        <v>24</v>
      </c>
    </row>
    <row r="806" spans="1:7">
      <c r="A806" t="s">
        <v>8219</v>
      </c>
      <c r="B806">
        <v>11</v>
      </c>
      <c r="F806" t="s">
        <v>8221</v>
      </c>
      <c r="G806">
        <v>25</v>
      </c>
    </row>
    <row r="807" spans="1:7">
      <c r="A807" t="s">
        <v>8219</v>
      </c>
      <c r="B807">
        <v>33</v>
      </c>
      <c r="F807" t="s">
        <v>8221</v>
      </c>
      <c r="G807">
        <v>3</v>
      </c>
    </row>
    <row r="808" spans="1:7">
      <c r="A808" t="s">
        <v>8219</v>
      </c>
      <c r="B808">
        <v>40</v>
      </c>
      <c r="F808" t="s">
        <v>8221</v>
      </c>
      <c r="G808">
        <v>41</v>
      </c>
    </row>
    <row r="809" spans="1:7">
      <c r="A809" t="s">
        <v>8219</v>
      </c>
      <c r="B809">
        <v>50</v>
      </c>
      <c r="F809" t="s">
        <v>8221</v>
      </c>
      <c r="G809">
        <v>2</v>
      </c>
    </row>
    <row r="810" spans="1:7">
      <c r="A810" t="s">
        <v>8219</v>
      </c>
      <c r="B810">
        <v>38</v>
      </c>
      <c r="F810" t="s">
        <v>8221</v>
      </c>
      <c r="G810">
        <v>4</v>
      </c>
    </row>
    <row r="811" spans="1:7">
      <c r="A811" t="s">
        <v>8219</v>
      </c>
      <c r="B811">
        <v>96</v>
      </c>
      <c r="F811" t="s">
        <v>8221</v>
      </c>
      <c r="G811">
        <v>99</v>
      </c>
    </row>
    <row r="812" spans="1:7">
      <c r="A812" t="s">
        <v>8219</v>
      </c>
      <c r="B812">
        <v>48</v>
      </c>
      <c r="F812" t="s">
        <v>8221</v>
      </c>
      <c r="G812">
        <v>4</v>
      </c>
    </row>
    <row r="813" spans="1:7">
      <c r="A813" t="s">
        <v>8219</v>
      </c>
      <c r="B813">
        <v>33</v>
      </c>
      <c r="F813" t="s">
        <v>8221</v>
      </c>
      <c r="G813">
        <v>4</v>
      </c>
    </row>
    <row r="814" spans="1:7">
      <c r="A814" t="s">
        <v>8219</v>
      </c>
      <c r="B814">
        <v>226</v>
      </c>
      <c r="F814" t="s">
        <v>8221</v>
      </c>
      <c r="G814">
        <v>38</v>
      </c>
    </row>
    <row r="815" spans="1:7">
      <c r="A815" t="s">
        <v>8219</v>
      </c>
      <c r="B815">
        <v>14</v>
      </c>
      <c r="F815" t="s">
        <v>8221</v>
      </c>
      <c r="G815">
        <v>285</v>
      </c>
    </row>
    <row r="816" spans="1:7">
      <c r="A816" t="s">
        <v>8219</v>
      </c>
      <c r="B816">
        <v>20</v>
      </c>
      <c r="F816" t="s">
        <v>8221</v>
      </c>
      <c r="G816">
        <v>1</v>
      </c>
    </row>
    <row r="817" spans="1:7">
      <c r="A817" t="s">
        <v>8219</v>
      </c>
      <c r="B817">
        <v>25</v>
      </c>
      <c r="F817" t="s">
        <v>8221</v>
      </c>
      <c r="G817">
        <v>42</v>
      </c>
    </row>
    <row r="818" spans="1:7">
      <c r="A818" t="s">
        <v>8219</v>
      </c>
      <c r="B818">
        <v>90</v>
      </c>
      <c r="F818" t="s">
        <v>8221</v>
      </c>
      <c r="G818">
        <v>26</v>
      </c>
    </row>
    <row r="819" spans="1:7">
      <c r="A819" t="s">
        <v>8219</v>
      </c>
      <c r="B819">
        <v>11</v>
      </c>
      <c r="F819" t="s">
        <v>8221</v>
      </c>
      <c r="G819">
        <v>2</v>
      </c>
    </row>
    <row r="820" spans="1:7">
      <c r="A820" t="s">
        <v>8219</v>
      </c>
      <c r="B820">
        <v>55</v>
      </c>
      <c r="F820" t="s">
        <v>8221</v>
      </c>
      <c r="G820">
        <v>4</v>
      </c>
    </row>
    <row r="821" spans="1:7">
      <c r="A821" t="s">
        <v>8219</v>
      </c>
      <c r="B821">
        <v>30</v>
      </c>
      <c r="F821" t="s">
        <v>8221</v>
      </c>
      <c r="G821">
        <v>6</v>
      </c>
    </row>
    <row r="822" spans="1:7">
      <c r="A822" t="s">
        <v>8219</v>
      </c>
      <c r="B822">
        <v>28</v>
      </c>
      <c r="F822" t="s">
        <v>8221</v>
      </c>
      <c r="G822">
        <v>70</v>
      </c>
    </row>
    <row r="823" spans="1:7">
      <c r="A823" t="s">
        <v>8219</v>
      </c>
      <c r="B823">
        <v>45</v>
      </c>
      <c r="F823" t="s">
        <v>8221</v>
      </c>
      <c r="G823">
        <v>9</v>
      </c>
    </row>
    <row r="824" spans="1:7">
      <c r="A824" t="s">
        <v>8219</v>
      </c>
      <c r="B824">
        <v>13</v>
      </c>
      <c r="F824" t="s">
        <v>8221</v>
      </c>
      <c r="G824">
        <v>8</v>
      </c>
    </row>
    <row r="825" spans="1:7">
      <c r="A825" t="s">
        <v>8219</v>
      </c>
      <c r="B825">
        <v>40</v>
      </c>
      <c r="F825" t="s">
        <v>8221</v>
      </c>
      <c r="G825">
        <v>105</v>
      </c>
    </row>
    <row r="826" spans="1:7">
      <c r="A826" t="s">
        <v>8219</v>
      </c>
      <c r="B826">
        <v>21</v>
      </c>
      <c r="F826" t="s">
        <v>8221</v>
      </c>
      <c r="G826">
        <v>12</v>
      </c>
    </row>
    <row r="827" spans="1:7">
      <c r="A827" t="s">
        <v>8219</v>
      </c>
      <c r="B827">
        <v>134</v>
      </c>
      <c r="F827" t="s">
        <v>8221</v>
      </c>
      <c r="G827">
        <v>0</v>
      </c>
    </row>
    <row r="828" spans="1:7">
      <c r="A828" t="s">
        <v>8219</v>
      </c>
      <c r="B828">
        <v>20</v>
      </c>
      <c r="F828" t="s">
        <v>8221</v>
      </c>
      <c r="G828">
        <v>16</v>
      </c>
    </row>
    <row r="829" spans="1:7">
      <c r="A829" t="s">
        <v>8219</v>
      </c>
      <c r="B829">
        <v>19</v>
      </c>
      <c r="F829" t="s">
        <v>8221</v>
      </c>
      <c r="G829">
        <v>7</v>
      </c>
    </row>
    <row r="830" spans="1:7">
      <c r="A830" t="s">
        <v>8219</v>
      </c>
      <c r="B830">
        <v>209</v>
      </c>
      <c r="F830" t="s">
        <v>8221</v>
      </c>
      <c r="G830">
        <v>4</v>
      </c>
    </row>
    <row r="831" spans="1:7">
      <c r="A831" t="s">
        <v>8219</v>
      </c>
      <c r="B831">
        <v>38</v>
      </c>
      <c r="F831" t="s">
        <v>8221</v>
      </c>
      <c r="G831">
        <v>1</v>
      </c>
    </row>
    <row r="832" spans="1:7">
      <c r="A832" t="s">
        <v>8219</v>
      </c>
      <c r="B832">
        <v>24</v>
      </c>
      <c r="F832" t="s">
        <v>8221</v>
      </c>
      <c r="G832">
        <v>28</v>
      </c>
    </row>
    <row r="833" spans="1:7">
      <c r="A833" t="s">
        <v>8219</v>
      </c>
      <c r="B833">
        <v>8</v>
      </c>
      <c r="F833" t="s">
        <v>8221</v>
      </c>
      <c r="G833">
        <v>1</v>
      </c>
    </row>
    <row r="834" spans="1:7">
      <c r="A834" t="s">
        <v>8219</v>
      </c>
      <c r="B834">
        <v>179</v>
      </c>
      <c r="F834" t="s">
        <v>8221</v>
      </c>
      <c r="G834">
        <v>1</v>
      </c>
    </row>
    <row r="835" spans="1:7">
      <c r="A835" t="s">
        <v>8219</v>
      </c>
      <c r="B835">
        <v>26</v>
      </c>
      <c r="F835" t="s">
        <v>8221</v>
      </c>
      <c r="G835">
        <v>5</v>
      </c>
    </row>
    <row r="836" spans="1:7">
      <c r="A836" t="s">
        <v>8219</v>
      </c>
      <c r="B836">
        <v>131</v>
      </c>
      <c r="F836" t="s">
        <v>8221</v>
      </c>
      <c r="G836">
        <v>3</v>
      </c>
    </row>
    <row r="837" spans="1:7">
      <c r="A837" t="s">
        <v>8219</v>
      </c>
      <c r="B837">
        <v>14</v>
      </c>
      <c r="F837" t="s">
        <v>8221</v>
      </c>
      <c r="G837">
        <v>2</v>
      </c>
    </row>
    <row r="838" spans="1:7">
      <c r="A838" t="s">
        <v>8219</v>
      </c>
      <c r="B838">
        <v>174</v>
      </c>
      <c r="F838" t="s">
        <v>8221</v>
      </c>
      <c r="G838">
        <v>0</v>
      </c>
    </row>
    <row r="839" spans="1:7">
      <c r="A839" t="s">
        <v>8219</v>
      </c>
      <c r="B839">
        <v>191</v>
      </c>
      <c r="F839" t="s">
        <v>8221</v>
      </c>
      <c r="G839">
        <v>0</v>
      </c>
    </row>
    <row r="840" spans="1:7">
      <c r="A840" t="s">
        <v>8219</v>
      </c>
      <c r="B840">
        <v>38</v>
      </c>
      <c r="F840" t="s">
        <v>8221</v>
      </c>
      <c r="G840">
        <v>3</v>
      </c>
    </row>
    <row r="841" spans="1:7">
      <c r="A841" t="s">
        <v>8219</v>
      </c>
      <c r="B841">
        <v>22</v>
      </c>
      <c r="F841" t="s">
        <v>8221</v>
      </c>
      <c r="G841">
        <v>0</v>
      </c>
    </row>
    <row r="842" spans="1:7">
      <c r="A842" t="s">
        <v>8219</v>
      </c>
      <c r="B842">
        <v>149</v>
      </c>
      <c r="F842" t="s">
        <v>8221</v>
      </c>
      <c r="G842">
        <v>0</v>
      </c>
    </row>
    <row r="843" spans="1:7">
      <c r="A843" t="s">
        <v>8219</v>
      </c>
      <c r="B843">
        <v>56</v>
      </c>
      <c r="F843" t="s">
        <v>8221</v>
      </c>
      <c r="G843">
        <v>3</v>
      </c>
    </row>
    <row r="844" spans="1:7">
      <c r="A844" t="s">
        <v>8219</v>
      </c>
      <c r="B844">
        <v>19</v>
      </c>
      <c r="F844" t="s">
        <v>8221</v>
      </c>
      <c r="G844">
        <v>7</v>
      </c>
    </row>
    <row r="845" spans="1:7">
      <c r="A845" t="s">
        <v>8219</v>
      </c>
      <c r="B845">
        <v>70</v>
      </c>
      <c r="F845" t="s">
        <v>8221</v>
      </c>
      <c r="G845">
        <v>25</v>
      </c>
    </row>
    <row r="846" spans="1:7">
      <c r="A846" t="s">
        <v>8219</v>
      </c>
      <c r="B846">
        <v>81</v>
      </c>
      <c r="F846" t="s">
        <v>8221</v>
      </c>
      <c r="G846">
        <v>10</v>
      </c>
    </row>
    <row r="847" spans="1:7">
      <c r="A847" t="s">
        <v>8219</v>
      </c>
      <c r="B847">
        <v>32</v>
      </c>
      <c r="F847" t="s">
        <v>8221</v>
      </c>
      <c r="G847">
        <v>3</v>
      </c>
    </row>
    <row r="848" spans="1:7">
      <c r="A848" t="s">
        <v>8219</v>
      </c>
      <c r="B848">
        <v>26</v>
      </c>
      <c r="F848" t="s">
        <v>8221</v>
      </c>
      <c r="G848">
        <v>5</v>
      </c>
    </row>
    <row r="849" spans="1:7">
      <c r="A849" t="s">
        <v>8219</v>
      </c>
      <c r="B849">
        <v>105</v>
      </c>
      <c r="F849" t="s">
        <v>8221</v>
      </c>
      <c r="G849">
        <v>5</v>
      </c>
    </row>
    <row r="850" spans="1:7">
      <c r="A850" t="s">
        <v>8219</v>
      </c>
      <c r="B850">
        <v>29</v>
      </c>
      <c r="F850" t="s">
        <v>8221</v>
      </c>
      <c r="G850">
        <v>27</v>
      </c>
    </row>
    <row r="851" spans="1:7">
      <c r="A851" t="s">
        <v>8219</v>
      </c>
      <c r="B851">
        <v>8</v>
      </c>
      <c r="F851" t="s">
        <v>8221</v>
      </c>
      <c r="G851">
        <v>2</v>
      </c>
    </row>
    <row r="852" spans="1:7">
      <c r="A852" t="s">
        <v>8219</v>
      </c>
      <c r="B852">
        <v>89</v>
      </c>
      <c r="F852" t="s">
        <v>8221</v>
      </c>
      <c r="G852">
        <v>236</v>
      </c>
    </row>
    <row r="853" spans="1:7">
      <c r="A853" t="s">
        <v>8219</v>
      </c>
      <c r="B853">
        <v>44</v>
      </c>
      <c r="F853" t="s">
        <v>8221</v>
      </c>
      <c r="G853">
        <v>1</v>
      </c>
    </row>
    <row r="854" spans="1:7">
      <c r="A854" t="s">
        <v>8219</v>
      </c>
      <c r="B854">
        <v>246</v>
      </c>
      <c r="F854" t="s">
        <v>8221</v>
      </c>
      <c r="G854">
        <v>12</v>
      </c>
    </row>
    <row r="855" spans="1:7">
      <c r="A855" t="s">
        <v>8219</v>
      </c>
      <c r="B855">
        <v>120</v>
      </c>
      <c r="F855" t="s">
        <v>8221</v>
      </c>
      <c r="G855">
        <v>4</v>
      </c>
    </row>
    <row r="856" spans="1:7">
      <c r="A856" t="s">
        <v>8219</v>
      </c>
      <c r="B856">
        <v>26</v>
      </c>
      <c r="F856" t="s">
        <v>8221</v>
      </c>
      <c r="G856">
        <v>3</v>
      </c>
    </row>
    <row r="857" spans="1:7">
      <c r="A857" t="s">
        <v>8219</v>
      </c>
      <c r="B857">
        <v>45</v>
      </c>
      <c r="F857" t="s">
        <v>8221</v>
      </c>
      <c r="G857">
        <v>99</v>
      </c>
    </row>
    <row r="858" spans="1:7">
      <c r="A858" t="s">
        <v>8219</v>
      </c>
      <c r="B858">
        <v>20</v>
      </c>
      <c r="F858" t="s">
        <v>8221</v>
      </c>
      <c r="G858">
        <v>3</v>
      </c>
    </row>
    <row r="859" spans="1:7">
      <c r="A859" t="s">
        <v>8219</v>
      </c>
      <c r="B859">
        <v>47</v>
      </c>
      <c r="F859" t="s">
        <v>8221</v>
      </c>
      <c r="G859">
        <v>3</v>
      </c>
    </row>
    <row r="860" spans="1:7">
      <c r="A860" t="s">
        <v>8219</v>
      </c>
      <c r="B860">
        <v>13</v>
      </c>
      <c r="F860" t="s">
        <v>8221</v>
      </c>
      <c r="G860">
        <v>22</v>
      </c>
    </row>
    <row r="861" spans="1:7">
      <c r="A861" t="s">
        <v>8219</v>
      </c>
      <c r="B861">
        <v>183</v>
      </c>
      <c r="F861" t="s">
        <v>8221</v>
      </c>
      <c r="G861">
        <v>4</v>
      </c>
    </row>
    <row r="862" spans="1:7">
      <c r="A862" t="s">
        <v>8219</v>
      </c>
      <c r="B862">
        <v>21</v>
      </c>
      <c r="F862" t="s">
        <v>8221</v>
      </c>
      <c r="G862">
        <v>534</v>
      </c>
    </row>
    <row r="863" spans="1:7">
      <c r="A863" t="s">
        <v>8219</v>
      </c>
      <c r="B863">
        <v>42</v>
      </c>
      <c r="F863" t="s">
        <v>8221</v>
      </c>
      <c r="G863">
        <v>12</v>
      </c>
    </row>
    <row r="864" spans="1:7">
      <c r="A864" t="s">
        <v>8219</v>
      </c>
      <c r="B864">
        <v>54</v>
      </c>
      <c r="F864" t="s">
        <v>8221</v>
      </c>
      <c r="G864">
        <v>56</v>
      </c>
    </row>
    <row r="865" spans="1:7">
      <c r="A865" t="s">
        <v>8219</v>
      </c>
      <c r="B865">
        <v>38</v>
      </c>
      <c r="F865" t="s">
        <v>8221</v>
      </c>
      <c r="G865">
        <v>11</v>
      </c>
    </row>
    <row r="866" spans="1:7">
      <c r="A866" t="s">
        <v>8219</v>
      </c>
      <c r="B866">
        <v>64</v>
      </c>
      <c r="F866" t="s">
        <v>8221</v>
      </c>
      <c r="G866">
        <v>0</v>
      </c>
    </row>
    <row r="867" spans="1:7">
      <c r="A867" t="s">
        <v>8219</v>
      </c>
      <c r="B867">
        <v>13</v>
      </c>
      <c r="F867" t="s">
        <v>8221</v>
      </c>
      <c r="G867">
        <v>12</v>
      </c>
    </row>
    <row r="868" spans="1:7">
      <c r="A868" t="s">
        <v>8219</v>
      </c>
      <c r="B868">
        <v>33</v>
      </c>
      <c r="F868" t="s">
        <v>8221</v>
      </c>
      <c r="G868">
        <v>5</v>
      </c>
    </row>
    <row r="869" spans="1:7">
      <c r="A869" t="s">
        <v>8219</v>
      </c>
      <c r="B869">
        <v>52</v>
      </c>
      <c r="F869" t="s">
        <v>8221</v>
      </c>
      <c r="G869">
        <v>24</v>
      </c>
    </row>
    <row r="870" spans="1:7">
      <c r="A870" t="s">
        <v>8219</v>
      </c>
      <c r="B870">
        <v>107</v>
      </c>
      <c r="F870" t="s">
        <v>8221</v>
      </c>
      <c r="G870">
        <v>89</v>
      </c>
    </row>
    <row r="871" spans="1:7">
      <c r="A871" t="s">
        <v>8219</v>
      </c>
      <c r="B871">
        <v>11</v>
      </c>
      <c r="F871" t="s">
        <v>8221</v>
      </c>
      <c r="G871">
        <v>1</v>
      </c>
    </row>
    <row r="872" spans="1:7">
      <c r="A872" t="s">
        <v>8219</v>
      </c>
      <c r="B872">
        <v>34</v>
      </c>
      <c r="F872" t="s">
        <v>8221</v>
      </c>
      <c r="G872">
        <v>55</v>
      </c>
    </row>
    <row r="873" spans="1:7">
      <c r="A873" t="s">
        <v>8219</v>
      </c>
      <c r="B873">
        <v>75</v>
      </c>
      <c r="F873" t="s">
        <v>8221</v>
      </c>
      <c r="G873">
        <v>2</v>
      </c>
    </row>
    <row r="874" spans="1:7">
      <c r="A874" t="s">
        <v>8219</v>
      </c>
      <c r="B874">
        <v>26</v>
      </c>
      <c r="F874" t="s">
        <v>8221</v>
      </c>
      <c r="G874">
        <v>0</v>
      </c>
    </row>
    <row r="875" spans="1:7">
      <c r="A875" t="s">
        <v>8219</v>
      </c>
      <c r="B875">
        <v>50</v>
      </c>
      <c r="F875" t="s">
        <v>8221</v>
      </c>
      <c r="G875">
        <v>4</v>
      </c>
    </row>
    <row r="876" spans="1:7">
      <c r="A876" t="s">
        <v>8219</v>
      </c>
      <c r="B876">
        <v>80</v>
      </c>
      <c r="F876" t="s">
        <v>8221</v>
      </c>
      <c r="G876">
        <v>6</v>
      </c>
    </row>
    <row r="877" spans="1:7">
      <c r="A877" t="s">
        <v>8219</v>
      </c>
      <c r="B877">
        <v>110</v>
      </c>
      <c r="F877" t="s">
        <v>8221</v>
      </c>
      <c r="G877">
        <v>4</v>
      </c>
    </row>
    <row r="878" spans="1:7">
      <c r="A878" t="s">
        <v>8219</v>
      </c>
      <c r="B878">
        <v>77</v>
      </c>
      <c r="F878" t="s">
        <v>8221</v>
      </c>
      <c r="G878">
        <v>4</v>
      </c>
    </row>
    <row r="879" spans="1:7">
      <c r="A879" t="s">
        <v>8219</v>
      </c>
      <c r="B879">
        <v>50</v>
      </c>
      <c r="F879" t="s">
        <v>8221</v>
      </c>
      <c r="G879">
        <v>2</v>
      </c>
    </row>
    <row r="880" spans="1:7">
      <c r="A880" t="s">
        <v>8219</v>
      </c>
      <c r="B880">
        <v>145</v>
      </c>
      <c r="F880" t="s">
        <v>8221</v>
      </c>
      <c r="G880">
        <v>5</v>
      </c>
    </row>
    <row r="881" spans="1:7">
      <c r="A881" t="s">
        <v>8219</v>
      </c>
      <c r="B881">
        <v>29</v>
      </c>
      <c r="F881" t="s">
        <v>8221</v>
      </c>
      <c r="G881">
        <v>83</v>
      </c>
    </row>
    <row r="882" spans="1:7">
      <c r="A882" t="s">
        <v>8219</v>
      </c>
      <c r="B882">
        <v>114</v>
      </c>
      <c r="F882" t="s">
        <v>8221</v>
      </c>
      <c r="G882">
        <v>57</v>
      </c>
    </row>
    <row r="883" spans="1:7">
      <c r="A883" t="s">
        <v>8219</v>
      </c>
      <c r="B883">
        <v>96</v>
      </c>
      <c r="F883" t="s">
        <v>8221</v>
      </c>
      <c r="G883">
        <v>311</v>
      </c>
    </row>
    <row r="884" spans="1:7">
      <c r="A884" t="s">
        <v>8219</v>
      </c>
      <c r="B884">
        <v>31</v>
      </c>
      <c r="F884" t="s">
        <v>8221</v>
      </c>
      <c r="G884">
        <v>2</v>
      </c>
    </row>
    <row r="885" spans="1:7">
      <c r="A885" t="s">
        <v>8219</v>
      </c>
      <c r="B885">
        <v>4883</v>
      </c>
      <c r="F885" t="s">
        <v>8221</v>
      </c>
      <c r="G885">
        <v>16</v>
      </c>
    </row>
    <row r="886" spans="1:7">
      <c r="A886" t="s">
        <v>8219</v>
      </c>
      <c r="B886">
        <v>95</v>
      </c>
      <c r="F886" t="s">
        <v>8221</v>
      </c>
      <c r="G886">
        <v>9</v>
      </c>
    </row>
    <row r="887" spans="1:7">
      <c r="A887" t="s">
        <v>8219</v>
      </c>
      <c r="B887">
        <v>2478</v>
      </c>
      <c r="F887" t="s">
        <v>8221</v>
      </c>
      <c r="G887">
        <v>1</v>
      </c>
    </row>
    <row r="888" spans="1:7">
      <c r="A888" t="s">
        <v>8219</v>
      </c>
      <c r="B888">
        <v>1789</v>
      </c>
      <c r="F888" t="s">
        <v>8221</v>
      </c>
      <c r="G888">
        <v>12</v>
      </c>
    </row>
    <row r="889" spans="1:7">
      <c r="A889" t="s">
        <v>8219</v>
      </c>
      <c r="B889">
        <v>680</v>
      </c>
      <c r="F889" t="s">
        <v>8221</v>
      </c>
      <c r="G889">
        <v>0</v>
      </c>
    </row>
    <row r="890" spans="1:7">
      <c r="A890" t="s">
        <v>8219</v>
      </c>
      <c r="B890">
        <v>70</v>
      </c>
      <c r="F890" t="s">
        <v>8221</v>
      </c>
      <c r="G890">
        <v>20</v>
      </c>
    </row>
    <row r="891" spans="1:7">
      <c r="A891" t="s">
        <v>8219</v>
      </c>
      <c r="B891">
        <v>23</v>
      </c>
      <c r="F891" t="s">
        <v>8221</v>
      </c>
      <c r="G891">
        <v>16</v>
      </c>
    </row>
    <row r="892" spans="1:7">
      <c r="A892" t="s">
        <v>8219</v>
      </c>
      <c r="B892">
        <v>4245</v>
      </c>
      <c r="F892" t="s">
        <v>8221</v>
      </c>
      <c r="G892">
        <v>33</v>
      </c>
    </row>
    <row r="893" spans="1:7">
      <c r="A893" t="s">
        <v>8219</v>
      </c>
      <c r="B893">
        <v>943</v>
      </c>
      <c r="F893" t="s">
        <v>8221</v>
      </c>
      <c r="G893">
        <v>2</v>
      </c>
    </row>
    <row r="894" spans="1:7">
      <c r="A894" t="s">
        <v>8219</v>
      </c>
      <c r="B894">
        <v>1876</v>
      </c>
      <c r="F894" t="s">
        <v>8221</v>
      </c>
      <c r="G894">
        <v>6</v>
      </c>
    </row>
    <row r="895" spans="1:7">
      <c r="A895" t="s">
        <v>8219</v>
      </c>
      <c r="B895">
        <v>834</v>
      </c>
      <c r="F895" t="s">
        <v>8221</v>
      </c>
      <c r="G895">
        <v>0</v>
      </c>
    </row>
    <row r="896" spans="1:7">
      <c r="A896" t="s">
        <v>8219</v>
      </c>
      <c r="B896">
        <v>682</v>
      </c>
      <c r="F896" t="s">
        <v>8221</v>
      </c>
      <c r="G896">
        <v>3</v>
      </c>
    </row>
    <row r="897" spans="1:7">
      <c r="A897" t="s">
        <v>8219</v>
      </c>
      <c r="B897">
        <v>147</v>
      </c>
      <c r="F897" t="s">
        <v>8221</v>
      </c>
      <c r="G897">
        <v>0</v>
      </c>
    </row>
    <row r="898" spans="1:7">
      <c r="A898" t="s">
        <v>8219</v>
      </c>
      <c r="B898">
        <v>415</v>
      </c>
      <c r="F898" t="s">
        <v>8221</v>
      </c>
      <c r="G898">
        <v>3</v>
      </c>
    </row>
    <row r="899" spans="1:7">
      <c r="A899" t="s">
        <v>8219</v>
      </c>
      <c r="B899">
        <v>290</v>
      </c>
      <c r="F899" t="s">
        <v>8221</v>
      </c>
      <c r="G899">
        <v>13</v>
      </c>
    </row>
    <row r="900" spans="1:7">
      <c r="A900" t="s">
        <v>8219</v>
      </c>
      <c r="B900">
        <v>365</v>
      </c>
      <c r="F900" t="s">
        <v>8221</v>
      </c>
      <c r="G900">
        <v>6</v>
      </c>
    </row>
    <row r="901" spans="1:7">
      <c r="A901" t="s">
        <v>8219</v>
      </c>
      <c r="B901">
        <v>660</v>
      </c>
      <c r="F901" t="s">
        <v>8221</v>
      </c>
      <c r="G901">
        <v>1</v>
      </c>
    </row>
    <row r="902" spans="1:7">
      <c r="A902" t="s">
        <v>8219</v>
      </c>
      <c r="B902">
        <v>1356</v>
      </c>
      <c r="F902" t="s">
        <v>8221</v>
      </c>
      <c r="G902">
        <v>0</v>
      </c>
    </row>
    <row r="903" spans="1:7">
      <c r="A903" t="s">
        <v>8219</v>
      </c>
      <c r="B903">
        <v>424</v>
      </c>
      <c r="F903" t="s">
        <v>8221</v>
      </c>
      <c r="G903">
        <v>5</v>
      </c>
    </row>
    <row r="904" spans="1:7">
      <c r="A904" t="s">
        <v>8219</v>
      </c>
      <c r="B904">
        <v>33</v>
      </c>
      <c r="F904" t="s">
        <v>8221</v>
      </c>
      <c r="G904">
        <v>0</v>
      </c>
    </row>
    <row r="905" spans="1:7">
      <c r="A905" t="s">
        <v>8219</v>
      </c>
      <c r="B905">
        <v>1633</v>
      </c>
      <c r="F905" t="s">
        <v>8221</v>
      </c>
      <c r="G905">
        <v>36</v>
      </c>
    </row>
    <row r="906" spans="1:7">
      <c r="A906" t="s">
        <v>8219</v>
      </c>
      <c r="B906">
        <v>306</v>
      </c>
      <c r="F906" t="s">
        <v>8221</v>
      </c>
      <c r="G906">
        <v>1</v>
      </c>
    </row>
    <row r="907" spans="1:7">
      <c r="A907" t="s">
        <v>8219</v>
      </c>
      <c r="B907">
        <v>205</v>
      </c>
      <c r="F907" t="s">
        <v>8221</v>
      </c>
      <c r="G907">
        <v>1</v>
      </c>
    </row>
    <row r="908" spans="1:7">
      <c r="A908" t="s">
        <v>8219</v>
      </c>
      <c r="B908">
        <v>1281</v>
      </c>
      <c r="F908" t="s">
        <v>8221</v>
      </c>
      <c r="G908">
        <v>1</v>
      </c>
    </row>
    <row r="909" spans="1:7">
      <c r="A909" t="s">
        <v>8219</v>
      </c>
      <c r="B909">
        <v>103</v>
      </c>
      <c r="F909" t="s">
        <v>8221</v>
      </c>
      <c r="G909">
        <v>9</v>
      </c>
    </row>
    <row r="910" spans="1:7">
      <c r="A910" t="s">
        <v>8219</v>
      </c>
      <c r="B910">
        <v>1513</v>
      </c>
      <c r="F910" t="s">
        <v>8221</v>
      </c>
      <c r="G910">
        <v>1</v>
      </c>
    </row>
    <row r="911" spans="1:7">
      <c r="A911" t="s">
        <v>8219</v>
      </c>
      <c r="B911">
        <v>405</v>
      </c>
      <c r="F911" t="s">
        <v>8221</v>
      </c>
      <c r="G911">
        <v>0</v>
      </c>
    </row>
    <row r="912" spans="1:7">
      <c r="A912" t="s">
        <v>8219</v>
      </c>
      <c r="B912">
        <v>510</v>
      </c>
      <c r="F912" t="s">
        <v>8221</v>
      </c>
      <c r="G912">
        <v>1</v>
      </c>
    </row>
    <row r="913" spans="1:7">
      <c r="A913" t="s">
        <v>8219</v>
      </c>
      <c r="B913">
        <v>1887</v>
      </c>
      <c r="F913" t="s">
        <v>8221</v>
      </c>
      <c r="G913">
        <v>1</v>
      </c>
    </row>
    <row r="914" spans="1:7">
      <c r="A914" t="s">
        <v>8219</v>
      </c>
      <c r="B914">
        <v>701</v>
      </c>
      <c r="F914" t="s">
        <v>8221</v>
      </c>
      <c r="G914">
        <v>4</v>
      </c>
    </row>
    <row r="915" spans="1:7">
      <c r="A915" t="s">
        <v>8219</v>
      </c>
      <c r="B915">
        <v>3863</v>
      </c>
      <c r="F915" t="s">
        <v>8221</v>
      </c>
      <c r="G915">
        <v>2</v>
      </c>
    </row>
    <row r="916" spans="1:7">
      <c r="A916" t="s">
        <v>8219</v>
      </c>
      <c r="B916">
        <v>238</v>
      </c>
      <c r="F916" t="s">
        <v>8221</v>
      </c>
      <c r="G916">
        <v>2</v>
      </c>
    </row>
    <row r="917" spans="1:7">
      <c r="A917" t="s">
        <v>8219</v>
      </c>
      <c r="B917">
        <v>2051</v>
      </c>
      <c r="F917" t="s">
        <v>8221</v>
      </c>
      <c r="G917">
        <v>2</v>
      </c>
    </row>
    <row r="918" spans="1:7">
      <c r="A918" t="s">
        <v>8219</v>
      </c>
      <c r="B918">
        <v>402</v>
      </c>
      <c r="F918" t="s">
        <v>8221</v>
      </c>
      <c r="G918">
        <v>0</v>
      </c>
    </row>
    <row r="919" spans="1:7">
      <c r="A919" t="s">
        <v>8219</v>
      </c>
      <c r="B919">
        <v>253</v>
      </c>
      <c r="F919" t="s">
        <v>8221</v>
      </c>
      <c r="G919">
        <v>2</v>
      </c>
    </row>
    <row r="920" spans="1:7">
      <c r="A920" t="s">
        <v>8219</v>
      </c>
      <c r="B920">
        <v>473</v>
      </c>
      <c r="F920" t="s">
        <v>8221</v>
      </c>
      <c r="G920">
        <v>4</v>
      </c>
    </row>
    <row r="921" spans="1:7">
      <c r="A921" t="s">
        <v>8219</v>
      </c>
      <c r="B921">
        <v>821</v>
      </c>
      <c r="F921" t="s">
        <v>8221</v>
      </c>
      <c r="G921">
        <v>2</v>
      </c>
    </row>
    <row r="922" spans="1:7">
      <c r="A922" t="s">
        <v>8219</v>
      </c>
      <c r="B922">
        <v>388</v>
      </c>
      <c r="F922" t="s">
        <v>8221</v>
      </c>
      <c r="G922">
        <v>0</v>
      </c>
    </row>
    <row r="923" spans="1:7">
      <c r="A923" t="s">
        <v>8219</v>
      </c>
      <c r="B923">
        <v>813</v>
      </c>
      <c r="F923" t="s">
        <v>8221</v>
      </c>
      <c r="G923">
        <v>1</v>
      </c>
    </row>
    <row r="924" spans="1:7">
      <c r="A924" t="s">
        <v>8219</v>
      </c>
      <c r="B924">
        <v>1945</v>
      </c>
      <c r="F924" t="s">
        <v>8221</v>
      </c>
      <c r="G924">
        <v>0</v>
      </c>
    </row>
    <row r="925" spans="1:7">
      <c r="A925" t="s">
        <v>8219</v>
      </c>
      <c r="B925">
        <v>1637</v>
      </c>
      <c r="F925" t="s">
        <v>8221</v>
      </c>
      <c r="G925">
        <v>2</v>
      </c>
    </row>
    <row r="926" spans="1:7">
      <c r="A926" t="s">
        <v>8219</v>
      </c>
      <c r="B926">
        <v>1375</v>
      </c>
      <c r="F926" t="s">
        <v>8221</v>
      </c>
      <c r="G926">
        <v>7</v>
      </c>
    </row>
    <row r="927" spans="1:7">
      <c r="A927" t="s">
        <v>8219</v>
      </c>
      <c r="B927">
        <v>17</v>
      </c>
      <c r="F927" t="s">
        <v>8221</v>
      </c>
      <c r="G927">
        <v>5</v>
      </c>
    </row>
    <row r="928" spans="1:7">
      <c r="A928" t="s">
        <v>8219</v>
      </c>
      <c r="B928">
        <v>354</v>
      </c>
      <c r="F928" t="s">
        <v>8221</v>
      </c>
      <c r="G928">
        <v>0</v>
      </c>
    </row>
    <row r="929" spans="1:7">
      <c r="A929" t="s">
        <v>8219</v>
      </c>
      <c r="B929">
        <v>191</v>
      </c>
      <c r="F929" t="s">
        <v>8221</v>
      </c>
      <c r="G929">
        <v>0</v>
      </c>
    </row>
    <row r="930" spans="1:7">
      <c r="A930" t="s">
        <v>8219</v>
      </c>
      <c r="B930">
        <v>303</v>
      </c>
      <c r="F930" t="s">
        <v>8221</v>
      </c>
      <c r="G930">
        <v>0</v>
      </c>
    </row>
    <row r="931" spans="1:7">
      <c r="A931" t="s">
        <v>8219</v>
      </c>
      <c r="B931">
        <v>137</v>
      </c>
      <c r="F931" t="s">
        <v>8221</v>
      </c>
      <c r="G931">
        <v>2</v>
      </c>
    </row>
    <row r="932" spans="1:7">
      <c r="A932" t="s">
        <v>8219</v>
      </c>
      <c r="B932">
        <v>41</v>
      </c>
      <c r="F932" t="s">
        <v>8221</v>
      </c>
      <c r="G932">
        <v>0</v>
      </c>
    </row>
    <row r="933" spans="1:7">
      <c r="A933" t="s">
        <v>8219</v>
      </c>
      <c r="B933">
        <v>398</v>
      </c>
      <c r="F933" t="s">
        <v>8221</v>
      </c>
      <c r="G933">
        <v>0</v>
      </c>
    </row>
    <row r="934" spans="1:7">
      <c r="A934" t="s">
        <v>8219</v>
      </c>
      <c r="B934">
        <v>1737</v>
      </c>
      <c r="F934" t="s">
        <v>8221</v>
      </c>
      <c r="G934">
        <v>28</v>
      </c>
    </row>
    <row r="935" spans="1:7">
      <c r="A935" t="s">
        <v>8219</v>
      </c>
      <c r="B935">
        <v>971</v>
      </c>
      <c r="F935" t="s">
        <v>8221</v>
      </c>
      <c r="G935">
        <v>2</v>
      </c>
    </row>
    <row r="936" spans="1:7">
      <c r="A936" t="s">
        <v>8219</v>
      </c>
      <c r="B936">
        <v>183</v>
      </c>
      <c r="F936" t="s">
        <v>8221</v>
      </c>
      <c r="G936">
        <v>0</v>
      </c>
    </row>
    <row r="937" spans="1:7">
      <c r="A937" t="s">
        <v>8219</v>
      </c>
      <c r="B937">
        <v>4562</v>
      </c>
      <c r="F937" t="s">
        <v>8221</v>
      </c>
      <c r="G937">
        <v>0</v>
      </c>
    </row>
    <row r="938" spans="1:7">
      <c r="A938" t="s">
        <v>8219</v>
      </c>
      <c r="B938">
        <v>26457</v>
      </c>
      <c r="F938" t="s">
        <v>8221</v>
      </c>
      <c r="G938">
        <v>0</v>
      </c>
    </row>
    <row r="939" spans="1:7">
      <c r="A939" t="s">
        <v>8219</v>
      </c>
      <c r="B939">
        <v>162</v>
      </c>
      <c r="F939" t="s">
        <v>8221</v>
      </c>
      <c r="G939">
        <v>4</v>
      </c>
    </row>
    <row r="940" spans="1:7">
      <c r="A940" t="s">
        <v>8219</v>
      </c>
      <c r="B940">
        <v>479</v>
      </c>
      <c r="F940" t="s">
        <v>8221</v>
      </c>
      <c r="G940">
        <v>12</v>
      </c>
    </row>
    <row r="941" spans="1:7">
      <c r="A941" t="s">
        <v>8219</v>
      </c>
      <c r="B941">
        <v>426</v>
      </c>
      <c r="F941" t="s">
        <v>8221</v>
      </c>
      <c r="G941">
        <v>0</v>
      </c>
    </row>
    <row r="942" spans="1:7">
      <c r="A942" t="s">
        <v>8219</v>
      </c>
      <c r="B942">
        <v>450</v>
      </c>
      <c r="F942" t="s">
        <v>8221</v>
      </c>
      <c r="G942">
        <v>33</v>
      </c>
    </row>
    <row r="943" spans="1:7">
      <c r="A943" t="s">
        <v>8219</v>
      </c>
      <c r="B943">
        <v>1780</v>
      </c>
      <c r="F943" t="s">
        <v>8221</v>
      </c>
      <c r="G943">
        <v>0</v>
      </c>
    </row>
    <row r="944" spans="1:7">
      <c r="A944" t="s">
        <v>8219</v>
      </c>
      <c r="B944">
        <v>122</v>
      </c>
      <c r="F944" t="s">
        <v>8221</v>
      </c>
      <c r="G944">
        <v>4</v>
      </c>
    </row>
    <row r="945" spans="1:7">
      <c r="A945" t="s">
        <v>8219</v>
      </c>
      <c r="B945">
        <v>95</v>
      </c>
      <c r="F945" t="s">
        <v>8221</v>
      </c>
      <c r="G945">
        <v>0</v>
      </c>
    </row>
    <row r="946" spans="1:7">
      <c r="A946" t="s">
        <v>8219</v>
      </c>
      <c r="B946">
        <v>325</v>
      </c>
      <c r="F946" t="s">
        <v>8221</v>
      </c>
      <c r="G946">
        <v>11</v>
      </c>
    </row>
    <row r="947" spans="1:7">
      <c r="A947" t="s">
        <v>8219</v>
      </c>
      <c r="B947">
        <v>353</v>
      </c>
      <c r="F947" t="s">
        <v>8221</v>
      </c>
      <c r="G947">
        <v>1</v>
      </c>
    </row>
    <row r="948" spans="1:7">
      <c r="A948" t="s">
        <v>8219</v>
      </c>
      <c r="B948">
        <v>105</v>
      </c>
      <c r="F948" t="s">
        <v>8221</v>
      </c>
      <c r="G948">
        <v>5</v>
      </c>
    </row>
    <row r="949" spans="1:7">
      <c r="A949" t="s">
        <v>8219</v>
      </c>
      <c r="B949">
        <v>729</v>
      </c>
      <c r="F949" t="s">
        <v>8221</v>
      </c>
      <c r="G949">
        <v>0</v>
      </c>
    </row>
    <row r="950" spans="1:7">
      <c r="A950" t="s">
        <v>8219</v>
      </c>
      <c r="B950">
        <v>454</v>
      </c>
      <c r="F950" t="s">
        <v>8221</v>
      </c>
      <c r="G950">
        <v>1</v>
      </c>
    </row>
    <row r="951" spans="1:7">
      <c r="A951" t="s">
        <v>8219</v>
      </c>
      <c r="B951">
        <v>539</v>
      </c>
      <c r="F951" t="s">
        <v>8221</v>
      </c>
      <c r="G951">
        <v>1</v>
      </c>
    </row>
    <row r="952" spans="1:7">
      <c r="A952" t="s">
        <v>8219</v>
      </c>
      <c r="B952">
        <v>79</v>
      </c>
      <c r="F952" t="s">
        <v>8221</v>
      </c>
      <c r="G952">
        <v>6</v>
      </c>
    </row>
    <row r="953" spans="1:7">
      <c r="A953" t="s">
        <v>8219</v>
      </c>
      <c r="B953">
        <v>94</v>
      </c>
      <c r="F953" t="s">
        <v>8221</v>
      </c>
      <c r="G953">
        <v>8</v>
      </c>
    </row>
    <row r="954" spans="1:7">
      <c r="A954" t="s">
        <v>8219</v>
      </c>
      <c r="B954">
        <v>625</v>
      </c>
      <c r="F954" t="s">
        <v>8221</v>
      </c>
      <c r="G954">
        <v>1</v>
      </c>
    </row>
    <row r="955" spans="1:7">
      <c r="A955" t="s">
        <v>8219</v>
      </c>
      <c r="B955">
        <v>508</v>
      </c>
      <c r="F955" t="s">
        <v>8221</v>
      </c>
      <c r="G955">
        <v>0</v>
      </c>
    </row>
    <row r="956" spans="1:7">
      <c r="A956" t="s">
        <v>8219</v>
      </c>
      <c r="B956">
        <v>531</v>
      </c>
      <c r="F956" t="s">
        <v>8221</v>
      </c>
      <c r="G956">
        <v>2</v>
      </c>
    </row>
    <row r="957" spans="1:7">
      <c r="A957" t="s">
        <v>8219</v>
      </c>
      <c r="B957">
        <v>158</v>
      </c>
      <c r="F957" t="s">
        <v>8221</v>
      </c>
      <c r="G957">
        <v>1</v>
      </c>
    </row>
    <row r="958" spans="1:7">
      <c r="A958" t="s">
        <v>8219</v>
      </c>
      <c r="B958">
        <v>508</v>
      </c>
      <c r="F958" t="s">
        <v>8221</v>
      </c>
      <c r="G958">
        <v>0</v>
      </c>
    </row>
    <row r="959" spans="1:7">
      <c r="A959" t="s">
        <v>8219</v>
      </c>
      <c r="B959">
        <v>644</v>
      </c>
      <c r="F959" t="s">
        <v>8221</v>
      </c>
      <c r="G959">
        <v>1</v>
      </c>
    </row>
    <row r="960" spans="1:7">
      <c r="A960" t="s">
        <v>8219</v>
      </c>
      <c r="B960">
        <v>848</v>
      </c>
      <c r="F960" t="s">
        <v>8221</v>
      </c>
      <c r="G960">
        <v>19</v>
      </c>
    </row>
    <row r="961" spans="1:7">
      <c r="A961" t="s">
        <v>8219</v>
      </c>
      <c r="B961">
        <v>429</v>
      </c>
      <c r="F961" t="s">
        <v>8221</v>
      </c>
      <c r="G961">
        <v>27</v>
      </c>
    </row>
    <row r="962" spans="1:7">
      <c r="A962" t="s">
        <v>8219</v>
      </c>
      <c r="B962">
        <v>204</v>
      </c>
      <c r="F962" t="s">
        <v>8221</v>
      </c>
      <c r="G962">
        <v>7</v>
      </c>
    </row>
    <row r="963" spans="1:7">
      <c r="A963" t="s">
        <v>8219</v>
      </c>
      <c r="B963">
        <v>379</v>
      </c>
      <c r="F963" t="s">
        <v>8221</v>
      </c>
      <c r="G963">
        <v>14</v>
      </c>
    </row>
    <row r="964" spans="1:7">
      <c r="A964" t="s">
        <v>8219</v>
      </c>
      <c r="B964">
        <v>271</v>
      </c>
      <c r="F964" t="s">
        <v>8221</v>
      </c>
      <c r="G964">
        <v>5</v>
      </c>
    </row>
    <row r="965" spans="1:7">
      <c r="A965" t="s">
        <v>8219</v>
      </c>
      <c r="B965">
        <v>120</v>
      </c>
      <c r="F965" t="s">
        <v>8221</v>
      </c>
      <c r="G965">
        <v>30</v>
      </c>
    </row>
    <row r="966" spans="1:7">
      <c r="A966" t="s">
        <v>8219</v>
      </c>
      <c r="B966">
        <v>140</v>
      </c>
      <c r="F966" t="s">
        <v>8221</v>
      </c>
      <c r="G966">
        <v>1</v>
      </c>
    </row>
    <row r="967" spans="1:7">
      <c r="A967" t="s">
        <v>8219</v>
      </c>
      <c r="B967">
        <v>193</v>
      </c>
      <c r="F967" t="s">
        <v>8221</v>
      </c>
      <c r="G967">
        <v>0</v>
      </c>
    </row>
    <row r="968" spans="1:7">
      <c r="A968" t="s">
        <v>8219</v>
      </c>
      <c r="B968">
        <v>180</v>
      </c>
      <c r="F968" t="s">
        <v>8221</v>
      </c>
      <c r="G968">
        <v>60</v>
      </c>
    </row>
    <row r="969" spans="1:7">
      <c r="A969" t="s">
        <v>8219</v>
      </c>
      <c r="B969">
        <v>263</v>
      </c>
      <c r="F969" t="s">
        <v>8221</v>
      </c>
      <c r="G969">
        <v>84</v>
      </c>
    </row>
    <row r="970" spans="1:7">
      <c r="A970" t="s">
        <v>8219</v>
      </c>
      <c r="B970">
        <v>217</v>
      </c>
      <c r="F970" t="s">
        <v>8221</v>
      </c>
      <c r="G970">
        <v>47</v>
      </c>
    </row>
    <row r="971" spans="1:7">
      <c r="A971" t="s">
        <v>8219</v>
      </c>
      <c r="B971">
        <v>443</v>
      </c>
      <c r="F971" t="s">
        <v>8221</v>
      </c>
      <c r="G971">
        <v>66</v>
      </c>
    </row>
    <row r="972" spans="1:7">
      <c r="A972" t="s">
        <v>8219</v>
      </c>
      <c r="B972">
        <v>1373</v>
      </c>
      <c r="F972" t="s">
        <v>8221</v>
      </c>
      <c r="G972">
        <v>171</v>
      </c>
    </row>
    <row r="973" spans="1:7">
      <c r="A973" t="s">
        <v>8219</v>
      </c>
      <c r="B973">
        <v>742</v>
      </c>
      <c r="F973" t="s">
        <v>8221</v>
      </c>
      <c r="G973">
        <v>29</v>
      </c>
    </row>
    <row r="974" spans="1:7">
      <c r="A974" t="s">
        <v>8219</v>
      </c>
      <c r="B974">
        <v>170</v>
      </c>
      <c r="F974" t="s">
        <v>8221</v>
      </c>
      <c r="G974">
        <v>9</v>
      </c>
    </row>
    <row r="975" spans="1:7">
      <c r="A975" t="s">
        <v>8219</v>
      </c>
      <c r="B975">
        <v>242</v>
      </c>
      <c r="F975" t="s">
        <v>8221</v>
      </c>
      <c r="G975">
        <v>27</v>
      </c>
    </row>
    <row r="976" spans="1:7">
      <c r="A976" t="s">
        <v>8219</v>
      </c>
      <c r="B976">
        <v>541</v>
      </c>
      <c r="F976" t="s">
        <v>8221</v>
      </c>
      <c r="G976">
        <v>2</v>
      </c>
    </row>
    <row r="977" spans="1:7">
      <c r="A977" t="s">
        <v>8219</v>
      </c>
      <c r="B977">
        <v>121</v>
      </c>
      <c r="F977" t="s">
        <v>8221</v>
      </c>
      <c r="G977">
        <v>3</v>
      </c>
    </row>
    <row r="978" spans="1:7">
      <c r="A978" t="s">
        <v>8219</v>
      </c>
      <c r="B978">
        <v>621</v>
      </c>
      <c r="F978" t="s">
        <v>8221</v>
      </c>
      <c r="G978">
        <v>4</v>
      </c>
    </row>
    <row r="979" spans="1:7">
      <c r="A979" t="s">
        <v>8219</v>
      </c>
      <c r="B979">
        <v>101</v>
      </c>
      <c r="F979" t="s">
        <v>8221</v>
      </c>
      <c r="G979">
        <v>2</v>
      </c>
    </row>
    <row r="980" spans="1:7">
      <c r="A980" t="s">
        <v>8219</v>
      </c>
      <c r="B980">
        <v>554</v>
      </c>
      <c r="F980" t="s">
        <v>8221</v>
      </c>
      <c r="G980">
        <v>20</v>
      </c>
    </row>
    <row r="981" spans="1:7">
      <c r="A981" t="s">
        <v>8219</v>
      </c>
      <c r="B981">
        <v>666</v>
      </c>
      <c r="F981" t="s">
        <v>8221</v>
      </c>
      <c r="G981">
        <v>3</v>
      </c>
    </row>
    <row r="982" spans="1:7">
      <c r="A982" t="s">
        <v>8219</v>
      </c>
      <c r="B982">
        <v>410</v>
      </c>
      <c r="F982" t="s">
        <v>8221</v>
      </c>
      <c r="G982">
        <v>4</v>
      </c>
    </row>
    <row r="983" spans="1:7">
      <c r="A983" t="s">
        <v>8219</v>
      </c>
      <c r="B983">
        <v>375</v>
      </c>
      <c r="F983" t="s">
        <v>8221</v>
      </c>
      <c r="G983">
        <v>1</v>
      </c>
    </row>
    <row r="984" spans="1:7">
      <c r="A984" t="s">
        <v>8219</v>
      </c>
      <c r="B984">
        <v>1364</v>
      </c>
      <c r="F984" t="s">
        <v>8221</v>
      </c>
      <c r="G984">
        <v>0</v>
      </c>
    </row>
    <row r="985" spans="1:7">
      <c r="A985" t="s">
        <v>8219</v>
      </c>
      <c r="B985">
        <v>35</v>
      </c>
      <c r="F985" t="s">
        <v>8221</v>
      </c>
      <c r="G985">
        <v>0</v>
      </c>
    </row>
    <row r="986" spans="1:7">
      <c r="A986" t="s">
        <v>8219</v>
      </c>
      <c r="B986">
        <v>203</v>
      </c>
      <c r="F986" t="s">
        <v>8221</v>
      </c>
      <c r="G986">
        <v>14</v>
      </c>
    </row>
    <row r="987" spans="1:7">
      <c r="A987" t="s">
        <v>8219</v>
      </c>
      <c r="B987">
        <v>49</v>
      </c>
      <c r="F987" t="s">
        <v>8221</v>
      </c>
      <c r="G987">
        <v>1</v>
      </c>
    </row>
    <row r="988" spans="1:7">
      <c r="A988" t="s">
        <v>8219</v>
      </c>
      <c r="B988">
        <v>5812</v>
      </c>
      <c r="F988" t="s">
        <v>8221</v>
      </c>
      <c r="G988">
        <v>118</v>
      </c>
    </row>
    <row r="989" spans="1:7">
      <c r="A989" t="s">
        <v>8219</v>
      </c>
      <c r="B989">
        <v>1556</v>
      </c>
      <c r="F989" t="s">
        <v>8221</v>
      </c>
      <c r="G989">
        <v>2</v>
      </c>
    </row>
    <row r="990" spans="1:7">
      <c r="A990" t="s">
        <v>8219</v>
      </c>
      <c r="B990">
        <v>65</v>
      </c>
      <c r="F990" t="s">
        <v>8221</v>
      </c>
      <c r="G990">
        <v>1</v>
      </c>
    </row>
    <row r="991" spans="1:7">
      <c r="A991" t="s">
        <v>8219</v>
      </c>
      <c r="B991">
        <v>10</v>
      </c>
      <c r="F991" t="s">
        <v>8221</v>
      </c>
      <c r="G991">
        <v>3</v>
      </c>
    </row>
    <row r="992" spans="1:7">
      <c r="A992" t="s">
        <v>8219</v>
      </c>
      <c r="B992">
        <v>76</v>
      </c>
      <c r="F992" t="s">
        <v>8221</v>
      </c>
      <c r="G992">
        <v>1</v>
      </c>
    </row>
    <row r="993" spans="1:7">
      <c r="A993" t="s">
        <v>8219</v>
      </c>
      <c r="B993">
        <v>263</v>
      </c>
      <c r="F993" t="s">
        <v>8221</v>
      </c>
      <c r="G993">
        <v>3</v>
      </c>
    </row>
    <row r="994" spans="1:7">
      <c r="A994" t="s">
        <v>8219</v>
      </c>
      <c r="B994">
        <v>1530</v>
      </c>
      <c r="F994" t="s">
        <v>8221</v>
      </c>
      <c r="G994">
        <v>38</v>
      </c>
    </row>
    <row r="995" spans="1:7">
      <c r="A995" t="s">
        <v>8219</v>
      </c>
      <c r="B995">
        <v>278</v>
      </c>
      <c r="F995" t="s">
        <v>8221</v>
      </c>
      <c r="G995">
        <v>52</v>
      </c>
    </row>
    <row r="996" spans="1:7">
      <c r="A996" t="s">
        <v>8219</v>
      </c>
      <c r="B996">
        <v>350</v>
      </c>
      <c r="F996" t="s">
        <v>8221</v>
      </c>
      <c r="G996">
        <v>2</v>
      </c>
    </row>
    <row r="997" spans="1:7">
      <c r="A997" t="s">
        <v>8219</v>
      </c>
      <c r="B997">
        <v>470</v>
      </c>
      <c r="F997" t="s">
        <v>8221</v>
      </c>
      <c r="G997">
        <v>0</v>
      </c>
    </row>
    <row r="998" spans="1:7">
      <c r="A998" t="s">
        <v>8219</v>
      </c>
      <c r="B998">
        <v>3</v>
      </c>
      <c r="F998" t="s">
        <v>8221</v>
      </c>
      <c r="G998">
        <v>4</v>
      </c>
    </row>
    <row r="999" spans="1:7">
      <c r="A999" t="s">
        <v>8219</v>
      </c>
      <c r="B999">
        <v>8200</v>
      </c>
      <c r="F999" t="s">
        <v>8221</v>
      </c>
      <c r="G999">
        <v>4</v>
      </c>
    </row>
    <row r="1000" spans="1:7">
      <c r="A1000" t="s">
        <v>8219</v>
      </c>
      <c r="B1000">
        <v>8359</v>
      </c>
      <c r="F1000" t="s">
        <v>8221</v>
      </c>
      <c r="G1000">
        <v>18</v>
      </c>
    </row>
    <row r="1001" spans="1:7">
      <c r="A1001" t="s">
        <v>8219</v>
      </c>
      <c r="B1001">
        <v>188</v>
      </c>
      <c r="F1001" t="s">
        <v>8221</v>
      </c>
      <c r="G1001">
        <v>0</v>
      </c>
    </row>
    <row r="1002" spans="1:7">
      <c r="A1002" t="s">
        <v>8219</v>
      </c>
      <c r="B1002">
        <v>48</v>
      </c>
      <c r="F1002" t="s">
        <v>8221</v>
      </c>
      <c r="G1002">
        <v>22</v>
      </c>
    </row>
    <row r="1003" spans="1:7">
      <c r="A1003" t="s">
        <v>8219</v>
      </c>
      <c r="B1003">
        <v>607</v>
      </c>
      <c r="F1003" t="s">
        <v>8221</v>
      </c>
      <c r="G1003">
        <v>49</v>
      </c>
    </row>
    <row r="1004" spans="1:7">
      <c r="A1004" t="s">
        <v>8219</v>
      </c>
      <c r="B1004">
        <v>50</v>
      </c>
      <c r="F1004" t="s">
        <v>8221</v>
      </c>
      <c r="G1004">
        <v>19</v>
      </c>
    </row>
    <row r="1005" spans="1:7">
      <c r="A1005" t="s">
        <v>8219</v>
      </c>
      <c r="B1005">
        <v>55</v>
      </c>
      <c r="F1005" t="s">
        <v>8221</v>
      </c>
      <c r="G1005">
        <v>4</v>
      </c>
    </row>
    <row r="1006" spans="1:7">
      <c r="A1006" t="s">
        <v>8219</v>
      </c>
      <c r="B1006">
        <v>38</v>
      </c>
      <c r="F1006" t="s">
        <v>8221</v>
      </c>
      <c r="G1006">
        <v>4</v>
      </c>
    </row>
    <row r="1007" spans="1:7">
      <c r="A1007" t="s">
        <v>8219</v>
      </c>
      <c r="B1007">
        <v>25</v>
      </c>
      <c r="F1007" t="s">
        <v>8221</v>
      </c>
      <c r="G1007">
        <v>2</v>
      </c>
    </row>
    <row r="1008" spans="1:7">
      <c r="A1008" t="s">
        <v>8219</v>
      </c>
      <c r="B1008">
        <v>46</v>
      </c>
      <c r="F1008" t="s">
        <v>8221</v>
      </c>
      <c r="G1008">
        <v>0</v>
      </c>
    </row>
    <row r="1009" spans="1:7">
      <c r="A1009" t="s">
        <v>8219</v>
      </c>
      <c r="B1009">
        <v>83</v>
      </c>
      <c r="F1009" t="s">
        <v>8221</v>
      </c>
      <c r="G1009">
        <v>0</v>
      </c>
    </row>
    <row r="1010" spans="1:7">
      <c r="A1010" t="s">
        <v>8219</v>
      </c>
      <c r="B1010">
        <v>35</v>
      </c>
      <c r="F1010" t="s">
        <v>8221</v>
      </c>
      <c r="G1010">
        <v>14</v>
      </c>
    </row>
    <row r="1011" spans="1:7">
      <c r="A1011" t="s">
        <v>8219</v>
      </c>
      <c r="B1011">
        <v>25</v>
      </c>
      <c r="F1011" t="s">
        <v>8221</v>
      </c>
      <c r="G1011">
        <v>8</v>
      </c>
    </row>
    <row r="1012" spans="1:7">
      <c r="A1012" t="s">
        <v>8219</v>
      </c>
      <c r="B1012">
        <v>75</v>
      </c>
      <c r="F1012" t="s">
        <v>8221</v>
      </c>
      <c r="G1012">
        <v>0</v>
      </c>
    </row>
    <row r="1013" spans="1:7">
      <c r="A1013" t="s">
        <v>8219</v>
      </c>
      <c r="B1013">
        <v>62</v>
      </c>
      <c r="F1013" t="s">
        <v>8221</v>
      </c>
      <c r="G1013">
        <v>15</v>
      </c>
    </row>
    <row r="1014" spans="1:7">
      <c r="A1014" t="s">
        <v>8219</v>
      </c>
      <c r="B1014">
        <v>160</v>
      </c>
      <c r="F1014" t="s">
        <v>8221</v>
      </c>
      <c r="G1014">
        <v>33</v>
      </c>
    </row>
    <row r="1015" spans="1:7">
      <c r="A1015" t="s">
        <v>8219</v>
      </c>
      <c r="B1015">
        <v>246</v>
      </c>
      <c r="F1015" t="s">
        <v>8221</v>
      </c>
      <c r="G1015">
        <v>2</v>
      </c>
    </row>
    <row r="1016" spans="1:7">
      <c r="A1016" t="s">
        <v>8219</v>
      </c>
      <c r="B1016">
        <v>55</v>
      </c>
      <c r="F1016" t="s">
        <v>8221</v>
      </c>
      <c r="G1016">
        <v>6</v>
      </c>
    </row>
    <row r="1017" spans="1:7">
      <c r="A1017" t="s">
        <v>8219</v>
      </c>
      <c r="B1017">
        <v>23</v>
      </c>
      <c r="F1017" t="s">
        <v>8221</v>
      </c>
      <c r="G1017">
        <v>2</v>
      </c>
    </row>
    <row r="1018" spans="1:7">
      <c r="A1018" t="s">
        <v>8219</v>
      </c>
      <c r="B1018">
        <v>72</v>
      </c>
      <c r="F1018" t="s">
        <v>8221</v>
      </c>
      <c r="G1018">
        <v>0</v>
      </c>
    </row>
    <row r="1019" spans="1:7">
      <c r="A1019" t="s">
        <v>8219</v>
      </c>
      <c r="B1019">
        <v>22</v>
      </c>
      <c r="F1019" t="s">
        <v>8221</v>
      </c>
      <c r="G1019">
        <v>4</v>
      </c>
    </row>
    <row r="1020" spans="1:7">
      <c r="A1020" t="s">
        <v>8219</v>
      </c>
      <c r="B1020">
        <v>14</v>
      </c>
      <c r="F1020" t="s">
        <v>8221</v>
      </c>
      <c r="G1020">
        <v>1</v>
      </c>
    </row>
    <row r="1021" spans="1:7">
      <c r="A1021" t="s">
        <v>8219</v>
      </c>
      <c r="B1021">
        <v>38</v>
      </c>
      <c r="F1021" t="s">
        <v>8221</v>
      </c>
      <c r="G1021">
        <v>3</v>
      </c>
    </row>
    <row r="1022" spans="1:7">
      <c r="A1022" t="s">
        <v>8219</v>
      </c>
      <c r="B1022">
        <v>32</v>
      </c>
      <c r="F1022" t="s">
        <v>8221</v>
      </c>
      <c r="G1022">
        <v>4</v>
      </c>
    </row>
    <row r="1023" spans="1:7">
      <c r="A1023" t="s">
        <v>8219</v>
      </c>
      <c r="B1023">
        <v>63</v>
      </c>
      <c r="F1023" t="s">
        <v>8221</v>
      </c>
      <c r="G1023">
        <v>0</v>
      </c>
    </row>
    <row r="1024" spans="1:7">
      <c r="A1024" t="s">
        <v>8219</v>
      </c>
      <c r="B1024">
        <v>27</v>
      </c>
      <c r="F1024" t="s">
        <v>8221</v>
      </c>
      <c r="G1024">
        <v>4</v>
      </c>
    </row>
    <row r="1025" spans="1:7">
      <c r="A1025" t="s">
        <v>8219</v>
      </c>
      <c r="B1025">
        <v>44</v>
      </c>
      <c r="F1025" t="s">
        <v>8221</v>
      </c>
      <c r="G1025">
        <v>3</v>
      </c>
    </row>
    <row r="1026" spans="1:7">
      <c r="A1026" t="s">
        <v>8219</v>
      </c>
      <c r="B1026">
        <v>38</v>
      </c>
      <c r="F1026" t="s">
        <v>8221</v>
      </c>
      <c r="G1026">
        <v>34</v>
      </c>
    </row>
    <row r="1027" spans="1:7">
      <c r="A1027" t="s">
        <v>8219</v>
      </c>
      <c r="B1027">
        <v>115</v>
      </c>
      <c r="F1027" t="s">
        <v>8221</v>
      </c>
      <c r="G1027">
        <v>2</v>
      </c>
    </row>
    <row r="1028" spans="1:7">
      <c r="A1028" t="s">
        <v>8219</v>
      </c>
      <c r="B1028">
        <v>37</v>
      </c>
      <c r="F1028" t="s">
        <v>8221</v>
      </c>
      <c r="G1028">
        <v>33</v>
      </c>
    </row>
    <row r="1029" spans="1:7">
      <c r="A1029" t="s">
        <v>8219</v>
      </c>
      <c r="B1029">
        <v>99</v>
      </c>
      <c r="F1029" t="s">
        <v>8221</v>
      </c>
      <c r="G1029">
        <v>0</v>
      </c>
    </row>
    <row r="1030" spans="1:7">
      <c r="A1030" t="s">
        <v>8219</v>
      </c>
      <c r="B1030">
        <v>44</v>
      </c>
      <c r="F1030" t="s">
        <v>8221</v>
      </c>
      <c r="G1030">
        <v>0</v>
      </c>
    </row>
    <row r="1031" spans="1:7">
      <c r="A1031" t="s">
        <v>8219</v>
      </c>
      <c r="B1031">
        <v>58</v>
      </c>
      <c r="F1031" t="s">
        <v>8221</v>
      </c>
      <c r="G1031">
        <v>1</v>
      </c>
    </row>
    <row r="1032" spans="1:7">
      <c r="A1032" t="s">
        <v>8219</v>
      </c>
      <c r="B1032">
        <v>191</v>
      </c>
      <c r="F1032" t="s">
        <v>8221</v>
      </c>
      <c r="G1032">
        <v>13</v>
      </c>
    </row>
    <row r="1033" spans="1:7">
      <c r="A1033" t="s">
        <v>8219</v>
      </c>
      <c r="B1033">
        <v>40</v>
      </c>
      <c r="F1033" t="s">
        <v>8221</v>
      </c>
      <c r="G1033">
        <v>2</v>
      </c>
    </row>
    <row r="1034" spans="1:7">
      <c r="A1034" t="s">
        <v>8219</v>
      </c>
      <c r="B1034">
        <v>38</v>
      </c>
      <c r="F1034" t="s">
        <v>8221</v>
      </c>
      <c r="G1034">
        <v>36</v>
      </c>
    </row>
    <row r="1035" spans="1:7">
      <c r="A1035" t="s">
        <v>8219</v>
      </c>
      <c r="B1035">
        <v>39</v>
      </c>
      <c r="F1035" t="s">
        <v>8221</v>
      </c>
      <c r="G1035">
        <v>1</v>
      </c>
    </row>
    <row r="1036" spans="1:7">
      <c r="A1036" t="s">
        <v>8219</v>
      </c>
      <c r="B1036">
        <v>11</v>
      </c>
      <c r="F1036" t="s">
        <v>8221</v>
      </c>
      <c r="G1036">
        <v>15</v>
      </c>
    </row>
    <row r="1037" spans="1:7">
      <c r="A1037" t="s">
        <v>8219</v>
      </c>
      <c r="B1037">
        <v>107</v>
      </c>
      <c r="F1037" t="s">
        <v>8221</v>
      </c>
      <c r="G1037">
        <v>1</v>
      </c>
    </row>
    <row r="1038" spans="1:7">
      <c r="A1038" t="s">
        <v>8219</v>
      </c>
      <c r="B1038">
        <v>147</v>
      </c>
      <c r="F1038" t="s">
        <v>8221</v>
      </c>
      <c r="G1038">
        <v>0</v>
      </c>
    </row>
    <row r="1039" spans="1:7">
      <c r="A1039" t="s">
        <v>8219</v>
      </c>
      <c r="B1039">
        <v>36</v>
      </c>
      <c r="F1039" t="s">
        <v>8221</v>
      </c>
      <c r="G1039">
        <v>1</v>
      </c>
    </row>
    <row r="1040" spans="1:7">
      <c r="A1040" t="s">
        <v>8219</v>
      </c>
      <c r="B1040">
        <v>92</v>
      </c>
      <c r="F1040" t="s">
        <v>8221</v>
      </c>
      <c r="G1040">
        <v>0</v>
      </c>
    </row>
    <row r="1041" spans="1:7">
      <c r="A1041" t="s">
        <v>8219</v>
      </c>
      <c r="B1041">
        <v>35</v>
      </c>
      <c r="F1041" t="s">
        <v>8221</v>
      </c>
      <c r="G1041">
        <v>0</v>
      </c>
    </row>
    <row r="1042" spans="1:7">
      <c r="A1042" t="s">
        <v>8219</v>
      </c>
      <c r="B1042">
        <v>17</v>
      </c>
      <c r="F1042" t="s">
        <v>8221</v>
      </c>
      <c r="G1042">
        <v>1</v>
      </c>
    </row>
    <row r="1043" spans="1:7">
      <c r="A1043" t="s">
        <v>8219</v>
      </c>
      <c r="B1043">
        <v>22</v>
      </c>
      <c r="F1043" t="s">
        <v>8221</v>
      </c>
      <c r="G1043">
        <v>39</v>
      </c>
    </row>
    <row r="1044" spans="1:7">
      <c r="A1044" t="s">
        <v>8219</v>
      </c>
      <c r="B1044">
        <v>69</v>
      </c>
      <c r="F1044" t="s">
        <v>8221</v>
      </c>
      <c r="G1044">
        <v>0</v>
      </c>
    </row>
    <row r="1045" spans="1:7">
      <c r="A1045" t="s">
        <v>8219</v>
      </c>
      <c r="B1045">
        <v>13</v>
      </c>
      <c r="F1045" t="s">
        <v>8221</v>
      </c>
      <c r="G1045">
        <v>0</v>
      </c>
    </row>
    <row r="1046" spans="1:7">
      <c r="A1046" t="s">
        <v>8219</v>
      </c>
      <c r="B1046">
        <v>58</v>
      </c>
      <c r="F1046" t="s">
        <v>8221</v>
      </c>
      <c r="G1046">
        <v>3</v>
      </c>
    </row>
    <row r="1047" spans="1:7">
      <c r="A1047" t="s">
        <v>8219</v>
      </c>
      <c r="B1047">
        <v>44</v>
      </c>
      <c r="F1047" t="s">
        <v>8221</v>
      </c>
      <c r="G1047">
        <v>1</v>
      </c>
    </row>
    <row r="1048" spans="1:7">
      <c r="A1048" t="s">
        <v>8219</v>
      </c>
      <c r="B1048">
        <v>83</v>
      </c>
      <c r="F1048" t="s">
        <v>8221</v>
      </c>
      <c r="G1048">
        <v>13</v>
      </c>
    </row>
    <row r="1049" spans="1:7">
      <c r="A1049" t="s">
        <v>8219</v>
      </c>
      <c r="B1049">
        <v>117</v>
      </c>
      <c r="F1049" t="s">
        <v>8221</v>
      </c>
      <c r="G1049">
        <v>0</v>
      </c>
    </row>
    <row r="1050" spans="1:7">
      <c r="A1050" t="s">
        <v>8219</v>
      </c>
      <c r="B1050">
        <v>32</v>
      </c>
      <c r="F1050" t="s">
        <v>8221</v>
      </c>
      <c r="G1050">
        <v>6</v>
      </c>
    </row>
    <row r="1051" spans="1:7">
      <c r="A1051" t="s">
        <v>8219</v>
      </c>
      <c r="B1051">
        <v>8</v>
      </c>
      <c r="F1051" t="s">
        <v>8221</v>
      </c>
      <c r="G1051">
        <v>0</v>
      </c>
    </row>
    <row r="1052" spans="1:7">
      <c r="A1052" t="s">
        <v>8219</v>
      </c>
      <c r="B1052">
        <v>340</v>
      </c>
      <c r="F1052" t="s">
        <v>8221</v>
      </c>
      <c r="G1052">
        <v>14</v>
      </c>
    </row>
    <row r="1053" spans="1:7">
      <c r="A1053" t="s">
        <v>8219</v>
      </c>
      <c r="B1053">
        <v>7</v>
      </c>
      <c r="F1053" t="s">
        <v>8221</v>
      </c>
      <c r="G1053">
        <v>5</v>
      </c>
    </row>
    <row r="1054" spans="1:7">
      <c r="A1054" t="s">
        <v>8219</v>
      </c>
      <c r="B1054">
        <v>19</v>
      </c>
      <c r="F1054" t="s">
        <v>8221</v>
      </c>
      <c r="G1054">
        <v>6</v>
      </c>
    </row>
    <row r="1055" spans="1:7">
      <c r="A1055" t="s">
        <v>8219</v>
      </c>
      <c r="B1055">
        <v>47</v>
      </c>
      <c r="F1055" t="s">
        <v>8221</v>
      </c>
      <c r="G1055">
        <v>15</v>
      </c>
    </row>
    <row r="1056" spans="1:7">
      <c r="A1056" t="s">
        <v>8219</v>
      </c>
      <c r="B1056">
        <v>13</v>
      </c>
      <c r="F1056" t="s">
        <v>8221</v>
      </c>
      <c r="G1056">
        <v>0</v>
      </c>
    </row>
    <row r="1057" spans="1:7">
      <c r="A1057" t="s">
        <v>8219</v>
      </c>
      <c r="B1057">
        <v>90</v>
      </c>
      <c r="F1057" t="s">
        <v>8221</v>
      </c>
      <c r="G1057">
        <v>1</v>
      </c>
    </row>
    <row r="1058" spans="1:7">
      <c r="A1058" t="s">
        <v>8219</v>
      </c>
      <c r="B1058">
        <v>63</v>
      </c>
      <c r="F1058" t="s">
        <v>8221</v>
      </c>
      <c r="G1058">
        <v>9</v>
      </c>
    </row>
    <row r="1059" spans="1:7">
      <c r="A1059" t="s">
        <v>8219</v>
      </c>
      <c r="B1059">
        <v>26</v>
      </c>
      <c r="F1059" t="s">
        <v>8221</v>
      </c>
      <c r="G1059">
        <v>3</v>
      </c>
    </row>
    <row r="1060" spans="1:7">
      <c r="A1060" t="s">
        <v>8219</v>
      </c>
      <c r="B1060">
        <v>71</v>
      </c>
      <c r="F1060" t="s">
        <v>8221</v>
      </c>
      <c r="G1060">
        <v>3</v>
      </c>
    </row>
    <row r="1061" spans="1:7">
      <c r="A1061" t="s">
        <v>8219</v>
      </c>
      <c r="B1061">
        <v>38</v>
      </c>
      <c r="F1061" t="s">
        <v>8221</v>
      </c>
      <c r="G1061">
        <v>1</v>
      </c>
    </row>
    <row r="1062" spans="1:7">
      <c r="A1062" t="s">
        <v>8219</v>
      </c>
      <c r="B1062">
        <v>859</v>
      </c>
      <c r="F1062" t="s">
        <v>8221</v>
      </c>
      <c r="G1062">
        <v>3</v>
      </c>
    </row>
    <row r="1063" spans="1:7">
      <c r="A1063" t="s">
        <v>8219</v>
      </c>
      <c r="B1063">
        <v>21</v>
      </c>
      <c r="F1063" t="s">
        <v>8221</v>
      </c>
      <c r="G1063">
        <v>0</v>
      </c>
    </row>
    <row r="1064" spans="1:7">
      <c r="A1064" t="s">
        <v>8219</v>
      </c>
      <c r="B1064">
        <v>78</v>
      </c>
      <c r="F1064" t="s">
        <v>8221</v>
      </c>
      <c r="G1064">
        <v>2</v>
      </c>
    </row>
    <row r="1065" spans="1:7">
      <c r="A1065" t="s">
        <v>8219</v>
      </c>
      <c r="B1065">
        <v>53</v>
      </c>
      <c r="F1065" t="s">
        <v>8221</v>
      </c>
      <c r="G1065">
        <v>10</v>
      </c>
    </row>
    <row r="1066" spans="1:7">
      <c r="A1066" t="s">
        <v>8219</v>
      </c>
      <c r="B1066">
        <v>356</v>
      </c>
      <c r="F1066" t="s">
        <v>8221</v>
      </c>
      <c r="G1066">
        <v>60</v>
      </c>
    </row>
    <row r="1067" spans="1:7">
      <c r="A1067" t="s">
        <v>8219</v>
      </c>
      <c r="B1067">
        <v>279</v>
      </c>
      <c r="F1067" t="s">
        <v>8221</v>
      </c>
      <c r="G1067">
        <v>5</v>
      </c>
    </row>
    <row r="1068" spans="1:7">
      <c r="A1068" t="s">
        <v>8219</v>
      </c>
      <c r="B1068">
        <v>266</v>
      </c>
      <c r="F1068" t="s">
        <v>8221</v>
      </c>
      <c r="G1068">
        <v>9</v>
      </c>
    </row>
    <row r="1069" spans="1:7">
      <c r="A1069" t="s">
        <v>8219</v>
      </c>
      <c r="B1069">
        <v>623</v>
      </c>
      <c r="F1069" t="s">
        <v>8221</v>
      </c>
      <c r="G1069">
        <v>13</v>
      </c>
    </row>
    <row r="1070" spans="1:7">
      <c r="A1070" t="s">
        <v>8219</v>
      </c>
      <c r="B1070">
        <v>392</v>
      </c>
      <c r="F1070" t="s">
        <v>8221</v>
      </c>
      <c r="G1070">
        <v>0</v>
      </c>
    </row>
    <row r="1071" spans="1:7">
      <c r="A1071" t="s">
        <v>8219</v>
      </c>
      <c r="B1071">
        <v>3562</v>
      </c>
      <c r="F1071" t="s">
        <v>8221</v>
      </c>
      <c r="G1071">
        <v>8</v>
      </c>
    </row>
    <row r="1072" spans="1:7">
      <c r="A1072" t="s">
        <v>8219</v>
      </c>
      <c r="B1072">
        <v>514</v>
      </c>
      <c r="F1072" t="s">
        <v>8221</v>
      </c>
      <c r="G1072">
        <v>3</v>
      </c>
    </row>
    <row r="1073" spans="1:7">
      <c r="A1073" t="s">
        <v>8219</v>
      </c>
      <c r="B1073">
        <v>88</v>
      </c>
      <c r="F1073" t="s">
        <v>8221</v>
      </c>
      <c r="G1073">
        <v>3</v>
      </c>
    </row>
    <row r="1074" spans="1:7">
      <c r="A1074" t="s">
        <v>8219</v>
      </c>
      <c r="B1074">
        <v>537</v>
      </c>
      <c r="F1074" t="s">
        <v>8221</v>
      </c>
      <c r="G1074">
        <v>0</v>
      </c>
    </row>
    <row r="1075" spans="1:7">
      <c r="A1075" t="s">
        <v>8219</v>
      </c>
      <c r="B1075">
        <v>25</v>
      </c>
      <c r="F1075" t="s">
        <v>8221</v>
      </c>
      <c r="G1075">
        <v>6</v>
      </c>
    </row>
    <row r="1076" spans="1:7">
      <c r="A1076" t="s">
        <v>8219</v>
      </c>
      <c r="B1076">
        <v>3238</v>
      </c>
      <c r="F1076" t="s">
        <v>8221</v>
      </c>
      <c r="G1076">
        <v>4</v>
      </c>
    </row>
    <row r="1077" spans="1:7">
      <c r="A1077" t="s">
        <v>8219</v>
      </c>
      <c r="B1077">
        <v>897</v>
      </c>
      <c r="F1077" t="s">
        <v>8221</v>
      </c>
      <c r="G1077">
        <v>1</v>
      </c>
    </row>
    <row r="1078" spans="1:7">
      <c r="A1078" t="s">
        <v>8219</v>
      </c>
      <c r="B1078">
        <v>878</v>
      </c>
      <c r="F1078" t="s">
        <v>8221</v>
      </c>
      <c r="G1078">
        <v>29</v>
      </c>
    </row>
    <row r="1079" spans="1:7">
      <c r="A1079" t="s">
        <v>8219</v>
      </c>
      <c r="B1079">
        <v>115</v>
      </c>
      <c r="F1079" t="s">
        <v>8221</v>
      </c>
      <c r="G1079">
        <v>0</v>
      </c>
    </row>
    <row r="1080" spans="1:7">
      <c r="A1080" t="s">
        <v>8219</v>
      </c>
      <c r="B1080">
        <v>234</v>
      </c>
      <c r="F1080" t="s">
        <v>8221</v>
      </c>
      <c r="G1080">
        <v>4</v>
      </c>
    </row>
    <row r="1081" spans="1:7">
      <c r="A1081" t="s">
        <v>8219</v>
      </c>
      <c r="B1081">
        <v>4330</v>
      </c>
      <c r="F1081" t="s">
        <v>8221</v>
      </c>
      <c r="G1081">
        <v>5</v>
      </c>
    </row>
    <row r="1082" spans="1:7">
      <c r="A1082" t="s">
        <v>8219</v>
      </c>
      <c r="B1082">
        <v>651</v>
      </c>
      <c r="F1082" t="s">
        <v>8221</v>
      </c>
      <c r="G1082">
        <v>4</v>
      </c>
    </row>
    <row r="1083" spans="1:7">
      <c r="A1083" t="s">
        <v>8219</v>
      </c>
      <c r="B1083">
        <v>251</v>
      </c>
      <c r="F1083" t="s">
        <v>8221</v>
      </c>
      <c r="G1083">
        <v>5</v>
      </c>
    </row>
    <row r="1084" spans="1:7">
      <c r="A1084" t="s">
        <v>8219</v>
      </c>
      <c r="B1084">
        <v>263</v>
      </c>
      <c r="F1084" t="s">
        <v>8221</v>
      </c>
      <c r="G1084">
        <v>1</v>
      </c>
    </row>
    <row r="1085" spans="1:7">
      <c r="A1085" t="s">
        <v>8219</v>
      </c>
      <c r="B1085">
        <v>28</v>
      </c>
      <c r="F1085" t="s">
        <v>8221</v>
      </c>
      <c r="G1085">
        <v>1</v>
      </c>
    </row>
    <row r="1086" spans="1:7">
      <c r="A1086" t="s">
        <v>8219</v>
      </c>
      <c r="B1086">
        <v>721</v>
      </c>
      <c r="F1086" t="s">
        <v>8221</v>
      </c>
      <c r="G1086">
        <v>0</v>
      </c>
    </row>
    <row r="1087" spans="1:7">
      <c r="A1087" t="s">
        <v>8219</v>
      </c>
      <c r="B1087">
        <v>50</v>
      </c>
      <c r="F1087" t="s">
        <v>8221</v>
      </c>
      <c r="G1087">
        <v>14</v>
      </c>
    </row>
    <row r="1088" spans="1:7">
      <c r="A1088" t="s">
        <v>8219</v>
      </c>
      <c r="B1088">
        <v>73</v>
      </c>
      <c r="F1088" t="s">
        <v>8221</v>
      </c>
      <c r="G1088">
        <v>3</v>
      </c>
    </row>
    <row r="1089" spans="1:7">
      <c r="A1089" t="s">
        <v>8219</v>
      </c>
      <c r="B1089">
        <v>27</v>
      </c>
      <c r="F1089" t="s">
        <v>8221</v>
      </c>
      <c r="G1089">
        <v>10</v>
      </c>
    </row>
    <row r="1090" spans="1:7">
      <c r="A1090" t="s">
        <v>8219</v>
      </c>
      <c r="B1090">
        <v>34</v>
      </c>
      <c r="F1090" t="s">
        <v>8221</v>
      </c>
      <c r="G1090">
        <v>17</v>
      </c>
    </row>
    <row r="1091" spans="1:7">
      <c r="A1091" t="s">
        <v>8219</v>
      </c>
      <c r="B1091">
        <v>7</v>
      </c>
      <c r="F1091" t="s">
        <v>8221</v>
      </c>
      <c r="G1091">
        <v>2</v>
      </c>
    </row>
    <row r="1092" spans="1:7">
      <c r="A1092" t="s">
        <v>8219</v>
      </c>
      <c r="B1092">
        <v>24</v>
      </c>
      <c r="F1092" t="s">
        <v>8221</v>
      </c>
      <c r="G1092">
        <v>0</v>
      </c>
    </row>
    <row r="1093" spans="1:7">
      <c r="A1093" t="s">
        <v>8219</v>
      </c>
      <c r="B1093">
        <v>15</v>
      </c>
      <c r="F1093" t="s">
        <v>8221</v>
      </c>
      <c r="G1093">
        <v>4</v>
      </c>
    </row>
    <row r="1094" spans="1:7">
      <c r="A1094" t="s">
        <v>8219</v>
      </c>
      <c r="B1094">
        <v>72</v>
      </c>
      <c r="F1094" t="s">
        <v>8221</v>
      </c>
      <c r="G1094">
        <v>12</v>
      </c>
    </row>
    <row r="1095" spans="1:7">
      <c r="A1095" t="s">
        <v>8219</v>
      </c>
      <c r="B1095">
        <v>120</v>
      </c>
      <c r="F1095" t="s">
        <v>8221</v>
      </c>
      <c r="G1095">
        <v>3</v>
      </c>
    </row>
    <row r="1096" spans="1:7">
      <c r="A1096" t="s">
        <v>8219</v>
      </c>
      <c r="B1096">
        <v>123</v>
      </c>
      <c r="F1096" t="s">
        <v>8221</v>
      </c>
      <c r="G1096">
        <v>12</v>
      </c>
    </row>
    <row r="1097" spans="1:7">
      <c r="A1097" t="s">
        <v>8219</v>
      </c>
      <c r="B1097">
        <v>1</v>
      </c>
      <c r="F1097" t="s">
        <v>8221</v>
      </c>
      <c r="G1097">
        <v>0</v>
      </c>
    </row>
    <row r="1098" spans="1:7">
      <c r="A1098" t="s">
        <v>8219</v>
      </c>
      <c r="B1098">
        <v>24</v>
      </c>
      <c r="F1098" t="s">
        <v>8221</v>
      </c>
      <c r="G1098">
        <v>7</v>
      </c>
    </row>
    <row r="1099" spans="1:7">
      <c r="A1099" t="s">
        <v>8219</v>
      </c>
      <c r="B1099">
        <v>33</v>
      </c>
      <c r="F1099" t="s">
        <v>8221</v>
      </c>
      <c r="G1099">
        <v>2</v>
      </c>
    </row>
    <row r="1100" spans="1:7">
      <c r="A1100" t="s">
        <v>8219</v>
      </c>
      <c r="B1100">
        <v>14</v>
      </c>
      <c r="F1100" t="s">
        <v>8221</v>
      </c>
      <c r="G1100">
        <v>1</v>
      </c>
    </row>
    <row r="1101" spans="1:7">
      <c r="A1101" t="s">
        <v>8219</v>
      </c>
      <c r="B1101">
        <v>9</v>
      </c>
      <c r="F1101" t="s">
        <v>8221</v>
      </c>
      <c r="G1101">
        <v>4</v>
      </c>
    </row>
    <row r="1102" spans="1:7">
      <c r="A1102" t="s">
        <v>8219</v>
      </c>
      <c r="B1102">
        <v>76</v>
      </c>
      <c r="F1102" t="s">
        <v>8221</v>
      </c>
      <c r="G1102">
        <v>4</v>
      </c>
    </row>
    <row r="1103" spans="1:7">
      <c r="A1103" t="s">
        <v>8219</v>
      </c>
      <c r="B1103">
        <v>19</v>
      </c>
      <c r="F1103" t="s">
        <v>8221</v>
      </c>
      <c r="G1103">
        <v>17</v>
      </c>
    </row>
    <row r="1104" spans="1:7">
      <c r="A1104" t="s">
        <v>8219</v>
      </c>
      <c r="B1104">
        <v>69</v>
      </c>
      <c r="F1104" t="s">
        <v>8221</v>
      </c>
      <c r="G1104">
        <v>7</v>
      </c>
    </row>
    <row r="1105" spans="1:7">
      <c r="A1105" t="s">
        <v>8219</v>
      </c>
      <c r="B1105">
        <v>218</v>
      </c>
      <c r="F1105" t="s">
        <v>8221</v>
      </c>
      <c r="G1105">
        <v>2</v>
      </c>
    </row>
    <row r="1106" spans="1:7">
      <c r="A1106" t="s">
        <v>8219</v>
      </c>
      <c r="B1106">
        <v>30</v>
      </c>
      <c r="F1106" t="s">
        <v>8221</v>
      </c>
      <c r="G1106">
        <v>5</v>
      </c>
    </row>
    <row r="1107" spans="1:7">
      <c r="A1107" t="s">
        <v>8219</v>
      </c>
      <c r="B1107">
        <v>100</v>
      </c>
      <c r="F1107" t="s">
        <v>8221</v>
      </c>
      <c r="G1107">
        <v>1</v>
      </c>
    </row>
    <row r="1108" spans="1:7">
      <c r="A1108" t="s">
        <v>8219</v>
      </c>
      <c r="B1108">
        <v>296</v>
      </c>
      <c r="F1108" t="s">
        <v>8221</v>
      </c>
      <c r="G1108">
        <v>1</v>
      </c>
    </row>
    <row r="1109" spans="1:7">
      <c r="A1109" t="s">
        <v>8219</v>
      </c>
      <c r="B1109">
        <v>1204</v>
      </c>
      <c r="F1109" t="s">
        <v>8221</v>
      </c>
      <c r="G1109">
        <v>14</v>
      </c>
    </row>
    <row r="1110" spans="1:7">
      <c r="A1110" t="s">
        <v>8219</v>
      </c>
      <c r="B1110">
        <v>321</v>
      </c>
      <c r="F1110" t="s">
        <v>8221</v>
      </c>
      <c r="G1110">
        <v>26</v>
      </c>
    </row>
    <row r="1111" spans="1:7">
      <c r="A1111" t="s">
        <v>8219</v>
      </c>
      <c r="B1111">
        <v>301</v>
      </c>
      <c r="F1111" t="s">
        <v>8221</v>
      </c>
      <c r="G1111">
        <v>2</v>
      </c>
    </row>
    <row r="1112" spans="1:7">
      <c r="A1112" t="s">
        <v>8219</v>
      </c>
      <c r="B1112">
        <v>144</v>
      </c>
      <c r="F1112" t="s">
        <v>8221</v>
      </c>
      <c r="G1112">
        <v>1</v>
      </c>
    </row>
    <row r="1113" spans="1:7">
      <c r="A1113" t="s">
        <v>8219</v>
      </c>
      <c r="B1113">
        <v>539</v>
      </c>
      <c r="F1113" t="s">
        <v>8221</v>
      </c>
      <c r="G1113">
        <v>3</v>
      </c>
    </row>
    <row r="1114" spans="1:7">
      <c r="A1114" t="s">
        <v>8219</v>
      </c>
      <c r="B1114">
        <v>498</v>
      </c>
      <c r="F1114" t="s">
        <v>8221</v>
      </c>
      <c r="G1114">
        <v>7</v>
      </c>
    </row>
    <row r="1115" spans="1:7">
      <c r="A1115" t="s">
        <v>8219</v>
      </c>
      <c r="B1115">
        <v>1113</v>
      </c>
      <c r="F1115" t="s">
        <v>8221</v>
      </c>
      <c r="G1115">
        <v>9</v>
      </c>
    </row>
    <row r="1116" spans="1:7">
      <c r="A1116" t="s">
        <v>8219</v>
      </c>
      <c r="B1116">
        <v>988</v>
      </c>
      <c r="F1116" t="s">
        <v>8221</v>
      </c>
      <c r="G1116">
        <v>20</v>
      </c>
    </row>
    <row r="1117" spans="1:7">
      <c r="A1117" t="s">
        <v>8219</v>
      </c>
      <c r="B1117">
        <v>391</v>
      </c>
      <c r="F1117" t="s">
        <v>8221</v>
      </c>
      <c r="G1117">
        <v>6</v>
      </c>
    </row>
    <row r="1118" spans="1:7">
      <c r="A1118" t="s">
        <v>8219</v>
      </c>
      <c r="B1118">
        <v>28</v>
      </c>
      <c r="F1118" t="s">
        <v>8221</v>
      </c>
      <c r="G1118">
        <v>13</v>
      </c>
    </row>
    <row r="1119" spans="1:7">
      <c r="A1119" t="s">
        <v>8219</v>
      </c>
      <c r="B1119">
        <v>147</v>
      </c>
      <c r="F1119" t="s">
        <v>8221</v>
      </c>
      <c r="G1119">
        <v>1</v>
      </c>
    </row>
    <row r="1120" spans="1:7">
      <c r="A1120" t="s">
        <v>8219</v>
      </c>
      <c r="B1120">
        <v>680</v>
      </c>
      <c r="F1120" t="s">
        <v>8221</v>
      </c>
      <c r="G1120">
        <v>202</v>
      </c>
    </row>
    <row r="1121" spans="1:7">
      <c r="A1121" t="s">
        <v>8219</v>
      </c>
      <c r="B1121">
        <v>983</v>
      </c>
      <c r="F1121" t="s">
        <v>8221</v>
      </c>
      <c r="G1121">
        <v>0</v>
      </c>
    </row>
    <row r="1122" spans="1:7">
      <c r="A1122" t="s">
        <v>8219</v>
      </c>
      <c r="B1122">
        <v>79</v>
      </c>
      <c r="F1122" t="s">
        <v>8221</v>
      </c>
      <c r="G1122">
        <v>1</v>
      </c>
    </row>
    <row r="1123" spans="1:7">
      <c r="A1123" t="s">
        <v>8219</v>
      </c>
      <c r="B1123">
        <v>426</v>
      </c>
      <c r="F1123" t="s">
        <v>8221</v>
      </c>
      <c r="G1123">
        <v>0</v>
      </c>
    </row>
    <row r="1124" spans="1:7">
      <c r="A1124" t="s">
        <v>8219</v>
      </c>
      <c r="B1124">
        <v>96</v>
      </c>
      <c r="F1124" t="s">
        <v>8221</v>
      </c>
      <c r="G1124">
        <v>2</v>
      </c>
    </row>
    <row r="1125" spans="1:7">
      <c r="A1125" t="s">
        <v>8219</v>
      </c>
      <c r="B1125">
        <v>163</v>
      </c>
      <c r="F1125" t="s">
        <v>8221</v>
      </c>
      <c r="G1125">
        <v>13</v>
      </c>
    </row>
    <row r="1126" spans="1:7">
      <c r="A1126" t="s">
        <v>8219</v>
      </c>
      <c r="B1126">
        <v>2525</v>
      </c>
      <c r="F1126" t="s">
        <v>8221</v>
      </c>
      <c r="G1126">
        <v>9</v>
      </c>
    </row>
    <row r="1127" spans="1:7">
      <c r="A1127" t="s">
        <v>8219</v>
      </c>
      <c r="B1127">
        <v>2035</v>
      </c>
      <c r="F1127" t="s">
        <v>8221</v>
      </c>
      <c r="G1127">
        <v>2</v>
      </c>
    </row>
    <row r="1128" spans="1:7">
      <c r="A1128" t="s">
        <v>8219</v>
      </c>
      <c r="B1128">
        <v>290</v>
      </c>
      <c r="F1128" t="s">
        <v>8221</v>
      </c>
      <c r="G1128">
        <v>0</v>
      </c>
    </row>
    <row r="1129" spans="1:7">
      <c r="A1129" t="s">
        <v>8219</v>
      </c>
      <c r="B1129">
        <v>1980</v>
      </c>
      <c r="F1129" t="s">
        <v>8221</v>
      </c>
      <c r="G1129">
        <v>35</v>
      </c>
    </row>
    <row r="1130" spans="1:7">
      <c r="A1130" t="s">
        <v>8219</v>
      </c>
      <c r="B1130">
        <v>57</v>
      </c>
      <c r="F1130" t="s">
        <v>8221</v>
      </c>
      <c r="G1130">
        <v>2</v>
      </c>
    </row>
    <row r="1131" spans="1:7">
      <c r="A1131" t="s">
        <v>8219</v>
      </c>
      <c r="B1131">
        <v>380</v>
      </c>
      <c r="F1131" t="s">
        <v>8221</v>
      </c>
      <c r="G1131">
        <v>3</v>
      </c>
    </row>
    <row r="1132" spans="1:7">
      <c r="A1132" t="s">
        <v>8219</v>
      </c>
      <c r="B1132">
        <v>128</v>
      </c>
      <c r="F1132" t="s">
        <v>8221</v>
      </c>
      <c r="G1132">
        <v>0</v>
      </c>
    </row>
    <row r="1133" spans="1:7">
      <c r="A1133" t="s">
        <v>8219</v>
      </c>
      <c r="B1133">
        <v>180</v>
      </c>
      <c r="F1133" t="s">
        <v>8221</v>
      </c>
      <c r="G1133">
        <v>1</v>
      </c>
    </row>
    <row r="1134" spans="1:7">
      <c r="A1134" t="s">
        <v>8219</v>
      </c>
      <c r="B1134">
        <v>571</v>
      </c>
      <c r="F1134" t="s">
        <v>8221</v>
      </c>
      <c r="G1134">
        <v>0</v>
      </c>
    </row>
    <row r="1135" spans="1:7">
      <c r="A1135" t="s">
        <v>8219</v>
      </c>
      <c r="B1135">
        <v>480</v>
      </c>
      <c r="F1135" t="s">
        <v>8221</v>
      </c>
      <c r="G1135">
        <v>0</v>
      </c>
    </row>
    <row r="1136" spans="1:7">
      <c r="A1136" t="s">
        <v>8219</v>
      </c>
      <c r="B1136">
        <v>249</v>
      </c>
      <c r="F1136" t="s">
        <v>8221</v>
      </c>
      <c r="G1136">
        <v>3</v>
      </c>
    </row>
    <row r="1137" spans="1:7">
      <c r="A1137" t="s">
        <v>8219</v>
      </c>
      <c r="B1137">
        <v>84</v>
      </c>
      <c r="F1137" t="s">
        <v>8221</v>
      </c>
      <c r="G1137">
        <v>11</v>
      </c>
    </row>
    <row r="1138" spans="1:7">
      <c r="A1138" t="s">
        <v>8219</v>
      </c>
      <c r="B1138">
        <v>197</v>
      </c>
      <c r="F1138" t="s">
        <v>8221</v>
      </c>
      <c r="G1138">
        <v>6</v>
      </c>
    </row>
    <row r="1139" spans="1:7">
      <c r="A1139" t="s">
        <v>8219</v>
      </c>
      <c r="B1139">
        <v>271</v>
      </c>
      <c r="F1139" t="s">
        <v>8221</v>
      </c>
      <c r="G1139">
        <v>0</v>
      </c>
    </row>
    <row r="1140" spans="1:7">
      <c r="A1140" t="s">
        <v>8219</v>
      </c>
      <c r="B1140">
        <v>50</v>
      </c>
      <c r="F1140" t="s">
        <v>8221</v>
      </c>
      <c r="G1140">
        <v>67</v>
      </c>
    </row>
    <row r="1141" spans="1:7">
      <c r="A1141" t="s">
        <v>8219</v>
      </c>
      <c r="B1141">
        <v>169</v>
      </c>
      <c r="F1141" t="s">
        <v>8221</v>
      </c>
      <c r="G1141">
        <v>23</v>
      </c>
    </row>
    <row r="1142" spans="1:7">
      <c r="A1142" t="s">
        <v>8219</v>
      </c>
      <c r="B1142">
        <v>205</v>
      </c>
      <c r="F1142" t="s">
        <v>8221</v>
      </c>
      <c r="G1142">
        <v>72</v>
      </c>
    </row>
    <row r="1143" spans="1:7">
      <c r="A1143" t="s">
        <v>8219</v>
      </c>
      <c r="B1143">
        <v>206</v>
      </c>
      <c r="F1143" t="s">
        <v>8221</v>
      </c>
      <c r="G1143">
        <v>2</v>
      </c>
    </row>
    <row r="1144" spans="1:7">
      <c r="A1144" t="s">
        <v>8219</v>
      </c>
      <c r="B1144">
        <v>84</v>
      </c>
      <c r="F1144" t="s">
        <v>8221</v>
      </c>
      <c r="G1144">
        <v>15</v>
      </c>
    </row>
    <row r="1145" spans="1:7">
      <c r="A1145" t="s">
        <v>8219</v>
      </c>
      <c r="B1145">
        <v>210</v>
      </c>
      <c r="F1145" t="s">
        <v>8221</v>
      </c>
      <c r="G1145">
        <v>1</v>
      </c>
    </row>
    <row r="1146" spans="1:7">
      <c r="A1146" t="s">
        <v>8219</v>
      </c>
      <c r="B1146">
        <v>181</v>
      </c>
      <c r="F1146" t="s">
        <v>8221</v>
      </c>
      <c r="G1146">
        <v>2</v>
      </c>
    </row>
    <row r="1147" spans="1:7">
      <c r="A1147" t="s">
        <v>8219</v>
      </c>
      <c r="B1147">
        <v>60</v>
      </c>
      <c r="F1147" t="s">
        <v>8221</v>
      </c>
      <c r="G1147">
        <v>7</v>
      </c>
    </row>
    <row r="1148" spans="1:7">
      <c r="A1148" t="s">
        <v>8219</v>
      </c>
      <c r="B1148">
        <v>445</v>
      </c>
      <c r="F1148" t="s">
        <v>8221</v>
      </c>
      <c r="G1148">
        <v>16</v>
      </c>
    </row>
    <row r="1149" spans="1:7">
      <c r="A1149" t="s">
        <v>8219</v>
      </c>
      <c r="B1149">
        <v>17</v>
      </c>
      <c r="F1149" t="s">
        <v>8221</v>
      </c>
      <c r="G1149">
        <v>117</v>
      </c>
    </row>
    <row r="1150" spans="1:7">
      <c r="A1150" t="s">
        <v>8219</v>
      </c>
      <c r="B1150">
        <v>194</v>
      </c>
      <c r="F1150" t="s">
        <v>8221</v>
      </c>
      <c r="G1150">
        <v>2</v>
      </c>
    </row>
    <row r="1151" spans="1:7">
      <c r="A1151" t="s">
        <v>8219</v>
      </c>
      <c r="B1151">
        <v>404</v>
      </c>
      <c r="F1151" t="s">
        <v>8221</v>
      </c>
      <c r="G1151">
        <v>7</v>
      </c>
    </row>
    <row r="1152" spans="1:7">
      <c r="A1152" t="s">
        <v>8219</v>
      </c>
      <c r="B1152">
        <v>194</v>
      </c>
      <c r="F1152" t="s">
        <v>8221</v>
      </c>
      <c r="G1152">
        <v>3</v>
      </c>
    </row>
    <row r="1153" spans="1:7">
      <c r="A1153" t="s">
        <v>8219</v>
      </c>
      <c r="B1153">
        <v>902</v>
      </c>
      <c r="F1153" t="s">
        <v>8221</v>
      </c>
      <c r="G1153">
        <v>20</v>
      </c>
    </row>
    <row r="1154" spans="1:7">
      <c r="A1154" t="s">
        <v>8219</v>
      </c>
      <c r="B1154">
        <v>1670</v>
      </c>
      <c r="F1154" t="s">
        <v>8221</v>
      </c>
      <c r="G1154">
        <v>50</v>
      </c>
    </row>
    <row r="1155" spans="1:7">
      <c r="A1155" t="s">
        <v>8219</v>
      </c>
      <c r="B1155">
        <v>1328</v>
      </c>
      <c r="F1155" t="s">
        <v>8221</v>
      </c>
      <c r="G1155">
        <v>2</v>
      </c>
    </row>
    <row r="1156" spans="1:7">
      <c r="A1156" t="s">
        <v>8219</v>
      </c>
      <c r="B1156">
        <v>944</v>
      </c>
      <c r="F1156" t="s">
        <v>8221</v>
      </c>
      <c r="G1156">
        <v>3</v>
      </c>
    </row>
    <row r="1157" spans="1:7">
      <c r="A1157" t="s">
        <v>8219</v>
      </c>
      <c r="B1157">
        <v>147</v>
      </c>
      <c r="F1157" t="s">
        <v>8221</v>
      </c>
      <c r="G1157">
        <v>27</v>
      </c>
    </row>
    <row r="1158" spans="1:7">
      <c r="A1158" t="s">
        <v>8219</v>
      </c>
      <c r="B1158">
        <v>99</v>
      </c>
      <c r="F1158" t="s">
        <v>8221</v>
      </c>
      <c r="G1158">
        <v>7</v>
      </c>
    </row>
    <row r="1159" spans="1:7">
      <c r="A1159" t="s">
        <v>8219</v>
      </c>
      <c r="B1159">
        <v>79</v>
      </c>
      <c r="F1159" t="s">
        <v>8221</v>
      </c>
      <c r="G1159">
        <v>5</v>
      </c>
    </row>
    <row r="1160" spans="1:7">
      <c r="A1160" t="s">
        <v>8219</v>
      </c>
      <c r="B1160">
        <v>75</v>
      </c>
      <c r="F1160" t="s">
        <v>8221</v>
      </c>
      <c r="G1160">
        <v>0</v>
      </c>
    </row>
    <row r="1161" spans="1:7">
      <c r="A1161" t="s">
        <v>8219</v>
      </c>
      <c r="B1161">
        <v>207</v>
      </c>
      <c r="F1161" t="s">
        <v>8221</v>
      </c>
      <c r="G1161">
        <v>3</v>
      </c>
    </row>
    <row r="1162" spans="1:7">
      <c r="A1162" t="s">
        <v>8219</v>
      </c>
      <c r="B1162">
        <v>102</v>
      </c>
      <c r="F1162" t="s">
        <v>8221</v>
      </c>
      <c r="G1162">
        <v>6</v>
      </c>
    </row>
    <row r="1163" spans="1:7">
      <c r="A1163" t="s">
        <v>8219</v>
      </c>
      <c r="B1163">
        <v>32</v>
      </c>
      <c r="F1163" t="s">
        <v>8221</v>
      </c>
      <c r="G1163">
        <v>9</v>
      </c>
    </row>
    <row r="1164" spans="1:7">
      <c r="A1164" t="s">
        <v>8219</v>
      </c>
      <c r="B1164">
        <v>480</v>
      </c>
      <c r="F1164" t="s">
        <v>8221</v>
      </c>
      <c r="G1164">
        <v>3</v>
      </c>
    </row>
    <row r="1165" spans="1:7">
      <c r="A1165" t="s">
        <v>8219</v>
      </c>
      <c r="B1165">
        <v>11</v>
      </c>
      <c r="F1165" t="s">
        <v>8221</v>
      </c>
      <c r="G1165">
        <v>2</v>
      </c>
    </row>
    <row r="1166" spans="1:7">
      <c r="A1166" t="s">
        <v>8219</v>
      </c>
      <c r="B1166">
        <v>12</v>
      </c>
      <c r="F1166" t="s">
        <v>8221</v>
      </c>
      <c r="G1166">
        <v>3</v>
      </c>
    </row>
    <row r="1167" spans="1:7">
      <c r="A1167" t="s">
        <v>8219</v>
      </c>
      <c r="B1167">
        <v>48</v>
      </c>
      <c r="F1167" t="s">
        <v>8221</v>
      </c>
      <c r="G1167">
        <v>45</v>
      </c>
    </row>
    <row r="1168" spans="1:7">
      <c r="A1168" t="s">
        <v>8219</v>
      </c>
      <c r="B1168">
        <v>59</v>
      </c>
      <c r="F1168" t="s">
        <v>8221</v>
      </c>
      <c r="G1168">
        <v>9</v>
      </c>
    </row>
    <row r="1169" spans="1:7">
      <c r="A1169" t="s">
        <v>8219</v>
      </c>
      <c r="B1169">
        <v>79</v>
      </c>
      <c r="F1169" t="s">
        <v>8221</v>
      </c>
      <c r="G1169">
        <v>9</v>
      </c>
    </row>
    <row r="1170" spans="1:7">
      <c r="A1170" t="s">
        <v>8219</v>
      </c>
      <c r="B1170">
        <v>14</v>
      </c>
      <c r="F1170" t="s">
        <v>8221</v>
      </c>
      <c r="G1170">
        <v>21</v>
      </c>
    </row>
    <row r="1171" spans="1:7">
      <c r="A1171" t="s">
        <v>8219</v>
      </c>
      <c r="B1171">
        <v>106</v>
      </c>
      <c r="F1171" t="s">
        <v>8221</v>
      </c>
      <c r="G1171">
        <v>17</v>
      </c>
    </row>
    <row r="1172" spans="1:7">
      <c r="A1172" t="s">
        <v>8219</v>
      </c>
      <c r="B1172">
        <v>25</v>
      </c>
      <c r="F1172" t="s">
        <v>8221</v>
      </c>
      <c r="G1172">
        <v>1</v>
      </c>
    </row>
    <row r="1173" spans="1:7">
      <c r="A1173" t="s">
        <v>8219</v>
      </c>
      <c r="B1173">
        <v>25</v>
      </c>
      <c r="F1173" t="s">
        <v>8221</v>
      </c>
      <c r="G1173">
        <v>1</v>
      </c>
    </row>
    <row r="1174" spans="1:7">
      <c r="A1174" t="s">
        <v>8219</v>
      </c>
      <c r="B1174">
        <v>29</v>
      </c>
      <c r="F1174" t="s">
        <v>8221</v>
      </c>
      <c r="G1174">
        <v>14</v>
      </c>
    </row>
    <row r="1175" spans="1:7">
      <c r="A1175" t="s">
        <v>8219</v>
      </c>
      <c r="B1175">
        <v>43</v>
      </c>
      <c r="F1175" t="s">
        <v>8221</v>
      </c>
      <c r="G1175">
        <v>42</v>
      </c>
    </row>
    <row r="1176" spans="1:7">
      <c r="A1176" t="s">
        <v>8219</v>
      </c>
      <c r="B1176">
        <v>46</v>
      </c>
      <c r="F1176" t="s">
        <v>8221</v>
      </c>
      <c r="G1176">
        <v>27</v>
      </c>
    </row>
    <row r="1177" spans="1:7">
      <c r="A1177" t="s">
        <v>8219</v>
      </c>
      <c r="B1177">
        <v>27</v>
      </c>
      <c r="F1177" t="s">
        <v>8221</v>
      </c>
      <c r="G1177">
        <v>5</v>
      </c>
    </row>
    <row r="1178" spans="1:7">
      <c r="A1178" t="s">
        <v>8219</v>
      </c>
      <c r="B1178">
        <v>112</v>
      </c>
      <c r="F1178" t="s">
        <v>8221</v>
      </c>
      <c r="G1178">
        <v>13</v>
      </c>
    </row>
    <row r="1179" spans="1:7">
      <c r="A1179" t="s">
        <v>8219</v>
      </c>
      <c r="B1179">
        <v>34</v>
      </c>
      <c r="F1179" t="s">
        <v>8221</v>
      </c>
      <c r="G1179">
        <v>12</v>
      </c>
    </row>
    <row r="1180" spans="1:7">
      <c r="A1180" t="s">
        <v>8219</v>
      </c>
      <c r="B1180">
        <v>145</v>
      </c>
      <c r="F1180" t="s">
        <v>8221</v>
      </c>
      <c r="G1180">
        <v>90</v>
      </c>
    </row>
    <row r="1181" spans="1:7">
      <c r="A1181" t="s">
        <v>8219</v>
      </c>
      <c r="B1181">
        <v>19</v>
      </c>
      <c r="F1181" t="s">
        <v>8221</v>
      </c>
      <c r="G1181">
        <v>2</v>
      </c>
    </row>
    <row r="1182" spans="1:7">
      <c r="A1182" t="s">
        <v>8219</v>
      </c>
      <c r="B1182">
        <v>288</v>
      </c>
      <c r="F1182" t="s">
        <v>8221</v>
      </c>
      <c r="G1182">
        <v>5</v>
      </c>
    </row>
    <row r="1183" spans="1:7">
      <c r="A1183" t="s">
        <v>8219</v>
      </c>
      <c r="B1183">
        <v>14</v>
      </c>
      <c r="F1183" t="s">
        <v>8221</v>
      </c>
      <c r="G1183">
        <v>31</v>
      </c>
    </row>
    <row r="1184" spans="1:7">
      <c r="A1184" t="s">
        <v>8219</v>
      </c>
      <c r="B1184">
        <v>7</v>
      </c>
      <c r="F1184" t="s">
        <v>8221</v>
      </c>
      <c r="G1184">
        <v>4</v>
      </c>
    </row>
    <row r="1185" spans="1:7">
      <c r="A1185" t="s">
        <v>8219</v>
      </c>
      <c r="B1185">
        <v>211</v>
      </c>
      <c r="F1185" t="s">
        <v>8221</v>
      </c>
      <c r="G1185">
        <v>29</v>
      </c>
    </row>
    <row r="1186" spans="1:7">
      <c r="A1186" t="s">
        <v>8219</v>
      </c>
      <c r="B1186">
        <v>85</v>
      </c>
      <c r="F1186" t="s">
        <v>8221</v>
      </c>
      <c r="G1186">
        <v>2</v>
      </c>
    </row>
    <row r="1187" spans="1:7">
      <c r="A1187" t="s">
        <v>8219</v>
      </c>
      <c r="B1187">
        <v>103</v>
      </c>
      <c r="F1187" t="s">
        <v>8221</v>
      </c>
      <c r="G1187">
        <v>114</v>
      </c>
    </row>
    <row r="1188" spans="1:7">
      <c r="A1188" t="s">
        <v>8219</v>
      </c>
      <c r="B1188">
        <v>113</v>
      </c>
      <c r="F1188" t="s">
        <v>8221</v>
      </c>
      <c r="G1188">
        <v>1</v>
      </c>
    </row>
    <row r="1189" spans="1:7">
      <c r="A1189" t="s">
        <v>8219</v>
      </c>
      <c r="B1189">
        <v>167</v>
      </c>
      <c r="F1189" t="s">
        <v>8221</v>
      </c>
      <c r="G1189">
        <v>76</v>
      </c>
    </row>
    <row r="1190" spans="1:7">
      <c r="A1190" t="s">
        <v>8219</v>
      </c>
      <c r="B1190">
        <v>73</v>
      </c>
      <c r="F1190" t="s">
        <v>8221</v>
      </c>
      <c r="G1190">
        <v>9</v>
      </c>
    </row>
    <row r="1191" spans="1:7">
      <c r="A1191" t="s">
        <v>8219</v>
      </c>
      <c r="B1191">
        <v>75</v>
      </c>
      <c r="F1191" t="s">
        <v>8221</v>
      </c>
      <c r="G1191">
        <v>37</v>
      </c>
    </row>
    <row r="1192" spans="1:7">
      <c r="A1192" t="s">
        <v>8219</v>
      </c>
      <c r="B1192">
        <v>614</v>
      </c>
      <c r="F1192" t="s">
        <v>8221</v>
      </c>
      <c r="G1192">
        <v>0</v>
      </c>
    </row>
    <row r="1193" spans="1:7">
      <c r="A1193" t="s">
        <v>8219</v>
      </c>
      <c r="B1193">
        <v>107</v>
      </c>
      <c r="F1193" t="s">
        <v>8221</v>
      </c>
      <c r="G1193">
        <v>1</v>
      </c>
    </row>
    <row r="1194" spans="1:7">
      <c r="A1194" t="s">
        <v>8219</v>
      </c>
      <c r="B1194">
        <v>1224</v>
      </c>
      <c r="F1194" t="s">
        <v>8221</v>
      </c>
      <c r="G1194">
        <v>10</v>
      </c>
    </row>
    <row r="1195" spans="1:7">
      <c r="A1195" t="s">
        <v>8219</v>
      </c>
      <c r="B1195">
        <v>104</v>
      </c>
      <c r="F1195" t="s">
        <v>8221</v>
      </c>
      <c r="G1195">
        <v>1</v>
      </c>
    </row>
    <row r="1196" spans="1:7">
      <c r="A1196" t="s">
        <v>8219</v>
      </c>
      <c r="B1196">
        <v>79</v>
      </c>
      <c r="F1196" t="s">
        <v>8221</v>
      </c>
      <c r="G1196">
        <v>2</v>
      </c>
    </row>
    <row r="1197" spans="1:7">
      <c r="A1197" t="s">
        <v>8219</v>
      </c>
      <c r="B1197">
        <v>157</v>
      </c>
      <c r="F1197" t="s">
        <v>8221</v>
      </c>
      <c r="G1197">
        <v>1</v>
      </c>
    </row>
    <row r="1198" spans="1:7">
      <c r="A1198" t="s">
        <v>8219</v>
      </c>
      <c r="B1198">
        <v>50</v>
      </c>
      <c r="F1198" t="s">
        <v>8221</v>
      </c>
      <c r="G1198">
        <v>10</v>
      </c>
    </row>
    <row r="1199" spans="1:7">
      <c r="A1199" t="s">
        <v>8219</v>
      </c>
      <c r="B1199">
        <v>64</v>
      </c>
      <c r="F1199" t="s">
        <v>8221</v>
      </c>
      <c r="G1199">
        <v>9</v>
      </c>
    </row>
    <row r="1200" spans="1:7">
      <c r="A1200" t="s">
        <v>8219</v>
      </c>
      <c r="B1200">
        <v>200</v>
      </c>
      <c r="F1200" t="s">
        <v>8221</v>
      </c>
      <c r="G1200">
        <v>19</v>
      </c>
    </row>
    <row r="1201" spans="1:7">
      <c r="A1201" t="s">
        <v>8219</v>
      </c>
      <c r="B1201">
        <v>22</v>
      </c>
      <c r="F1201" t="s">
        <v>8221</v>
      </c>
      <c r="G1201">
        <v>0</v>
      </c>
    </row>
    <row r="1202" spans="1:7">
      <c r="A1202" t="s">
        <v>8219</v>
      </c>
      <c r="B1202">
        <v>163</v>
      </c>
      <c r="F1202" t="s">
        <v>8221</v>
      </c>
      <c r="G1202">
        <v>4</v>
      </c>
    </row>
    <row r="1203" spans="1:7">
      <c r="A1203" t="s">
        <v>8219</v>
      </c>
      <c r="B1203">
        <v>77</v>
      </c>
      <c r="F1203" t="s">
        <v>8221</v>
      </c>
      <c r="G1203">
        <v>8</v>
      </c>
    </row>
    <row r="1204" spans="1:7">
      <c r="A1204" t="s">
        <v>8219</v>
      </c>
      <c r="B1204">
        <v>89</v>
      </c>
      <c r="F1204" t="s">
        <v>8221</v>
      </c>
      <c r="G1204">
        <v>24</v>
      </c>
    </row>
    <row r="1205" spans="1:7">
      <c r="A1205" t="s">
        <v>8219</v>
      </c>
      <c r="B1205">
        <v>3355</v>
      </c>
      <c r="F1205" t="s">
        <v>8221</v>
      </c>
      <c r="G1205">
        <v>0</v>
      </c>
    </row>
    <row r="1206" spans="1:7">
      <c r="A1206" t="s">
        <v>8219</v>
      </c>
      <c r="B1206">
        <v>537</v>
      </c>
      <c r="F1206" t="s">
        <v>8221</v>
      </c>
      <c r="G1206">
        <v>39</v>
      </c>
    </row>
    <row r="1207" spans="1:7">
      <c r="A1207" t="s">
        <v>8219</v>
      </c>
      <c r="B1207">
        <v>125</v>
      </c>
      <c r="F1207" t="s">
        <v>8221</v>
      </c>
      <c r="G1207">
        <v>6</v>
      </c>
    </row>
    <row r="1208" spans="1:7">
      <c r="A1208" t="s">
        <v>8219</v>
      </c>
      <c r="B1208">
        <v>163</v>
      </c>
      <c r="F1208" t="s">
        <v>8221</v>
      </c>
      <c r="G1208">
        <v>4</v>
      </c>
    </row>
    <row r="1209" spans="1:7">
      <c r="A1209" t="s">
        <v>8219</v>
      </c>
      <c r="B1209">
        <v>283</v>
      </c>
      <c r="F1209" t="s">
        <v>8221</v>
      </c>
      <c r="G1209">
        <v>3</v>
      </c>
    </row>
    <row r="1210" spans="1:7">
      <c r="A1210" t="s">
        <v>8219</v>
      </c>
      <c r="B1210">
        <v>352</v>
      </c>
      <c r="F1210" t="s">
        <v>8221</v>
      </c>
      <c r="G1210">
        <v>53</v>
      </c>
    </row>
    <row r="1211" spans="1:7">
      <c r="A1211" t="s">
        <v>8219</v>
      </c>
      <c r="B1211">
        <v>94</v>
      </c>
      <c r="F1211" t="s">
        <v>8221</v>
      </c>
      <c r="G1211">
        <v>1</v>
      </c>
    </row>
    <row r="1212" spans="1:7">
      <c r="A1212" t="s">
        <v>8219</v>
      </c>
      <c r="B1212">
        <v>67</v>
      </c>
      <c r="F1212" t="s">
        <v>8221</v>
      </c>
      <c r="G1212">
        <v>2</v>
      </c>
    </row>
    <row r="1213" spans="1:7">
      <c r="A1213" t="s">
        <v>8219</v>
      </c>
      <c r="B1213">
        <v>221</v>
      </c>
      <c r="F1213" t="s">
        <v>8221</v>
      </c>
      <c r="G1213">
        <v>25</v>
      </c>
    </row>
    <row r="1214" spans="1:7">
      <c r="A1214" t="s">
        <v>8219</v>
      </c>
      <c r="B1214">
        <v>2165</v>
      </c>
      <c r="F1214" t="s">
        <v>8221</v>
      </c>
      <c r="G1214">
        <v>6</v>
      </c>
    </row>
    <row r="1215" spans="1:7">
      <c r="A1215" t="s">
        <v>8219</v>
      </c>
      <c r="B1215">
        <v>179</v>
      </c>
      <c r="F1215" t="s">
        <v>8221</v>
      </c>
      <c r="G1215">
        <v>0</v>
      </c>
    </row>
    <row r="1216" spans="1:7">
      <c r="A1216" t="s">
        <v>8219</v>
      </c>
      <c r="B1216">
        <v>123</v>
      </c>
      <c r="F1216" t="s">
        <v>8221</v>
      </c>
      <c r="G1216">
        <v>12</v>
      </c>
    </row>
    <row r="1217" spans="1:7">
      <c r="A1217" t="s">
        <v>8219</v>
      </c>
      <c r="B1217">
        <v>1104</v>
      </c>
      <c r="F1217" t="s">
        <v>8221</v>
      </c>
      <c r="G1217">
        <v>0</v>
      </c>
    </row>
    <row r="1218" spans="1:7">
      <c r="A1218" t="s">
        <v>8219</v>
      </c>
      <c r="B1218">
        <v>403</v>
      </c>
      <c r="F1218" t="s">
        <v>8221</v>
      </c>
      <c r="G1218">
        <v>36</v>
      </c>
    </row>
    <row r="1219" spans="1:7">
      <c r="A1219" t="s">
        <v>8219</v>
      </c>
      <c r="B1219">
        <v>109</v>
      </c>
      <c r="F1219" t="s">
        <v>8221</v>
      </c>
      <c r="G1219">
        <v>0</v>
      </c>
    </row>
    <row r="1220" spans="1:7">
      <c r="A1220" t="s">
        <v>8219</v>
      </c>
      <c r="B1220">
        <v>372</v>
      </c>
      <c r="F1220" t="s">
        <v>8221</v>
      </c>
      <c r="G1220">
        <v>2</v>
      </c>
    </row>
    <row r="1221" spans="1:7">
      <c r="A1221" t="s">
        <v>8219</v>
      </c>
      <c r="B1221">
        <v>311</v>
      </c>
      <c r="F1221" t="s">
        <v>8221</v>
      </c>
      <c r="G1221">
        <v>1</v>
      </c>
    </row>
    <row r="1222" spans="1:7">
      <c r="A1222" t="s">
        <v>8219</v>
      </c>
      <c r="B1222">
        <v>61</v>
      </c>
      <c r="F1222" t="s">
        <v>8221</v>
      </c>
      <c r="G1222">
        <v>59</v>
      </c>
    </row>
    <row r="1223" spans="1:7">
      <c r="A1223" t="s">
        <v>8219</v>
      </c>
      <c r="B1223">
        <v>115</v>
      </c>
      <c r="F1223" t="s">
        <v>8221</v>
      </c>
      <c r="G1223">
        <v>1</v>
      </c>
    </row>
    <row r="1224" spans="1:7">
      <c r="A1224" t="s">
        <v>8219</v>
      </c>
      <c r="B1224">
        <v>111</v>
      </c>
      <c r="F1224" t="s">
        <v>8221</v>
      </c>
      <c r="G1224">
        <v>31</v>
      </c>
    </row>
    <row r="1225" spans="1:7">
      <c r="A1225" t="s">
        <v>8219</v>
      </c>
      <c r="B1225">
        <v>337</v>
      </c>
      <c r="F1225" t="s">
        <v>8221</v>
      </c>
      <c r="G1225">
        <v>18</v>
      </c>
    </row>
    <row r="1226" spans="1:7">
      <c r="A1226" t="s">
        <v>8219</v>
      </c>
      <c r="B1226">
        <v>9</v>
      </c>
      <c r="F1226" t="s">
        <v>8221</v>
      </c>
      <c r="G1226">
        <v>10</v>
      </c>
    </row>
    <row r="1227" spans="1:7">
      <c r="A1227" t="s">
        <v>8219</v>
      </c>
      <c r="B1227">
        <v>120</v>
      </c>
      <c r="F1227" t="s">
        <v>8221</v>
      </c>
      <c r="G1227">
        <v>0</v>
      </c>
    </row>
    <row r="1228" spans="1:7">
      <c r="A1228" t="s">
        <v>8219</v>
      </c>
      <c r="B1228">
        <v>102</v>
      </c>
      <c r="F1228" t="s">
        <v>8221</v>
      </c>
      <c r="G1228">
        <v>14</v>
      </c>
    </row>
    <row r="1229" spans="1:7">
      <c r="A1229" t="s">
        <v>8219</v>
      </c>
      <c r="B1229">
        <v>186</v>
      </c>
      <c r="F1229" t="s">
        <v>8221</v>
      </c>
      <c r="G1229">
        <v>2</v>
      </c>
    </row>
    <row r="1230" spans="1:7">
      <c r="A1230" t="s">
        <v>8219</v>
      </c>
      <c r="B1230">
        <v>15</v>
      </c>
      <c r="F1230" t="s">
        <v>8221</v>
      </c>
      <c r="G1230">
        <v>1</v>
      </c>
    </row>
    <row r="1231" spans="1:7">
      <c r="A1231" t="s">
        <v>8219</v>
      </c>
      <c r="B1231">
        <v>67</v>
      </c>
      <c r="F1231" t="s">
        <v>8221</v>
      </c>
      <c r="G1231">
        <v>3</v>
      </c>
    </row>
    <row r="1232" spans="1:7">
      <c r="A1232" t="s">
        <v>8219</v>
      </c>
      <c r="B1232">
        <v>130</v>
      </c>
      <c r="F1232" t="s">
        <v>8221</v>
      </c>
      <c r="G1232">
        <v>0</v>
      </c>
    </row>
    <row r="1233" spans="1:7">
      <c r="A1233" t="s">
        <v>8219</v>
      </c>
      <c r="B1233">
        <v>16</v>
      </c>
      <c r="F1233" t="s">
        <v>8221</v>
      </c>
      <c r="G1233">
        <v>2</v>
      </c>
    </row>
    <row r="1234" spans="1:7">
      <c r="A1234" t="s">
        <v>8219</v>
      </c>
      <c r="B1234">
        <v>67</v>
      </c>
      <c r="F1234" t="s">
        <v>8221</v>
      </c>
      <c r="G1234">
        <v>0</v>
      </c>
    </row>
    <row r="1235" spans="1:7">
      <c r="A1235" t="s">
        <v>8219</v>
      </c>
      <c r="B1235">
        <v>124</v>
      </c>
      <c r="F1235" t="s">
        <v>8221</v>
      </c>
      <c r="G1235">
        <v>12</v>
      </c>
    </row>
    <row r="1236" spans="1:7">
      <c r="A1236" t="s">
        <v>8219</v>
      </c>
      <c r="B1236">
        <v>80</v>
      </c>
      <c r="F1236" t="s">
        <v>8221</v>
      </c>
      <c r="G1236">
        <v>1</v>
      </c>
    </row>
    <row r="1237" spans="1:7">
      <c r="A1237" t="s">
        <v>8219</v>
      </c>
      <c r="B1237">
        <v>282</v>
      </c>
      <c r="F1237" t="s">
        <v>8221</v>
      </c>
      <c r="G1237">
        <v>8</v>
      </c>
    </row>
    <row r="1238" spans="1:7">
      <c r="A1238" t="s">
        <v>8219</v>
      </c>
      <c r="B1238">
        <v>68</v>
      </c>
      <c r="F1238" t="s">
        <v>8221</v>
      </c>
      <c r="G1238">
        <v>2</v>
      </c>
    </row>
    <row r="1239" spans="1:7">
      <c r="A1239" t="s">
        <v>8219</v>
      </c>
      <c r="B1239">
        <v>86</v>
      </c>
      <c r="F1239" t="s">
        <v>8221</v>
      </c>
      <c r="G1239">
        <v>31</v>
      </c>
    </row>
    <row r="1240" spans="1:7">
      <c r="A1240" t="s">
        <v>8219</v>
      </c>
      <c r="B1240">
        <v>115</v>
      </c>
      <c r="F1240" t="s">
        <v>8221</v>
      </c>
      <c r="G1240">
        <v>5</v>
      </c>
    </row>
    <row r="1241" spans="1:7">
      <c r="A1241" t="s">
        <v>8219</v>
      </c>
      <c r="B1241">
        <v>75</v>
      </c>
      <c r="F1241" t="s">
        <v>8221</v>
      </c>
      <c r="G1241">
        <v>1</v>
      </c>
    </row>
    <row r="1242" spans="1:7">
      <c r="A1242" t="s">
        <v>8219</v>
      </c>
      <c r="B1242">
        <v>43</v>
      </c>
      <c r="F1242" t="s">
        <v>8221</v>
      </c>
      <c r="G1242">
        <v>12</v>
      </c>
    </row>
    <row r="1243" spans="1:7">
      <c r="A1243" t="s">
        <v>8219</v>
      </c>
      <c r="B1243">
        <v>48</v>
      </c>
      <c r="F1243" t="s">
        <v>8221</v>
      </c>
      <c r="G1243">
        <v>4</v>
      </c>
    </row>
    <row r="1244" spans="1:7">
      <c r="A1244" t="s">
        <v>8219</v>
      </c>
      <c r="B1244">
        <v>52</v>
      </c>
      <c r="F1244" t="s">
        <v>8221</v>
      </c>
      <c r="G1244">
        <v>0</v>
      </c>
    </row>
    <row r="1245" spans="1:7">
      <c r="A1245" t="s">
        <v>8219</v>
      </c>
      <c r="B1245">
        <v>43</v>
      </c>
      <c r="F1245" t="s">
        <v>8221</v>
      </c>
      <c r="G1245">
        <v>7</v>
      </c>
    </row>
    <row r="1246" spans="1:7">
      <c r="A1246" t="s">
        <v>8219</v>
      </c>
      <c r="B1246">
        <v>58</v>
      </c>
      <c r="F1246" t="s">
        <v>8221</v>
      </c>
      <c r="G1246">
        <v>2</v>
      </c>
    </row>
    <row r="1247" spans="1:7">
      <c r="A1247" t="s">
        <v>8219</v>
      </c>
      <c r="B1247">
        <v>47</v>
      </c>
      <c r="F1247" t="s">
        <v>8221</v>
      </c>
      <c r="G1247">
        <v>1</v>
      </c>
    </row>
    <row r="1248" spans="1:7">
      <c r="A1248" t="s">
        <v>8219</v>
      </c>
      <c r="B1248">
        <v>36</v>
      </c>
      <c r="F1248" t="s">
        <v>8221</v>
      </c>
      <c r="G1248">
        <v>4</v>
      </c>
    </row>
    <row r="1249" spans="1:7">
      <c r="A1249" t="s">
        <v>8219</v>
      </c>
      <c r="B1249">
        <v>17</v>
      </c>
      <c r="F1249" t="s">
        <v>8221</v>
      </c>
      <c r="G1249">
        <v>6</v>
      </c>
    </row>
    <row r="1250" spans="1:7">
      <c r="A1250" t="s">
        <v>8219</v>
      </c>
      <c r="B1250">
        <v>104</v>
      </c>
      <c r="F1250" t="s">
        <v>8221</v>
      </c>
      <c r="G1250">
        <v>8</v>
      </c>
    </row>
    <row r="1251" spans="1:7">
      <c r="A1251" t="s">
        <v>8219</v>
      </c>
      <c r="B1251">
        <v>47</v>
      </c>
      <c r="F1251" t="s">
        <v>8221</v>
      </c>
      <c r="G1251">
        <v>14</v>
      </c>
    </row>
    <row r="1252" spans="1:7">
      <c r="A1252" t="s">
        <v>8219</v>
      </c>
      <c r="B1252">
        <v>38</v>
      </c>
      <c r="F1252" t="s">
        <v>8221</v>
      </c>
      <c r="G1252">
        <v>0</v>
      </c>
    </row>
    <row r="1253" spans="1:7">
      <c r="A1253" t="s">
        <v>8219</v>
      </c>
      <c r="B1253">
        <v>81</v>
      </c>
      <c r="F1253" t="s">
        <v>8221</v>
      </c>
      <c r="G1253">
        <v>4</v>
      </c>
    </row>
    <row r="1254" spans="1:7">
      <c r="A1254" t="s">
        <v>8219</v>
      </c>
      <c r="B1254">
        <v>55</v>
      </c>
      <c r="F1254" t="s">
        <v>8221</v>
      </c>
      <c r="G1254">
        <v>0</v>
      </c>
    </row>
    <row r="1255" spans="1:7">
      <c r="A1255" t="s">
        <v>8219</v>
      </c>
      <c r="B1255">
        <v>41</v>
      </c>
      <c r="F1255" t="s">
        <v>8221</v>
      </c>
      <c r="G1255">
        <v>0</v>
      </c>
    </row>
    <row r="1256" spans="1:7">
      <c r="A1256" t="s">
        <v>8219</v>
      </c>
      <c r="B1256">
        <v>79</v>
      </c>
      <c r="F1256" t="s">
        <v>8221</v>
      </c>
      <c r="G1256">
        <v>1</v>
      </c>
    </row>
    <row r="1257" spans="1:7">
      <c r="A1257" t="s">
        <v>8219</v>
      </c>
      <c r="B1257">
        <v>16</v>
      </c>
      <c r="F1257" t="s">
        <v>8221</v>
      </c>
      <c r="G1257">
        <v>1</v>
      </c>
    </row>
    <row r="1258" spans="1:7">
      <c r="A1258" t="s">
        <v>8219</v>
      </c>
      <c r="B1258">
        <v>8</v>
      </c>
      <c r="F1258" t="s">
        <v>8221</v>
      </c>
      <c r="G1258">
        <v>1</v>
      </c>
    </row>
    <row r="1259" spans="1:7">
      <c r="A1259" t="s">
        <v>8219</v>
      </c>
      <c r="B1259">
        <v>95</v>
      </c>
      <c r="F1259" t="s">
        <v>8221</v>
      </c>
      <c r="G1259">
        <v>1</v>
      </c>
    </row>
    <row r="1260" spans="1:7">
      <c r="A1260" t="s">
        <v>8219</v>
      </c>
      <c r="B1260">
        <v>25</v>
      </c>
      <c r="F1260" t="s">
        <v>8221</v>
      </c>
      <c r="G1260">
        <v>4</v>
      </c>
    </row>
    <row r="1261" spans="1:7">
      <c r="A1261" t="s">
        <v>8219</v>
      </c>
      <c r="B1261">
        <v>19</v>
      </c>
      <c r="F1261" t="s">
        <v>8221</v>
      </c>
      <c r="G1261">
        <v>0</v>
      </c>
    </row>
    <row r="1262" spans="1:7">
      <c r="A1262" t="s">
        <v>8219</v>
      </c>
      <c r="B1262">
        <v>90</v>
      </c>
      <c r="F1262" t="s">
        <v>8221</v>
      </c>
      <c r="G1262">
        <v>0</v>
      </c>
    </row>
    <row r="1263" spans="1:7">
      <c r="A1263" t="s">
        <v>8219</v>
      </c>
      <c r="B1263">
        <v>41</v>
      </c>
      <c r="F1263" t="s">
        <v>8221</v>
      </c>
      <c r="G1263">
        <v>2</v>
      </c>
    </row>
    <row r="1264" spans="1:7">
      <c r="A1264" t="s">
        <v>8219</v>
      </c>
      <c r="B1264">
        <v>30</v>
      </c>
      <c r="F1264" t="s">
        <v>8221</v>
      </c>
      <c r="G1264">
        <v>24</v>
      </c>
    </row>
    <row r="1265" spans="1:7">
      <c r="A1265" t="s">
        <v>8219</v>
      </c>
      <c r="B1265">
        <v>38</v>
      </c>
      <c r="F1265" t="s">
        <v>8221</v>
      </c>
      <c r="G1265">
        <v>1</v>
      </c>
    </row>
    <row r="1266" spans="1:7">
      <c r="A1266" t="s">
        <v>8219</v>
      </c>
      <c r="B1266">
        <v>65</v>
      </c>
      <c r="F1266" t="s">
        <v>8221</v>
      </c>
      <c r="G1266">
        <v>2</v>
      </c>
    </row>
    <row r="1267" spans="1:7">
      <c r="A1267" t="s">
        <v>8219</v>
      </c>
      <c r="B1267">
        <v>75</v>
      </c>
      <c r="F1267" t="s">
        <v>8221</v>
      </c>
      <c r="G1267">
        <v>1</v>
      </c>
    </row>
    <row r="1268" spans="1:7">
      <c r="A1268" t="s">
        <v>8219</v>
      </c>
      <c r="B1268">
        <v>16</v>
      </c>
      <c r="F1268" t="s">
        <v>8221</v>
      </c>
      <c r="G1268">
        <v>37</v>
      </c>
    </row>
    <row r="1269" spans="1:7">
      <c r="A1269" t="s">
        <v>8219</v>
      </c>
      <c r="B1269">
        <v>10</v>
      </c>
      <c r="F1269" t="s">
        <v>8221</v>
      </c>
      <c r="G1269">
        <v>5</v>
      </c>
    </row>
    <row r="1270" spans="1:7">
      <c r="A1270" t="s">
        <v>8219</v>
      </c>
      <c r="B1270">
        <v>27</v>
      </c>
      <c r="F1270" t="s">
        <v>8221</v>
      </c>
      <c r="G1270">
        <v>4</v>
      </c>
    </row>
    <row r="1271" spans="1:7">
      <c r="A1271" t="s">
        <v>8219</v>
      </c>
      <c r="B1271">
        <v>259</v>
      </c>
      <c r="F1271" t="s">
        <v>8221</v>
      </c>
      <c r="G1271">
        <v>16</v>
      </c>
    </row>
    <row r="1272" spans="1:7">
      <c r="A1272" t="s">
        <v>8219</v>
      </c>
      <c r="B1272">
        <v>39</v>
      </c>
      <c r="F1272" t="s">
        <v>8221</v>
      </c>
      <c r="G1272">
        <v>9</v>
      </c>
    </row>
    <row r="1273" spans="1:7">
      <c r="A1273" t="s">
        <v>8219</v>
      </c>
      <c r="B1273">
        <v>42</v>
      </c>
      <c r="F1273" t="s">
        <v>8221</v>
      </c>
      <c r="G1273">
        <v>0</v>
      </c>
    </row>
    <row r="1274" spans="1:7">
      <c r="A1274" t="s">
        <v>8219</v>
      </c>
      <c r="B1274">
        <v>10</v>
      </c>
      <c r="F1274" t="s">
        <v>8221</v>
      </c>
      <c r="G1274">
        <v>40</v>
      </c>
    </row>
    <row r="1275" spans="1:7">
      <c r="A1275" t="s">
        <v>8219</v>
      </c>
      <c r="B1275">
        <v>56</v>
      </c>
      <c r="F1275" t="s">
        <v>8221</v>
      </c>
      <c r="G1275">
        <v>0</v>
      </c>
    </row>
    <row r="1276" spans="1:7">
      <c r="A1276" t="s">
        <v>8219</v>
      </c>
      <c r="B1276">
        <v>20</v>
      </c>
      <c r="F1276" t="s">
        <v>8221</v>
      </c>
      <c r="G1276">
        <v>2</v>
      </c>
    </row>
    <row r="1277" spans="1:7">
      <c r="A1277" t="s">
        <v>8219</v>
      </c>
      <c r="B1277">
        <v>170</v>
      </c>
      <c r="F1277" t="s">
        <v>8221</v>
      </c>
      <c r="G1277">
        <v>1</v>
      </c>
    </row>
    <row r="1278" spans="1:7">
      <c r="A1278" t="s">
        <v>8219</v>
      </c>
      <c r="B1278">
        <v>29</v>
      </c>
      <c r="F1278" t="s">
        <v>8221</v>
      </c>
      <c r="G1278">
        <v>9</v>
      </c>
    </row>
    <row r="1279" spans="1:7">
      <c r="A1279" t="s">
        <v>8219</v>
      </c>
      <c r="B1279">
        <v>132</v>
      </c>
      <c r="F1279" t="s">
        <v>8221</v>
      </c>
      <c r="G1279">
        <v>34</v>
      </c>
    </row>
    <row r="1280" spans="1:7">
      <c r="A1280" t="s">
        <v>8219</v>
      </c>
      <c r="B1280">
        <v>27</v>
      </c>
      <c r="F1280" t="s">
        <v>8221</v>
      </c>
      <c r="G1280">
        <v>23</v>
      </c>
    </row>
    <row r="1281" spans="1:7">
      <c r="A1281" t="s">
        <v>8219</v>
      </c>
      <c r="B1281">
        <v>26</v>
      </c>
      <c r="F1281" t="s">
        <v>8221</v>
      </c>
      <c r="G1281">
        <v>19</v>
      </c>
    </row>
    <row r="1282" spans="1:7">
      <c r="A1282" t="s">
        <v>8219</v>
      </c>
      <c r="B1282">
        <v>43</v>
      </c>
      <c r="F1282" t="s">
        <v>8221</v>
      </c>
      <c r="G1282">
        <v>50</v>
      </c>
    </row>
    <row r="1283" spans="1:7">
      <c r="A1283" t="s">
        <v>8219</v>
      </c>
      <c r="B1283">
        <v>80</v>
      </c>
      <c r="F1283" t="s">
        <v>8221</v>
      </c>
      <c r="G1283">
        <v>12</v>
      </c>
    </row>
    <row r="1284" spans="1:7">
      <c r="A1284" t="s">
        <v>8219</v>
      </c>
      <c r="B1284">
        <v>33</v>
      </c>
      <c r="F1284" t="s">
        <v>8221</v>
      </c>
      <c r="G1284">
        <v>8</v>
      </c>
    </row>
    <row r="1285" spans="1:7">
      <c r="A1285" t="s">
        <v>8219</v>
      </c>
      <c r="B1285">
        <v>71</v>
      </c>
      <c r="F1285" t="s">
        <v>8221</v>
      </c>
      <c r="G1285">
        <v>9</v>
      </c>
    </row>
    <row r="1286" spans="1:7">
      <c r="A1286" t="s">
        <v>8219</v>
      </c>
      <c r="B1286">
        <v>81</v>
      </c>
      <c r="F1286" t="s">
        <v>8221</v>
      </c>
      <c r="G1286">
        <v>43</v>
      </c>
    </row>
    <row r="1287" spans="1:7">
      <c r="A1287" t="s">
        <v>8219</v>
      </c>
      <c r="B1287">
        <v>76</v>
      </c>
      <c r="F1287" t="s">
        <v>8221</v>
      </c>
      <c r="G1287">
        <v>28</v>
      </c>
    </row>
    <row r="1288" spans="1:7">
      <c r="A1288" t="s">
        <v>8219</v>
      </c>
      <c r="B1288">
        <v>48</v>
      </c>
      <c r="F1288" t="s">
        <v>8221</v>
      </c>
      <c r="G1288">
        <v>4</v>
      </c>
    </row>
    <row r="1289" spans="1:7">
      <c r="A1289" t="s">
        <v>8219</v>
      </c>
      <c r="B1289">
        <v>61</v>
      </c>
      <c r="F1289" t="s">
        <v>8221</v>
      </c>
      <c r="G1289">
        <v>24</v>
      </c>
    </row>
    <row r="1290" spans="1:7">
      <c r="A1290" t="s">
        <v>8219</v>
      </c>
      <c r="B1290">
        <v>60</v>
      </c>
      <c r="F1290" t="s">
        <v>8221</v>
      </c>
      <c r="G1290">
        <v>2</v>
      </c>
    </row>
    <row r="1291" spans="1:7">
      <c r="A1291" t="s">
        <v>8219</v>
      </c>
      <c r="B1291">
        <v>136</v>
      </c>
      <c r="F1291" t="s">
        <v>8221</v>
      </c>
      <c r="G1291">
        <v>2</v>
      </c>
    </row>
    <row r="1292" spans="1:7">
      <c r="A1292" t="s">
        <v>8219</v>
      </c>
      <c r="B1292">
        <v>14</v>
      </c>
      <c r="F1292" t="s">
        <v>8221</v>
      </c>
      <c r="G1292">
        <v>20</v>
      </c>
    </row>
    <row r="1293" spans="1:7">
      <c r="A1293" t="s">
        <v>8219</v>
      </c>
      <c r="B1293">
        <v>78</v>
      </c>
      <c r="F1293" t="s">
        <v>8221</v>
      </c>
      <c r="G1293">
        <v>1</v>
      </c>
    </row>
    <row r="1294" spans="1:7">
      <c r="A1294" t="s">
        <v>8219</v>
      </c>
      <c r="B1294">
        <v>4</v>
      </c>
      <c r="F1294" t="s">
        <v>8221</v>
      </c>
      <c r="G1294">
        <v>1</v>
      </c>
    </row>
    <row r="1295" spans="1:7">
      <c r="A1295" t="s">
        <v>8219</v>
      </c>
      <c r="B1295">
        <v>11</v>
      </c>
      <c r="F1295" t="s">
        <v>8221</v>
      </c>
      <c r="G1295">
        <v>4</v>
      </c>
    </row>
    <row r="1296" spans="1:7">
      <c r="A1296" t="s">
        <v>8219</v>
      </c>
      <c r="B1296">
        <v>185</v>
      </c>
      <c r="F1296" t="s">
        <v>8221</v>
      </c>
      <c r="G1296">
        <v>1</v>
      </c>
    </row>
    <row r="1297" spans="1:7">
      <c r="A1297" t="s">
        <v>8219</v>
      </c>
      <c r="B1297">
        <v>59</v>
      </c>
      <c r="F1297" t="s">
        <v>8221</v>
      </c>
      <c r="G1297">
        <v>1</v>
      </c>
    </row>
    <row r="1298" spans="1:7">
      <c r="A1298" t="s">
        <v>8219</v>
      </c>
      <c r="B1298">
        <v>27</v>
      </c>
      <c r="F1298" t="s">
        <v>8221</v>
      </c>
      <c r="G1298">
        <v>13</v>
      </c>
    </row>
    <row r="1299" spans="1:7">
      <c r="A1299" t="s">
        <v>8219</v>
      </c>
      <c r="B1299">
        <v>63</v>
      </c>
      <c r="F1299" t="s">
        <v>8221</v>
      </c>
      <c r="G1299">
        <v>1</v>
      </c>
    </row>
    <row r="1300" spans="1:7">
      <c r="A1300" t="s">
        <v>8219</v>
      </c>
      <c r="B1300">
        <v>13</v>
      </c>
      <c r="F1300" t="s">
        <v>8221</v>
      </c>
      <c r="G1300">
        <v>1</v>
      </c>
    </row>
    <row r="1301" spans="1:7">
      <c r="A1301" t="s">
        <v>8219</v>
      </c>
      <c r="B1301">
        <v>13</v>
      </c>
      <c r="F1301" t="s">
        <v>8221</v>
      </c>
      <c r="G1301">
        <v>0</v>
      </c>
    </row>
    <row r="1302" spans="1:7">
      <c r="A1302" t="s">
        <v>8219</v>
      </c>
      <c r="B1302">
        <v>57</v>
      </c>
      <c r="F1302" t="s">
        <v>8221</v>
      </c>
      <c r="G1302">
        <v>3</v>
      </c>
    </row>
    <row r="1303" spans="1:7">
      <c r="A1303" t="s">
        <v>8219</v>
      </c>
      <c r="B1303">
        <v>61</v>
      </c>
      <c r="F1303" t="s">
        <v>8221</v>
      </c>
      <c r="G1303">
        <v>14</v>
      </c>
    </row>
    <row r="1304" spans="1:7">
      <c r="A1304" t="s">
        <v>8219</v>
      </c>
      <c r="B1304">
        <v>65</v>
      </c>
      <c r="F1304" t="s">
        <v>8221</v>
      </c>
      <c r="G1304">
        <v>2</v>
      </c>
    </row>
    <row r="1305" spans="1:7">
      <c r="A1305" t="s">
        <v>8219</v>
      </c>
      <c r="B1305">
        <v>134</v>
      </c>
      <c r="F1305" t="s">
        <v>8221</v>
      </c>
      <c r="G1305">
        <v>5</v>
      </c>
    </row>
    <row r="1306" spans="1:7">
      <c r="A1306" t="s">
        <v>8219</v>
      </c>
      <c r="B1306">
        <v>37</v>
      </c>
      <c r="F1306" t="s">
        <v>8221</v>
      </c>
      <c r="G1306">
        <v>14</v>
      </c>
    </row>
    <row r="1307" spans="1:7">
      <c r="A1307" t="s">
        <v>8219</v>
      </c>
      <c r="B1307">
        <v>37</v>
      </c>
      <c r="F1307" t="s">
        <v>8221</v>
      </c>
      <c r="G1307">
        <v>9</v>
      </c>
    </row>
    <row r="1308" spans="1:7">
      <c r="A1308" t="s">
        <v>8219</v>
      </c>
      <c r="B1308">
        <v>150</v>
      </c>
      <c r="F1308" t="s">
        <v>8221</v>
      </c>
      <c r="G1308">
        <v>8</v>
      </c>
    </row>
    <row r="1309" spans="1:7">
      <c r="A1309" t="s">
        <v>8219</v>
      </c>
      <c r="B1309">
        <v>56</v>
      </c>
      <c r="F1309" t="s">
        <v>8221</v>
      </c>
      <c r="G1309">
        <v>7</v>
      </c>
    </row>
    <row r="1310" spans="1:7">
      <c r="A1310" t="s">
        <v>8219</v>
      </c>
      <c r="B1310">
        <v>18</v>
      </c>
      <c r="F1310" t="s">
        <v>8221</v>
      </c>
      <c r="G1310">
        <v>0</v>
      </c>
    </row>
    <row r="1311" spans="1:7">
      <c r="A1311" t="s">
        <v>8219</v>
      </c>
      <c r="B1311">
        <v>60</v>
      </c>
      <c r="F1311" t="s">
        <v>8221</v>
      </c>
      <c r="G1311">
        <v>84</v>
      </c>
    </row>
    <row r="1312" spans="1:7">
      <c r="A1312" t="s">
        <v>8219</v>
      </c>
      <c r="B1312">
        <v>67</v>
      </c>
      <c r="F1312" t="s">
        <v>8221</v>
      </c>
      <c r="G1312">
        <v>11</v>
      </c>
    </row>
    <row r="1313" spans="1:7">
      <c r="A1313" t="s">
        <v>8219</v>
      </c>
      <c r="B1313">
        <v>35</v>
      </c>
      <c r="F1313" t="s">
        <v>8221</v>
      </c>
      <c r="G1313">
        <v>1</v>
      </c>
    </row>
    <row r="1314" spans="1:7">
      <c r="A1314" t="s">
        <v>8219</v>
      </c>
      <c r="B1314">
        <v>34</v>
      </c>
      <c r="F1314" t="s">
        <v>8221</v>
      </c>
      <c r="G1314">
        <v>4</v>
      </c>
    </row>
    <row r="1315" spans="1:7">
      <c r="A1315" t="s">
        <v>8219</v>
      </c>
      <c r="B1315">
        <v>36</v>
      </c>
      <c r="F1315" t="s">
        <v>8221</v>
      </c>
      <c r="G1315">
        <v>10</v>
      </c>
    </row>
    <row r="1316" spans="1:7">
      <c r="A1316" t="s">
        <v>8219</v>
      </c>
      <c r="B1316">
        <v>18</v>
      </c>
      <c r="F1316" t="s">
        <v>8221</v>
      </c>
      <c r="G1316">
        <v>16</v>
      </c>
    </row>
    <row r="1317" spans="1:7">
      <c r="A1317" t="s">
        <v>8219</v>
      </c>
      <c r="B1317">
        <v>25</v>
      </c>
      <c r="F1317" t="s">
        <v>8221</v>
      </c>
      <c r="G1317">
        <v>2</v>
      </c>
    </row>
    <row r="1318" spans="1:7">
      <c r="A1318" t="s">
        <v>8219</v>
      </c>
      <c r="B1318">
        <v>21</v>
      </c>
      <c r="F1318" t="s">
        <v>8221</v>
      </c>
      <c r="G1318">
        <v>5</v>
      </c>
    </row>
    <row r="1319" spans="1:7">
      <c r="A1319" t="s">
        <v>8219</v>
      </c>
      <c r="B1319">
        <v>151</v>
      </c>
      <c r="F1319" t="s">
        <v>8221</v>
      </c>
      <c r="G1319">
        <v>1</v>
      </c>
    </row>
    <row r="1320" spans="1:7">
      <c r="A1320" t="s">
        <v>8219</v>
      </c>
      <c r="B1320">
        <v>489</v>
      </c>
      <c r="F1320" t="s">
        <v>8221</v>
      </c>
      <c r="G1320">
        <v>31</v>
      </c>
    </row>
    <row r="1321" spans="1:7">
      <c r="A1321" t="s">
        <v>8219</v>
      </c>
      <c r="B1321">
        <v>50</v>
      </c>
      <c r="F1321" t="s">
        <v>8221</v>
      </c>
      <c r="G1321">
        <v>0</v>
      </c>
    </row>
    <row r="1322" spans="1:7">
      <c r="A1322" t="s">
        <v>8219</v>
      </c>
      <c r="B1322">
        <v>321</v>
      </c>
      <c r="F1322" t="s">
        <v>8221</v>
      </c>
      <c r="G1322">
        <v>2</v>
      </c>
    </row>
    <row r="1323" spans="1:7">
      <c r="A1323" t="s">
        <v>8219</v>
      </c>
      <c r="B1323">
        <v>1762</v>
      </c>
      <c r="F1323" t="s">
        <v>8221</v>
      </c>
      <c r="G1323">
        <v>7</v>
      </c>
    </row>
    <row r="1324" spans="1:7">
      <c r="A1324" t="s">
        <v>8219</v>
      </c>
      <c r="B1324">
        <v>385</v>
      </c>
      <c r="F1324" t="s">
        <v>8221</v>
      </c>
      <c r="G1324">
        <v>16</v>
      </c>
    </row>
    <row r="1325" spans="1:7">
      <c r="A1325" t="s">
        <v>8219</v>
      </c>
      <c r="B1325">
        <v>398</v>
      </c>
      <c r="F1325" t="s">
        <v>8221</v>
      </c>
      <c r="G1325">
        <v>4</v>
      </c>
    </row>
    <row r="1326" spans="1:7">
      <c r="A1326" t="s">
        <v>8219</v>
      </c>
      <c r="B1326">
        <v>304</v>
      </c>
      <c r="F1326" t="s">
        <v>8221</v>
      </c>
      <c r="G1326">
        <v>4</v>
      </c>
    </row>
    <row r="1327" spans="1:7">
      <c r="A1327" t="s">
        <v>8219</v>
      </c>
      <c r="B1327">
        <v>676</v>
      </c>
      <c r="F1327" t="s">
        <v>8221</v>
      </c>
      <c r="G1327">
        <v>4</v>
      </c>
    </row>
    <row r="1328" spans="1:7">
      <c r="A1328" t="s">
        <v>8219</v>
      </c>
      <c r="B1328">
        <v>577</v>
      </c>
      <c r="F1328" t="s">
        <v>8221</v>
      </c>
      <c r="G1328">
        <v>3</v>
      </c>
    </row>
    <row r="1329" spans="1:7">
      <c r="A1329" t="s">
        <v>8219</v>
      </c>
      <c r="B1329">
        <v>3663</v>
      </c>
      <c r="F1329" t="s">
        <v>8221</v>
      </c>
      <c r="G1329">
        <v>36</v>
      </c>
    </row>
    <row r="1330" spans="1:7">
      <c r="A1330" t="s">
        <v>8219</v>
      </c>
      <c r="B1330">
        <v>294</v>
      </c>
      <c r="F1330" t="s">
        <v>8221</v>
      </c>
      <c r="G1330">
        <v>1</v>
      </c>
    </row>
    <row r="1331" spans="1:7">
      <c r="A1331" t="s">
        <v>8219</v>
      </c>
      <c r="B1331">
        <v>28</v>
      </c>
      <c r="F1331" t="s">
        <v>8221</v>
      </c>
      <c r="G1331">
        <v>7</v>
      </c>
    </row>
    <row r="1332" spans="1:7">
      <c r="A1332" t="s">
        <v>8219</v>
      </c>
      <c r="B1332">
        <v>100</v>
      </c>
      <c r="F1332" t="s">
        <v>8221</v>
      </c>
      <c r="G1332">
        <v>27</v>
      </c>
    </row>
    <row r="1333" spans="1:7">
      <c r="A1333" t="s">
        <v>8219</v>
      </c>
      <c r="B1333">
        <v>72</v>
      </c>
      <c r="F1333" t="s">
        <v>8221</v>
      </c>
      <c r="G1333">
        <v>1</v>
      </c>
    </row>
    <row r="1334" spans="1:7">
      <c r="A1334" t="s">
        <v>8219</v>
      </c>
      <c r="B1334">
        <v>238</v>
      </c>
      <c r="F1334" t="s">
        <v>8221</v>
      </c>
      <c r="G1334">
        <v>0</v>
      </c>
    </row>
    <row r="1335" spans="1:7">
      <c r="A1335" t="s">
        <v>8219</v>
      </c>
      <c r="B1335">
        <v>159</v>
      </c>
      <c r="F1335" t="s">
        <v>8221</v>
      </c>
      <c r="G1335">
        <v>1</v>
      </c>
    </row>
    <row r="1336" spans="1:7">
      <c r="A1336" t="s">
        <v>8219</v>
      </c>
      <c r="B1336">
        <v>77</v>
      </c>
      <c r="F1336" t="s">
        <v>8221</v>
      </c>
      <c r="G1336">
        <v>3</v>
      </c>
    </row>
    <row r="1337" spans="1:7">
      <c r="A1337" t="s">
        <v>8219</v>
      </c>
      <c r="B1337">
        <v>53</v>
      </c>
      <c r="F1337" t="s">
        <v>8221</v>
      </c>
      <c r="G1337">
        <v>3</v>
      </c>
    </row>
    <row r="1338" spans="1:7">
      <c r="A1338" t="s">
        <v>8219</v>
      </c>
      <c r="B1338">
        <v>1251</v>
      </c>
      <c r="F1338" t="s">
        <v>8221</v>
      </c>
      <c r="G1338">
        <v>3</v>
      </c>
    </row>
    <row r="1339" spans="1:7">
      <c r="A1339" t="s">
        <v>8219</v>
      </c>
      <c r="B1339">
        <v>465</v>
      </c>
      <c r="F1339" t="s">
        <v>8221</v>
      </c>
      <c r="G1339">
        <v>0</v>
      </c>
    </row>
    <row r="1340" spans="1:7">
      <c r="A1340" t="s">
        <v>8219</v>
      </c>
      <c r="B1340">
        <v>74</v>
      </c>
      <c r="F1340" t="s">
        <v>8221</v>
      </c>
      <c r="G1340">
        <v>6</v>
      </c>
    </row>
    <row r="1341" spans="1:7">
      <c r="A1341" t="s">
        <v>8219</v>
      </c>
      <c r="B1341">
        <v>62</v>
      </c>
      <c r="F1341" t="s">
        <v>8221</v>
      </c>
      <c r="G1341">
        <v>17</v>
      </c>
    </row>
    <row r="1342" spans="1:7">
      <c r="A1342" t="s">
        <v>8219</v>
      </c>
      <c r="B1342">
        <v>3468</v>
      </c>
      <c r="F1342" t="s">
        <v>8221</v>
      </c>
      <c r="G1342">
        <v>40</v>
      </c>
    </row>
    <row r="1343" spans="1:7">
      <c r="A1343" t="s">
        <v>8219</v>
      </c>
      <c r="B1343">
        <v>52</v>
      </c>
      <c r="F1343" t="s">
        <v>8221</v>
      </c>
      <c r="G1343">
        <v>3</v>
      </c>
    </row>
    <row r="1344" spans="1:7">
      <c r="A1344" t="s">
        <v>8219</v>
      </c>
      <c r="B1344">
        <v>50</v>
      </c>
      <c r="F1344" t="s">
        <v>8221</v>
      </c>
      <c r="G1344">
        <v>1</v>
      </c>
    </row>
    <row r="1345" spans="1:7">
      <c r="A1345" t="s">
        <v>8219</v>
      </c>
      <c r="B1345">
        <v>45</v>
      </c>
      <c r="F1345" t="s">
        <v>8221</v>
      </c>
      <c r="G1345">
        <v>2</v>
      </c>
    </row>
    <row r="1346" spans="1:7">
      <c r="A1346" t="s">
        <v>8219</v>
      </c>
      <c r="B1346">
        <v>21</v>
      </c>
      <c r="F1346" t="s">
        <v>8221</v>
      </c>
      <c r="G1346">
        <v>7</v>
      </c>
    </row>
    <row r="1347" spans="1:7">
      <c r="A1347" t="s">
        <v>8219</v>
      </c>
      <c r="B1347">
        <v>100</v>
      </c>
      <c r="F1347" t="s">
        <v>8221</v>
      </c>
      <c r="G1347">
        <v>14</v>
      </c>
    </row>
    <row r="1348" spans="1:7">
      <c r="A1348" t="s">
        <v>8219</v>
      </c>
      <c r="B1348">
        <v>81</v>
      </c>
      <c r="F1348" t="s">
        <v>8221</v>
      </c>
      <c r="G1348">
        <v>0</v>
      </c>
    </row>
    <row r="1349" spans="1:7">
      <c r="A1349" t="s">
        <v>8219</v>
      </c>
      <c r="B1349">
        <v>286</v>
      </c>
      <c r="F1349" t="s">
        <v>8221</v>
      </c>
      <c r="G1349">
        <v>0</v>
      </c>
    </row>
    <row r="1350" spans="1:7">
      <c r="A1350" t="s">
        <v>8219</v>
      </c>
      <c r="B1350">
        <v>42</v>
      </c>
      <c r="F1350" t="s">
        <v>8221</v>
      </c>
      <c r="G1350">
        <v>1</v>
      </c>
    </row>
    <row r="1351" spans="1:7">
      <c r="A1351" t="s">
        <v>8219</v>
      </c>
      <c r="B1351">
        <v>199</v>
      </c>
      <c r="F1351" t="s">
        <v>8221</v>
      </c>
      <c r="G1351">
        <v>12</v>
      </c>
    </row>
    <row r="1352" spans="1:7">
      <c r="A1352" t="s">
        <v>8219</v>
      </c>
      <c r="B1352">
        <v>25</v>
      </c>
      <c r="F1352" t="s">
        <v>8221</v>
      </c>
      <c r="G1352">
        <v>12</v>
      </c>
    </row>
    <row r="1353" spans="1:7">
      <c r="A1353" t="s">
        <v>8219</v>
      </c>
      <c r="B1353">
        <v>84</v>
      </c>
      <c r="F1353" t="s">
        <v>8221</v>
      </c>
      <c r="G1353">
        <v>23</v>
      </c>
    </row>
    <row r="1354" spans="1:7">
      <c r="A1354" t="s">
        <v>8219</v>
      </c>
      <c r="B1354">
        <v>50</v>
      </c>
      <c r="F1354" t="s">
        <v>8221</v>
      </c>
      <c r="G1354">
        <v>0</v>
      </c>
    </row>
    <row r="1355" spans="1:7">
      <c r="A1355" t="s">
        <v>8219</v>
      </c>
      <c r="B1355">
        <v>26</v>
      </c>
      <c r="F1355" t="s">
        <v>8221</v>
      </c>
      <c r="G1355">
        <v>10</v>
      </c>
    </row>
    <row r="1356" spans="1:7">
      <c r="A1356" t="s">
        <v>8219</v>
      </c>
      <c r="B1356">
        <v>14</v>
      </c>
      <c r="F1356" t="s">
        <v>8221</v>
      </c>
      <c r="G1356">
        <v>5</v>
      </c>
    </row>
    <row r="1357" spans="1:7">
      <c r="A1357" t="s">
        <v>8219</v>
      </c>
      <c r="B1357">
        <v>49</v>
      </c>
      <c r="F1357" t="s">
        <v>8221</v>
      </c>
      <c r="G1357">
        <v>1</v>
      </c>
    </row>
    <row r="1358" spans="1:7">
      <c r="A1358" t="s">
        <v>8219</v>
      </c>
      <c r="B1358">
        <v>69</v>
      </c>
      <c r="F1358" t="s">
        <v>8221</v>
      </c>
      <c r="G1358">
        <v>2</v>
      </c>
    </row>
    <row r="1359" spans="1:7">
      <c r="A1359" t="s">
        <v>8219</v>
      </c>
      <c r="B1359">
        <v>60</v>
      </c>
      <c r="F1359" t="s">
        <v>8221</v>
      </c>
      <c r="G1359">
        <v>2</v>
      </c>
    </row>
    <row r="1360" spans="1:7">
      <c r="A1360" t="s">
        <v>8219</v>
      </c>
      <c r="B1360">
        <v>80</v>
      </c>
      <c r="F1360" t="s">
        <v>8221</v>
      </c>
      <c r="G1360">
        <v>0</v>
      </c>
    </row>
    <row r="1361" spans="1:7">
      <c r="A1361" t="s">
        <v>8219</v>
      </c>
      <c r="B1361">
        <v>56</v>
      </c>
      <c r="F1361" t="s">
        <v>8221</v>
      </c>
      <c r="G1361">
        <v>13</v>
      </c>
    </row>
    <row r="1362" spans="1:7">
      <c r="A1362" t="s">
        <v>8219</v>
      </c>
      <c r="B1362">
        <v>104</v>
      </c>
      <c r="F1362" t="s">
        <v>8221</v>
      </c>
      <c r="G1362">
        <v>0</v>
      </c>
    </row>
    <row r="1363" spans="1:7">
      <c r="A1363" t="s">
        <v>8219</v>
      </c>
      <c r="B1363">
        <v>46</v>
      </c>
      <c r="F1363" t="s">
        <v>8221</v>
      </c>
      <c r="G1363">
        <v>1</v>
      </c>
    </row>
    <row r="1364" spans="1:7">
      <c r="A1364" t="s">
        <v>8219</v>
      </c>
      <c r="B1364">
        <v>206</v>
      </c>
      <c r="F1364" t="s">
        <v>8221</v>
      </c>
      <c r="G1364">
        <v>5</v>
      </c>
    </row>
    <row r="1365" spans="1:7">
      <c r="A1365" t="s">
        <v>8219</v>
      </c>
      <c r="B1365">
        <v>18</v>
      </c>
      <c r="F1365" t="s">
        <v>8221</v>
      </c>
      <c r="G1365">
        <v>2</v>
      </c>
    </row>
    <row r="1366" spans="1:7">
      <c r="A1366" t="s">
        <v>8219</v>
      </c>
      <c r="B1366">
        <v>28</v>
      </c>
      <c r="F1366" t="s">
        <v>8221</v>
      </c>
      <c r="G1366">
        <v>0</v>
      </c>
    </row>
    <row r="1367" spans="1:7">
      <c r="A1367" t="s">
        <v>8219</v>
      </c>
      <c r="B1367">
        <v>11</v>
      </c>
      <c r="F1367" t="s">
        <v>8221</v>
      </c>
      <c r="G1367">
        <v>32</v>
      </c>
    </row>
    <row r="1368" spans="1:7">
      <c r="A1368" t="s">
        <v>8219</v>
      </c>
      <c r="B1368">
        <v>263</v>
      </c>
      <c r="F1368" t="s">
        <v>8221</v>
      </c>
      <c r="G1368">
        <v>1</v>
      </c>
    </row>
    <row r="1369" spans="1:7">
      <c r="A1369" t="s">
        <v>8219</v>
      </c>
      <c r="B1369">
        <v>394</v>
      </c>
      <c r="F1369" t="s">
        <v>8221</v>
      </c>
      <c r="G1369">
        <v>1</v>
      </c>
    </row>
    <row r="1370" spans="1:7">
      <c r="A1370" t="s">
        <v>8219</v>
      </c>
      <c r="B1370">
        <v>1049</v>
      </c>
      <c r="F1370" t="s">
        <v>8221</v>
      </c>
      <c r="G1370">
        <v>1</v>
      </c>
    </row>
    <row r="1371" spans="1:7">
      <c r="A1371" t="s">
        <v>8219</v>
      </c>
      <c r="B1371">
        <v>308</v>
      </c>
      <c r="F1371" t="s">
        <v>8221</v>
      </c>
      <c r="G1371">
        <v>0</v>
      </c>
    </row>
    <row r="1372" spans="1:7">
      <c r="A1372" t="s">
        <v>8219</v>
      </c>
      <c r="B1372">
        <v>1088</v>
      </c>
      <c r="F1372" t="s">
        <v>8221</v>
      </c>
      <c r="G1372">
        <v>0</v>
      </c>
    </row>
    <row r="1373" spans="1:7">
      <c r="A1373" t="s">
        <v>8219</v>
      </c>
      <c r="B1373">
        <v>73</v>
      </c>
      <c r="F1373" t="s">
        <v>8221</v>
      </c>
      <c r="G1373">
        <v>8</v>
      </c>
    </row>
    <row r="1374" spans="1:7">
      <c r="A1374" t="s">
        <v>8219</v>
      </c>
      <c r="B1374">
        <v>143</v>
      </c>
      <c r="F1374" t="s">
        <v>8221</v>
      </c>
      <c r="G1374">
        <v>0</v>
      </c>
    </row>
    <row r="1375" spans="1:7">
      <c r="A1375" t="s">
        <v>8219</v>
      </c>
      <c r="B1375">
        <v>1420</v>
      </c>
      <c r="F1375" t="s">
        <v>8221</v>
      </c>
      <c r="G1375">
        <v>1</v>
      </c>
    </row>
    <row r="1376" spans="1:7">
      <c r="A1376" t="s">
        <v>8219</v>
      </c>
      <c r="B1376">
        <v>305</v>
      </c>
      <c r="F1376" t="s">
        <v>8221</v>
      </c>
      <c r="G1376">
        <v>16</v>
      </c>
    </row>
    <row r="1377" spans="1:7">
      <c r="A1377" t="s">
        <v>8219</v>
      </c>
      <c r="B1377">
        <v>551</v>
      </c>
      <c r="F1377" t="s">
        <v>8221</v>
      </c>
      <c r="G1377">
        <v>12</v>
      </c>
    </row>
    <row r="1378" spans="1:7">
      <c r="A1378" t="s">
        <v>8219</v>
      </c>
      <c r="B1378">
        <v>187</v>
      </c>
      <c r="F1378" t="s">
        <v>8221</v>
      </c>
      <c r="G1378">
        <v>4</v>
      </c>
    </row>
    <row r="1379" spans="1:7">
      <c r="A1379" t="s">
        <v>8219</v>
      </c>
      <c r="B1379">
        <v>325</v>
      </c>
      <c r="F1379" t="s">
        <v>8221</v>
      </c>
      <c r="G1379">
        <v>2</v>
      </c>
    </row>
    <row r="1380" spans="1:7">
      <c r="A1380" t="s">
        <v>8219</v>
      </c>
      <c r="B1380">
        <v>148</v>
      </c>
      <c r="F1380" t="s">
        <v>8221</v>
      </c>
      <c r="G1380">
        <v>3</v>
      </c>
    </row>
    <row r="1381" spans="1:7">
      <c r="A1381" t="s">
        <v>8219</v>
      </c>
      <c r="B1381">
        <v>69</v>
      </c>
      <c r="F1381" t="s">
        <v>8221</v>
      </c>
      <c r="G1381">
        <v>0</v>
      </c>
    </row>
    <row r="1382" spans="1:7">
      <c r="A1382" t="s">
        <v>8219</v>
      </c>
      <c r="B1382">
        <v>173</v>
      </c>
      <c r="F1382" t="s">
        <v>8221</v>
      </c>
      <c r="G1382">
        <v>3</v>
      </c>
    </row>
    <row r="1383" spans="1:7">
      <c r="A1383" t="s">
        <v>8219</v>
      </c>
      <c r="B1383">
        <v>269</v>
      </c>
      <c r="F1383" t="s">
        <v>8221</v>
      </c>
      <c r="G1383">
        <v>4</v>
      </c>
    </row>
    <row r="1384" spans="1:7">
      <c r="A1384" t="s">
        <v>8219</v>
      </c>
      <c r="B1384">
        <v>185</v>
      </c>
      <c r="F1384" t="s">
        <v>8221</v>
      </c>
      <c r="G1384">
        <v>2</v>
      </c>
    </row>
    <row r="1385" spans="1:7">
      <c r="A1385" t="s">
        <v>8219</v>
      </c>
      <c r="B1385">
        <v>176</v>
      </c>
      <c r="F1385" t="s">
        <v>8221</v>
      </c>
      <c r="G1385">
        <v>10</v>
      </c>
    </row>
    <row r="1386" spans="1:7">
      <c r="A1386" t="s">
        <v>8219</v>
      </c>
      <c r="B1386">
        <v>1019</v>
      </c>
      <c r="F1386" t="s">
        <v>8221</v>
      </c>
      <c r="G1386">
        <v>11</v>
      </c>
    </row>
    <row r="1387" spans="1:7">
      <c r="A1387" t="s">
        <v>8219</v>
      </c>
      <c r="B1387">
        <v>113</v>
      </c>
      <c r="F1387" t="s">
        <v>8221</v>
      </c>
      <c r="G1387">
        <v>6</v>
      </c>
    </row>
    <row r="1388" spans="1:7">
      <c r="A1388" t="s">
        <v>8219</v>
      </c>
      <c r="B1388">
        <v>404</v>
      </c>
      <c r="F1388" t="s">
        <v>8221</v>
      </c>
      <c r="G1388">
        <v>2</v>
      </c>
    </row>
    <row r="1389" spans="1:7">
      <c r="A1389" t="s">
        <v>8219</v>
      </c>
      <c r="B1389">
        <v>707</v>
      </c>
      <c r="F1389" t="s">
        <v>8221</v>
      </c>
      <c r="G1389">
        <v>6</v>
      </c>
    </row>
    <row r="1390" spans="1:7">
      <c r="A1390" t="s">
        <v>8219</v>
      </c>
      <c r="B1390">
        <v>392</v>
      </c>
      <c r="F1390" t="s">
        <v>8221</v>
      </c>
      <c r="G1390">
        <v>8</v>
      </c>
    </row>
    <row r="1391" spans="1:7">
      <c r="A1391" t="s">
        <v>8219</v>
      </c>
      <c r="B1391">
        <v>23</v>
      </c>
      <c r="F1391" t="s">
        <v>8221</v>
      </c>
      <c r="G1391">
        <v>37</v>
      </c>
    </row>
    <row r="1392" spans="1:7">
      <c r="A1392" t="s">
        <v>8219</v>
      </c>
      <c r="B1392">
        <v>682</v>
      </c>
      <c r="F1392" t="s">
        <v>8221</v>
      </c>
      <c r="G1392">
        <v>11</v>
      </c>
    </row>
    <row r="1393" spans="1:7">
      <c r="A1393" t="s">
        <v>8219</v>
      </c>
      <c r="B1393">
        <v>37</v>
      </c>
      <c r="F1393" t="s">
        <v>8221</v>
      </c>
      <c r="G1393">
        <v>0</v>
      </c>
    </row>
    <row r="1394" spans="1:7">
      <c r="A1394" t="s">
        <v>8219</v>
      </c>
      <c r="B1394">
        <v>146</v>
      </c>
      <c r="F1394" t="s">
        <v>8221</v>
      </c>
      <c r="G1394">
        <v>10</v>
      </c>
    </row>
    <row r="1395" spans="1:7">
      <c r="A1395" t="s">
        <v>8219</v>
      </c>
      <c r="B1395">
        <v>119</v>
      </c>
      <c r="F1395" t="s">
        <v>8221</v>
      </c>
      <c r="G1395">
        <v>6</v>
      </c>
    </row>
    <row r="1396" spans="1:7">
      <c r="A1396" t="s">
        <v>8219</v>
      </c>
      <c r="B1396">
        <v>163</v>
      </c>
      <c r="F1396" t="s">
        <v>8221</v>
      </c>
      <c r="G1396">
        <v>8</v>
      </c>
    </row>
    <row r="1397" spans="1:7">
      <c r="A1397" t="s">
        <v>8219</v>
      </c>
      <c r="B1397">
        <v>339</v>
      </c>
      <c r="F1397" t="s">
        <v>8221</v>
      </c>
      <c r="G1397">
        <v>6</v>
      </c>
    </row>
    <row r="1398" spans="1:7">
      <c r="A1398" t="s">
        <v>8219</v>
      </c>
      <c r="B1398">
        <v>58</v>
      </c>
      <c r="F1398" t="s">
        <v>8221</v>
      </c>
      <c r="G1398">
        <v>7</v>
      </c>
    </row>
    <row r="1399" spans="1:7">
      <c r="A1399" t="s">
        <v>8219</v>
      </c>
      <c r="B1399">
        <v>456</v>
      </c>
      <c r="F1399" t="s">
        <v>8221</v>
      </c>
      <c r="G1399">
        <v>7</v>
      </c>
    </row>
    <row r="1400" spans="1:7">
      <c r="A1400" t="s">
        <v>8219</v>
      </c>
      <c r="B1400">
        <v>15</v>
      </c>
      <c r="F1400" t="s">
        <v>8221</v>
      </c>
      <c r="G1400">
        <v>5</v>
      </c>
    </row>
    <row r="1401" spans="1:7">
      <c r="A1401" t="s">
        <v>8219</v>
      </c>
      <c r="B1401">
        <v>191</v>
      </c>
      <c r="F1401" t="s">
        <v>8221</v>
      </c>
      <c r="G1401">
        <v>46</v>
      </c>
    </row>
    <row r="1402" spans="1:7">
      <c r="A1402" t="s">
        <v>8219</v>
      </c>
      <c r="B1402">
        <v>17</v>
      </c>
      <c r="F1402" t="s">
        <v>8221</v>
      </c>
      <c r="G1402">
        <v>10</v>
      </c>
    </row>
    <row r="1403" spans="1:7">
      <c r="A1403" t="s">
        <v>8219</v>
      </c>
      <c r="B1403">
        <v>28</v>
      </c>
      <c r="F1403" t="s">
        <v>8221</v>
      </c>
      <c r="G1403">
        <v>19</v>
      </c>
    </row>
    <row r="1404" spans="1:7">
      <c r="A1404" t="s">
        <v>8219</v>
      </c>
      <c r="B1404">
        <v>18</v>
      </c>
      <c r="F1404" t="s">
        <v>8221</v>
      </c>
      <c r="G1404">
        <v>13</v>
      </c>
    </row>
    <row r="1405" spans="1:7">
      <c r="A1405" t="s">
        <v>8219</v>
      </c>
      <c r="B1405">
        <v>61</v>
      </c>
      <c r="F1405" t="s">
        <v>8221</v>
      </c>
      <c r="G1405">
        <v>13</v>
      </c>
    </row>
    <row r="1406" spans="1:7">
      <c r="A1406" t="s">
        <v>8219</v>
      </c>
      <c r="B1406">
        <v>108</v>
      </c>
      <c r="F1406" t="s">
        <v>8221</v>
      </c>
      <c r="G1406">
        <v>4</v>
      </c>
    </row>
    <row r="1407" spans="1:7">
      <c r="A1407" t="s">
        <v>8219</v>
      </c>
      <c r="B1407">
        <v>142</v>
      </c>
      <c r="F1407" t="s">
        <v>8221</v>
      </c>
      <c r="G1407">
        <v>0</v>
      </c>
    </row>
    <row r="1408" spans="1:7">
      <c r="A1408" t="s">
        <v>8219</v>
      </c>
      <c r="B1408">
        <v>74</v>
      </c>
      <c r="F1408" t="s">
        <v>8221</v>
      </c>
      <c r="G1408">
        <v>3</v>
      </c>
    </row>
    <row r="1409" spans="1:7">
      <c r="A1409" t="s">
        <v>8219</v>
      </c>
      <c r="B1409">
        <v>38</v>
      </c>
      <c r="F1409" t="s">
        <v>8221</v>
      </c>
      <c r="G1409">
        <v>1</v>
      </c>
    </row>
    <row r="1410" spans="1:7">
      <c r="A1410" t="s">
        <v>8219</v>
      </c>
      <c r="B1410">
        <v>20</v>
      </c>
      <c r="F1410" t="s">
        <v>8221</v>
      </c>
      <c r="G1410">
        <v>9</v>
      </c>
    </row>
    <row r="1411" spans="1:7">
      <c r="A1411" t="s">
        <v>8219</v>
      </c>
      <c r="B1411">
        <v>24</v>
      </c>
      <c r="F1411" t="s">
        <v>8221</v>
      </c>
      <c r="G1411">
        <v>1</v>
      </c>
    </row>
    <row r="1412" spans="1:7">
      <c r="A1412" t="s">
        <v>8219</v>
      </c>
      <c r="B1412">
        <v>66</v>
      </c>
      <c r="F1412" t="s">
        <v>8221</v>
      </c>
      <c r="G1412">
        <v>1</v>
      </c>
    </row>
    <row r="1413" spans="1:7">
      <c r="A1413" t="s">
        <v>8219</v>
      </c>
      <c r="B1413">
        <v>28</v>
      </c>
      <c r="F1413" t="s">
        <v>8221</v>
      </c>
      <c r="G1413">
        <v>4</v>
      </c>
    </row>
    <row r="1414" spans="1:7">
      <c r="A1414" t="s">
        <v>8219</v>
      </c>
      <c r="B1414">
        <v>24</v>
      </c>
      <c r="F1414" t="s">
        <v>8221</v>
      </c>
      <c r="G1414">
        <v>17</v>
      </c>
    </row>
    <row r="1415" spans="1:7">
      <c r="A1415" t="s">
        <v>8219</v>
      </c>
      <c r="B1415">
        <v>73</v>
      </c>
      <c r="F1415" t="s">
        <v>8221</v>
      </c>
      <c r="G1415">
        <v>0</v>
      </c>
    </row>
    <row r="1416" spans="1:7">
      <c r="A1416" t="s">
        <v>8219</v>
      </c>
      <c r="B1416">
        <v>3</v>
      </c>
      <c r="F1416" t="s">
        <v>8221</v>
      </c>
      <c r="G1416">
        <v>12</v>
      </c>
    </row>
    <row r="1417" spans="1:7">
      <c r="A1417" t="s">
        <v>8219</v>
      </c>
      <c r="B1417">
        <v>20</v>
      </c>
      <c r="F1417" t="s">
        <v>8221</v>
      </c>
      <c r="G1417">
        <v>14</v>
      </c>
    </row>
    <row r="1418" spans="1:7">
      <c r="A1418" t="s">
        <v>8219</v>
      </c>
      <c r="B1418">
        <v>21</v>
      </c>
      <c r="F1418" t="s">
        <v>8221</v>
      </c>
      <c r="G1418">
        <v>1</v>
      </c>
    </row>
    <row r="1419" spans="1:7">
      <c r="A1419" t="s">
        <v>8219</v>
      </c>
      <c r="B1419">
        <v>94</v>
      </c>
      <c r="F1419" t="s">
        <v>8221</v>
      </c>
      <c r="G1419">
        <v>14</v>
      </c>
    </row>
    <row r="1420" spans="1:7">
      <c r="A1420" t="s">
        <v>8219</v>
      </c>
      <c r="B1420">
        <v>139</v>
      </c>
      <c r="F1420" t="s">
        <v>8221</v>
      </c>
      <c r="G1420">
        <v>4</v>
      </c>
    </row>
    <row r="1421" spans="1:7">
      <c r="A1421" t="s">
        <v>8219</v>
      </c>
      <c r="B1421">
        <v>130</v>
      </c>
      <c r="F1421" t="s">
        <v>8221</v>
      </c>
      <c r="G1421">
        <v>2</v>
      </c>
    </row>
    <row r="1422" spans="1:7">
      <c r="A1422" t="s">
        <v>8219</v>
      </c>
      <c r="B1422">
        <v>31</v>
      </c>
      <c r="F1422" t="s">
        <v>8221</v>
      </c>
      <c r="G1422">
        <v>1</v>
      </c>
    </row>
    <row r="1423" spans="1:7">
      <c r="A1423" t="s">
        <v>8219</v>
      </c>
      <c r="B1423">
        <v>13</v>
      </c>
      <c r="F1423" t="s">
        <v>8221</v>
      </c>
      <c r="G1423">
        <v>2</v>
      </c>
    </row>
    <row r="1424" spans="1:7">
      <c r="A1424" t="s">
        <v>8219</v>
      </c>
      <c r="B1424">
        <v>90</v>
      </c>
      <c r="F1424" t="s">
        <v>8221</v>
      </c>
      <c r="G1424">
        <v>1</v>
      </c>
    </row>
    <row r="1425" spans="1:7">
      <c r="A1425" t="s">
        <v>8219</v>
      </c>
      <c r="B1425">
        <v>141</v>
      </c>
      <c r="F1425" t="s">
        <v>8221</v>
      </c>
      <c r="G1425">
        <v>1</v>
      </c>
    </row>
    <row r="1426" spans="1:7">
      <c r="A1426" t="s">
        <v>8219</v>
      </c>
      <c r="B1426">
        <v>23</v>
      </c>
      <c r="F1426" t="s">
        <v>8221</v>
      </c>
      <c r="G1426">
        <v>4</v>
      </c>
    </row>
    <row r="1427" spans="1:7">
      <c r="A1427" t="s">
        <v>8219</v>
      </c>
      <c r="B1427">
        <v>18</v>
      </c>
      <c r="F1427" t="s">
        <v>8221</v>
      </c>
      <c r="G1427">
        <v>3</v>
      </c>
    </row>
    <row r="1428" spans="1:7">
      <c r="A1428" t="s">
        <v>8219</v>
      </c>
      <c r="B1428">
        <v>76</v>
      </c>
      <c r="F1428" t="s">
        <v>8221</v>
      </c>
      <c r="G1428">
        <v>38</v>
      </c>
    </row>
    <row r="1429" spans="1:7">
      <c r="A1429" t="s">
        <v>8219</v>
      </c>
      <c r="B1429">
        <v>93</v>
      </c>
      <c r="F1429" t="s">
        <v>8221</v>
      </c>
      <c r="G1429">
        <v>4</v>
      </c>
    </row>
    <row r="1430" spans="1:7">
      <c r="A1430" t="s">
        <v>8219</v>
      </c>
      <c r="B1430">
        <v>69</v>
      </c>
      <c r="F1430" t="s">
        <v>8221</v>
      </c>
      <c r="G1430">
        <v>0</v>
      </c>
    </row>
    <row r="1431" spans="1:7">
      <c r="A1431" t="s">
        <v>8219</v>
      </c>
      <c r="B1431">
        <v>21</v>
      </c>
      <c r="F1431" t="s">
        <v>8221</v>
      </c>
      <c r="G1431">
        <v>2</v>
      </c>
    </row>
    <row r="1432" spans="1:7">
      <c r="A1432" t="s">
        <v>8219</v>
      </c>
      <c r="B1432">
        <v>57</v>
      </c>
      <c r="F1432" t="s">
        <v>8221</v>
      </c>
      <c r="G1432">
        <v>0</v>
      </c>
    </row>
    <row r="1433" spans="1:7">
      <c r="A1433" t="s">
        <v>8219</v>
      </c>
      <c r="B1433">
        <v>108</v>
      </c>
      <c r="F1433" t="s">
        <v>8221</v>
      </c>
      <c r="G1433">
        <v>1</v>
      </c>
    </row>
    <row r="1434" spans="1:7">
      <c r="A1434" t="s">
        <v>8219</v>
      </c>
      <c r="B1434">
        <v>83</v>
      </c>
      <c r="F1434" t="s">
        <v>8221</v>
      </c>
      <c r="G1434">
        <v>7</v>
      </c>
    </row>
    <row r="1435" spans="1:7">
      <c r="A1435" t="s">
        <v>8219</v>
      </c>
      <c r="B1435">
        <v>96</v>
      </c>
      <c r="F1435" t="s">
        <v>8221</v>
      </c>
      <c r="G1435">
        <v>2</v>
      </c>
    </row>
    <row r="1436" spans="1:7">
      <c r="A1436" t="s">
        <v>8219</v>
      </c>
      <c r="B1436">
        <v>64</v>
      </c>
      <c r="F1436" t="s">
        <v>8221</v>
      </c>
      <c r="G1436">
        <v>4</v>
      </c>
    </row>
    <row r="1437" spans="1:7">
      <c r="A1437" t="s">
        <v>8219</v>
      </c>
      <c r="B1437">
        <v>14</v>
      </c>
      <c r="F1437" t="s">
        <v>8221</v>
      </c>
      <c r="G1437">
        <v>4</v>
      </c>
    </row>
    <row r="1438" spans="1:7">
      <c r="A1438" t="s">
        <v>8219</v>
      </c>
      <c r="B1438">
        <v>169</v>
      </c>
      <c r="F1438" t="s">
        <v>8221</v>
      </c>
      <c r="G1438">
        <v>3</v>
      </c>
    </row>
    <row r="1439" spans="1:7">
      <c r="A1439" t="s">
        <v>8219</v>
      </c>
      <c r="B1439">
        <v>33</v>
      </c>
      <c r="F1439" t="s">
        <v>8221</v>
      </c>
      <c r="G1439">
        <v>2</v>
      </c>
    </row>
    <row r="1440" spans="1:7">
      <c r="A1440" t="s">
        <v>8219</v>
      </c>
      <c r="B1440">
        <v>102</v>
      </c>
      <c r="F1440" t="s">
        <v>8221</v>
      </c>
      <c r="G1440">
        <v>197</v>
      </c>
    </row>
    <row r="1441" spans="1:7">
      <c r="A1441" t="s">
        <v>8219</v>
      </c>
      <c r="B1441">
        <v>104</v>
      </c>
      <c r="F1441" t="s">
        <v>8221</v>
      </c>
      <c r="G1441">
        <v>0</v>
      </c>
    </row>
    <row r="1442" spans="1:7">
      <c r="A1442" t="s">
        <v>8219</v>
      </c>
      <c r="B1442">
        <v>20</v>
      </c>
      <c r="F1442" t="s">
        <v>8221</v>
      </c>
      <c r="G1442">
        <v>1</v>
      </c>
    </row>
    <row r="1443" spans="1:7">
      <c r="A1443" t="s">
        <v>8219</v>
      </c>
      <c r="B1443">
        <v>35</v>
      </c>
      <c r="F1443" t="s">
        <v>8221</v>
      </c>
      <c r="G1443">
        <v>4</v>
      </c>
    </row>
    <row r="1444" spans="1:7">
      <c r="A1444" t="s">
        <v>8219</v>
      </c>
      <c r="B1444">
        <v>94</v>
      </c>
      <c r="F1444" t="s">
        <v>8221</v>
      </c>
      <c r="G1444">
        <v>0</v>
      </c>
    </row>
    <row r="1445" spans="1:7">
      <c r="A1445" t="s">
        <v>8219</v>
      </c>
      <c r="B1445">
        <v>14</v>
      </c>
      <c r="F1445" t="s">
        <v>8221</v>
      </c>
      <c r="G1445">
        <v>7</v>
      </c>
    </row>
    <row r="1446" spans="1:7">
      <c r="A1446" t="s">
        <v>8219</v>
      </c>
      <c r="B1446">
        <v>15</v>
      </c>
      <c r="F1446" t="s">
        <v>8221</v>
      </c>
      <c r="G1446">
        <v>11</v>
      </c>
    </row>
    <row r="1447" spans="1:7">
      <c r="A1447" t="s">
        <v>8219</v>
      </c>
      <c r="B1447">
        <v>51</v>
      </c>
      <c r="F1447" t="s">
        <v>8221</v>
      </c>
      <c r="G1447">
        <v>0</v>
      </c>
    </row>
    <row r="1448" spans="1:7">
      <c r="A1448" t="s">
        <v>8219</v>
      </c>
      <c r="B1448">
        <v>19</v>
      </c>
      <c r="F1448" t="s">
        <v>8221</v>
      </c>
      <c r="G1448">
        <v>6</v>
      </c>
    </row>
    <row r="1449" spans="1:7">
      <c r="A1449" t="s">
        <v>8219</v>
      </c>
      <c r="B1449">
        <v>23</v>
      </c>
      <c r="F1449" t="s">
        <v>8221</v>
      </c>
      <c r="G1449">
        <v>0</v>
      </c>
    </row>
    <row r="1450" spans="1:7">
      <c r="A1450" t="s">
        <v>8219</v>
      </c>
      <c r="B1450">
        <v>97</v>
      </c>
      <c r="F1450" t="s">
        <v>8221</v>
      </c>
      <c r="G1450">
        <v>7</v>
      </c>
    </row>
    <row r="1451" spans="1:7">
      <c r="A1451" t="s">
        <v>8219</v>
      </c>
      <c r="B1451">
        <v>76</v>
      </c>
      <c r="F1451" t="s">
        <v>8221</v>
      </c>
      <c r="G1451">
        <v>94</v>
      </c>
    </row>
    <row r="1452" spans="1:7">
      <c r="A1452" t="s">
        <v>8219</v>
      </c>
      <c r="B1452">
        <v>11</v>
      </c>
      <c r="F1452" t="s">
        <v>8221</v>
      </c>
      <c r="G1452">
        <v>2</v>
      </c>
    </row>
    <row r="1453" spans="1:7">
      <c r="A1453" t="s">
        <v>8219</v>
      </c>
      <c r="B1453">
        <v>52</v>
      </c>
      <c r="F1453" t="s">
        <v>8221</v>
      </c>
      <c r="G1453">
        <v>25</v>
      </c>
    </row>
    <row r="1454" spans="1:7">
      <c r="A1454" t="s">
        <v>8219</v>
      </c>
      <c r="B1454">
        <v>95</v>
      </c>
      <c r="F1454" t="s">
        <v>8221</v>
      </c>
      <c r="G1454">
        <v>17</v>
      </c>
    </row>
    <row r="1455" spans="1:7">
      <c r="A1455" t="s">
        <v>8219</v>
      </c>
      <c r="B1455">
        <v>35</v>
      </c>
      <c r="F1455" t="s">
        <v>8221</v>
      </c>
      <c r="G1455">
        <v>2</v>
      </c>
    </row>
    <row r="1456" spans="1:7">
      <c r="A1456" t="s">
        <v>8219</v>
      </c>
      <c r="B1456">
        <v>21</v>
      </c>
      <c r="F1456" t="s">
        <v>8221</v>
      </c>
      <c r="G1456">
        <v>4</v>
      </c>
    </row>
    <row r="1457" spans="1:7">
      <c r="A1457" t="s">
        <v>8219</v>
      </c>
      <c r="B1457">
        <v>93</v>
      </c>
      <c r="F1457" t="s">
        <v>8221</v>
      </c>
      <c r="G1457">
        <v>5</v>
      </c>
    </row>
    <row r="1458" spans="1:7">
      <c r="A1458" t="s">
        <v>8219</v>
      </c>
      <c r="B1458">
        <v>11</v>
      </c>
      <c r="F1458" t="s">
        <v>8221</v>
      </c>
      <c r="G1458">
        <v>2</v>
      </c>
    </row>
    <row r="1459" spans="1:7">
      <c r="A1459" t="s">
        <v>8219</v>
      </c>
      <c r="B1459">
        <v>21</v>
      </c>
      <c r="F1459" t="s">
        <v>8221</v>
      </c>
      <c r="G1459">
        <v>2</v>
      </c>
    </row>
    <row r="1460" spans="1:7">
      <c r="A1460" t="s">
        <v>8219</v>
      </c>
      <c r="B1460">
        <v>54</v>
      </c>
      <c r="F1460" t="s">
        <v>8221</v>
      </c>
      <c r="G1460">
        <v>3</v>
      </c>
    </row>
    <row r="1461" spans="1:7">
      <c r="A1461" t="s">
        <v>8219</v>
      </c>
      <c r="B1461">
        <v>31</v>
      </c>
      <c r="F1461" t="s">
        <v>8221</v>
      </c>
      <c r="G1461">
        <v>0</v>
      </c>
    </row>
    <row r="1462" spans="1:7">
      <c r="A1462" t="s">
        <v>8219</v>
      </c>
      <c r="B1462">
        <v>132</v>
      </c>
      <c r="F1462" t="s">
        <v>8221</v>
      </c>
      <c r="G1462">
        <v>4</v>
      </c>
    </row>
    <row r="1463" spans="1:7">
      <c r="A1463" t="s">
        <v>8219</v>
      </c>
      <c r="B1463">
        <v>3</v>
      </c>
      <c r="F1463" t="s">
        <v>8221</v>
      </c>
      <c r="G1463">
        <v>1</v>
      </c>
    </row>
    <row r="1464" spans="1:7">
      <c r="A1464" t="s">
        <v>8219</v>
      </c>
      <c r="B1464">
        <v>6</v>
      </c>
      <c r="F1464" t="s">
        <v>8221</v>
      </c>
      <c r="G1464">
        <v>12</v>
      </c>
    </row>
    <row r="1465" spans="1:7">
      <c r="A1465" t="s">
        <v>8219</v>
      </c>
      <c r="B1465">
        <v>10</v>
      </c>
      <c r="F1465" t="s">
        <v>8221</v>
      </c>
      <c r="G1465">
        <v>4</v>
      </c>
    </row>
    <row r="1466" spans="1:7">
      <c r="A1466" t="s">
        <v>8219</v>
      </c>
      <c r="B1466">
        <v>147</v>
      </c>
      <c r="F1466" t="s">
        <v>8221</v>
      </c>
      <c r="G1466">
        <v>91</v>
      </c>
    </row>
    <row r="1467" spans="1:7">
      <c r="A1467" t="s">
        <v>8219</v>
      </c>
      <c r="B1467">
        <v>199</v>
      </c>
      <c r="F1467" t="s">
        <v>8221</v>
      </c>
      <c r="G1467">
        <v>1</v>
      </c>
    </row>
    <row r="1468" spans="1:7">
      <c r="A1468" t="s">
        <v>8219</v>
      </c>
      <c r="B1468">
        <v>50</v>
      </c>
      <c r="F1468" t="s">
        <v>8221</v>
      </c>
      <c r="G1468">
        <v>1</v>
      </c>
    </row>
    <row r="1469" spans="1:7">
      <c r="A1469" t="s">
        <v>8219</v>
      </c>
      <c r="B1469">
        <v>21</v>
      </c>
      <c r="F1469" t="s">
        <v>8221</v>
      </c>
      <c r="G1469">
        <v>0</v>
      </c>
    </row>
    <row r="1470" spans="1:7">
      <c r="A1470" t="s">
        <v>8219</v>
      </c>
      <c r="B1470">
        <v>24</v>
      </c>
      <c r="F1470" t="s">
        <v>8221</v>
      </c>
      <c r="G1470">
        <v>13</v>
      </c>
    </row>
    <row r="1471" spans="1:7">
      <c r="A1471" t="s">
        <v>8219</v>
      </c>
      <c r="B1471">
        <v>32</v>
      </c>
      <c r="F1471" t="s">
        <v>8221</v>
      </c>
      <c r="G1471">
        <v>2</v>
      </c>
    </row>
    <row r="1472" spans="1:7">
      <c r="A1472" t="s">
        <v>8219</v>
      </c>
      <c r="B1472">
        <v>62</v>
      </c>
      <c r="F1472" t="s">
        <v>8221</v>
      </c>
      <c r="G1472">
        <v>0</v>
      </c>
    </row>
    <row r="1473" spans="1:7">
      <c r="A1473" t="s">
        <v>8219</v>
      </c>
      <c r="B1473">
        <v>9</v>
      </c>
      <c r="F1473" t="s">
        <v>8221</v>
      </c>
      <c r="G1473">
        <v>21</v>
      </c>
    </row>
    <row r="1474" spans="1:7">
      <c r="A1474" t="s">
        <v>8219</v>
      </c>
      <c r="B1474">
        <v>38</v>
      </c>
      <c r="F1474" t="s">
        <v>8221</v>
      </c>
      <c r="G1474">
        <v>9</v>
      </c>
    </row>
    <row r="1475" spans="1:7">
      <c r="A1475" t="s">
        <v>8219</v>
      </c>
      <c r="B1475">
        <v>54</v>
      </c>
      <c r="F1475" t="s">
        <v>8221</v>
      </c>
      <c r="G1475">
        <v>6</v>
      </c>
    </row>
    <row r="1476" spans="1:7">
      <c r="A1476" t="s">
        <v>8219</v>
      </c>
      <c r="B1476">
        <v>37</v>
      </c>
      <c r="F1476" t="s">
        <v>8221</v>
      </c>
      <c r="G1476">
        <v>4</v>
      </c>
    </row>
    <row r="1477" spans="1:7">
      <c r="A1477" t="s">
        <v>8219</v>
      </c>
      <c r="B1477">
        <v>39</v>
      </c>
      <c r="F1477" t="s">
        <v>8221</v>
      </c>
      <c r="G1477">
        <v>7</v>
      </c>
    </row>
    <row r="1478" spans="1:7">
      <c r="A1478" t="s">
        <v>8219</v>
      </c>
      <c r="B1478">
        <v>34</v>
      </c>
      <c r="F1478" t="s">
        <v>8221</v>
      </c>
      <c r="G1478">
        <v>5</v>
      </c>
    </row>
    <row r="1479" spans="1:7">
      <c r="A1479" t="s">
        <v>8219</v>
      </c>
      <c r="B1479">
        <v>55</v>
      </c>
      <c r="F1479" t="s">
        <v>8221</v>
      </c>
      <c r="G1479">
        <v>0</v>
      </c>
    </row>
    <row r="1480" spans="1:7">
      <c r="A1480" t="s">
        <v>8219</v>
      </c>
      <c r="B1480">
        <v>32</v>
      </c>
      <c r="F1480" t="s">
        <v>8221</v>
      </c>
      <c r="G1480">
        <v>3</v>
      </c>
    </row>
    <row r="1481" spans="1:7">
      <c r="A1481" t="s">
        <v>8219</v>
      </c>
      <c r="B1481">
        <v>25</v>
      </c>
      <c r="F1481" t="s">
        <v>8221</v>
      </c>
      <c r="G1481">
        <v>9</v>
      </c>
    </row>
    <row r="1482" spans="1:7">
      <c r="A1482" t="s">
        <v>8219</v>
      </c>
      <c r="B1482">
        <v>33</v>
      </c>
      <c r="F1482" t="s">
        <v>8221</v>
      </c>
      <c r="G1482">
        <v>6</v>
      </c>
    </row>
    <row r="1483" spans="1:7">
      <c r="A1483" t="s">
        <v>8219</v>
      </c>
      <c r="B1483">
        <v>108</v>
      </c>
      <c r="F1483" t="s">
        <v>8221</v>
      </c>
      <c r="G1483">
        <v>4</v>
      </c>
    </row>
    <row r="1484" spans="1:7">
      <c r="A1484" t="s">
        <v>8219</v>
      </c>
      <c r="B1484">
        <v>20</v>
      </c>
      <c r="F1484" t="s">
        <v>8221</v>
      </c>
      <c r="G1484">
        <v>1</v>
      </c>
    </row>
    <row r="1485" spans="1:7">
      <c r="A1485" t="s">
        <v>8219</v>
      </c>
      <c r="B1485">
        <v>98</v>
      </c>
      <c r="F1485" t="s">
        <v>8221</v>
      </c>
      <c r="G1485">
        <v>17</v>
      </c>
    </row>
    <row r="1486" spans="1:7">
      <c r="A1486" t="s">
        <v>8219</v>
      </c>
      <c r="B1486">
        <v>196</v>
      </c>
      <c r="F1486" t="s">
        <v>8221</v>
      </c>
      <c r="G1486">
        <v>1</v>
      </c>
    </row>
    <row r="1487" spans="1:7">
      <c r="A1487" t="s">
        <v>8219</v>
      </c>
      <c r="B1487">
        <v>39</v>
      </c>
      <c r="F1487" t="s">
        <v>8221</v>
      </c>
      <c r="G1487">
        <v>13</v>
      </c>
    </row>
    <row r="1488" spans="1:7">
      <c r="A1488" t="s">
        <v>8219</v>
      </c>
      <c r="B1488">
        <v>128</v>
      </c>
      <c r="F1488" t="s">
        <v>8221</v>
      </c>
      <c r="G1488">
        <v>6</v>
      </c>
    </row>
    <row r="1489" spans="1:7">
      <c r="A1489" t="s">
        <v>8219</v>
      </c>
      <c r="B1489">
        <v>71</v>
      </c>
      <c r="F1489" t="s">
        <v>8221</v>
      </c>
      <c r="G1489">
        <v>0</v>
      </c>
    </row>
    <row r="1490" spans="1:7">
      <c r="A1490" t="s">
        <v>8219</v>
      </c>
      <c r="B1490">
        <v>47</v>
      </c>
      <c r="F1490" t="s">
        <v>8221</v>
      </c>
      <c r="G1490">
        <v>2</v>
      </c>
    </row>
    <row r="1491" spans="1:7">
      <c r="A1491" t="s">
        <v>8219</v>
      </c>
      <c r="B1491">
        <v>17</v>
      </c>
      <c r="F1491" t="s">
        <v>8221</v>
      </c>
      <c r="G1491">
        <v>2</v>
      </c>
    </row>
    <row r="1492" spans="1:7">
      <c r="A1492" t="s">
        <v>8219</v>
      </c>
      <c r="B1492">
        <v>91</v>
      </c>
      <c r="F1492" t="s">
        <v>8221</v>
      </c>
      <c r="G1492">
        <v>21</v>
      </c>
    </row>
    <row r="1493" spans="1:7">
      <c r="A1493" t="s">
        <v>8219</v>
      </c>
      <c r="B1493">
        <v>43</v>
      </c>
      <c r="F1493" t="s">
        <v>8221</v>
      </c>
      <c r="G1493">
        <v>13</v>
      </c>
    </row>
    <row r="1494" spans="1:7">
      <c r="A1494" t="s">
        <v>8219</v>
      </c>
      <c r="B1494">
        <v>17</v>
      </c>
      <c r="F1494" t="s">
        <v>8221</v>
      </c>
      <c r="G1494">
        <v>0</v>
      </c>
    </row>
    <row r="1495" spans="1:7">
      <c r="A1495" t="s">
        <v>8219</v>
      </c>
      <c r="B1495">
        <v>33</v>
      </c>
      <c r="F1495" t="s">
        <v>8221</v>
      </c>
      <c r="G1495">
        <v>6</v>
      </c>
    </row>
    <row r="1496" spans="1:7">
      <c r="A1496" t="s">
        <v>8219</v>
      </c>
      <c r="B1496">
        <v>87</v>
      </c>
      <c r="F1496" t="s">
        <v>8221</v>
      </c>
      <c r="G1496">
        <v>0</v>
      </c>
    </row>
    <row r="1497" spans="1:7">
      <c r="A1497" t="s">
        <v>8219</v>
      </c>
      <c r="B1497">
        <v>113</v>
      </c>
      <c r="F1497" t="s">
        <v>8221</v>
      </c>
      <c r="G1497">
        <v>1</v>
      </c>
    </row>
    <row r="1498" spans="1:7">
      <c r="A1498" t="s">
        <v>8219</v>
      </c>
      <c r="B1498">
        <v>14</v>
      </c>
      <c r="F1498" t="s">
        <v>8221</v>
      </c>
      <c r="G1498">
        <v>0</v>
      </c>
    </row>
    <row r="1499" spans="1:7">
      <c r="A1499" t="s">
        <v>8219</v>
      </c>
      <c r="B1499">
        <v>30</v>
      </c>
      <c r="F1499" t="s">
        <v>8221</v>
      </c>
      <c r="G1499">
        <v>12</v>
      </c>
    </row>
    <row r="1500" spans="1:7">
      <c r="A1500" t="s">
        <v>8219</v>
      </c>
      <c r="B1500">
        <v>16</v>
      </c>
      <c r="F1500" t="s">
        <v>8221</v>
      </c>
      <c r="G1500">
        <v>2</v>
      </c>
    </row>
    <row r="1501" spans="1:7">
      <c r="A1501" t="s">
        <v>8219</v>
      </c>
      <c r="B1501">
        <v>46</v>
      </c>
      <c r="F1501" t="s">
        <v>8221</v>
      </c>
      <c r="G1501">
        <v>6</v>
      </c>
    </row>
    <row r="1502" spans="1:7">
      <c r="A1502" t="s">
        <v>8219</v>
      </c>
      <c r="B1502">
        <v>24</v>
      </c>
      <c r="F1502" t="s">
        <v>8221</v>
      </c>
      <c r="G1502">
        <v>1</v>
      </c>
    </row>
    <row r="1503" spans="1:7">
      <c r="A1503" t="s">
        <v>8219</v>
      </c>
      <c r="B1503">
        <v>97</v>
      </c>
      <c r="F1503" t="s">
        <v>8221</v>
      </c>
      <c r="G1503">
        <v>1</v>
      </c>
    </row>
    <row r="1504" spans="1:7">
      <c r="A1504" t="s">
        <v>8219</v>
      </c>
      <c r="B1504">
        <v>59</v>
      </c>
      <c r="F1504" t="s">
        <v>8221</v>
      </c>
      <c r="G1504">
        <v>5</v>
      </c>
    </row>
    <row r="1505" spans="1:7">
      <c r="A1505" t="s">
        <v>8219</v>
      </c>
      <c r="B1505">
        <v>1095</v>
      </c>
      <c r="F1505" t="s">
        <v>8221</v>
      </c>
      <c r="G1505">
        <v>0</v>
      </c>
    </row>
    <row r="1506" spans="1:7">
      <c r="A1506" t="s">
        <v>8219</v>
      </c>
      <c r="B1506">
        <v>218</v>
      </c>
      <c r="F1506" t="s">
        <v>8221</v>
      </c>
      <c r="G1506">
        <v>3</v>
      </c>
    </row>
    <row r="1507" spans="1:7">
      <c r="A1507" t="s">
        <v>8219</v>
      </c>
      <c r="B1507">
        <v>111</v>
      </c>
      <c r="F1507" t="s">
        <v>8221</v>
      </c>
      <c r="G1507">
        <v>8</v>
      </c>
    </row>
    <row r="1508" spans="1:7">
      <c r="A1508" t="s">
        <v>8219</v>
      </c>
      <c r="B1508">
        <v>56</v>
      </c>
      <c r="F1508" t="s">
        <v>8221</v>
      </c>
      <c r="G1508">
        <v>3</v>
      </c>
    </row>
    <row r="1509" spans="1:7">
      <c r="A1509" t="s">
        <v>8219</v>
      </c>
      <c r="B1509">
        <v>265</v>
      </c>
      <c r="F1509" t="s">
        <v>8221</v>
      </c>
      <c r="G1509">
        <v>8</v>
      </c>
    </row>
    <row r="1510" spans="1:7">
      <c r="A1510" t="s">
        <v>8219</v>
      </c>
      <c r="B1510">
        <v>28</v>
      </c>
      <c r="F1510" t="s">
        <v>8221</v>
      </c>
      <c r="G1510">
        <v>1</v>
      </c>
    </row>
    <row r="1511" spans="1:7">
      <c r="A1511" t="s">
        <v>8219</v>
      </c>
      <c r="B1511">
        <v>364</v>
      </c>
      <c r="F1511" t="s">
        <v>8221</v>
      </c>
      <c r="G1511">
        <v>4</v>
      </c>
    </row>
    <row r="1512" spans="1:7">
      <c r="A1512" t="s">
        <v>8219</v>
      </c>
      <c r="B1512">
        <v>27</v>
      </c>
      <c r="F1512" t="s">
        <v>8221</v>
      </c>
      <c r="G1512">
        <v>8</v>
      </c>
    </row>
    <row r="1513" spans="1:7">
      <c r="A1513" t="s">
        <v>8219</v>
      </c>
      <c r="B1513">
        <v>93</v>
      </c>
      <c r="F1513" t="s">
        <v>8221</v>
      </c>
      <c r="G1513">
        <v>1</v>
      </c>
    </row>
    <row r="1514" spans="1:7">
      <c r="A1514" t="s">
        <v>8219</v>
      </c>
      <c r="B1514">
        <v>64</v>
      </c>
      <c r="F1514" t="s">
        <v>8221</v>
      </c>
      <c r="G1514">
        <v>5</v>
      </c>
    </row>
    <row r="1515" spans="1:7">
      <c r="A1515" t="s">
        <v>8219</v>
      </c>
      <c r="B1515">
        <v>22</v>
      </c>
      <c r="F1515" t="s">
        <v>8221</v>
      </c>
      <c r="G1515">
        <v>0</v>
      </c>
    </row>
    <row r="1516" spans="1:7">
      <c r="A1516" t="s">
        <v>8219</v>
      </c>
      <c r="B1516">
        <v>59</v>
      </c>
      <c r="F1516" t="s">
        <v>8221</v>
      </c>
      <c r="G1516">
        <v>0</v>
      </c>
    </row>
    <row r="1517" spans="1:7">
      <c r="A1517" t="s">
        <v>8219</v>
      </c>
      <c r="B1517">
        <v>249</v>
      </c>
      <c r="F1517" t="s">
        <v>8221</v>
      </c>
      <c r="G1517">
        <v>1</v>
      </c>
    </row>
    <row r="1518" spans="1:7">
      <c r="A1518" t="s">
        <v>8219</v>
      </c>
      <c r="B1518">
        <v>392</v>
      </c>
      <c r="F1518" t="s">
        <v>8221</v>
      </c>
      <c r="G1518">
        <v>0</v>
      </c>
    </row>
    <row r="1519" spans="1:7">
      <c r="A1519" t="s">
        <v>8219</v>
      </c>
      <c r="B1519">
        <v>115</v>
      </c>
      <c r="F1519" t="s">
        <v>8221</v>
      </c>
      <c r="G1519">
        <v>0</v>
      </c>
    </row>
    <row r="1520" spans="1:7">
      <c r="A1520" t="s">
        <v>8219</v>
      </c>
      <c r="B1520">
        <v>433</v>
      </c>
      <c r="F1520" t="s">
        <v>8221</v>
      </c>
      <c r="G1520">
        <v>6</v>
      </c>
    </row>
    <row r="1521" spans="1:7">
      <c r="A1521" t="s">
        <v>8219</v>
      </c>
      <c r="B1521">
        <v>20</v>
      </c>
      <c r="F1521" t="s">
        <v>8221</v>
      </c>
      <c r="G1521">
        <v>6</v>
      </c>
    </row>
    <row r="1522" spans="1:7">
      <c r="A1522" t="s">
        <v>8219</v>
      </c>
      <c r="B1522">
        <v>8</v>
      </c>
      <c r="F1522" t="s">
        <v>8221</v>
      </c>
      <c r="G1522">
        <v>14</v>
      </c>
    </row>
    <row r="1523" spans="1:7">
      <c r="A1523" t="s">
        <v>8219</v>
      </c>
      <c r="B1523">
        <v>175</v>
      </c>
      <c r="F1523" t="s">
        <v>8221</v>
      </c>
      <c r="G1523">
        <v>6</v>
      </c>
    </row>
    <row r="1524" spans="1:7">
      <c r="A1524" t="s">
        <v>8219</v>
      </c>
      <c r="B1524">
        <v>104</v>
      </c>
      <c r="F1524" t="s">
        <v>8221</v>
      </c>
      <c r="G1524">
        <v>33</v>
      </c>
    </row>
    <row r="1525" spans="1:7">
      <c r="A1525" t="s">
        <v>8219</v>
      </c>
      <c r="B1525">
        <v>17</v>
      </c>
      <c r="F1525" t="s">
        <v>8221</v>
      </c>
      <c r="G1525">
        <v>4</v>
      </c>
    </row>
    <row r="1526" spans="1:7">
      <c r="A1526" t="s">
        <v>8219</v>
      </c>
      <c r="B1526">
        <v>277</v>
      </c>
      <c r="F1526" t="s">
        <v>8221</v>
      </c>
      <c r="G1526">
        <v>1</v>
      </c>
    </row>
    <row r="1527" spans="1:7">
      <c r="A1527" t="s">
        <v>8219</v>
      </c>
      <c r="B1527">
        <v>118</v>
      </c>
      <c r="F1527" t="s">
        <v>8221</v>
      </c>
      <c r="G1527">
        <v>0</v>
      </c>
    </row>
    <row r="1528" spans="1:7">
      <c r="A1528" t="s">
        <v>8219</v>
      </c>
      <c r="B1528">
        <v>97</v>
      </c>
      <c r="F1528" t="s">
        <v>8221</v>
      </c>
      <c r="G1528">
        <v>6</v>
      </c>
    </row>
    <row r="1529" spans="1:7">
      <c r="A1529" t="s">
        <v>8219</v>
      </c>
      <c r="B1529">
        <v>20</v>
      </c>
      <c r="F1529" t="s">
        <v>8221</v>
      </c>
      <c r="G1529">
        <v>6</v>
      </c>
    </row>
    <row r="1530" spans="1:7">
      <c r="A1530" t="s">
        <v>8219</v>
      </c>
      <c r="B1530">
        <v>26</v>
      </c>
      <c r="F1530" t="s">
        <v>8221</v>
      </c>
      <c r="G1530">
        <v>1</v>
      </c>
    </row>
    <row r="1531" spans="1:7">
      <c r="A1531" t="s">
        <v>8219</v>
      </c>
      <c r="B1531">
        <v>128</v>
      </c>
      <c r="F1531" t="s">
        <v>8221</v>
      </c>
      <c r="G1531">
        <v>3</v>
      </c>
    </row>
    <row r="1532" spans="1:7">
      <c r="A1532" t="s">
        <v>8219</v>
      </c>
      <c r="B1532">
        <v>15</v>
      </c>
    </row>
    <row r="1533" spans="1:7">
      <c r="A1533" t="s">
        <v>8219</v>
      </c>
      <c r="B1533">
        <v>25</v>
      </c>
    </row>
    <row r="1534" spans="1:7">
      <c r="A1534" t="s">
        <v>8219</v>
      </c>
      <c r="B1534">
        <v>55</v>
      </c>
    </row>
    <row r="1535" spans="1:7">
      <c r="A1535" t="s">
        <v>8219</v>
      </c>
      <c r="B1535">
        <v>107</v>
      </c>
    </row>
    <row r="1536" spans="1:7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F1:F1045992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Pivot</vt:lpstr>
      <vt:lpstr>Sub-Category Pivot</vt:lpstr>
      <vt:lpstr>Date Pivot</vt:lpstr>
      <vt:lpstr>Suggestion-Country Pivot</vt:lpstr>
      <vt:lpstr>Data</vt:lpstr>
      <vt:lpstr>Bonus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Phoebe Wang</cp:lastModifiedBy>
  <dcterms:created xsi:type="dcterms:W3CDTF">2017-04-20T15:17:24Z</dcterms:created>
  <dcterms:modified xsi:type="dcterms:W3CDTF">2020-09-15T23:58:01Z</dcterms:modified>
</cp:coreProperties>
</file>