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ong trang\Desktop\"/>
    </mc:Choice>
  </mc:AlternateContent>
  <bookViews>
    <workbookView xWindow="-15" yWindow="-15" windowWidth="15480" windowHeight="4785" activeTab="1"/>
  </bookViews>
  <sheets>
    <sheet name="Overview" sheetId="16" r:id="rId1"/>
    <sheet name="Operation Test" sheetId="15" r:id="rId2"/>
  </sheets>
  <definedNames>
    <definedName name="_xlnm.Print_Area" localSheetId="1">'Operation Test'!$A$1:$K$52</definedName>
    <definedName name="_xlnm.Print_Area" localSheetId="0">Overview!$A$1:$Y$37</definedName>
  </definedNames>
  <calcPr calcId="162913"/>
</workbook>
</file>

<file path=xl/calcChain.xml><?xml version="1.0" encoding="utf-8"?>
<calcChain xmlns="http://schemas.openxmlformats.org/spreadsheetml/2006/main">
  <c r="B1" i="15" l="1"/>
  <c r="I4" i="15" l="1"/>
  <c r="I3" i="15"/>
  <c r="I2" i="15"/>
  <c r="I1" i="15"/>
  <c r="E11" i="16"/>
  <c r="U12" i="16"/>
  <c r="U19" i="16" s="1"/>
  <c r="U13" i="16"/>
  <c r="U14" i="16"/>
  <c r="U15" i="16"/>
  <c r="U16" i="16"/>
  <c r="U17" i="16"/>
  <c r="U18" i="16"/>
  <c r="S19" i="16"/>
  <c r="Q19" i="16"/>
  <c r="O19" i="16"/>
  <c r="A29" i="15"/>
</calcChain>
</file>

<file path=xl/comments1.xml><?xml version="1.0" encoding="utf-8"?>
<comments xmlns="http://schemas.openxmlformats.org/spreadsheetml/2006/main">
  <authors>
    <author>Nguyen Duc Tien</author>
  </authors>
  <commentList>
    <comment ref="B27" authorId="0" shapeId="0">
      <text>
        <r>
          <rPr>
            <b/>
            <sz val="10"/>
            <color indexed="81"/>
            <rFont val="Tahoma"/>
          </rPr>
          <t xml:space="preserve">Point \ Point 
</t>
        </r>
      </text>
    </comment>
    <comment ref="H28" authorId="0" shapeId="0">
      <text>
        <r>
          <rPr>
            <b/>
            <sz val="10"/>
            <color indexed="81"/>
            <rFont val="Tahoma"/>
          </rPr>
          <t>Kết quả test:
OK / Not OK</t>
        </r>
      </text>
    </comment>
    <comment ref="J28" authorId="0" shapeId="0">
      <text>
        <r>
          <rPr>
            <b/>
            <sz val="10"/>
            <color indexed="81"/>
            <rFont val="Tahoma"/>
          </rPr>
          <t>Ánh xạ tới ID tương ứng của Bug được ghi nhận trong BugList</t>
        </r>
      </text>
    </comment>
    <comment ref="A29" authorId="0" shapeId="0">
      <text>
        <r>
          <rPr>
            <b/>
            <sz val="10"/>
            <color indexed="81"/>
            <rFont val="Tahoma"/>
          </rPr>
          <t xml:space="preserve">Số thứ tự tăng dần testcase, không phần biệt sheet,...
</t>
        </r>
      </text>
    </comment>
    <comment ref="H30" authorId="0" shapeId="0">
      <text>
        <r>
          <rPr>
            <b/>
            <sz val="10"/>
            <color indexed="81"/>
            <rFont val="Tahoma"/>
          </rPr>
          <t>Người thực hiện test</t>
        </r>
      </text>
    </comment>
    <comment ref="I30" authorId="0" shapeId="0">
      <text>
        <r>
          <rPr>
            <b/>
            <sz val="10"/>
            <color indexed="81"/>
            <rFont val="Tahoma"/>
          </rPr>
          <t>Người chịu trách nhiệm về lỗi</t>
        </r>
      </text>
    </comment>
    <comment ref="J30" authorId="0" shapeId="0">
      <text>
        <r>
          <rPr>
            <b/>
            <sz val="10"/>
            <color indexed="81"/>
            <rFont val="Tahoma"/>
          </rPr>
          <t>Người sửa lỗi</t>
        </r>
      </text>
    </comment>
    <comment ref="A31" authorId="0" shapeId="0">
      <text>
        <r>
          <rPr>
            <b/>
            <sz val="10"/>
            <color indexed="81"/>
            <rFont val="Tahoma"/>
            <family val="2"/>
          </rPr>
          <t>SheetNo.Suite.Suite-</t>
        </r>
        <r>
          <rPr>
            <b/>
            <sz val="10"/>
            <color indexed="81"/>
            <rFont val="Tahoma"/>
          </rPr>
          <t>CaseNo</t>
        </r>
        <r>
          <rPr>
            <sz val="10"/>
            <color indexed="81"/>
            <rFont val="Tahoma"/>
          </rPr>
          <t xml:space="preserve">
CaseNo tăng dần và lặp lại từ 1 giữa các Suite-Point khác nhau</t>
        </r>
      </text>
    </comment>
    <comment ref="H32" authorId="0" shapeId="0">
      <text>
        <r>
          <rPr>
            <b/>
            <sz val="10"/>
            <color indexed="81"/>
            <rFont val="Tahoma"/>
          </rPr>
          <t>Ngày thực hiện test</t>
        </r>
      </text>
    </comment>
    <comment ref="I32" authorId="0" shapeId="0">
      <text>
        <r>
          <rPr>
            <b/>
            <sz val="10"/>
            <color indexed="81"/>
            <rFont val="Tahoma"/>
          </rPr>
          <t>Ngày test lại, trong trường hợp lần test trước có lỗi</t>
        </r>
      </text>
    </comment>
    <comment ref="A33" authorId="0" shapeId="0">
      <text>
        <r>
          <rPr>
            <b/>
            <sz val="10"/>
            <color indexed="81"/>
            <rFont val="Tahoma"/>
          </rPr>
          <t>ID tương ứng của TestLink</t>
        </r>
      </text>
    </comment>
  </commentList>
</comments>
</file>

<file path=xl/sharedStrings.xml><?xml version="1.0" encoding="utf-8"?>
<sst xmlns="http://schemas.openxmlformats.org/spreadsheetml/2006/main" count="185" uniqueCount="88">
  <si>
    <t>Online ID</t>
  </si>
  <si>
    <t>Resp</t>
  </si>
  <si>
    <t>23/08/2008</t>
  </si>
  <si>
    <t>Subtopic(abnormality)</t>
  </si>
  <si>
    <t>Test với tham số mặc định</t>
  </si>
  <si>
    <t>1.1-1</t>
  </si>
  <si>
    <t>1.1-2</t>
  </si>
  <si>
    <t>Test với tham số chỉ định</t>
  </si>
  <si>
    <t>2.1.</t>
  </si>
  <si>
    <t>1.</t>
  </si>
  <si>
    <t>2.</t>
  </si>
  <si>
    <t xml:space="preserve">Test với tham số chỉ định \ Test với tham số -r </t>
  </si>
  <si>
    <t>1.2.2-2</t>
  </si>
  <si>
    <t>Test case Overview</t>
  </si>
  <si>
    <t xml:space="preserve"> Project Name:</t>
  </si>
  <si>
    <t>Publication Date:</t>
  </si>
  <si>
    <t xml:space="preserve"> Project Number:</t>
  </si>
  <si>
    <t>Test Standpoints</t>
  </si>
  <si>
    <t>Untested</t>
  </si>
  <si>
    <t xml:space="preserve">Total </t>
  </si>
  <si>
    <t>System Test</t>
  </si>
  <si>
    <t>Number of Testcase</t>
  </si>
  <si>
    <t>Test Quantity</t>
  </si>
  <si>
    <t>Approval:</t>
  </si>
  <si>
    <t>Name and Organization</t>
  </si>
  <si>
    <t>Concurrence:</t>
  </si>
  <si>
    <t>No.</t>
  </si>
  <si>
    <t>Subtopic(normality)</t>
  </si>
  <si>
    <t>Expected Result</t>
  </si>
  <si>
    <t>Result</t>
  </si>
  <si>
    <t>Bug ID</t>
  </si>
  <si>
    <t>Comment</t>
  </si>
  <si>
    <t>ID</t>
  </si>
  <si>
    <t>Cpl. Date</t>
  </si>
  <si>
    <t>Tester</t>
  </si>
  <si>
    <t>Not OK</t>
  </si>
  <si>
    <t>TienND</t>
  </si>
  <si>
    <t>Test Date</t>
  </si>
  <si>
    <t>Repairer</t>
  </si>
  <si>
    <t>AnhDV</t>
  </si>
  <si>
    <t>20/08/2008</t>
  </si>
  <si>
    <t>DinhPX</t>
  </si>
  <si>
    <t>OK</t>
  </si>
  <si>
    <t>Related Document:</t>
  </si>
  <si>
    <t>Related Software:</t>
  </si>
  <si>
    <t>Xem được phim</t>
  </si>
  <si>
    <t xml:space="preserve">File Mpeg
</t>
  </si>
  <si>
    <t>1. Add film mpeg
2. Mo VLC
3. Gõ địa chỉ 192.168.0.5</t>
  </si>
  <si>
    <t>Chạy được</t>
  </si>
  <si>
    <t>File Mpeg có thời lượng 3s</t>
  </si>
  <si>
    <t>BUG213</t>
  </si>
  <si>
    <t>Tested and result is correct</t>
  </si>
  <si>
    <t>Tested and result is not correct</t>
  </si>
  <si>
    <t>Pending test</t>
  </si>
  <si>
    <t>Project:</t>
  </si>
  <si>
    <t>Result:</t>
  </si>
  <si>
    <t>OK:</t>
  </si>
  <si>
    <t>Not OK:</t>
  </si>
  <si>
    <t>Untested:</t>
  </si>
  <si>
    <t>Total:</t>
  </si>
  <si>
    <t>(SheetNo).(Med Point).(Sub Point)-(Testcase ID)</t>
  </si>
  <si>
    <t xml:space="preserve"> </t>
  </si>
  <si>
    <t>Note</t>
  </si>
  <si>
    <t>Operation Test</t>
  </si>
  <si>
    <t>Big Point:</t>
  </si>
  <si>
    <t>Description</t>
  </si>
  <si>
    <t>ID Fmt:</t>
  </si>
  <si>
    <t>Hear and Note</t>
  </si>
  <si>
    <t xml:space="preserve">Đăng nhập không đúng </t>
  </si>
  <si>
    <t xml:space="preserve">Nhập tài khoản hoặc mật khẩu bị sai </t>
  </si>
  <si>
    <t>15/08/2018</t>
  </si>
  <si>
    <t>DangND</t>
  </si>
  <si>
    <t>Hiển thị cảnh báo đăng nhập lại</t>
  </si>
  <si>
    <t>Complete</t>
  </si>
  <si>
    <t>Nhập đúng tài khoản và mật khẩu</t>
  </si>
  <si>
    <t>Dăng nhập đúng nhưng không vào được</t>
  </si>
  <si>
    <t>BUG12345</t>
  </si>
  <si>
    <t>ThuanDN</t>
  </si>
  <si>
    <t>HoangTX</t>
  </si>
  <si>
    <t>21/8/2018</t>
  </si>
  <si>
    <t>BUG01245</t>
  </si>
  <si>
    <t>Not Complete</t>
  </si>
  <si>
    <t>1.1-3</t>
  </si>
  <si>
    <t>BUG26454</t>
  </si>
  <si>
    <t>22/8/2018</t>
  </si>
  <si>
    <t>Đăng nhập đúng tài khoản và mật khẩu</t>
  </si>
  <si>
    <t>Lỗi kết nối mạng</t>
  </si>
  <si>
    <t>Đăng nhập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</si>
</sst>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2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color indexed="81"/>
      <name val="Tahoma"/>
    </font>
    <font>
      <b/>
      <sz val="10"/>
      <color indexed="81"/>
      <name val="Tahoma"/>
    </font>
    <font>
      <b/>
      <sz val="10"/>
      <color indexed="81"/>
      <name val="Tahoma"/>
      <family val="2"/>
    </font>
    <font>
      <b/>
      <sz val="8"/>
      <name val="ＭＳ Ｐゴシック"/>
      <family val="3"/>
      <charset val="128"/>
    </font>
    <font>
      <sz val="11"/>
      <name val="Tahoma"/>
      <family val="2"/>
      <charset val="128"/>
    </font>
    <font>
      <b/>
      <sz val="11"/>
      <color indexed="62"/>
      <name val="Tahoma"/>
      <family val="2"/>
    </font>
    <font>
      <sz val="11"/>
      <color indexed="62"/>
      <name val="Tahoma"/>
      <family val="2"/>
      <charset val="128"/>
    </font>
    <font>
      <b/>
      <sz val="16"/>
      <color indexed="55"/>
      <name val="Tahoma"/>
      <family val="2"/>
    </font>
    <font>
      <sz val="10"/>
      <color indexed="23"/>
      <name val="Tahoma"/>
      <family val="2"/>
      <charset val="128"/>
    </font>
    <font>
      <b/>
      <u/>
      <sz val="11"/>
      <color indexed="23"/>
      <name val="Tahoma"/>
      <family val="2"/>
    </font>
    <font>
      <b/>
      <sz val="10"/>
      <color indexed="9"/>
      <name val="Arial"/>
      <family val="2"/>
    </font>
    <font>
      <sz val="10"/>
      <name val="Tahoma"/>
      <family val="2"/>
      <charset val="128"/>
    </font>
    <font>
      <i/>
      <sz val="10"/>
      <name val="Tahoma"/>
      <family val="2"/>
      <charset val="128"/>
    </font>
    <font>
      <b/>
      <sz val="10"/>
      <name val="Tahoma"/>
      <family val="2"/>
      <charset val="128"/>
    </font>
    <font>
      <b/>
      <i/>
      <sz val="10"/>
      <color indexed="23"/>
      <name val="Tahoma"/>
      <family val="2"/>
    </font>
    <font>
      <i/>
      <sz val="11"/>
      <color indexed="23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i/>
      <sz val="8"/>
      <name val="Tahoma"/>
      <family val="2"/>
    </font>
    <font>
      <i/>
      <sz val="10"/>
      <color indexed="62"/>
      <name val="Tahoma"/>
      <family val="2"/>
    </font>
    <font>
      <i/>
      <sz val="10"/>
      <name val="Tahoma"/>
      <family val="2"/>
    </font>
    <font>
      <b/>
      <i/>
      <sz val="10"/>
      <name val="Tahoma"/>
      <family val="2"/>
    </font>
    <font>
      <i/>
      <sz val="8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dotted">
        <color indexed="55"/>
      </left>
      <right/>
      <top style="dotted">
        <color indexed="55"/>
      </top>
      <bottom style="dotted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0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8" fillId="0" borderId="0" xfId="0" applyFont="1" applyAlignment="1"/>
    <xf numFmtId="0" fontId="8" fillId="0" borderId="0" xfId="0" applyFont="1" applyFill="1"/>
    <xf numFmtId="0" fontId="8" fillId="0" borderId="1" xfId="0" applyFont="1" applyFill="1" applyBorder="1" applyAlignment="1"/>
    <xf numFmtId="0" fontId="9" fillId="0" borderId="2" xfId="0" applyFont="1" applyFill="1" applyBorder="1" applyAlignment="1"/>
    <xf numFmtId="0" fontId="8" fillId="0" borderId="2" xfId="0" applyFont="1" applyBorder="1" applyAlignment="1"/>
    <xf numFmtId="0" fontId="8" fillId="0" borderId="2" xfId="0" applyFont="1" applyFill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Fill="1" applyBorder="1" applyAlignment="1"/>
    <xf numFmtId="0" fontId="8" fillId="0" borderId="0" xfId="0" applyFont="1" applyBorder="1" applyAlignment="1"/>
    <xf numFmtId="0" fontId="8" fillId="0" borderId="0" xfId="0" applyFont="1" applyFill="1" applyBorder="1"/>
    <xf numFmtId="0" fontId="8" fillId="0" borderId="0" xfId="0" applyFont="1" applyBorder="1"/>
    <xf numFmtId="0" fontId="8" fillId="0" borderId="5" xfId="0" applyFont="1" applyBorder="1"/>
    <xf numFmtId="0" fontId="11" fillId="0" borderId="4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8" fillId="0" borderId="4" xfId="0" applyFont="1" applyFill="1" applyBorder="1"/>
    <xf numFmtId="0" fontId="8" fillId="0" borderId="5" xfId="0" applyFont="1" applyFill="1" applyBorder="1"/>
    <xf numFmtId="0" fontId="12" fillId="0" borderId="0" xfId="0" applyFont="1"/>
    <xf numFmtId="0" fontId="12" fillId="0" borderId="4" xfId="0" applyFont="1" applyBorder="1"/>
    <xf numFmtId="0" fontId="12" fillId="0" borderId="0" xfId="0" applyFont="1" applyBorder="1" applyAlignment="1"/>
    <xf numFmtId="0" fontId="12" fillId="0" borderId="4" xfId="0" applyFont="1" applyBorder="1" applyAlignment="1">
      <alignment horizontal="right"/>
    </xf>
    <xf numFmtId="0" fontId="12" fillId="0" borderId="6" xfId="0" applyFont="1" applyBorder="1" applyAlignment="1"/>
    <xf numFmtId="0" fontId="12" fillId="0" borderId="0" xfId="0" applyFont="1" applyBorder="1"/>
    <xf numFmtId="0" fontId="8" fillId="0" borderId="4" xfId="0" applyFont="1" applyBorder="1"/>
    <xf numFmtId="0" fontId="12" fillId="0" borderId="0" xfId="0" applyFont="1" applyBorder="1" applyAlignment="1">
      <alignment horizontal="right"/>
    </xf>
    <xf numFmtId="0" fontId="13" fillId="0" borderId="4" xfId="0" applyFont="1" applyBorder="1"/>
    <xf numFmtId="0" fontId="14" fillId="3" borderId="0" xfId="0" applyFont="1" applyFill="1" applyBorder="1"/>
    <xf numFmtId="0" fontId="15" fillId="0" borderId="7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6" fillId="4" borderId="7" xfId="0" applyFont="1" applyFill="1" applyBorder="1" applyAlignment="1">
      <alignment horizontal="left"/>
    </xf>
    <xf numFmtId="0" fontId="15" fillId="4" borderId="7" xfId="0" applyFont="1" applyFill="1" applyBorder="1" applyAlignment="1">
      <alignment horizontal="left"/>
    </xf>
    <xf numFmtId="0" fontId="8" fillId="0" borderId="0" xfId="0" applyFont="1" applyFill="1" applyBorder="1" applyAlignment="1">
      <alignment wrapText="1"/>
    </xf>
    <xf numFmtId="0" fontId="12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19" fillId="0" borderId="0" xfId="0" applyFont="1" applyFill="1" applyBorder="1" applyAlignment="1">
      <alignment horizontal="right"/>
    </xf>
    <xf numFmtId="0" fontId="8" fillId="0" borderId="4" xfId="0" applyFont="1" applyBorder="1" applyAlignment="1"/>
    <xf numFmtId="0" fontId="21" fillId="5" borderId="12" xfId="0" applyFont="1" applyFill="1" applyBorder="1" applyAlignment="1">
      <alignment horizontal="center" vertical="center" wrapText="1"/>
    </xf>
    <xf numFmtId="0" fontId="21" fillId="5" borderId="13" xfId="0" applyFont="1" applyFill="1" applyBorder="1" applyAlignment="1">
      <alignment horizontal="center" vertical="center" wrapText="1"/>
    </xf>
    <xf numFmtId="0" fontId="21" fillId="5" borderId="10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49" fontId="21" fillId="2" borderId="12" xfId="0" applyNumberFormat="1" applyFont="1" applyFill="1" applyBorder="1" applyAlignment="1">
      <alignment horizontal="center" vertical="center"/>
    </xf>
    <xf numFmtId="14" fontId="21" fillId="2" borderId="12" xfId="0" applyNumberFormat="1" applyFont="1" applyFill="1" applyBorder="1" applyAlignment="1">
      <alignment horizontal="center" vertical="center"/>
    </xf>
    <xf numFmtId="1" fontId="21" fillId="2" borderId="12" xfId="0" applyNumberFormat="1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left" vertical="top" wrapText="1"/>
    </xf>
    <xf numFmtId="0" fontId="21" fillId="2" borderId="13" xfId="0" applyFont="1" applyFill="1" applyBorder="1" applyAlignment="1">
      <alignment horizontal="center" vertical="center"/>
    </xf>
    <xf numFmtId="14" fontId="21" fillId="2" borderId="14" xfId="0" applyNumberFormat="1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21" fillId="6" borderId="13" xfId="0" applyFont="1" applyFill="1" applyBorder="1" applyAlignment="1">
      <alignment horizontal="center" vertical="center" wrapText="1"/>
    </xf>
    <xf numFmtId="0" fontId="21" fillId="6" borderId="10" xfId="0" applyFont="1" applyFill="1" applyBorder="1" applyAlignment="1">
      <alignment horizontal="center" vertical="center" wrapText="1"/>
    </xf>
    <xf numFmtId="0" fontId="21" fillId="6" borderId="12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10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5" fillId="7" borderId="7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15" fillId="8" borderId="7" xfId="0" applyFont="1" applyFill="1" applyBorder="1" applyAlignment="1">
      <alignment horizontal="center"/>
    </xf>
    <xf numFmtId="0" fontId="12" fillId="0" borderId="5" xfId="0" applyFont="1" applyBorder="1"/>
    <xf numFmtId="0" fontId="23" fillId="0" borderId="0" xfId="0" applyFont="1" applyBorder="1"/>
    <xf numFmtId="0" fontId="3" fillId="0" borderId="2" xfId="1" applyBorder="1" applyAlignment="1" applyProtection="1"/>
    <xf numFmtId="0" fontId="23" fillId="0" borderId="0" xfId="0" applyFont="1" applyFill="1" applyBorder="1" applyAlignment="1"/>
    <xf numFmtId="0" fontId="8" fillId="0" borderId="6" xfId="0" applyFont="1" applyBorder="1"/>
    <xf numFmtId="0" fontId="12" fillId="0" borderId="6" xfId="0" applyFont="1" applyBorder="1"/>
    <xf numFmtId="0" fontId="15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2" fillId="0" borderId="0" xfId="0" applyFont="1" applyFill="1" applyBorder="1" applyAlignment="1">
      <alignment horizontal="right"/>
    </xf>
    <xf numFmtId="0" fontId="20" fillId="9" borderId="1" xfId="0" applyFont="1" applyFill="1" applyBorder="1" applyAlignment="1">
      <alignment horizontal="right" vertical="center" wrapText="1"/>
    </xf>
    <xf numFmtId="0" fontId="20" fillId="9" borderId="16" xfId="0" applyFont="1" applyFill="1" applyBorder="1" applyAlignment="1">
      <alignment horizontal="left" vertical="center"/>
    </xf>
    <xf numFmtId="0" fontId="7" fillId="9" borderId="2" xfId="0" applyFont="1" applyFill="1" applyBorder="1" applyAlignment="1">
      <alignment horizontal="left" vertical="center"/>
    </xf>
    <xf numFmtId="0" fontId="20" fillId="9" borderId="2" xfId="0" applyFont="1" applyFill="1" applyBorder="1" applyAlignment="1">
      <alignment horizontal="right" vertical="center" wrapText="1"/>
    </xf>
    <xf numFmtId="0" fontId="20" fillId="9" borderId="2" xfId="0" applyFont="1" applyFill="1" applyBorder="1" applyAlignment="1">
      <alignment horizontal="right" vertical="center"/>
    </xf>
    <xf numFmtId="0" fontId="22" fillId="9" borderId="2" xfId="0" applyFont="1" applyFill="1" applyBorder="1" applyAlignment="1">
      <alignment horizontal="left" vertical="center"/>
    </xf>
    <xf numFmtId="0" fontId="20" fillId="9" borderId="3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right" vertical="center" wrapText="1"/>
    </xf>
    <xf numFmtId="0" fontId="20" fillId="9" borderId="11" xfId="0" applyFont="1" applyFill="1" applyBorder="1" applyAlignment="1">
      <alignment horizontal="left" vertical="center"/>
    </xf>
    <xf numFmtId="0" fontId="7" fillId="9" borderId="0" xfId="0" applyFont="1" applyFill="1" applyBorder="1" applyAlignment="1">
      <alignment horizontal="left" vertical="center"/>
    </xf>
    <xf numFmtId="0" fontId="20" fillId="9" borderId="0" xfId="0" applyFont="1" applyFill="1" applyBorder="1" applyAlignment="1">
      <alignment horizontal="left" vertical="center"/>
    </xf>
    <xf numFmtId="0" fontId="20" fillId="9" borderId="17" xfId="0" applyFont="1" applyFill="1" applyBorder="1" applyAlignment="1">
      <alignment horizontal="right" vertical="center"/>
    </xf>
    <xf numFmtId="0" fontId="22" fillId="9" borderId="0" xfId="0" applyFont="1" applyFill="1" applyBorder="1" applyAlignment="1">
      <alignment horizontal="left" vertical="center"/>
    </xf>
    <xf numFmtId="0" fontId="20" fillId="9" borderId="5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left" vertical="center" wrapText="1"/>
    </xf>
    <xf numFmtId="0" fontId="20" fillId="9" borderId="0" xfId="0" applyFont="1" applyFill="1" applyBorder="1" applyAlignment="1">
      <alignment horizontal="right" vertical="center"/>
    </xf>
    <xf numFmtId="0" fontId="20" fillId="9" borderId="8" xfId="0" applyFont="1" applyFill="1" applyBorder="1" applyAlignment="1">
      <alignment horizontal="left" vertical="center" wrapText="1"/>
    </xf>
    <xf numFmtId="0" fontId="20" fillId="9" borderId="9" xfId="0" applyFont="1" applyFill="1" applyBorder="1" applyAlignment="1">
      <alignment horizontal="left" vertical="center"/>
    </xf>
    <xf numFmtId="0" fontId="7" fillId="9" borderId="9" xfId="0" applyFont="1" applyFill="1" applyBorder="1" applyAlignment="1">
      <alignment horizontal="left" vertical="center"/>
    </xf>
    <xf numFmtId="0" fontId="20" fillId="9" borderId="9" xfId="0" applyFont="1" applyFill="1" applyBorder="1" applyAlignment="1">
      <alignment horizontal="right" vertical="center"/>
    </xf>
    <xf numFmtId="0" fontId="22" fillId="9" borderId="9" xfId="0" applyFont="1" applyFill="1" applyBorder="1" applyAlignment="1">
      <alignment horizontal="left" vertical="center"/>
    </xf>
    <xf numFmtId="0" fontId="20" fillId="9" borderId="10" xfId="0" applyFont="1" applyFill="1" applyBorder="1" applyAlignment="1">
      <alignment horizontal="left" vertical="center"/>
    </xf>
    <xf numFmtId="49" fontId="20" fillId="10" borderId="12" xfId="0" applyNumberFormat="1" applyFont="1" applyFill="1" applyBorder="1" applyAlignment="1">
      <alignment horizontal="center" vertical="center" wrapText="1"/>
    </xf>
    <xf numFmtId="0" fontId="20" fillId="9" borderId="12" xfId="0" applyFont="1" applyFill="1" applyBorder="1" applyAlignment="1">
      <alignment horizontal="center" vertical="center" wrapText="1"/>
    </xf>
    <xf numFmtId="0" fontId="20" fillId="9" borderId="2" xfId="0" applyFont="1" applyFill="1" applyBorder="1" applyAlignment="1">
      <alignment horizontal="center" vertical="center"/>
    </xf>
    <xf numFmtId="0" fontId="20" fillId="9" borderId="11" xfId="0" applyFont="1" applyFill="1" applyBorder="1" applyAlignment="1">
      <alignment horizontal="center" vertical="center"/>
    </xf>
    <xf numFmtId="0" fontId="20" fillId="9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left"/>
    </xf>
    <xf numFmtId="0" fontId="15" fillId="0" borderId="18" xfId="0" applyFont="1" applyFill="1" applyBorder="1" applyAlignment="1">
      <alignment horizontal="center"/>
    </xf>
    <xf numFmtId="0" fontId="8" fillId="0" borderId="19" xfId="0" applyFont="1" applyFill="1" applyBorder="1"/>
    <xf numFmtId="0" fontId="15" fillId="0" borderId="19" xfId="0" applyFont="1" applyFill="1" applyBorder="1" applyAlignment="1">
      <alignment horizontal="left"/>
    </xf>
    <xf numFmtId="0" fontId="15" fillId="0" borderId="19" xfId="0" applyFont="1" applyFill="1" applyBorder="1" applyAlignment="1">
      <alignment horizontal="center"/>
    </xf>
    <xf numFmtId="0" fontId="8" fillId="0" borderId="20" xfId="0" applyFont="1" applyFill="1" applyBorder="1"/>
    <xf numFmtId="0" fontId="16" fillId="0" borderId="19" xfId="0" applyFont="1" applyFill="1" applyBorder="1" applyAlignment="1">
      <alignment horizontal="left"/>
    </xf>
    <xf numFmtId="0" fontId="17" fillId="0" borderId="19" xfId="0" applyFont="1" applyFill="1" applyBorder="1" applyAlignment="1">
      <alignment horizontal="center"/>
    </xf>
    <xf numFmtId="0" fontId="24" fillId="4" borderId="7" xfId="0" applyFont="1" applyFill="1" applyBorder="1" applyAlignment="1">
      <alignment horizontal="center"/>
    </xf>
    <xf numFmtId="0" fontId="25" fillId="4" borderId="7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26" fillId="9" borderId="0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center" vertical="center"/>
    </xf>
    <xf numFmtId="164" fontId="12" fillId="0" borderId="11" xfId="0" applyNumberFormat="1" applyFont="1" applyBorder="1" applyAlignment="1" applyProtection="1">
      <alignment horizontal="left"/>
      <protection hidden="1"/>
    </xf>
    <xf numFmtId="0" fontId="21" fillId="5" borderId="21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21" fillId="5" borderId="12" xfId="0" applyFont="1" applyFill="1" applyBorder="1" applyAlignment="1">
      <alignment horizontal="center" vertical="center" wrapText="1"/>
    </xf>
    <xf numFmtId="49" fontId="21" fillId="2" borderId="1" xfId="0" applyNumberFormat="1" applyFont="1" applyFill="1" applyBorder="1" applyAlignment="1">
      <alignment horizontal="left" vertical="top" wrapText="1"/>
    </xf>
    <xf numFmtId="49" fontId="21" fillId="2" borderId="3" xfId="0" applyNumberFormat="1" applyFont="1" applyFill="1" applyBorder="1" applyAlignment="1">
      <alignment horizontal="left" vertical="top" wrapText="1"/>
    </xf>
    <xf numFmtId="49" fontId="21" fillId="2" borderId="4" xfId="0" applyNumberFormat="1" applyFont="1" applyFill="1" applyBorder="1" applyAlignment="1">
      <alignment horizontal="left" vertical="top" wrapText="1"/>
    </xf>
    <xf numFmtId="49" fontId="21" fillId="2" borderId="5" xfId="0" applyNumberFormat="1" applyFont="1" applyFill="1" applyBorder="1" applyAlignment="1">
      <alignment horizontal="left" vertical="top" wrapText="1"/>
    </xf>
    <xf numFmtId="49" fontId="21" fillId="2" borderId="8" xfId="0" applyNumberFormat="1" applyFont="1" applyFill="1" applyBorder="1" applyAlignment="1">
      <alignment horizontal="left" vertical="top" wrapText="1"/>
    </xf>
    <xf numFmtId="49" fontId="21" fillId="2" borderId="10" xfId="0" applyNumberFormat="1" applyFont="1" applyFill="1" applyBorder="1" applyAlignment="1">
      <alignment horizontal="left" vertical="top" wrapText="1"/>
    </xf>
    <xf numFmtId="0" fontId="21" fillId="6" borderId="12" xfId="0" applyFont="1" applyFill="1" applyBorder="1" applyAlignment="1">
      <alignment horizontal="center" vertical="center" wrapText="1"/>
    </xf>
    <xf numFmtId="0" fontId="21" fillId="6" borderId="21" xfId="0" applyFont="1" applyFill="1" applyBorder="1" applyAlignment="1">
      <alignment horizontal="center" vertical="center" wrapText="1"/>
    </xf>
    <xf numFmtId="0" fontId="21" fillId="6" borderId="15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top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left" vertical="top" wrapText="1"/>
    </xf>
    <xf numFmtId="0" fontId="21" fillId="2" borderId="10" xfId="0" applyFont="1" applyFill="1" applyBorder="1" applyAlignment="1">
      <alignment horizontal="left" vertical="top" wrapText="1"/>
    </xf>
    <xf numFmtId="0" fontId="21" fillId="2" borderId="21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49" fontId="21" fillId="2" borderId="14" xfId="0" applyNumberFormat="1" applyFont="1" applyFill="1" applyBorder="1" applyAlignment="1">
      <alignment horizontal="center" vertical="top" wrapText="1"/>
    </xf>
    <xf numFmtId="49" fontId="21" fillId="2" borderId="22" xfId="0" applyNumberFormat="1" applyFont="1" applyFill="1" applyBorder="1" applyAlignment="1">
      <alignment horizontal="center" vertical="top" wrapText="1"/>
    </xf>
    <xf numFmtId="49" fontId="21" fillId="2" borderId="13" xfId="0" applyNumberFormat="1" applyFont="1" applyFill="1" applyBorder="1" applyAlignment="1">
      <alignment horizontal="center" vertical="top" wrapText="1"/>
    </xf>
    <xf numFmtId="0" fontId="20" fillId="9" borderId="12" xfId="0" applyFont="1" applyFill="1" applyBorder="1" applyAlignment="1">
      <alignment vertical="center" wrapText="1"/>
    </xf>
    <xf numFmtId="0" fontId="20" fillId="9" borderId="12" xfId="0" applyFont="1" applyFill="1" applyBorder="1" applyAlignment="1">
      <alignment vertical="center"/>
    </xf>
    <xf numFmtId="0" fontId="20" fillId="10" borderId="12" xfId="0" applyFont="1" applyFill="1" applyBorder="1" applyAlignment="1">
      <alignment vertical="center"/>
    </xf>
    <xf numFmtId="0" fontId="21" fillId="5" borderId="13" xfId="0" applyFont="1" applyFill="1" applyBorder="1" applyAlignment="1">
      <alignment horizontal="center" vertical="center" wrapText="1"/>
    </xf>
    <xf numFmtId="0" fontId="20" fillId="10" borderId="12" xfId="0" applyFont="1" applyFill="1" applyBorder="1" applyAlignment="1">
      <alignment vertical="center" wrapText="1"/>
    </xf>
    <xf numFmtId="49" fontId="21" fillId="2" borderId="8" xfId="0" applyNumberFormat="1" applyFont="1" applyFill="1" applyBorder="1" applyAlignment="1">
      <alignment horizontal="center" vertical="top" wrapText="1"/>
    </xf>
    <xf numFmtId="49" fontId="21" fillId="2" borderId="1" xfId="0" applyNumberFormat="1" applyFont="1" applyFill="1" applyBorder="1" applyAlignment="1">
      <alignment horizontal="center" vertical="top" wrapText="1"/>
    </xf>
    <xf numFmtId="49" fontId="21" fillId="2" borderId="3" xfId="0" applyNumberFormat="1" applyFont="1" applyFill="1" applyBorder="1" applyAlignment="1">
      <alignment horizontal="center" vertical="top" wrapText="1"/>
    </xf>
    <xf numFmtId="49" fontId="21" fillId="2" borderId="4" xfId="0" applyNumberFormat="1" applyFont="1" applyFill="1" applyBorder="1" applyAlignment="1">
      <alignment horizontal="center" vertical="top" wrapText="1"/>
    </xf>
    <xf numFmtId="49" fontId="21" fillId="2" borderId="5" xfId="0" applyNumberFormat="1" applyFont="1" applyFill="1" applyBorder="1" applyAlignment="1">
      <alignment horizontal="center" vertical="top" wrapText="1"/>
    </xf>
    <xf numFmtId="49" fontId="21" fillId="2" borderId="10" xfId="0" applyNumberFormat="1" applyFont="1" applyFill="1" applyBorder="1" applyAlignment="1">
      <alignment horizontal="center" vertical="top" wrapText="1"/>
    </xf>
    <xf numFmtId="0" fontId="21" fillId="2" borderId="8" xfId="0" applyFont="1" applyFill="1" applyBorder="1" applyAlignment="1">
      <alignment horizontal="center" vertical="top" wrapText="1"/>
    </xf>
    <xf numFmtId="0" fontId="21" fillId="2" borderId="1" xfId="0" applyFont="1" applyFill="1" applyBorder="1" applyAlignment="1">
      <alignment horizontal="center" vertical="top" wrapText="1"/>
    </xf>
    <xf numFmtId="0" fontId="21" fillId="2" borderId="3" xfId="0" applyFont="1" applyFill="1" applyBorder="1" applyAlignment="1">
      <alignment horizontal="center" vertical="top" wrapText="1"/>
    </xf>
    <xf numFmtId="0" fontId="21" fillId="2" borderId="4" xfId="0" applyFont="1" applyFill="1" applyBorder="1" applyAlignment="1">
      <alignment horizontal="center" vertical="top" wrapText="1"/>
    </xf>
    <xf numFmtId="0" fontId="21" fillId="2" borderId="5" xfId="0" applyFont="1" applyFill="1" applyBorder="1" applyAlignment="1">
      <alignment horizontal="center" vertical="top" wrapText="1"/>
    </xf>
    <xf numFmtId="0" fontId="21" fillId="2" borderId="10" xfId="0" applyFont="1" applyFill="1" applyBorder="1" applyAlignment="1">
      <alignment horizontal="center" vertical="top" wrapText="1"/>
    </xf>
    <xf numFmtId="14" fontId="21" fillId="2" borderId="21" xfId="0" applyNumberFormat="1" applyFont="1" applyFill="1" applyBorder="1" applyAlignment="1">
      <alignment horizontal="center" vertical="center"/>
    </xf>
    <xf numFmtId="14" fontId="21" fillId="2" borderId="15" xfId="0" applyNumberFormat="1" applyFont="1" applyFill="1" applyBorder="1" applyAlignment="1">
      <alignment horizontal="center" vertical="center"/>
    </xf>
    <xf numFmtId="49" fontId="21" fillId="2" borderId="21" xfId="0" applyNumberFormat="1" applyFont="1" applyFill="1" applyBorder="1" applyAlignment="1">
      <alignment horizontal="center" vertical="center" wrapText="1"/>
    </xf>
    <xf numFmtId="49" fontId="21" fillId="2" borderId="15" xfId="0" applyNumberFormat="1" applyFont="1" applyFill="1" applyBorder="1" applyAlignment="1">
      <alignment horizontal="center" vertical="center" wrapText="1"/>
    </xf>
    <xf numFmtId="0" fontId="21" fillId="2" borderId="21" xfId="0" applyFont="1" applyFill="1" applyBorder="1" applyAlignment="1">
      <alignment horizontal="center" vertical="top" wrapText="1"/>
    </xf>
    <xf numFmtId="0" fontId="21" fillId="2" borderId="15" xfId="0" applyFont="1" applyFill="1" applyBorder="1" applyAlignment="1">
      <alignment horizontal="center" vertical="top" wrapText="1"/>
    </xf>
    <xf numFmtId="49" fontId="21" fillId="0" borderId="22" xfId="0" applyNumberFormat="1" applyFont="1" applyFill="1" applyBorder="1" applyAlignment="1">
      <alignment horizontal="center" vertical="top" wrapText="1"/>
    </xf>
    <xf numFmtId="49" fontId="21" fillId="0" borderId="13" xfId="0" applyNumberFormat="1" applyFont="1" applyFill="1" applyBorder="1" applyAlignment="1">
      <alignment horizontal="center" vertical="top" wrapText="1"/>
    </xf>
    <xf numFmtId="49" fontId="21" fillId="0" borderId="12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302559</xdr:colOff>
      <xdr:row>2</xdr:row>
      <xdr:rowOff>56030</xdr:rowOff>
    </xdr:from>
    <xdr:to>
      <xdr:col>3</xdr:col>
      <xdr:colOff>347382</xdr:colOff>
      <xdr:row>6</xdr:row>
      <xdr:rowOff>11206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30E54B-906F-483C-AE30-73A046308AA1}"/>
            </a:ext>
          </a:extLst>
        </xdr:cNvPr>
        <xdr:cNvSpPr/>
      </xdr:nvSpPr>
      <xdr:spPr>
        <a:xfrm>
          <a:off x="403412" y="224118"/>
          <a:ext cx="896470" cy="672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Your logo here!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6"/>
  </sheetPr>
  <dimension ref="A1:AI44"/>
  <sheetViews>
    <sheetView view="pageBreakPreview" zoomScale="85" zoomScaleNormal="100" zoomScaleSheetLayoutView="115" workbookViewId="0">
      <selection activeCell="F39" sqref="F39"/>
    </sheetView>
  </sheetViews>
  <sheetFormatPr defaultColWidth="5.625" defaultRowHeight="14.25"/>
  <cols>
    <col min="1" max="1" width="1.375" style="3" customWidth="1"/>
    <col min="2" max="24" width="5.625" style="3" customWidth="1"/>
    <col min="25" max="25" width="1.375" style="3" customWidth="1"/>
    <col min="26" max="16384" width="5.625" style="3"/>
  </cols>
  <sheetData>
    <row r="1" spans="1:24" ht="7.5" customHeight="1">
      <c r="B1" s="4"/>
      <c r="C1" s="5"/>
      <c r="D1" s="6"/>
      <c r="E1" s="7"/>
      <c r="F1" s="8"/>
    </row>
    <row r="2" spans="1:24" ht="5.25" customHeight="1">
      <c r="B2" s="9"/>
      <c r="C2" s="10"/>
      <c r="D2" s="10"/>
      <c r="E2" s="11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79"/>
      <c r="W2" s="13"/>
      <c r="X2" s="14"/>
    </row>
    <row r="3" spans="1:24">
      <c r="A3" s="3" t="s">
        <v>61</v>
      </c>
      <c r="B3" s="15"/>
      <c r="C3" s="5"/>
      <c r="D3" s="5"/>
      <c r="E3" s="16"/>
      <c r="F3" s="17"/>
      <c r="G3" s="18"/>
      <c r="H3" s="18"/>
      <c r="I3" s="18"/>
      <c r="J3" s="18"/>
      <c r="K3" s="18"/>
      <c r="L3" s="18"/>
      <c r="M3" s="18"/>
      <c r="N3" s="78"/>
      <c r="O3" s="18"/>
      <c r="P3" s="18"/>
      <c r="Q3" s="18"/>
      <c r="R3" s="18"/>
      <c r="S3" s="18"/>
      <c r="T3" s="18"/>
      <c r="U3" s="18"/>
      <c r="V3" s="80"/>
      <c r="W3" s="18"/>
      <c r="X3" s="19"/>
    </row>
    <row r="4" spans="1:24">
      <c r="B4" s="15"/>
      <c r="C4" s="5"/>
      <c r="D4" s="5"/>
      <c r="E4" s="16"/>
      <c r="F4" s="17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5"/>
      <c r="W4" s="18"/>
      <c r="X4" s="19"/>
    </row>
    <row r="5" spans="1:24">
      <c r="B5" s="15"/>
      <c r="C5" s="5"/>
      <c r="D5" s="5"/>
      <c r="E5" s="16"/>
      <c r="F5" s="17"/>
      <c r="G5" s="18"/>
      <c r="H5" s="18"/>
      <c r="I5" s="18"/>
      <c r="J5" s="18"/>
      <c r="K5" s="18"/>
      <c r="L5" s="18"/>
      <c r="M5" s="18"/>
      <c r="N5" s="18"/>
      <c r="T5" s="18"/>
      <c r="U5" s="18"/>
      <c r="V5" s="18"/>
      <c r="W5" s="18"/>
      <c r="X5" s="19"/>
    </row>
    <row r="6" spans="1:24" ht="14.25" customHeight="1">
      <c r="B6" s="20"/>
      <c r="C6" s="21"/>
      <c r="D6" s="21"/>
      <c r="E6" s="21"/>
      <c r="F6" s="18"/>
      <c r="G6" s="21"/>
      <c r="H6" s="21"/>
      <c r="I6" s="21"/>
      <c r="J6" s="21"/>
      <c r="O6" s="127" t="s">
        <v>13</v>
      </c>
      <c r="P6" s="127"/>
      <c r="Q6" s="127"/>
      <c r="R6" s="127"/>
      <c r="S6" s="127"/>
      <c r="U6" s="18"/>
      <c r="V6" s="18"/>
      <c r="W6" s="18"/>
      <c r="X6" s="19"/>
    </row>
    <row r="7" spans="1:24" s="17" customFormat="1" ht="14.25" customHeight="1">
      <c r="B7" s="22"/>
      <c r="E7" s="4"/>
      <c r="G7" s="21"/>
      <c r="O7" s="127"/>
      <c r="P7" s="127"/>
      <c r="Q7" s="127"/>
      <c r="R7" s="127"/>
      <c r="S7" s="127"/>
      <c r="X7" s="23"/>
    </row>
    <row r="8" spans="1:24" s="24" customFormat="1" ht="14.25" customHeight="1">
      <c r="B8" s="25"/>
      <c r="C8" s="29"/>
      <c r="J8" s="29"/>
      <c r="K8" s="29"/>
      <c r="L8" s="31"/>
      <c r="X8" s="77"/>
    </row>
    <row r="9" spans="1:24" ht="14.25" customHeight="1">
      <c r="B9" s="30"/>
      <c r="C9" s="18"/>
      <c r="D9" s="27" t="s">
        <v>14</v>
      </c>
      <c r="E9" s="28" t="s">
        <v>67</v>
      </c>
      <c r="F9" s="28"/>
      <c r="G9" s="28"/>
      <c r="H9" s="82"/>
      <c r="X9" s="19"/>
    </row>
    <row r="10" spans="1:24" ht="14.25" customHeight="1">
      <c r="B10" s="30"/>
      <c r="C10" s="18"/>
      <c r="D10" s="27" t="s">
        <v>16</v>
      </c>
      <c r="E10" s="28"/>
      <c r="F10" s="28"/>
      <c r="G10" s="28"/>
      <c r="H10" s="82"/>
      <c r="I10" s="18"/>
      <c r="J10" s="18"/>
      <c r="K10" s="18"/>
      <c r="L10" s="124" t="s">
        <v>22</v>
      </c>
      <c r="O10" s="21"/>
      <c r="P10" s="21"/>
      <c r="Q10" s="21"/>
      <c r="R10" s="21"/>
      <c r="S10" s="21"/>
      <c r="V10" s="45"/>
      <c r="X10" s="19"/>
    </row>
    <row r="11" spans="1:24" ht="14.25" customHeight="1">
      <c r="B11" s="30"/>
      <c r="C11" s="18"/>
      <c r="D11" s="31" t="s">
        <v>15</v>
      </c>
      <c r="E11" s="128">
        <f ca="1">TODAY()</f>
        <v>43450</v>
      </c>
      <c r="F11" s="128"/>
      <c r="G11" s="128"/>
      <c r="H11" s="82"/>
      <c r="L11" s="33" t="s">
        <v>17</v>
      </c>
      <c r="M11" s="33"/>
      <c r="N11" s="33"/>
      <c r="O11" s="33" t="s">
        <v>18</v>
      </c>
      <c r="P11" s="33"/>
      <c r="Q11" s="33" t="s">
        <v>42</v>
      </c>
      <c r="R11" s="33"/>
      <c r="S11" s="33" t="s">
        <v>35</v>
      </c>
      <c r="T11" s="33"/>
      <c r="U11" s="33" t="s">
        <v>19</v>
      </c>
      <c r="V11" s="33"/>
      <c r="X11" s="19"/>
    </row>
    <row r="12" spans="1:24">
      <c r="B12" s="30"/>
      <c r="L12" s="34" t="s">
        <v>20</v>
      </c>
      <c r="M12" s="34"/>
      <c r="N12" s="34"/>
      <c r="O12" s="73">
        <v>2</v>
      </c>
      <c r="P12" s="73"/>
      <c r="Q12" s="74">
        <v>3</v>
      </c>
      <c r="R12" s="74"/>
      <c r="S12" s="75">
        <v>4</v>
      </c>
      <c r="T12" s="75"/>
      <c r="U12" s="76">
        <f t="shared" ref="U12:U18" si="0">SUM(O12:T12)</f>
        <v>9</v>
      </c>
      <c r="V12" s="76"/>
      <c r="X12" s="19"/>
    </row>
    <row r="13" spans="1:24">
      <c r="B13" s="30"/>
      <c r="L13" s="34">
        <v>2</v>
      </c>
      <c r="M13" s="34"/>
      <c r="N13" s="34"/>
      <c r="O13" s="73">
        <v>22</v>
      </c>
      <c r="P13" s="73"/>
      <c r="Q13" s="74">
        <v>22</v>
      </c>
      <c r="R13" s="74"/>
      <c r="S13" s="75">
        <v>22</v>
      </c>
      <c r="T13" s="75"/>
      <c r="U13" s="76">
        <f t="shared" si="0"/>
        <v>66</v>
      </c>
      <c r="V13" s="76"/>
      <c r="X13" s="19"/>
    </row>
    <row r="14" spans="1:24">
      <c r="B14" s="32"/>
      <c r="L14" s="35">
        <v>3</v>
      </c>
      <c r="M14" s="35"/>
      <c r="N14" s="35"/>
      <c r="O14" s="73">
        <v>32</v>
      </c>
      <c r="P14" s="73"/>
      <c r="Q14" s="74">
        <v>32</v>
      </c>
      <c r="R14" s="74"/>
      <c r="S14" s="75">
        <v>32</v>
      </c>
      <c r="T14" s="75"/>
      <c r="U14" s="76">
        <f t="shared" si="0"/>
        <v>96</v>
      </c>
      <c r="V14" s="76"/>
      <c r="X14" s="19"/>
    </row>
    <row r="15" spans="1:24">
      <c r="B15" s="30"/>
      <c r="D15" s="27" t="s">
        <v>43</v>
      </c>
      <c r="E15" s="81"/>
      <c r="F15" s="81"/>
      <c r="G15" s="81"/>
      <c r="H15" s="81"/>
      <c r="L15" s="34">
        <v>4</v>
      </c>
      <c r="M15" s="34"/>
      <c r="N15" s="34"/>
      <c r="O15" s="73">
        <v>42</v>
      </c>
      <c r="P15" s="73"/>
      <c r="Q15" s="74">
        <v>42</v>
      </c>
      <c r="R15" s="74"/>
      <c r="S15" s="75">
        <v>42</v>
      </c>
      <c r="T15" s="75"/>
      <c r="U15" s="76">
        <f t="shared" si="0"/>
        <v>126</v>
      </c>
      <c r="V15" s="76"/>
      <c r="X15" s="19"/>
    </row>
    <row r="16" spans="1:24">
      <c r="B16" s="30"/>
      <c r="D16" s="18"/>
      <c r="E16" s="44"/>
      <c r="F16" s="44"/>
      <c r="G16" s="44"/>
      <c r="H16" s="44"/>
      <c r="L16" s="35">
        <v>5</v>
      </c>
      <c r="M16" s="35"/>
      <c r="N16" s="35"/>
      <c r="O16" s="73">
        <v>52</v>
      </c>
      <c r="P16" s="73"/>
      <c r="Q16" s="74">
        <v>52</v>
      </c>
      <c r="R16" s="74"/>
      <c r="S16" s="75">
        <v>52</v>
      </c>
      <c r="T16" s="75"/>
      <c r="U16" s="76">
        <f t="shared" si="0"/>
        <v>156</v>
      </c>
      <c r="V16" s="76"/>
      <c r="X16" s="19"/>
    </row>
    <row r="17" spans="2:35">
      <c r="B17" s="30"/>
      <c r="D17" s="18"/>
      <c r="E17" s="44"/>
      <c r="F17" s="44"/>
      <c r="G17" s="44"/>
      <c r="H17" s="44"/>
      <c r="L17" s="34">
        <v>6</v>
      </c>
      <c r="M17" s="34"/>
      <c r="N17" s="34"/>
      <c r="O17" s="73">
        <v>62</v>
      </c>
      <c r="P17" s="73"/>
      <c r="Q17" s="74">
        <v>62</v>
      </c>
      <c r="R17" s="74"/>
      <c r="S17" s="75">
        <v>62</v>
      </c>
      <c r="T17" s="75"/>
      <c r="U17" s="76">
        <f t="shared" si="0"/>
        <v>186</v>
      </c>
      <c r="V17" s="76"/>
      <c r="X17" s="19"/>
    </row>
    <row r="18" spans="2:35">
      <c r="B18" s="30"/>
      <c r="D18" s="18"/>
      <c r="E18" s="44"/>
      <c r="F18" s="44"/>
      <c r="G18" s="44"/>
      <c r="H18" s="44"/>
      <c r="L18" s="35">
        <v>7</v>
      </c>
      <c r="M18" s="35"/>
      <c r="N18" s="35"/>
      <c r="O18" s="73">
        <v>72</v>
      </c>
      <c r="P18" s="73"/>
      <c r="Q18" s="74">
        <v>72</v>
      </c>
      <c r="R18" s="74"/>
      <c r="S18" s="75">
        <v>72</v>
      </c>
      <c r="T18" s="75"/>
      <c r="U18" s="76">
        <f t="shared" si="0"/>
        <v>216</v>
      </c>
      <c r="V18" s="76"/>
      <c r="X18" s="19"/>
    </row>
    <row r="19" spans="2:35">
      <c r="B19" s="30"/>
      <c r="D19" s="18"/>
      <c r="E19" s="44"/>
      <c r="F19" s="44"/>
      <c r="G19" s="44"/>
      <c r="H19" s="44"/>
      <c r="L19" s="36" t="s">
        <v>21</v>
      </c>
      <c r="M19" s="37"/>
      <c r="N19" s="37"/>
      <c r="O19" s="122">
        <f>SUM(O12:O18)</f>
        <v>284</v>
      </c>
      <c r="P19" s="122"/>
      <c r="Q19" s="122">
        <f>SUM(Q12:Q18)</f>
        <v>285</v>
      </c>
      <c r="R19" s="122"/>
      <c r="S19" s="122">
        <f>SUM(S12:S18)</f>
        <v>286</v>
      </c>
      <c r="T19" s="122"/>
      <c r="U19" s="123">
        <f>SUM(U12:U18)</f>
        <v>855</v>
      </c>
      <c r="V19" s="123"/>
      <c r="W19" s="84"/>
      <c r="X19" s="19"/>
    </row>
    <row r="20" spans="2:35">
      <c r="B20" s="30"/>
      <c r="L20" s="17"/>
      <c r="M20" s="4"/>
      <c r="N20" s="17"/>
      <c r="O20" s="17"/>
      <c r="P20" s="17"/>
      <c r="Q20" s="17"/>
      <c r="R20" s="17"/>
      <c r="S20" s="17"/>
      <c r="T20" s="17"/>
      <c r="U20" s="17"/>
      <c r="V20" s="45"/>
      <c r="W20" s="45"/>
      <c r="X20" s="19"/>
    </row>
    <row r="21" spans="2:35">
      <c r="B21" s="30"/>
      <c r="C21" s="18"/>
      <c r="X21" s="19"/>
    </row>
    <row r="22" spans="2:35">
      <c r="B22" s="15"/>
      <c r="C22" s="4"/>
      <c r="D22" s="27" t="s">
        <v>44</v>
      </c>
      <c r="E22" s="81"/>
      <c r="F22" s="81"/>
      <c r="G22" s="81"/>
      <c r="H22" s="81"/>
      <c r="W22" s="17"/>
      <c r="X22" s="23"/>
    </row>
    <row r="23" spans="2:35" s="17" customFormat="1">
      <c r="B23" s="22"/>
      <c r="D23" s="18"/>
      <c r="E23" s="44"/>
      <c r="F23" s="44"/>
      <c r="G23" s="44"/>
      <c r="H23" s="44"/>
      <c r="W23" s="85"/>
      <c r="X23" s="23"/>
    </row>
    <row r="24" spans="2:35" s="17" customFormat="1">
      <c r="B24" s="22"/>
      <c r="D24" s="18"/>
      <c r="E24" s="44"/>
      <c r="F24" s="44"/>
      <c r="G24" s="44"/>
      <c r="H24" s="44"/>
      <c r="L24" s="124" t="s">
        <v>62</v>
      </c>
      <c r="M24" s="114"/>
      <c r="N24" s="114"/>
      <c r="O24" s="114"/>
      <c r="P24" s="115"/>
      <c r="Q24" s="115"/>
      <c r="R24" s="115"/>
      <c r="S24" s="115"/>
      <c r="T24" s="115"/>
      <c r="U24" s="115"/>
      <c r="V24" s="115"/>
      <c r="W24" s="83"/>
      <c r="X24" s="23"/>
    </row>
    <row r="25" spans="2:35" s="17" customFormat="1">
      <c r="B25" s="22"/>
      <c r="E25" s="44"/>
      <c r="F25" s="44"/>
      <c r="G25" s="44"/>
      <c r="H25" s="44"/>
      <c r="L25" s="116"/>
      <c r="M25" s="117"/>
      <c r="N25" s="117"/>
      <c r="O25" s="117"/>
      <c r="P25" s="118"/>
      <c r="Q25" s="118"/>
      <c r="R25" s="118"/>
      <c r="S25" s="118"/>
      <c r="T25" s="118"/>
      <c r="U25" s="118"/>
      <c r="V25" s="118"/>
      <c r="W25" s="83"/>
      <c r="X25" s="23"/>
    </row>
    <row r="26" spans="2:35" s="17" customFormat="1">
      <c r="B26" s="22"/>
      <c r="E26" s="44"/>
      <c r="F26" s="44"/>
      <c r="G26" s="44"/>
      <c r="H26" s="44"/>
      <c r="L26" s="116"/>
      <c r="M26" s="117"/>
      <c r="N26" s="117"/>
      <c r="O26" s="117"/>
      <c r="P26" s="118"/>
      <c r="Q26" s="118"/>
      <c r="R26" s="118"/>
      <c r="S26" s="118"/>
      <c r="T26" s="118"/>
      <c r="U26" s="118"/>
      <c r="V26" s="118"/>
      <c r="W26" s="83"/>
      <c r="X26" s="23"/>
      <c r="AB26" s="86"/>
    </row>
    <row r="27" spans="2:35" s="17" customFormat="1">
      <c r="B27" s="22"/>
      <c r="D27" s="38"/>
      <c r="E27" s="4"/>
      <c r="L27" s="116"/>
      <c r="M27" s="117"/>
      <c r="N27" s="117"/>
      <c r="O27" s="117"/>
      <c r="P27" s="118"/>
      <c r="Q27" s="118"/>
      <c r="R27" s="118"/>
      <c r="S27" s="118"/>
      <c r="T27" s="118"/>
      <c r="U27" s="118"/>
      <c r="V27" s="118"/>
      <c r="W27" s="83"/>
      <c r="X27" s="23"/>
      <c r="AB27" s="86"/>
    </row>
    <row r="28" spans="2:35" s="17" customFormat="1">
      <c r="B28" s="22"/>
      <c r="D28" s="38"/>
      <c r="E28" s="4"/>
      <c r="L28" s="116"/>
      <c r="M28" s="117"/>
      <c r="N28" s="117"/>
      <c r="O28" s="117"/>
      <c r="P28" s="118"/>
      <c r="Q28" s="118"/>
      <c r="R28" s="118"/>
      <c r="S28" s="118"/>
      <c r="T28" s="118"/>
      <c r="U28" s="118"/>
      <c r="V28" s="118"/>
      <c r="W28" s="83"/>
      <c r="X28" s="23"/>
      <c r="AB28" s="86"/>
    </row>
    <row r="29" spans="2:35" s="17" customFormat="1">
      <c r="B29" s="22"/>
      <c r="D29" s="31"/>
      <c r="E29" s="26"/>
      <c r="F29" s="26"/>
      <c r="G29" s="26"/>
      <c r="H29" s="26"/>
      <c r="K29" s="31"/>
      <c r="L29" s="116"/>
      <c r="M29" s="117"/>
      <c r="N29" s="117"/>
      <c r="O29" s="117"/>
      <c r="P29" s="118"/>
      <c r="Q29" s="118"/>
      <c r="R29" s="118"/>
      <c r="S29" s="118"/>
      <c r="T29" s="118"/>
      <c r="U29" s="118"/>
      <c r="V29" s="118"/>
      <c r="W29" s="83"/>
      <c r="X29" s="23"/>
    </row>
    <row r="30" spans="2:35" s="17" customFormat="1">
      <c r="B30" s="22"/>
      <c r="L30" s="116"/>
      <c r="M30" s="117"/>
      <c r="N30" s="117"/>
      <c r="O30" s="117"/>
      <c r="P30" s="118"/>
      <c r="Q30" s="118"/>
      <c r="R30" s="118"/>
      <c r="S30" s="118"/>
      <c r="T30" s="118"/>
      <c r="U30" s="118"/>
      <c r="V30" s="118"/>
      <c r="W30" s="83"/>
      <c r="X30" s="23"/>
    </row>
    <row r="31" spans="2:35">
      <c r="B31" s="15"/>
      <c r="C31" s="39" t="s">
        <v>23</v>
      </c>
      <c r="D31" s="18"/>
      <c r="E31" s="28"/>
      <c r="F31" s="28"/>
      <c r="G31" s="28"/>
      <c r="H31" s="28"/>
      <c r="I31" s="18"/>
      <c r="J31" s="18"/>
      <c r="K31" s="18"/>
      <c r="L31" s="119"/>
      <c r="M31" s="117"/>
      <c r="N31" s="117"/>
      <c r="O31" s="117"/>
      <c r="P31" s="118"/>
      <c r="Q31" s="118"/>
      <c r="R31" s="118"/>
      <c r="S31" s="118"/>
      <c r="T31" s="118"/>
      <c r="U31" s="118"/>
      <c r="V31" s="118"/>
      <c r="W31" s="83"/>
      <c r="X31" s="23"/>
      <c r="AA31" s="17"/>
      <c r="AB31" s="17"/>
      <c r="AC31" s="17"/>
      <c r="AD31" s="17"/>
      <c r="AE31" s="17"/>
      <c r="AF31" s="17"/>
      <c r="AG31" s="17"/>
      <c r="AH31" s="17"/>
      <c r="AI31" s="17"/>
    </row>
    <row r="32" spans="2:35">
      <c r="B32" s="46"/>
      <c r="C32" s="40" t="s">
        <v>24</v>
      </c>
      <c r="D32" s="18"/>
      <c r="E32" s="18"/>
      <c r="F32" s="18"/>
      <c r="G32" s="26"/>
      <c r="H32" s="26"/>
      <c r="I32" s="18"/>
      <c r="J32" s="18"/>
      <c r="K32" s="18"/>
      <c r="L32" s="116"/>
      <c r="M32" s="117"/>
      <c r="N32" s="117"/>
      <c r="O32" s="117"/>
      <c r="P32" s="118"/>
      <c r="Q32" s="118"/>
      <c r="R32" s="118"/>
      <c r="S32" s="118"/>
      <c r="T32" s="118"/>
      <c r="U32" s="118"/>
      <c r="V32" s="118"/>
      <c r="W32" s="83"/>
      <c r="X32" s="23"/>
      <c r="AA32" s="17"/>
      <c r="AB32" s="17"/>
      <c r="AC32" s="17"/>
      <c r="AD32" s="17"/>
      <c r="AE32" s="17"/>
      <c r="AF32" s="17"/>
      <c r="AG32" s="17"/>
      <c r="AH32" s="17"/>
      <c r="AI32" s="17"/>
    </row>
    <row r="33" spans="1:35">
      <c r="B33" s="46"/>
      <c r="C33" s="18"/>
      <c r="D33" s="18"/>
      <c r="E33" s="18"/>
      <c r="F33" s="18"/>
      <c r="G33" s="18"/>
      <c r="H33" s="18"/>
      <c r="I33" s="18"/>
      <c r="J33" s="18"/>
      <c r="K33" s="18"/>
      <c r="L33" s="116"/>
      <c r="M33" s="120"/>
      <c r="N33" s="117"/>
      <c r="O33" s="117"/>
      <c r="P33" s="118"/>
      <c r="Q33" s="118"/>
      <c r="R33" s="118"/>
      <c r="S33" s="118"/>
      <c r="T33" s="118"/>
      <c r="U33" s="118"/>
      <c r="V33" s="121"/>
      <c r="W33" s="84"/>
      <c r="X33" s="23"/>
      <c r="AA33" s="17"/>
      <c r="AB33" s="17"/>
      <c r="AC33" s="17"/>
      <c r="AD33" s="17"/>
      <c r="AE33" s="17"/>
      <c r="AF33" s="17"/>
      <c r="AG33" s="17"/>
      <c r="AH33" s="17"/>
      <c r="AI33" s="17"/>
    </row>
    <row r="34" spans="1:35">
      <c r="B34" s="30"/>
      <c r="C34" s="39" t="s">
        <v>25</v>
      </c>
      <c r="D34" s="18"/>
      <c r="E34" s="28"/>
      <c r="F34" s="28"/>
      <c r="G34" s="28"/>
      <c r="H34" s="28"/>
      <c r="I34" s="18"/>
      <c r="J34" s="18"/>
      <c r="K34" s="18"/>
      <c r="L34" s="17"/>
      <c r="M34" s="17"/>
      <c r="N34" s="4"/>
      <c r="O34" s="17"/>
      <c r="P34" s="17"/>
      <c r="Q34" s="17"/>
      <c r="R34" s="17"/>
      <c r="S34" s="17"/>
      <c r="T34" s="17"/>
      <c r="U34" s="17"/>
      <c r="V34" s="45"/>
      <c r="W34" s="45"/>
      <c r="X34" s="23"/>
      <c r="AA34" s="17"/>
      <c r="AB34" s="86"/>
      <c r="AC34" s="17"/>
      <c r="AD34" s="17"/>
      <c r="AE34" s="17"/>
      <c r="AF34" s="17"/>
      <c r="AG34" s="17"/>
      <c r="AH34" s="17"/>
      <c r="AI34" s="17"/>
    </row>
    <row r="35" spans="1:35">
      <c r="B35" s="30"/>
      <c r="C35" s="40" t="s">
        <v>24</v>
      </c>
      <c r="G35" s="18"/>
      <c r="H35" s="18"/>
      <c r="I35" s="18"/>
      <c r="J35" s="18"/>
      <c r="K35" s="18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23"/>
      <c r="AA35" s="17"/>
      <c r="AB35" s="17"/>
      <c r="AC35" s="17"/>
      <c r="AD35" s="17"/>
      <c r="AE35" s="17"/>
      <c r="AF35" s="17"/>
      <c r="AG35" s="17"/>
      <c r="AH35" s="17"/>
      <c r="AI35" s="17"/>
    </row>
    <row r="36" spans="1:35" ht="5.25" customHeight="1"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3"/>
      <c r="AA36" s="17"/>
      <c r="AB36" s="17"/>
      <c r="AC36" s="17"/>
      <c r="AD36" s="17"/>
      <c r="AE36" s="17"/>
      <c r="AF36" s="17"/>
      <c r="AG36" s="17"/>
      <c r="AH36" s="17"/>
      <c r="AI36" s="17"/>
    </row>
    <row r="37" spans="1:35" ht="9" customHeight="1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AA37" s="17"/>
      <c r="AB37" s="17"/>
      <c r="AC37" s="17"/>
      <c r="AD37" s="17"/>
      <c r="AE37" s="17"/>
      <c r="AF37" s="17"/>
      <c r="AG37" s="17"/>
      <c r="AH37" s="17"/>
      <c r="AI37" s="17"/>
    </row>
    <row r="38" spans="1:35">
      <c r="B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AA38" s="17"/>
      <c r="AB38" s="17"/>
      <c r="AC38" s="17"/>
      <c r="AD38" s="17"/>
      <c r="AE38" s="17"/>
      <c r="AF38" s="17"/>
      <c r="AG38" s="17"/>
      <c r="AH38" s="17"/>
      <c r="AI38" s="17"/>
    </row>
    <row r="39" spans="1:35">
      <c r="B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AA39" s="17"/>
      <c r="AB39" s="17"/>
      <c r="AC39" s="17"/>
      <c r="AD39" s="17"/>
      <c r="AE39" s="17"/>
      <c r="AF39" s="17"/>
      <c r="AG39" s="17"/>
      <c r="AH39" s="17"/>
      <c r="AI39" s="17"/>
    </row>
    <row r="40" spans="1:35">
      <c r="B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AA40" s="17"/>
      <c r="AB40" s="17"/>
      <c r="AC40" s="17"/>
      <c r="AD40" s="17"/>
      <c r="AE40" s="17"/>
      <c r="AF40" s="17"/>
      <c r="AG40" s="17"/>
      <c r="AH40" s="17"/>
      <c r="AI40" s="17"/>
    </row>
    <row r="41" spans="1:35">
      <c r="B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AA41" s="17"/>
      <c r="AB41" s="17"/>
      <c r="AC41" s="17"/>
      <c r="AD41" s="17"/>
      <c r="AE41" s="17"/>
      <c r="AF41" s="17"/>
      <c r="AG41" s="17"/>
      <c r="AH41" s="17"/>
      <c r="AI41" s="17"/>
    </row>
    <row r="42" spans="1:35">
      <c r="B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1:3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35" ht="7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</sheetData>
  <mergeCells count="2">
    <mergeCell ref="O6:S7"/>
    <mergeCell ref="E11:G11"/>
  </mergeCells>
  <phoneticPr fontId="2" type="noConversion"/>
  <printOptions horizontalCentered="1" verticalCentered="1"/>
  <pageMargins left="0.75" right="0.75" top="1" bottom="1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indexed="31"/>
  </sheetPr>
  <dimension ref="A1:K102"/>
  <sheetViews>
    <sheetView tabSelected="1" view="pageBreakPreview" zoomScale="115" zoomScaleNormal="130" workbookViewId="0">
      <selection activeCell="J21" sqref="J21"/>
    </sheetView>
  </sheetViews>
  <sheetFormatPr defaultRowHeight="10.5"/>
  <cols>
    <col min="1" max="1" width="7.875" style="2" customWidth="1"/>
    <col min="2" max="5" width="14.125" style="1" customWidth="1"/>
    <col min="6" max="6" width="22.75" style="1" customWidth="1"/>
    <col min="7" max="7" width="14.125" style="1" customWidth="1"/>
    <col min="8" max="9" width="8.125" style="2" customWidth="1"/>
    <col min="10" max="10" width="12.75" style="2" customWidth="1"/>
    <col min="11" max="11" width="18.5" style="2" customWidth="1"/>
    <col min="12" max="16384" width="9" style="1"/>
  </cols>
  <sheetData>
    <row r="1" spans="1:11" s="65" customFormat="1">
      <c r="A1" s="87" t="s">
        <v>54</v>
      </c>
      <c r="B1" s="88" t="str">
        <f>Overview!E9</f>
        <v>Hear and Note</v>
      </c>
      <c r="C1" s="88"/>
      <c r="D1" s="88"/>
      <c r="E1" s="89"/>
      <c r="F1" s="89"/>
      <c r="G1" s="90" t="s">
        <v>55</v>
      </c>
      <c r="H1" s="91" t="s">
        <v>56</v>
      </c>
      <c r="I1" s="111">
        <f>COUNTIF(H1:H792,"OK")</f>
        <v>1</v>
      </c>
      <c r="J1" s="92" t="s">
        <v>51</v>
      </c>
      <c r="K1" s="93"/>
    </row>
    <row r="2" spans="1:11" s="65" customFormat="1">
      <c r="A2" s="126" t="s">
        <v>66</v>
      </c>
      <c r="B2" s="95" t="s">
        <v>60</v>
      </c>
      <c r="C2" s="95"/>
      <c r="D2" s="95"/>
      <c r="E2" s="125"/>
      <c r="F2" s="96"/>
      <c r="G2" s="97"/>
      <c r="H2" s="98" t="s">
        <v>57</v>
      </c>
      <c r="I2" s="112">
        <f>COUNTIF(H2:H793,"Not OK")</f>
        <v>5</v>
      </c>
      <c r="J2" s="99" t="s">
        <v>52</v>
      </c>
      <c r="K2" s="100"/>
    </row>
    <row r="3" spans="1:11" s="65" customFormat="1" ht="11.25" customHeight="1">
      <c r="A3" s="94" t="s">
        <v>64</v>
      </c>
      <c r="B3" s="95" t="s">
        <v>63</v>
      </c>
      <c r="C3" s="95"/>
      <c r="D3" s="95"/>
      <c r="E3" s="96"/>
      <c r="F3" s="96"/>
      <c r="G3" s="97"/>
      <c r="H3" s="98" t="s">
        <v>58</v>
      </c>
      <c r="I3" s="113">
        <f>COUNTIF(H2:H793,"Untested")</f>
        <v>0</v>
      </c>
      <c r="J3" s="99" t="s">
        <v>53</v>
      </c>
      <c r="K3" s="100"/>
    </row>
    <row r="4" spans="1:11" s="65" customFormat="1" ht="11.25" customHeight="1">
      <c r="A4" s="101"/>
      <c r="B4" s="97"/>
      <c r="C4" s="97"/>
      <c r="D4" s="97"/>
      <c r="E4" s="96"/>
      <c r="F4" s="96"/>
      <c r="G4" s="102" t="s">
        <v>59</v>
      </c>
      <c r="H4" s="95"/>
      <c r="I4" s="112">
        <f>COUNTIF(H3:H794,"Result")</f>
        <v>6</v>
      </c>
      <c r="J4" s="99"/>
      <c r="K4" s="100"/>
    </row>
    <row r="5" spans="1:11" s="65" customFormat="1" ht="11.25" customHeight="1">
      <c r="A5" s="103"/>
      <c r="B5" s="104"/>
      <c r="C5" s="104"/>
      <c r="D5" s="104"/>
      <c r="E5" s="105"/>
      <c r="F5" s="105"/>
      <c r="G5" s="106"/>
      <c r="H5" s="104"/>
      <c r="I5" s="104"/>
      <c r="J5" s="107"/>
      <c r="K5" s="108"/>
    </row>
    <row r="6" spans="1:11" s="65" customFormat="1" ht="11.25" customHeight="1">
      <c r="A6" s="69"/>
      <c r="B6" s="70"/>
      <c r="C6" s="70"/>
      <c r="D6" s="71"/>
      <c r="E6" s="64"/>
      <c r="F6" s="64"/>
      <c r="G6" s="64"/>
      <c r="H6" s="64"/>
      <c r="I6" s="64"/>
      <c r="J6" s="64"/>
      <c r="K6" s="64"/>
    </row>
    <row r="7" spans="1:11" ht="10.5" customHeight="1">
      <c r="A7" s="109" t="s">
        <v>9</v>
      </c>
      <c r="B7" s="156" t="s">
        <v>4</v>
      </c>
      <c r="C7" s="156"/>
      <c r="D7" s="156"/>
      <c r="E7" s="156"/>
      <c r="F7" s="156"/>
      <c r="G7" s="156"/>
      <c r="H7" s="156"/>
      <c r="I7" s="156"/>
      <c r="J7" s="156"/>
      <c r="K7" s="156"/>
    </row>
    <row r="8" spans="1:11" s="2" customFormat="1" ht="10.5" customHeight="1">
      <c r="A8" s="47" t="s">
        <v>26</v>
      </c>
      <c r="B8" s="129" t="s">
        <v>27</v>
      </c>
      <c r="C8" s="130"/>
      <c r="D8" s="129" t="s">
        <v>65</v>
      </c>
      <c r="E8" s="130"/>
      <c r="F8" s="129" t="s">
        <v>28</v>
      </c>
      <c r="G8" s="130"/>
      <c r="H8" s="157" t="s">
        <v>29</v>
      </c>
      <c r="I8" s="157"/>
      <c r="J8" s="48" t="s">
        <v>30</v>
      </c>
      <c r="K8" s="49" t="s">
        <v>31</v>
      </c>
    </row>
    <row r="9" spans="1:11" ht="10.5" customHeight="1">
      <c r="A9" s="50">
        <v>1</v>
      </c>
      <c r="B9" s="132" t="s">
        <v>68</v>
      </c>
      <c r="C9" s="133"/>
      <c r="D9" s="141" t="s">
        <v>69</v>
      </c>
      <c r="E9" s="142"/>
      <c r="F9" s="51" t="s">
        <v>72</v>
      </c>
      <c r="G9" s="66"/>
      <c r="H9" s="147" t="s">
        <v>42</v>
      </c>
      <c r="I9" s="148"/>
      <c r="J9" s="50" t="s">
        <v>80</v>
      </c>
      <c r="K9" s="151" t="s">
        <v>73</v>
      </c>
    </row>
    <row r="10" spans="1:11" ht="10.5" customHeight="1">
      <c r="A10" s="47" t="s">
        <v>32</v>
      </c>
      <c r="B10" s="134"/>
      <c r="C10" s="135"/>
      <c r="D10" s="143"/>
      <c r="E10" s="144"/>
      <c r="H10" s="47" t="s">
        <v>34</v>
      </c>
      <c r="I10" s="47" t="s">
        <v>1</v>
      </c>
      <c r="J10" s="47" t="s">
        <v>38</v>
      </c>
      <c r="K10" s="152"/>
    </row>
    <row r="11" spans="1:11" ht="10.5" customHeight="1">
      <c r="A11" s="53" t="s">
        <v>5</v>
      </c>
      <c r="B11" s="134"/>
      <c r="C11" s="135"/>
      <c r="D11" s="143"/>
      <c r="E11" s="144"/>
      <c r="F11" s="52"/>
      <c r="G11" s="67"/>
      <c r="H11" s="54" t="s">
        <v>71</v>
      </c>
      <c r="I11" s="54"/>
      <c r="J11" s="50"/>
      <c r="K11" s="152"/>
    </row>
    <row r="12" spans="1:11" ht="10.5" customHeight="1">
      <c r="A12" s="47" t="s">
        <v>0</v>
      </c>
      <c r="B12" s="134"/>
      <c r="C12" s="135"/>
      <c r="D12" s="143"/>
      <c r="E12" s="144"/>
      <c r="G12" s="67"/>
      <c r="H12" s="47" t="s">
        <v>37</v>
      </c>
      <c r="I12" s="47" t="s">
        <v>33</v>
      </c>
      <c r="J12" s="47"/>
      <c r="K12" s="152"/>
    </row>
    <row r="13" spans="1:11" ht="10.5" customHeight="1">
      <c r="A13" s="55">
        <v>981</v>
      </c>
      <c r="B13" s="136"/>
      <c r="C13" s="137"/>
      <c r="D13" s="145"/>
      <c r="E13" s="146"/>
      <c r="F13" s="56"/>
      <c r="G13" s="68"/>
      <c r="H13" s="58" t="s">
        <v>70</v>
      </c>
      <c r="I13" s="58"/>
      <c r="J13" s="59"/>
      <c r="K13" s="153"/>
    </row>
    <row r="14" spans="1:11" s="2" customFormat="1" ht="10.5" customHeight="1">
      <c r="A14" s="60" t="s">
        <v>26</v>
      </c>
      <c r="B14" s="139" t="s">
        <v>3</v>
      </c>
      <c r="C14" s="140"/>
      <c r="D14" s="139" t="s">
        <v>65</v>
      </c>
      <c r="E14" s="140"/>
      <c r="F14" s="139" t="s">
        <v>28</v>
      </c>
      <c r="G14" s="140"/>
      <c r="H14" s="138" t="s">
        <v>29</v>
      </c>
      <c r="I14" s="138"/>
      <c r="J14" s="62" t="s">
        <v>30</v>
      </c>
      <c r="K14" s="61" t="s">
        <v>31</v>
      </c>
    </row>
    <row r="15" spans="1:11" ht="10.5" customHeight="1">
      <c r="A15" s="50">
        <v>2</v>
      </c>
      <c r="B15" s="132" t="s">
        <v>74</v>
      </c>
      <c r="C15" s="133"/>
      <c r="D15" s="141" t="s">
        <v>75</v>
      </c>
      <c r="E15" s="142"/>
      <c r="F15" s="51" t="s">
        <v>48</v>
      </c>
      <c r="G15" s="66"/>
      <c r="H15" s="149" t="s">
        <v>35</v>
      </c>
      <c r="I15" s="150"/>
      <c r="J15" s="57" t="s">
        <v>76</v>
      </c>
      <c r="K15" s="151" t="s">
        <v>81</v>
      </c>
    </row>
    <row r="16" spans="1:11" ht="10.5" customHeight="1">
      <c r="A16" s="62" t="s">
        <v>32</v>
      </c>
      <c r="B16" s="134"/>
      <c r="C16" s="135"/>
      <c r="D16" s="143"/>
      <c r="E16" s="144"/>
      <c r="F16" s="52"/>
      <c r="G16" s="67"/>
      <c r="H16" s="62" t="s">
        <v>34</v>
      </c>
      <c r="I16" s="62" t="s">
        <v>1</v>
      </c>
      <c r="J16" s="62" t="s">
        <v>38</v>
      </c>
      <c r="K16" s="152"/>
    </row>
    <row r="17" spans="1:11" ht="10.5" customHeight="1">
      <c r="A17" s="53" t="s">
        <v>6</v>
      </c>
      <c r="B17" s="134"/>
      <c r="C17" s="135"/>
      <c r="D17" s="143"/>
      <c r="E17" s="144"/>
      <c r="F17" s="52"/>
      <c r="G17" s="67"/>
      <c r="H17" s="54" t="s">
        <v>71</v>
      </c>
      <c r="I17" s="54" t="s">
        <v>78</v>
      </c>
      <c r="J17" s="50" t="s">
        <v>77</v>
      </c>
      <c r="K17" s="152"/>
    </row>
    <row r="18" spans="1:11" ht="10.5" customHeight="1">
      <c r="A18" s="62" t="s">
        <v>0</v>
      </c>
      <c r="B18" s="134"/>
      <c r="C18" s="135"/>
      <c r="D18" s="143"/>
      <c r="E18" s="144"/>
      <c r="F18" s="52"/>
      <c r="G18" s="67"/>
      <c r="H18" s="62" t="s">
        <v>37</v>
      </c>
      <c r="I18" s="62" t="s">
        <v>33</v>
      </c>
      <c r="J18" s="62"/>
      <c r="K18" s="152"/>
    </row>
    <row r="19" spans="1:11" ht="10.5" customHeight="1">
      <c r="A19" s="55">
        <v>921</v>
      </c>
      <c r="B19" s="136"/>
      <c r="C19" s="137"/>
      <c r="D19" s="145"/>
      <c r="E19" s="146"/>
      <c r="F19" s="56"/>
      <c r="G19" s="68"/>
      <c r="H19" s="54" t="s">
        <v>79</v>
      </c>
      <c r="I19" s="54" t="s">
        <v>79</v>
      </c>
      <c r="J19" s="50"/>
      <c r="K19" s="152"/>
    </row>
    <row r="20" spans="1:11" ht="10.5" customHeight="1">
      <c r="A20" s="55" t="s">
        <v>26</v>
      </c>
      <c r="B20" s="173" t="s">
        <v>3</v>
      </c>
      <c r="C20" s="174"/>
      <c r="D20" s="175" t="s">
        <v>65</v>
      </c>
      <c r="E20" s="176"/>
      <c r="F20" s="175" t="s">
        <v>28</v>
      </c>
      <c r="G20" s="176"/>
      <c r="H20" s="171" t="s">
        <v>29</v>
      </c>
      <c r="I20" s="172"/>
      <c r="J20" s="50" t="s">
        <v>30</v>
      </c>
      <c r="K20" s="179" t="s">
        <v>31</v>
      </c>
    </row>
    <row r="21" spans="1:11" ht="10.5" customHeight="1">
      <c r="A21" s="55">
        <v>3</v>
      </c>
      <c r="B21" s="160" t="s">
        <v>85</v>
      </c>
      <c r="C21" s="161"/>
      <c r="D21" s="166" t="s">
        <v>86</v>
      </c>
      <c r="E21" s="167"/>
      <c r="F21" s="166" t="s">
        <v>87</v>
      </c>
      <c r="G21" s="167"/>
      <c r="H21" s="171" t="s">
        <v>35</v>
      </c>
      <c r="I21" s="172"/>
      <c r="J21" s="50" t="s">
        <v>83</v>
      </c>
      <c r="K21" s="177" t="s">
        <v>73</v>
      </c>
    </row>
    <row r="22" spans="1:11" ht="10.5" customHeight="1">
      <c r="A22" s="55" t="s">
        <v>32</v>
      </c>
      <c r="B22" s="162"/>
      <c r="C22" s="163"/>
      <c r="D22" s="168"/>
      <c r="E22" s="169"/>
      <c r="F22" s="168"/>
      <c r="G22" s="169"/>
      <c r="H22" s="54" t="s">
        <v>34</v>
      </c>
      <c r="I22" s="54" t="s">
        <v>1</v>
      </c>
      <c r="J22" s="50" t="s">
        <v>38</v>
      </c>
      <c r="K22" s="177"/>
    </row>
    <row r="23" spans="1:11" ht="10.5" customHeight="1">
      <c r="A23" s="55" t="s">
        <v>82</v>
      </c>
      <c r="B23" s="162"/>
      <c r="C23" s="163"/>
      <c r="D23" s="168"/>
      <c r="E23" s="169"/>
      <c r="F23" s="168"/>
      <c r="G23" s="169"/>
      <c r="H23" s="54" t="s">
        <v>71</v>
      </c>
      <c r="I23" s="54" t="s">
        <v>78</v>
      </c>
      <c r="J23" s="50" t="s">
        <v>77</v>
      </c>
      <c r="K23" s="177"/>
    </row>
    <row r="24" spans="1:11" ht="10.5" customHeight="1">
      <c r="A24" s="55" t="s">
        <v>0</v>
      </c>
      <c r="B24" s="162"/>
      <c r="C24" s="163"/>
      <c r="D24" s="168"/>
      <c r="E24" s="169"/>
      <c r="F24" s="168"/>
      <c r="G24" s="169"/>
      <c r="H24" s="54" t="s">
        <v>37</v>
      </c>
      <c r="I24" s="54" t="s">
        <v>33</v>
      </c>
      <c r="J24" s="50"/>
      <c r="K24" s="177"/>
    </row>
    <row r="25" spans="1:11" ht="10.5" customHeight="1">
      <c r="A25" s="55">
        <v>998</v>
      </c>
      <c r="B25" s="159"/>
      <c r="C25" s="164"/>
      <c r="D25" s="165"/>
      <c r="E25" s="170"/>
      <c r="F25" s="165"/>
      <c r="G25" s="170"/>
      <c r="H25" s="54" t="s">
        <v>84</v>
      </c>
      <c r="I25" s="54" t="s">
        <v>84</v>
      </c>
      <c r="J25" s="50"/>
      <c r="K25" s="178"/>
    </row>
    <row r="26" spans="1:11" ht="10.5" customHeight="1">
      <c r="A26" s="109" t="s">
        <v>10</v>
      </c>
      <c r="B26" s="158" t="s">
        <v>7</v>
      </c>
      <c r="C26" s="158"/>
      <c r="D26" s="156"/>
      <c r="E26" s="156"/>
      <c r="F26" s="156"/>
      <c r="G26" s="156"/>
      <c r="H26" s="156"/>
      <c r="I26" s="156"/>
      <c r="J26" s="156"/>
      <c r="K26" s="156"/>
    </row>
    <row r="27" spans="1:11" ht="10.5" customHeight="1">
      <c r="A27" s="110" t="s">
        <v>8</v>
      </c>
      <c r="B27" s="154" t="s">
        <v>11</v>
      </c>
      <c r="C27" s="154"/>
      <c r="D27" s="155"/>
      <c r="E27" s="155"/>
      <c r="F27" s="155"/>
      <c r="G27" s="155"/>
      <c r="H27" s="155"/>
      <c r="I27" s="155"/>
      <c r="J27" s="155"/>
      <c r="K27" s="155"/>
    </row>
    <row r="28" spans="1:11" s="2" customFormat="1" ht="10.5" customHeight="1">
      <c r="A28" s="62" t="s">
        <v>26</v>
      </c>
      <c r="B28" s="139" t="s">
        <v>3</v>
      </c>
      <c r="C28" s="140"/>
      <c r="D28" s="139" t="s">
        <v>65</v>
      </c>
      <c r="E28" s="140"/>
      <c r="F28" s="139" t="s">
        <v>28</v>
      </c>
      <c r="G28" s="140"/>
      <c r="H28" s="138" t="s">
        <v>29</v>
      </c>
      <c r="I28" s="138"/>
      <c r="J28" s="62" t="s">
        <v>30</v>
      </c>
      <c r="K28" s="62" t="s">
        <v>31</v>
      </c>
    </row>
    <row r="29" spans="1:11" ht="10.5" customHeight="1">
      <c r="A29" s="50">
        <f>A15+1</f>
        <v>3</v>
      </c>
      <c r="B29" s="132" t="s">
        <v>49</v>
      </c>
      <c r="C29" s="133"/>
      <c r="D29" s="141" t="s">
        <v>47</v>
      </c>
      <c r="E29" s="142"/>
      <c r="F29" s="141" t="s">
        <v>45</v>
      </c>
      <c r="G29" s="142"/>
      <c r="H29" s="147" t="s">
        <v>35</v>
      </c>
      <c r="I29" s="148"/>
      <c r="J29" s="50"/>
      <c r="K29" s="151"/>
    </row>
    <row r="30" spans="1:11" ht="10.5" customHeight="1">
      <c r="A30" s="62" t="s">
        <v>32</v>
      </c>
      <c r="B30" s="134"/>
      <c r="C30" s="135"/>
      <c r="D30" s="143"/>
      <c r="E30" s="144"/>
      <c r="F30" s="143"/>
      <c r="G30" s="144"/>
      <c r="H30" s="62" t="s">
        <v>34</v>
      </c>
      <c r="I30" s="62" t="s">
        <v>1</v>
      </c>
      <c r="J30" s="62" t="s">
        <v>38</v>
      </c>
      <c r="K30" s="152"/>
    </row>
    <row r="31" spans="1:11" ht="10.5" customHeight="1">
      <c r="A31" s="53" t="s">
        <v>12</v>
      </c>
      <c r="B31" s="134"/>
      <c r="C31" s="135"/>
      <c r="D31" s="143"/>
      <c r="E31" s="144"/>
      <c r="F31" s="143"/>
      <c r="G31" s="144"/>
      <c r="H31" s="54" t="s">
        <v>41</v>
      </c>
      <c r="I31" s="54"/>
      <c r="J31" s="50"/>
      <c r="K31" s="152"/>
    </row>
    <row r="32" spans="1:11" ht="10.5" customHeight="1">
      <c r="A32" s="62" t="s">
        <v>0</v>
      </c>
      <c r="B32" s="134"/>
      <c r="C32" s="135"/>
      <c r="D32" s="143"/>
      <c r="E32" s="144"/>
      <c r="F32" s="143"/>
      <c r="G32" s="144"/>
      <c r="H32" s="62" t="s">
        <v>37</v>
      </c>
      <c r="I32" s="62"/>
      <c r="J32" s="62"/>
      <c r="K32" s="152"/>
    </row>
    <row r="33" spans="1:11" ht="10.5" customHeight="1">
      <c r="A33" s="55">
        <v>922</v>
      </c>
      <c r="B33" s="136"/>
      <c r="C33" s="137"/>
      <c r="D33" s="145"/>
      <c r="E33" s="146"/>
      <c r="F33" s="145"/>
      <c r="G33" s="146"/>
      <c r="H33" s="54" t="s">
        <v>40</v>
      </c>
      <c r="I33" s="54"/>
      <c r="J33" s="50"/>
      <c r="K33" s="153"/>
    </row>
    <row r="34" spans="1:11" s="2" customFormat="1" ht="10.5" customHeight="1">
      <c r="A34" s="47" t="s">
        <v>26</v>
      </c>
      <c r="B34" s="129" t="s">
        <v>27</v>
      </c>
      <c r="C34" s="130"/>
      <c r="D34" s="129" t="s">
        <v>65</v>
      </c>
      <c r="E34" s="130"/>
      <c r="F34" s="129" t="s">
        <v>28</v>
      </c>
      <c r="G34" s="130"/>
      <c r="H34" s="131" t="s">
        <v>29</v>
      </c>
      <c r="I34" s="131"/>
      <c r="J34" s="47" t="s">
        <v>30</v>
      </c>
      <c r="K34" s="63" t="s">
        <v>31</v>
      </c>
    </row>
    <row r="35" spans="1:11" ht="10.5" customHeight="1">
      <c r="A35" s="50">
        <v>4</v>
      </c>
      <c r="B35" s="132" t="s">
        <v>46</v>
      </c>
      <c r="C35" s="133"/>
      <c r="D35" s="141" t="s">
        <v>47</v>
      </c>
      <c r="E35" s="142"/>
      <c r="F35" s="141" t="s">
        <v>45</v>
      </c>
      <c r="G35" s="142"/>
      <c r="H35" s="149" t="s">
        <v>35</v>
      </c>
      <c r="I35" s="150"/>
      <c r="J35" s="57" t="s">
        <v>50</v>
      </c>
      <c r="K35" s="151"/>
    </row>
    <row r="36" spans="1:11" ht="10.5" customHeight="1">
      <c r="A36" s="47" t="s">
        <v>32</v>
      </c>
      <c r="B36" s="134"/>
      <c r="C36" s="135"/>
      <c r="D36" s="143"/>
      <c r="E36" s="144"/>
      <c r="F36" s="143"/>
      <c r="G36" s="144"/>
      <c r="H36" s="47" t="s">
        <v>34</v>
      </c>
      <c r="I36" s="47" t="s">
        <v>1</v>
      </c>
      <c r="J36" s="47" t="s">
        <v>38</v>
      </c>
      <c r="K36" s="152"/>
    </row>
    <row r="37" spans="1:11" ht="10.5" customHeight="1">
      <c r="A37" s="53" t="s">
        <v>6</v>
      </c>
      <c r="B37" s="134"/>
      <c r="C37" s="135"/>
      <c r="D37" s="143"/>
      <c r="E37" s="144"/>
      <c r="F37" s="143"/>
      <c r="G37" s="144"/>
      <c r="H37" s="54" t="s">
        <v>41</v>
      </c>
      <c r="I37" s="54" t="s">
        <v>39</v>
      </c>
      <c r="J37" s="50" t="s">
        <v>36</v>
      </c>
      <c r="K37" s="152"/>
    </row>
    <row r="38" spans="1:11" ht="10.5" customHeight="1">
      <c r="A38" s="47" t="s">
        <v>0</v>
      </c>
      <c r="B38" s="134"/>
      <c r="C38" s="135"/>
      <c r="D38" s="143"/>
      <c r="E38" s="144"/>
      <c r="F38" s="143"/>
      <c r="G38" s="144"/>
      <c r="H38" s="47" t="s">
        <v>37</v>
      </c>
      <c r="I38" s="47" t="s">
        <v>33</v>
      </c>
      <c r="J38" s="47"/>
      <c r="K38" s="152"/>
    </row>
    <row r="39" spans="1:11" ht="10.5" customHeight="1">
      <c r="A39" s="55">
        <v>823</v>
      </c>
      <c r="B39" s="136"/>
      <c r="C39" s="137"/>
      <c r="D39" s="145"/>
      <c r="E39" s="146"/>
      <c r="F39" s="145"/>
      <c r="G39" s="146"/>
      <c r="H39" s="54" t="s">
        <v>40</v>
      </c>
      <c r="I39" s="54" t="s">
        <v>2</v>
      </c>
      <c r="J39" s="50"/>
      <c r="K39" s="153"/>
    </row>
    <row r="40" spans="1:11" s="2" customFormat="1" ht="10.5" customHeight="1">
      <c r="A40" s="47" t="s">
        <v>26</v>
      </c>
      <c r="B40" s="129" t="s">
        <v>27</v>
      </c>
      <c r="C40" s="130"/>
      <c r="D40" s="129" t="s">
        <v>65</v>
      </c>
      <c r="E40" s="130"/>
      <c r="F40" s="129" t="s">
        <v>28</v>
      </c>
      <c r="G40" s="130"/>
      <c r="H40" s="131" t="s">
        <v>29</v>
      </c>
      <c r="I40" s="131"/>
      <c r="J40" s="47" t="s">
        <v>30</v>
      </c>
      <c r="K40" s="63" t="s">
        <v>31</v>
      </c>
    </row>
    <row r="41" spans="1:11" ht="10.5" customHeight="1">
      <c r="A41" s="50">
        <v>5</v>
      </c>
      <c r="B41" s="132" t="s">
        <v>46</v>
      </c>
      <c r="C41" s="133"/>
      <c r="D41" s="141" t="s">
        <v>47</v>
      </c>
      <c r="E41" s="142"/>
      <c r="F41" s="141" t="s">
        <v>45</v>
      </c>
      <c r="G41" s="142"/>
      <c r="H41" s="149" t="s">
        <v>35</v>
      </c>
      <c r="I41" s="150"/>
      <c r="J41" s="57" t="s">
        <v>50</v>
      </c>
      <c r="K41" s="151"/>
    </row>
    <row r="42" spans="1:11" ht="10.5" customHeight="1">
      <c r="A42" s="47" t="s">
        <v>32</v>
      </c>
      <c r="B42" s="134"/>
      <c r="C42" s="135"/>
      <c r="D42" s="143"/>
      <c r="E42" s="144"/>
      <c r="F42" s="143"/>
      <c r="G42" s="144"/>
      <c r="H42" s="47" t="s">
        <v>34</v>
      </c>
      <c r="I42" s="47" t="s">
        <v>1</v>
      </c>
      <c r="J42" s="47" t="s">
        <v>38</v>
      </c>
      <c r="K42" s="152"/>
    </row>
    <row r="43" spans="1:11" ht="10.5" customHeight="1">
      <c r="A43" s="53" t="s">
        <v>6</v>
      </c>
      <c r="B43" s="134"/>
      <c r="C43" s="135"/>
      <c r="D43" s="143"/>
      <c r="E43" s="144"/>
      <c r="F43" s="143"/>
      <c r="G43" s="144"/>
      <c r="H43" s="54" t="s">
        <v>41</v>
      </c>
      <c r="I43" s="54" t="s">
        <v>39</v>
      </c>
      <c r="J43" s="50" t="s">
        <v>36</v>
      </c>
      <c r="K43" s="152"/>
    </row>
    <row r="44" spans="1:11" ht="10.5" customHeight="1">
      <c r="A44" s="47" t="s">
        <v>0</v>
      </c>
      <c r="B44" s="134"/>
      <c r="C44" s="135"/>
      <c r="D44" s="143"/>
      <c r="E44" s="144"/>
      <c r="F44" s="143"/>
      <c r="G44" s="144"/>
      <c r="H44" s="47" t="s">
        <v>37</v>
      </c>
      <c r="I44" s="47" t="s">
        <v>33</v>
      </c>
      <c r="J44" s="47"/>
      <c r="K44" s="152"/>
    </row>
    <row r="45" spans="1:11" ht="10.5" customHeight="1">
      <c r="A45" s="55">
        <v>823</v>
      </c>
      <c r="B45" s="136"/>
      <c r="C45" s="137"/>
      <c r="D45" s="145"/>
      <c r="E45" s="146"/>
      <c r="F45" s="145"/>
      <c r="G45" s="146"/>
      <c r="H45" s="54" t="s">
        <v>40</v>
      </c>
      <c r="I45" s="54" t="s">
        <v>2</v>
      </c>
      <c r="J45" s="50"/>
      <c r="K45" s="153"/>
    </row>
    <row r="46" spans="1:11" s="65" customFormat="1">
      <c r="A46" s="72"/>
      <c r="H46" s="72"/>
      <c r="I46" s="72"/>
      <c r="J46" s="72"/>
      <c r="K46" s="72"/>
    </row>
    <row r="47" spans="1:11" s="65" customFormat="1">
      <c r="A47" s="72"/>
      <c r="H47" s="72"/>
      <c r="I47" s="72"/>
      <c r="J47" s="72"/>
      <c r="K47" s="72"/>
    </row>
    <row r="48" spans="1:11" s="65" customFormat="1">
      <c r="A48" s="72"/>
      <c r="H48" s="72"/>
      <c r="I48" s="72"/>
      <c r="J48" s="72"/>
      <c r="K48" s="72"/>
    </row>
    <row r="49" spans="1:11" s="65" customFormat="1">
      <c r="A49" s="72"/>
      <c r="H49" s="72"/>
      <c r="I49" s="72"/>
      <c r="J49" s="72"/>
      <c r="K49" s="72"/>
    </row>
    <row r="50" spans="1:11" s="65" customFormat="1">
      <c r="A50" s="72"/>
      <c r="H50" s="72"/>
      <c r="I50" s="72"/>
      <c r="J50" s="72"/>
      <c r="K50" s="72"/>
    </row>
    <row r="51" spans="1:11" s="65" customFormat="1">
      <c r="A51" s="72"/>
      <c r="H51" s="72"/>
      <c r="I51" s="72"/>
      <c r="J51" s="72"/>
      <c r="K51" s="72"/>
    </row>
    <row r="52" spans="1:11" s="65" customFormat="1">
      <c r="A52" s="72"/>
      <c r="H52" s="72"/>
      <c r="I52" s="72"/>
      <c r="J52" s="72"/>
      <c r="K52" s="72"/>
    </row>
    <row r="53" spans="1:11" s="65" customFormat="1">
      <c r="A53" s="72"/>
      <c r="H53" s="72"/>
      <c r="I53" s="72"/>
      <c r="J53" s="72"/>
      <c r="K53" s="72"/>
    </row>
    <row r="54" spans="1:11" s="65" customFormat="1">
      <c r="A54" s="72"/>
      <c r="H54" s="72"/>
      <c r="I54" s="72"/>
      <c r="J54" s="72"/>
      <c r="K54" s="72"/>
    </row>
    <row r="55" spans="1:11" s="65" customFormat="1">
      <c r="A55" s="72"/>
      <c r="H55" s="72"/>
      <c r="I55" s="72"/>
      <c r="J55" s="72"/>
      <c r="K55" s="72"/>
    </row>
    <row r="56" spans="1:11" s="65" customFormat="1">
      <c r="A56" s="72"/>
      <c r="H56" s="72"/>
      <c r="I56" s="72"/>
      <c r="J56" s="72"/>
      <c r="K56" s="72"/>
    </row>
    <row r="57" spans="1:11" s="65" customFormat="1">
      <c r="A57" s="72"/>
      <c r="H57" s="72"/>
      <c r="I57" s="72"/>
      <c r="J57" s="72"/>
      <c r="K57" s="72"/>
    </row>
    <row r="58" spans="1:11" s="65" customFormat="1">
      <c r="A58" s="72"/>
      <c r="H58" s="72"/>
      <c r="I58" s="72"/>
      <c r="J58" s="72"/>
      <c r="K58" s="72"/>
    </row>
    <row r="59" spans="1:11" s="65" customFormat="1">
      <c r="A59" s="72"/>
      <c r="H59" s="72"/>
      <c r="I59" s="72"/>
      <c r="J59" s="72"/>
      <c r="K59" s="72"/>
    </row>
    <row r="60" spans="1:11" s="65" customFormat="1">
      <c r="A60" s="72"/>
      <c r="H60" s="72"/>
      <c r="I60" s="72"/>
      <c r="J60" s="72"/>
      <c r="K60" s="72"/>
    </row>
    <row r="61" spans="1:11" s="65" customFormat="1">
      <c r="A61" s="72"/>
      <c r="H61" s="72"/>
      <c r="I61" s="72"/>
      <c r="J61" s="72"/>
      <c r="K61" s="72"/>
    </row>
    <row r="62" spans="1:11" s="65" customFormat="1">
      <c r="A62" s="72"/>
      <c r="H62" s="72"/>
      <c r="I62" s="72"/>
      <c r="J62" s="72"/>
      <c r="K62" s="72"/>
    </row>
    <row r="63" spans="1:11" s="65" customFormat="1">
      <c r="A63" s="72"/>
      <c r="H63" s="72"/>
      <c r="I63" s="72"/>
      <c r="J63" s="72"/>
      <c r="K63" s="72"/>
    </row>
    <row r="64" spans="1:11" s="65" customFormat="1">
      <c r="A64" s="72"/>
      <c r="H64" s="72"/>
      <c r="I64" s="72"/>
      <c r="J64" s="72"/>
      <c r="K64" s="72"/>
    </row>
    <row r="65" spans="1:11" s="65" customFormat="1">
      <c r="A65" s="72"/>
      <c r="H65" s="72"/>
      <c r="I65" s="72"/>
      <c r="J65" s="72"/>
      <c r="K65" s="72"/>
    </row>
    <row r="66" spans="1:11" s="65" customFormat="1">
      <c r="A66" s="72"/>
      <c r="H66" s="72"/>
      <c r="I66" s="72"/>
      <c r="J66" s="72"/>
      <c r="K66" s="72"/>
    </row>
    <row r="67" spans="1:11" s="65" customFormat="1">
      <c r="A67" s="72"/>
      <c r="H67" s="72"/>
      <c r="I67" s="72"/>
      <c r="J67" s="72"/>
      <c r="K67" s="72"/>
    </row>
    <row r="68" spans="1:11" s="65" customFormat="1">
      <c r="A68" s="72"/>
      <c r="H68" s="72"/>
      <c r="I68" s="72"/>
      <c r="J68" s="72"/>
      <c r="K68" s="72"/>
    </row>
    <row r="69" spans="1:11" s="65" customFormat="1">
      <c r="A69" s="72"/>
      <c r="H69" s="72"/>
      <c r="I69" s="72"/>
      <c r="J69" s="72"/>
      <c r="K69" s="72"/>
    </row>
    <row r="70" spans="1:11" s="65" customFormat="1">
      <c r="A70" s="72"/>
      <c r="H70" s="72"/>
      <c r="I70" s="72"/>
      <c r="J70" s="72"/>
      <c r="K70" s="72"/>
    </row>
    <row r="71" spans="1:11" s="65" customFormat="1">
      <c r="A71" s="72"/>
      <c r="H71" s="72"/>
      <c r="I71" s="72"/>
      <c r="J71" s="72"/>
      <c r="K71" s="72"/>
    </row>
    <row r="72" spans="1:11" s="65" customFormat="1">
      <c r="A72" s="72"/>
      <c r="H72" s="72"/>
      <c r="I72" s="72"/>
      <c r="J72" s="72"/>
      <c r="K72" s="72"/>
    </row>
    <row r="73" spans="1:11" s="65" customFormat="1">
      <c r="A73" s="72"/>
      <c r="H73" s="72"/>
      <c r="I73" s="72"/>
      <c r="J73" s="72"/>
      <c r="K73" s="72"/>
    </row>
    <row r="74" spans="1:11" s="65" customFormat="1">
      <c r="A74" s="72"/>
      <c r="H74" s="72"/>
      <c r="I74" s="72"/>
      <c r="J74" s="72"/>
      <c r="K74" s="72"/>
    </row>
    <row r="75" spans="1:11" s="65" customFormat="1">
      <c r="A75" s="72"/>
      <c r="H75" s="72"/>
      <c r="I75" s="72"/>
      <c r="J75" s="72"/>
      <c r="K75" s="72"/>
    </row>
    <row r="76" spans="1:11" s="65" customFormat="1">
      <c r="A76" s="72"/>
      <c r="H76" s="72"/>
      <c r="I76" s="72"/>
      <c r="J76" s="72"/>
      <c r="K76" s="72"/>
    </row>
    <row r="77" spans="1:11" s="65" customFormat="1">
      <c r="A77" s="72"/>
      <c r="H77" s="72"/>
      <c r="I77" s="72"/>
      <c r="J77" s="72"/>
      <c r="K77" s="72"/>
    </row>
    <row r="78" spans="1:11" s="65" customFormat="1">
      <c r="A78" s="72"/>
      <c r="H78" s="72"/>
      <c r="I78" s="72"/>
      <c r="J78" s="72"/>
      <c r="K78" s="72"/>
    </row>
    <row r="79" spans="1:11" s="65" customFormat="1">
      <c r="A79" s="72"/>
      <c r="H79" s="72"/>
      <c r="I79" s="72"/>
      <c r="J79" s="72"/>
      <c r="K79" s="72"/>
    </row>
    <row r="80" spans="1:11" s="65" customFormat="1">
      <c r="A80" s="72"/>
      <c r="H80" s="72"/>
      <c r="I80" s="72"/>
      <c r="J80" s="72"/>
      <c r="K80" s="72"/>
    </row>
    <row r="81" spans="1:11" s="65" customFormat="1">
      <c r="A81" s="72"/>
      <c r="H81" s="72"/>
      <c r="I81" s="72"/>
      <c r="J81" s="72"/>
      <c r="K81" s="72"/>
    </row>
    <row r="82" spans="1:11" s="65" customFormat="1">
      <c r="A82" s="72"/>
      <c r="H82" s="72"/>
      <c r="I82" s="72"/>
      <c r="J82" s="72"/>
      <c r="K82" s="72"/>
    </row>
    <row r="83" spans="1:11" s="65" customFormat="1">
      <c r="A83" s="72"/>
      <c r="H83" s="72"/>
      <c r="I83" s="72"/>
      <c r="J83" s="72"/>
      <c r="K83" s="72"/>
    </row>
    <row r="84" spans="1:11" s="65" customFormat="1">
      <c r="A84" s="72"/>
      <c r="H84" s="72"/>
      <c r="I84" s="72"/>
      <c r="J84" s="72"/>
      <c r="K84" s="72"/>
    </row>
    <row r="85" spans="1:11" s="65" customFormat="1">
      <c r="A85" s="72"/>
      <c r="H85" s="72"/>
      <c r="I85" s="72"/>
      <c r="J85" s="72"/>
      <c r="K85" s="72"/>
    </row>
    <row r="86" spans="1:11" s="65" customFormat="1">
      <c r="A86" s="72"/>
      <c r="H86" s="72"/>
      <c r="I86" s="72"/>
      <c r="J86" s="72"/>
      <c r="K86" s="72"/>
    </row>
    <row r="87" spans="1:11" s="65" customFormat="1">
      <c r="A87" s="72"/>
      <c r="H87" s="72"/>
      <c r="I87" s="72"/>
      <c r="J87" s="72"/>
      <c r="K87" s="72"/>
    </row>
    <row r="88" spans="1:11" s="65" customFormat="1">
      <c r="A88" s="72"/>
      <c r="H88" s="72"/>
      <c r="I88" s="72"/>
      <c r="J88" s="72"/>
      <c r="K88" s="72"/>
    </row>
    <row r="89" spans="1:11" s="65" customFormat="1">
      <c r="A89" s="72"/>
      <c r="H89" s="72"/>
      <c r="I89" s="72"/>
      <c r="J89" s="72"/>
      <c r="K89" s="72"/>
    </row>
    <row r="90" spans="1:11" s="65" customFormat="1">
      <c r="A90" s="72"/>
      <c r="H90" s="72"/>
      <c r="I90" s="72"/>
      <c r="J90" s="72"/>
      <c r="K90" s="72"/>
    </row>
    <row r="91" spans="1:11" s="65" customFormat="1">
      <c r="A91" s="72"/>
      <c r="H91" s="72"/>
      <c r="I91" s="72"/>
      <c r="J91" s="72"/>
      <c r="K91" s="72"/>
    </row>
    <row r="92" spans="1:11" s="65" customFormat="1">
      <c r="A92" s="72"/>
      <c r="H92" s="72"/>
      <c r="I92" s="72"/>
      <c r="J92" s="72"/>
      <c r="K92" s="72"/>
    </row>
    <row r="93" spans="1:11" s="65" customFormat="1">
      <c r="A93" s="72"/>
      <c r="H93" s="72"/>
      <c r="I93" s="72"/>
      <c r="J93" s="72"/>
      <c r="K93" s="72"/>
    </row>
    <row r="94" spans="1:11" s="65" customFormat="1">
      <c r="A94" s="72"/>
      <c r="H94" s="72"/>
      <c r="I94" s="72"/>
      <c r="J94" s="72"/>
      <c r="K94" s="72"/>
    </row>
    <row r="95" spans="1:11" s="65" customFormat="1">
      <c r="A95" s="72"/>
      <c r="H95" s="72"/>
      <c r="I95" s="72"/>
      <c r="J95" s="72"/>
      <c r="K95" s="72"/>
    </row>
    <row r="96" spans="1:11" s="65" customFormat="1">
      <c r="A96" s="72"/>
      <c r="H96" s="72"/>
      <c r="I96" s="72"/>
      <c r="J96" s="72"/>
      <c r="K96" s="72"/>
    </row>
    <row r="97" spans="1:11" s="65" customFormat="1">
      <c r="A97" s="72"/>
      <c r="H97" s="72"/>
      <c r="I97" s="72"/>
      <c r="J97" s="72"/>
      <c r="K97" s="72"/>
    </row>
    <row r="98" spans="1:11" s="65" customFormat="1">
      <c r="A98" s="72"/>
      <c r="H98" s="72"/>
      <c r="I98" s="72"/>
      <c r="J98" s="72"/>
      <c r="K98" s="72"/>
    </row>
    <row r="99" spans="1:11" s="65" customFormat="1">
      <c r="A99" s="72"/>
      <c r="H99" s="72"/>
      <c r="I99" s="72"/>
      <c r="J99" s="72"/>
      <c r="K99" s="72"/>
    </row>
    <row r="100" spans="1:11" s="65" customFormat="1">
      <c r="A100" s="72"/>
      <c r="H100" s="72"/>
      <c r="I100" s="72"/>
      <c r="J100" s="72"/>
      <c r="K100" s="72"/>
    </row>
    <row r="101" spans="1:11" s="65" customFormat="1">
      <c r="A101" s="72"/>
      <c r="H101" s="72"/>
      <c r="I101" s="72"/>
      <c r="J101" s="72"/>
      <c r="K101" s="72"/>
    </row>
    <row r="102" spans="1:11" s="65" customFormat="1">
      <c r="A102" s="72"/>
      <c r="H102" s="72"/>
      <c r="I102" s="72"/>
      <c r="J102" s="72"/>
      <c r="K102" s="72"/>
    </row>
  </sheetData>
  <mergeCells count="55">
    <mergeCell ref="H21:I21"/>
    <mergeCell ref="B20:C20"/>
    <mergeCell ref="D20:E20"/>
    <mergeCell ref="F20:G20"/>
    <mergeCell ref="K21:K25"/>
    <mergeCell ref="B7:K7"/>
    <mergeCell ref="H34:I34"/>
    <mergeCell ref="H8:I8"/>
    <mergeCell ref="D8:E8"/>
    <mergeCell ref="F8:G8"/>
    <mergeCell ref="B26:K26"/>
    <mergeCell ref="D34:E34"/>
    <mergeCell ref="F34:G34"/>
    <mergeCell ref="F14:G14"/>
    <mergeCell ref="K9:K13"/>
    <mergeCell ref="K15:K19"/>
    <mergeCell ref="H29:I29"/>
    <mergeCell ref="K29:K33"/>
    <mergeCell ref="D29:E33"/>
    <mergeCell ref="F28:G28"/>
    <mergeCell ref="F29:G33"/>
    <mergeCell ref="K41:K45"/>
    <mergeCell ref="F35:G39"/>
    <mergeCell ref="K35:K39"/>
    <mergeCell ref="H35:I35"/>
    <mergeCell ref="H41:I41"/>
    <mergeCell ref="B41:C45"/>
    <mergeCell ref="D35:E39"/>
    <mergeCell ref="D41:E45"/>
    <mergeCell ref="F41:G45"/>
    <mergeCell ref="H9:I9"/>
    <mergeCell ref="D9:E13"/>
    <mergeCell ref="D14:E14"/>
    <mergeCell ref="H15:I15"/>
    <mergeCell ref="B27:K27"/>
    <mergeCell ref="H28:I28"/>
    <mergeCell ref="B29:C33"/>
    <mergeCell ref="D28:E28"/>
    <mergeCell ref="D15:E19"/>
    <mergeCell ref="B15:C19"/>
    <mergeCell ref="B34:C34"/>
    <mergeCell ref="H40:I40"/>
    <mergeCell ref="B8:C8"/>
    <mergeCell ref="B9:C13"/>
    <mergeCell ref="H14:I14"/>
    <mergeCell ref="B14:C14"/>
    <mergeCell ref="B28:C28"/>
    <mergeCell ref="B40:C40"/>
    <mergeCell ref="D40:E40"/>
    <mergeCell ref="F40:G40"/>
    <mergeCell ref="B35:C39"/>
    <mergeCell ref="F21:G25"/>
    <mergeCell ref="B21:C25"/>
    <mergeCell ref="D21:E25"/>
    <mergeCell ref="H20:I20"/>
  </mergeCells>
  <phoneticPr fontId="1"/>
  <conditionalFormatting sqref="H41:I41">
    <cfRule type="expression" dxfId="1" priority="1" stopIfTrue="1">
      <formula>"Not OK"</formula>
    </cfRule>
  </conditionalFormatting>
  <conditionalFormatting sqref="H40:I40">
    <cfRule type="cellIs" dxfId="0" priority="2" stopIfTrue="1" operator="equal">
      <formula>"Not OK"</formula>
    </cfRule>
  </conditionalFormatting>
  <pageMargins left="0.78740157480314965" right="0.78740157480314965" top="0.98425196850393704" bottom="0.98425196850393704" header="0.51181102362204722" footer="0.51181102362204722"/>
  <pageSetup paperSize="9" scale="88" pageOrder="overThenDown" orientation="landscape" horizontalDpi="300" verticalDpi="300" r:id="rId1"/>
  <headerFooter alignWithMargins="0">
    <oddHeader>&amp;LTest Case Table&amp;CBig Point: &amp;A</oddHeader>
    <oddFooter>&amp;LAI&amp;&amp;T-ART&amp;CLiveSpark Project&amp;R&amp;P/&amp;N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Operation Test</vt:lpstr>
      <vt:lpstr>'Operation Test'!Print_Area</vt:lpstr>
      <vt:lpstr>Overview!Print_Area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phong trang</cp:lastModifiedBy>
  <cp:lastPrinted>2008-03-05T07:34:08Z</cp:lastPrinted>
  <dcterms:created xsi:type="dcterms:W3CDTF">1997-01-08T22:48:59Z</dcterms:created>
  <dcterms:modified xsi:type="dcterms:W3CDTF">2018-12-16T14:16:06Z</dcterms:modified>
</cp:coreProperties>
</file>