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HOOP\"/>
    </mc:Choice>
  </mc:AlternateContent>
  <xr:revisionPtr revIDLastSave="0" documentId="13_ncr:1_{77F1CBB7-8496-47A1-AB1F-87A370FED722}" xr6:coauthVersionLast="47" xr6:coauthVersionMax="47" xr10:uidLastSave="{00000000-0000-0000-0000-000000000000}"/>
  <bookViews>
    <workbookView xWindow="-120" yWindow="-120" windowWidth="20730" windowHeight="11160" xr2:uid="{A34DF6E3-B704-4FB2-9946-F83CB6660D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G37" i="3"/>
  <c r="G38" i="3"/>
  <c r="G39" i="3"/>
  <c r="G4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R18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G4" i="3"/>
  <c r="C3" i="2"/>
  <c r="G17" i="2" s="1"/>
  <c r="G7" i="2"/>
  <c r="Q18" i="2"/>
  <c r="K7" i="1"/>
  <c r="H7" i="1"/>
  <c r="M42" i="1" l="1"/>
  <c r="M34" i="1"/>
  <c r="M22" i="1"/>
  <c r="M14" i="1"/>
  <c r="M10" i="1"/>
  <c r="M41" i="1"/>
  <c r="M37" i="1"/>
  <c r="M33" i="1"/>
  <c r="M29" i="1"/>
  <c r="M25" i="1"/>
  <c r="M21" i="1"/>
  <c r="M17" i="1"/>
  <c r="M13" i="1"/>
  <c r="M9" i="1"/>
  <c r="M38" i="1"/>
  <c r="M26" i="1"/>
  <c r="M40" i="1"/>
  <c r="M36" i="1"/>
  <c r="M32" i="1"/>
  <c r="M28" i="1"/>
  <c r="M24" i="1"/>
  <c r="M20" i="1"/>
  <c r="M16" i="1"/>
  <c r="M12" i="1"/>
  <c r="M8" i="1"/>
  <c r="M30" i="1"/>
  <c r="M18" i="1"/>
  <c r="M43" i="1"/>
  <c r="M39" i="1"/>
  <c r="M35" i="1"/>
  <c r="M31" i="1"/>
  <c r="M27" i="1"/>
  <c r="M23" i="1"/>
  <c r="M19" i="1"/>
  <c r="M15" i="1"/>
  <c r="M11" i="1"/>
  <c r="D3" i="2"/>
  <c r="M7" i="1" s="1"/>
  <c r="L42" i="1"/>
  <c r="L38" i="1"/>
  <c r="L34" i="1"/>
  <c r="L30" i="1"/>
  <c r="L26" i="1"/>
  <c r="L22" i="1"/>
  <c r="L18" i="1"/>
  <c r="L14" i="1"/>
  <c r="L10" i="1"/>
  <c r="L41" i="1"/>
  <c r="L37" i="1"/>
  <c r="L33" i="1"/>
  <c r="L29" i="1"/>
  <c r="L25" i="1"/>
  <c r="L21" i="1"/>
  <c r="L17" i="1"/>
  <c r="L13" i="1"/>
  <c r="L9" i="1"/>
  <c r="L12" i="1"/>
  <c r="L40" i="1"/>
  <c r="L36" i="1"/>
  <c r="L32" i="1"/>
  <c r="L28" i="1"/>
  <c r="L24" i="1"/>
  <c r="L20" i="1"/>
  <c r="L16" i="1"/>
  <c r="L8" i="1"/>
  <c r="L43" i="1"/>
  <c r="L39" i="1"/>
  <c r="L35" i="1"/>
  <c r="L31" i="1"/>
  <c r="L27" i="1"/>
  <c r="L23" i="1"/>
  <c r="L19" i="1"/>
  <c r="L15" i="1"/>
  <c r="L11" i="1"/>
  <c r="G40" i="2"/>
  <c r="G36" i="2"/>
  <c r="G32" i="2"/>
  <c r="G28" i="2"/>
  <c r="G24" i="2"/>
  <c r="G20" i="2"/>
  <c r="G16" i="2"/>
  <c r="G43" i="2"/>
  <c r="G39" i="2"/>
  <c r="G35" i="2"/>
  <c r="G31" i="2"/>
  <c r="G27" i="2"/>
  <c r="G23" i="2"/>
  <c r="G19" i="2"/>
  <c r="G42" i="2"/>
  <c r="G38" i="2"/>
  <c r="G34" i="2"/>
  <c r="G30" i="2"/>
  <c r="G26" i="2"/>
  <c r="G22" i="2"/>
  <c r="G18" i="2"/>
  <c r="G41" i="2"/>
  <c r="G37" i="2"/>
  <c r="G33" i="2"/>
  <c r="G29" i="2"/>
  <c r="G25" i="2"/>
  <c r="G21" i="2"/>
  <c r="H4" i="3"/>
  <c r="L7" i="1" s="1"/>
  <c r="G8" i="2"/>
  <c r="G9" i="2" s="1"/>
  <c r="G10" i="2" s="1"/>
  <c r="G11" i="2" s="1"/>
  <c r="G12" i="2" s="1"/>
  <c r="G13" i="2" s="1"/>
  <c r="G14" i="2" s="1"/>
  <c r="G15" i="2" s="1"/>
  <c r="N12" i="1" l="1"/>
  <c r="N10" i="1"/>
  <c r="N8" i="1"/>
  <c r="N13" i="1"/>
  <c r="N7" i="1"/>
  <c r="N9" i="1"/>
  <c r="N11" i="1"/>
  <c r="N16" i="1"/>
  <c r="N28" i="1"/>
  <c r="N36" i="1"/>
  <c r="N17" i="1"/>
  <c r="N21" i="1"/>
  <c r="N25" i="1"/>
  <c r="N29" i="1"/>
  <c r="N33" i="1"/>
  <c r="N37" i="1"/>
  <c r="N41" i="1"/>
  <c r="N14" i="1"/>
  <c r="N22" i="1"/>
  <c r="N26" i="1"/>
  <c r="N34" i="1"/>
  <c r="N42" i="1"/>
  <c r="N18" i="1"/>
  <c r="N30" i="1"/>
  <c r="N38" i="1"/>
  <c r="N15" i="1"/>
  <c r="N19" i="1"/>
  <c r="N23" i="1"/>
  <c r="N27" i="1"/>
  <c r="N31" i="1"/>
  <c r="N35" i="1"/>
  <c r="N39" i="1"/>
  <c r="N43" i="1"/>
  <c r="N20" i="1"/>
  <c r="N24" i="1"/>
  <c r="N32" i="1"/>
  <c r="N40" i="1"/>
</calcChain>
</file>

<file path=xl/sharedStrings.xml><?xml version="1.0" encoding="utf-8"?>
<sst xmlns="http://schemas.openxmlformats.org/spreadsheetml/2006/main" count="35" uniqueCount="32">
  <si>
    <t>Tháng</t>
  </si>
  <si>
    <t>Lương vợ</t>
  </si>
  <si>
    <t>Lương chồng</t>
  </si>
  <si>
    <t>Kì hạn (lãi cố định)</t>
  </si>
  <si>
    <t>Thu nhập khác</t>
  </si>
  <si>
    <t>Nợ gốc (lãi cố định)</t>
  </si>
  <si>
    <t>Lãi suất(cố định)</t>
  </si>
  <si>
    <t>Chi phí sinh hoạt</t>
  </si>
  <si>
    <t>Chi phí phát sinh</t>
  </si>
  <si>
    <t>Tổng thu nhập</t>
  </si>
  <si>
    <t>Tổng chi phí</t>
  </si>
  <si>
    <t>Phần tiền còn dư</t>
  </si>
  <si>
    <t>Tiền bỏ vào</t>
  </si>
  <si>
    <t>Ngày trả</t>
  </si>
  <si>
    <t>Nợ gốc (lãi không cố định)</t>
  </si>
  <si>
    <t>Tiền nợ cho đến hiẹn nay</t>
  </si>
  <si>
    <t>Kì hạn (lãi không cố định)</t>
  </si>
  <si>
    <t>Ngày gửi</t>
  </si>
  <si>
    <t>Kì hạn</t>
  </si>
  <si>
    <t>Ngày nhận</t>
  </si>
  <si>
    <t>Tiền nhận</t>
  </si>
  <si>
    <t>Tiền nhận được từ ngân hàng</t>
  </si>
  <si>
    <t>Lãi xuất (theo năm)</t>
  </si>
  <si>
    <t>Tiền phải trả</t>
  </si>
  <si>
    <t>Tiền nợ phải trả trong tháng này</t>
  </si>
  <si>
    <t>Bảng tiền gửi tiết kiệm</t>
  </si>
  <si>
    <t>Bảng này chỉ dùng để tính toán lãi linh động</t>
  </si>
  <si>
    <t>Bảng này dùng để xác định lãi cố định</t>
  </si>
  <si>
    <t>Bảng này dùng để xác định lãi linh động</t>
  </si>
  <si>
    <t>Bảng chính</t>
  </si>
  <si>
    <t>Lãi suất (tháng trước)</t>
  </si>
  <si>
    <t>*Lưu ý chỉ nhập dữ liệu vào những ô có màu vàng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</si>
</sst>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rgb="FFFF0000"/>
      <name val="Times New Roman"/>
      <family val="1"/>
    </font>
    <font>
      <sz val="18"/>
      <color rgb="FFFF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2" borderId="5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NumberFormat="1" applyBorder="1"/>
    <xf numFmtId="0" fontId="0" fillId="0" borderId="6" xfId="0" applyBorder="1"/>
    <xf numFmtId="14" fontId="0" fillId="0" borderId="5" xfId="0" applyNumberFormat="1" applyBorder="1"/>
    <xf numFmtId="14" fontId="0" fillId="0" borderId="7" xfId="0" applyNumberFormat="1" applyBorder="1"/>
    <xf numFmtId="0" fontId="0" fillId="2" borderId="8" xfId="0" applyFill="1" applyBorder="1"/>
    <xf numFmtId="0" fontId="0" fillId="0" borderId="9" xfId="0" applyBorder="1"/>
    <xf numFmtId="164" fontId="0" fillId="0" borderId="1" xfId="0" applyNumberFormat="1" applyBorder="1"/>
    <xf numFmtId="14" fontId="0" fillId="0" borderId="8" xfId="0" applyNumberFormat="1" applyBorder="1"/>
    <xf numFmtId="0" fontId="0" fillId="2" borderId="7" xfId="0" applyFill="1" applyBorder="1"/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49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28E36E-3DE6-4147-8B80-97B284C36A80}" name="Table5" displayName="Table5" ref="D6:N43" totalsRowShown="0" headerRowDxfId="48" headerRowBorderDxfId="47" tableBorderDxfId="46" totalsRowBorderDxfId="45">
  <autoFilter ref="D6:N43" xr:uid="{D128E36E-3DE6-4147-8B80-97B284C36A80}"/>
  <tableColumns count="11">
    <tableColumn id="1" xr3:uid="{A39A0463-2F18-4712-A0C4-169BE8A7A2CC}" name="Tháng" dataDxfId="44">
      <calculatedColumnFormula>EDATE(D6,1)</calculatedColumnFormula>
    </tableColumn>
    <tableColumn id="2" xr3:uid="{33F12502-DA71-472B-AAEE-B435BA000241}" name="Lương vợ" dataDxfId="43"/>
    <tableColumn id="3" xr3:uid="{A780757A-999F-4D92-94B1-269B144B7A9A}" name="Lương chồng" dataDxfId="42"/>
    <tableColumn id="4" xr3:uid="{C5AB2809-E973-467B-82FE-B738429EFEEE}" name="Thu nhập khác" dataDxfId="41"/>
    <tableColumn id="5" xr3:uid="{FF08F040-0DBD-4056-B76E-DDEDBD4AFF4A}" name="Tổng thu nhập" dataDxfId="40">
      <calculatedColumnFormula>E7+F7+G7</calculatedColumnFormula>
    </tableColumn>
    <tableColumn id="6" xr3:uid="{DAD608FA-A409-487F-AAFA-6E9D76024DF2}" name="Chi phí sinh hoạt" dataDxfId="39"/>
    <tableColumn id="7" xr3:uid="{1BCE620E-B1F6-4A4E-B27B-D1D2E5862079}" name="Chi phí phát sinh" dataDxfId="38"/>
    <tableColumn id="8" xr3:uid="{C8EABB1A-878A-4B6B-8EDF-1CD3A3033DBE}" name="Tổng chi phí" dataDxfId="37">
      <calculatedColumnFormula>I7+J7</calculatedColumnFormula>
    </tableColumn>
    <tableColumn id="9" xr3:uid="{EB1B739E-8B54-433C-8297-A265A34F94A8}" name="Tiền nhận được từ ngân hàng" dataDxfId="0">
      <calculatedColumnFormula>IFERROR(VLOOKUP(D7,Sheet3!$G$3:'Sheet3'!$H$40,2,FALSE),0)</calculatedColumnFormula>
    </tableColumn>
    <tableColumn id="10" xr3:uid="{F0E68F24-0E7B-4D51-996C-9963446B01BE}" name="Tiền nợ phải trả trong tháng này" dataDxfId="1">
      <calculatedColumnFormula>IFERROR(VLOOKUP(D7,Sheet2!$C$2:'Sheet2'!$D$3,2,FALSE),0)+IFERROR(VLOOKUP(D7,Sheet2!$Q$17:'Sheet2'!$R$18,2,FALSE),0)</calculatedColumnFormula>
    </tableColumn>
    <tableColumn id="11" xr3:uid="{DAC4C78F-2C5C-4C20-B75B-6C453ABA59EF}" name="Phần tiền còn dư" dataDxfId="36">
      <calculatedColumnFormula>H7-K7+L7-M7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232CFE-2F75-40BD-80A1-430389A8E297}" name="Table2" displayName="Table2" ref="N17:R18" totalsRowShown="0" headerRowDxfId="35" headerRowBorderDxfId="34" tableBorderDxfId="33" totalsRowBorderDxfId="32">
  <autoFilter ref="N17:R18" xr:uid="{D9232CFE-2F75-40BD-80A1-430389A8E297}"/>
  <tableColumns count="5">
    <tableColumn id="1" xr3:uid="{40EB1958-2D65-486C-8553-197A5C5D1603}" name="Nợ gốc (lãi cố định)" dataDxfId="4"/>
    <tableColumn id="2" xr3:uid="{A815BDCB-99B4-4CF6-B916-2D0703EF8B38}" name="Lãi suất(cố định)" dataDxfId="2"/>
    <tableColumn id="3" xr3:uid="{A5C2F70C-E332-47E9-AA19-0F0EA3A0BD1D}" name="Kì hạn (lãi cố định)" dataDxfId="3"/>
    <tableColumn id="4" xr3:uid="{C6F94C8B-A554-4D2C-8EA8-DAD11F7F1ADC}" name="Ngày trả" dataDxfId="5">
      <calculatedColumnFormula>EDATE(Sheet1!D7,P18)</calculatedColumnFormula>
    </tableColumn>
    <tableColumn id="5" xr3:uid="{3DB0F683-B651-4141-8419-C9DEF0D963C8}" name="Tiền phải trả" dataDxfId="31">
      <calculatedColumnFormula>N18+N18*O18*(P18/12)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2747C-1DA5-44D4-8036-E25653DEE025}" name="Table3" displayName="Table3" ref="E6:G43" totalsRowShown="0" headerRowDxfId="30" headerRowBorderDxfId="29" tableBorderDxfId="28" totalsRowBorderDxfId="27">
  <autoFilter ref="E6:G43" xr:uid="{58D2747C-1DA5-44D4-8036-E25653DEE025}"/>
  <tableColumns count="3">
    <tableColumn id="1" xr3:uid="{4B6F6899-4591-468B-B8EE-F4E747F2B1DB}" name="Tháng" dataDxfId="8">
      <calculatedColumnFormula>EDATE(E6,1)</calculatedColumnFormula>
    </tableColumn>
    <tableColumn id="2" xr3:uid="{FF8D9006-FCF6-4076-8157-800A43C96AB6}" name="Lãi suất (tháng trước)" dataDxfId="6"/>
    <tableColumn id="3" xr3:uid="{A7D776BE-162C-47C9-A8F6-8CBDE8E3C6CE}" name="Tiền nợ cho đến hiẹn nay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64FF4E-2F41-44E9-A708-FC4ECE38DB41}" name="Table4" displayName="Table4" ref="A2:D3" totalsRowShown="0" headerRowDxfId="26" headerRowBorderDxfId="25" tableBorderDxfId="24" totalsRowBorderDxfId="23">
  <autoFilter ref="A2:D3" xr:uid="{FD64FF4E-2F41-44E9-A708-FC4ECE38DB41}"/>
  <tableColumns count="4">
    <tableColumn id="1" xr3:uid="{EC1DD8F7-905E-4A2E-AA57-A34145ABCE36}" name="Nợ gốc (lãi không cố định)" dataDxfId="11"/>
    <tableColumn id="2" xr3:uid="{68FC3573-3BA4-4C99-8806-9032D85D856E}" name="Kì hạn (lãi không cố định)" dataDxfId="9"/>
    <tableColumn id="3" xr3:uid="{7726F81F-5DC5-4095-8A10-5ED8D3F2D359}" name="Ngày trả" dataDxfId="10">
      <calculatedColumnFormula>EDATE(Sheet1!D7,B3)</calculatedColumnFormula>
    </tableColumn>
    <tableColumn id="4" xr3:uid="{B7A7304F-ACB7-4148-BB55-1D90728BCCFE}" name="Tiền phải trả" dataDxfId="22">
      <calculatedColumnFormula>VLOOKUP(C3,$E$6:$G$43,3,FALSE)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3DA68-BE3D-467B-9DCD-37A0DABADB9E}" name="Table1" displayName="Table1" ref="C3:H40" totalsRowShown="0" headerRowDxfId="21" headerRowBorderDxfId="20" tableBorderDxfId="19" totalsRowBorderDxfId="18">
  <autoFilter ref="C3:H40" xr:uid="{8033DA68-BE3D-467B-9DCD-37A0DABADB9E}"/>
  <tableColumns count="6">
    <tableColumn id="1" xr3:uid="{8534B0B5-1334-4B84-B7C4-7BACB84DD494}" name="Ngày gửi" dataDxfId="17">
      <calculatedColumnFormula>Sheet1!D7</calculatedColumnFormula>
    </tableColumn>
    <tableColumn id="2" xr3:uid="{C4C6B997-1A35-491B-A63D-347CA87F8502}" name="Tiền bỏ vào" dataDxfId="16"/>
    <tableColumn id="3" xr3:uid="{75C6F473-9F65-4FE0-A446-B7E268524DA8}" name="Kì hạn" dataDxfId="15"/>
    <tableColumn id="4" xr3:uid="{4EE40227-5F7E-443F-9DC1-151172C06889}" name="Lãi xuất (theo năm)" dataDxfId="14"/>
    <tableColumn id="5" xr3:uid="{B65AA736-111C-4741-966E-E4E7D63306A7}" name="Ngày nhận" dataDxfId="13"/>
    <tableColumn id="6" xr3:uid="{54557AA4-06FE-4906-AC2B-2562C5D6155D}" name="Tiền nhận" dataDxfId="12">
      <calculatedColumnFormula>D4+D4*F4*(E4/12)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DB2C-9E15-4D58-BB9E-992250E96F0C}">
  <dimension ref="B2:N43"/>
  <sheetViews>
    <sheetView tabSelected="1" topLeftCell="G1" workbookViewId="0">
      <selection activeCell="L2" sqref="L2"/>
    </sheetView>
  </sheetViews>
  <sheetFormatPr defaultRowHeight="15.75" x14ac:dyDescent="0.25"/>
  <cols>
    <col min="4" max="4" width="10.875" bestFit="1" customWidth="1"/>
    <col min="5" max="5" width="14.125" customWidth="1"/>
    <col min="6" max="6" width="15.375" bestFit="1" customWidth="1"/>
    <col min="7" max="7" width="15" customWidth="1"/>
    <col min="8" max="8" width="14.625" customWidth="1"/>
    <col min="9" max="10" width="16.625" customWidth="1"/>
    <col min="11" max="11" width="15.375" bestFit="1" customWidth="1"/>
    <col min="12" max="12" width="27.125" customWidth="1"/>
    <col min="13" max="13" width="29.5" customWidth="1"/>
    <col min="14" max="14" width="16.625" customWidth="1"/>
  </cols>
  <sheetData>
    <row r="2" spans="2:14" x14ac:dyDescent="0.25">
      <c r="D2" s="24" t="s">
        <v>31</v>
      </c>
      <c r="E2" s="24"/>
      <c r="F2" s="24"/>
    </row>
    <row r="3" spans="2:14" ht="23.25" customHeight="1" x14ac:dyDescent="0.25">
      <c r="I3" s="22" t="s">
        <v>29</v>
      </c>
      <c r="J3" s="22"/>
      <c r="K3" s="22"/>
    </row>
    <row r="4" spans="2:14" ht="23.25" customHeight="1" x14ac:dyDescent="0.25">
      <c r="B4" s="1"/>
      <c r="I4" s="22"/>
      <c r="J4" s="22"/>
      <c r="K4" s="22"/>
    </row>
    <row r="6" spans="2:14" x14ac:dyDescent="0.25">
      <c r="D6" s="3" t="s">
        <v>0</v>
      </c>
      <c r="E6" s="4" t="s">
        <v>1</v>
      </c>
      <c r="F6" s="4" t="s">
        <v>2</v>
      </c>
      <c r="G6" s="4" t="s">
        <v>4</v>
      </c>
      <c r="H6" s="4" t="s">
        <v>9</v>
      </c>
      <c r="I6" s="4" t="s">
        <v>7</v>
      </c>
      <c r="J6" s="4" t="s">
        <v>8</v>
      </c>
      <c r="K6" s="4" t="s">
        <v>10</v>
      </c>
      <c r="L6" s="4" t="s">
        <v>21</v>
      </c>
      <c r="M6" s="4" t="s">
        <v>24</v>
      </c>
      <c r="N6" s="5" t="s">
        <v>11</v>
      </c>
    </row>
    <row r="7" spans="2:14" x14ac:dyDescent="0.25">
      <c r="D7" s="6">
        <v>44682</v>
      </c>
      <c r="E7" s="7"/>
      <c r="F7" s="7"/>
      <c r="G7" s="7"/>
      <c r="H7" s="8">
        <f>E7+F7+G7</f>
        <v>0</v>
      </c>
      <c r="I7" s="7"/>
      <c r="J7" s="7"/>
      <c r="K7" s="8">
        <f>I7+J7</f>
        <v>0</v>
      </c>
      <c r="L7" s="8">
        <f>IFERROR(VLOOKUP(D7,Sheet3!$G$3:'Sheet3'!$H$40,2,FALSE),0)</f>
        <v>0</v>
      </c>
      <c r="M7" s="9">
        <f>IFERROR(VLOOKUP(D7,Sheet2!$C$2:'Sheet2'!$D$3,2,FALSE),0)+IFERROR(VLOOKUP(D7,Sheet2!$Q$17:'Sheet2'!$R$18,2,FALSE),0)</f>
        <v>0</v>
      </c>
      <c r="N7" s="10">
        <f>H7-K7+L7-M7</f>
        <v>0</v>
      </c>
    </row>
    <row r="8" spans="2:14" x14ac:dyDescent="0.25">
      <c r="D8" s="11">
        <f>EDATE(D7,1)</f>
        <v>44713</v>
      </c>
      <c r="E8" s="7"/>
      <c r="F8" s="7"/>
      <c r="G8" s="7"/>
      <c r="H8" s="8">
        <f t="shared" ref="H8:H43" si="0">E8+F8+G8</f>
        <v>0</v>
      </c>
      <c r="I8" s="7"/>
      <c r="J8" s="7"/>
      <c r="K8" s="8">
        <f t="shared" ref="K8:K43" si="1">I8+J8</f>
        <v>0</v>
      </c>
      <c r="L8" s="8">
        <f>IFERROR(VLOOKUP(D8,Sheet3!$G$3:'Sheet3'!$H$40,2,FALSE),0)</f>
        <v>0</v>
      </c>
      <c r="M8" s="9">
        <f>IFERROR(VLOOKUP(D8,Sheet2!$C$2:'Sheet2'!$D$3,2,FALSE),0)+IFERROR(VLOOKUP(D8,Sheet2!$Q$17:'Sheet2'!$R$18,2,FALSE),0)</f>
        <v>0</v>
      </c>
      <c r="N8" s="10">
        <f t="shared" ref="N8:N43" si="2">H8-K8+L8-M8</f>
        <v>0</v>
      </c>
    </row>
    <row r="9" spans="2:14" x14ac:dyDescent="0.25">
      <c r="D9" s="11">
        <f t="shared" ref="D9:D42" si="3">EDATE(D8,1)</f>
        <v>44743</v>
      </c>
      <c r="E9" s="7"/>
      <c r="F9" s="7"/>
      <c r="G9" s="7"/>
      <c r="H9" s="8">
        <f t="shared" si="0"/>
        <v>0</v>
      </c>
      <c r="I9" s="7"/>
      <c r="J9" s="7"/>
      <c r="K9" s="8">
        <f t="shared" si="1"/>
        <v>0</v>
      </c>
      <c r="L9" s="8">
        <f>IFERROR(VLOOKUP(D9,Sheet3!$G$3:'Sheet3'!$H$40,2,FALSE),0)</f>
        <v>0</v>
      </c>
      <c r="M9" s="9">
        <f>IFERROR(VLOOKUP(D9,Sheet2!$C$2:'Sheet2'!$D$3,2,FALSE),0)+IFERROR(VLOOKUP(D9,Sheet2!$Q$17:'Sheet2'!$R$18,2,FALSE),0)</f>
        <v>0</v>
      </c>
      <c r="N9" s="10">
        <f t="shared" si="2"/>
        <v>0</v>
      </c>
    </row>
    <row r="10" spans="2:14" x14ac:dyDescent="0.25">
      <c r="D10" s="11">
        <f t="shared" si="3"/>
        <v>44774</v>
      </c>
      <c r="E10" s="7"/>
      <c r="F10" s="7"/>
      <c r="G10" s="7"/>
      <c r="H10" s="8">
        <f t="shared" si="0"/>
        <v>0</v>
      </c>
      <c r="I10" s="7"/>
      <c r="J10" s="7"/>
      <c r="K10" s="8">
        <f t="shared" si="1"/>
        <v>0</v>
      </c>
      <c r="L10" s="8">
        <f>IFERROR(VLOOKUP(D10,Sheet3!$G$3:'Sheet3'!$H$40,2,FALSE),0)</f>
        <v>0</v>
      </c>
      <c r="M10" s="9">
        <f>IFERROR(VLOOKUP(D10,Sheet2!$C$2:'Sheet2'!$D$3,2,FALSE),0)+IFERROR(VLOOKUP(D10,Sheet2!$Q$17:'Sheet2'!$R$18,2,FALSE),0)</f>
        <v>0</v>
      </c>
      <c r="N10" s="10">
        <f t="shared" si="2"/>
        <v>0</v>
      </c>
    </row>
    <row r="11" spans="2:14" x14ac:dyDescent="0.25">
      <c r="D11" s="11">
        <f t="shared" si="3"/>
        <v>44805</v>
      </c>
      <c r="E11" s="7"/>
      <c r="F11" s="7"/>
      <c r="G11" s="7"/>
      <c r="H11" s="8">
        <f t="shared" si="0"/>
        <v>0</v>
      </c>
      <c r="I11" s="7"/>
      <c r="J11" s="7"/>
      <c r="K11" s="8">
        <f t="shared" si="1"/>
        <v>0</v>
      </c>
      <c r="L11" s="8">
        <f>IFERROR(VLOOKUP(D11,Sheet3!$G$3:'Sheet3'!$H$40,2,FALSE),0)</f>
        <v>0</v>
      </c>
      <c r="M11" s="9">
        <f>IFERROR(VLOOKUP(D11,Sheet2!$C$2:'Sheet2'!$D$3,2,FALSE),0)+IFERROR(VLOOKUP(D11,Sheet2!$Q$17:'Sheet2'!$R$18,2,FALSE),0)</f>
        <v>0</v>
      </c>
      <c r="N11" s="10">
        <f t="shared" si="2"/>
        <v>0</v>
      </c>
    </row>
    <row r="12" spans="2:14" x14ac:dyDescent="0.25">
      <c r="D12" s="11">
        <f t="shared" si="3"/>
        <v>44835</v>
      </c>
      <c r="E12" s="7"/>
      <c r="F12" s="7"/>
      <c r="G12" s="7"/>
      <c r="H12" s="8">
        <f t="shared" si="0"/>
        <v>0</v>
      </c>
      <c r="I12" s="7"/>
      <c r="J12" s="7"/>
      <c r="K12" s="8">
        <f t="shared" si="1"/>
        <v>0</v>
      </c>
      <c r="L12" s="8">
        <f>IFERROR(VLOOKUP(D12,Sheet3!$G$3:'Sheet3'!$H$40,2,FALSE),0)</f>
        <v>0</v>
      </c>
      <c r="M12" s="9">
        <f>IFERROR(VLOOKUP(D12,Sheet2!$C$2:'Sheet2'!$D$3,2,FALSE),0)+IFERROR(VLOOKUP(D12,Sheet2!$Q$17:'Sheet2'!$R$18,2,FALSE),0)</f>
        <v>0</v>
      </c>
      <c r="N12" s="10">
        <f t="shared" si="2"/>
        <v>0</v>
      </c>
    </row>
    <row r="13" spans="2:14" x14ac:dyDescent="0.25">
      <c r="D13" s="11">
        <f t="shared" si="3"/>
        <v>44866</v>
      </c>
      <c r="E13" s="7"/>
      <c r="F13" s="7"/>
      <c r="G13" s="7"/>
      <c r="H13" s="8">
        <f t="shared" si="0"/>
        <v>0</v>
      </c>
      <c r="I13" s="7"/>
      <c r="J13" s="7"/>
      <c r="K13" s="8">
        <f t="shared" si="1"/>
        <v>0</v>
      </c>
      <c r="L13" s="8">
        <f>IFERROR(VLOOKUP(D13,Sheet3!$G$3:'Sheet3'!$H$40,2,FALSE),0)</f>
        <v>0</v>
      </c>
      <c r="M13" s="9">
        <f>IFERROR(VLOOKUP(D13,Sheet2!$C$2:'Sheet2'!$D$3,2,FALSE),0)+IFERROR(VLOOKUP(D13,Sheet2!$Q$17:'Sheet2'!$R$18,2,FALSE),0)</f>
        <v>0</v>
      </c>
      <c r="N13" s="10">
        <f t="shared" si="2"/>
        <v>0</v>
      </c>
    </row>
    <row r="14" spans="2:14" x14ac:dyDescent="0.25">
      <c r="D14" s="11">
        <f t="shared" si="3"/>
        <v>44896</v>
      </c>
      <c r="E14" s="7"/>
      <c r="F14" s="7"/>
      <c r="G14" s="7"/>
      <c r="H14" s="8">
        <f t="shared" si="0"/>
        <v>0</v>
      </c>
      <c r="I14" s="7"/>
      <c r="J14" s="7"/>
      <c r="K14" s="8">
        <f t="shared" si="1"/>
        <v>0</v>
      </c>
      <c r="L14" s="8">
        <f>IFERROR(VLOOKUP(D14,Sheet3!$G$3:'Sheet3'!$H$40,2,FALSE),0)</f>
        <v>0</v>
      </c>
      <c r="M14" s="9">
        <f>IFERROR(VLOOKUP(D14,Sheet2!$C$2:'Sheet2'!$D$3,2,FALSE),0)+IFERROR(VLOOKUP(D14,Sheet2!$Q$17:'Sheet2'!$R$18,2,FALSE),0)</f>
        <v>0</v>
      </c>
      <c r="N14" s="10">
        <f t="shared" si="2"/>
        <v>0</v>
      </c>
    </row>
    <row r="15" spans="2:14" x14ac:dyDescent="0.25">
      <c r="D15" s="11">
        <f t="shared" si="3"/>
        <v>44927</v>
      </c>
      <c r="E15" s="7"/>
      <c r="F15" s="7"/>
      <c r="G15" s="7"/>
      <c r="H15" s="8">
        <f t="shared" si="0"/>
        <v>0</v>
      </c>
      <c r="I15" s="7"/>
      <c r="J15" s="7"/>
      <c r="K15" s="8">
        <f t="shared" si="1"/>
        <v>0</v>
      </c>
      <c r="L15" s="8">
        <f>IFERROR(VLOOKUP(D15,Sheet3!$G$3:'Sheet3'!$H$40,2,FALSE),0)</f>
        <v>0</v>
      </c>
      <c r="M15" s="9">
        <f>IFERROR(VLOOKUP(D15,Sheet2!$C$2:'Sheet2'!$D$3,2,FALSE),0)+IFERROR(VLOOKUP(D15,Sheet2!$Q$17:'Sheet2'!$R$18,2,FALSE),0)</f>
        <v>0</v>
      </c>
      <c r="N15" s="10">
        <f t="shared" si="2"/>
        <v>0</v>
      </c>
    </row>
    <row r="16" spans="2:14" x14ac:dyDescent="0.25">
      <c r="D16" s="11">
        <f t="shared" si="3"/>
        <v>44958</v>
      </c>
      <c r="E16" s="7"/>
      <c r="F16" s="7"/>
      <c r="G16" s="7"/>
      <c r="H16" s="8">
        <f t="shared" si="0"/>
        <v>0</v>
      </c>
      <c r="I16" s="7"/>
      <c r="J16" s="7"/>
      <c r="K16" s="8">
        <f t="shared" si="1"/>
        <v>0</v>
      </c>
      <c r="L16" s="8">
        <f>IFERROR(VLOOKUP(D16,Sheet3!$G$3:'Sheet3'!$H$40,2,FALSE),0)</f>
        <v>0</v>
      </c>
      <c r="M16" s="9">
        <f>IFERROR(VLOOKUP(D16,Sheet2!$C$2:'Sheet2'!$D$3,2,FALSE),0)+IFERROR(VLOOKUP(D16,Sheet2!$Q$17:'Sheet2'!$R$18,2,FALSE),0)</f>
        <v>0</v>
      </c>
      <c r="N16" s="10">
        <f t="shared" si="2"/>
        <v>0</v>
      </c>
    </row>
    <row r="17" spans="4:14" x14ac:dyDescent="0.25">
      <c r="D17" s="11">
        <f t="shared" si="3"/>
        <v>44986</v>
      </c>
      <c r="E17" s="7"/>
      <c r="F17" s="7"/>
      <c r="G17" s="7"/>
      <c r="H17" s="8">
        <f t="shared" si="0"/>
        <v>0</v>
      </c>
      <c r="I17" s="7"/>
      <c r="J17" s="7"/>
      <c r="K17" s="8">
        <f t="shared" si="1"/>
        <v>0</v>
      </c>
      <c r="L17" s="8">
        <f>IFERROR(VLOOKUP(D17,Sheet3!$G$3:'Sheet3'!$H$40,2,FALSE),0)</f>
        <v>0</v>
      </c>
      <c r="M17" s="9">
        <f>IFERROR(VLOOKUP(D17,Sheet2!$C$2:'Sheet2'!$D$3,2,FALSE),0)+IFERROR(VLOOKUP(D17,Sheet2!$Q$17:'Sheet2'!$R$18,2,FALSE),0)</f>
        <v>0</v>
      </c>
      <c r="N17" s="10">
        <f t="shared" si="2"/>
        <v>0</v>
      </c>
    </row>
    <row r="18" spans="4:14" x14ac:dyDescent="0.25">
      <c r="D18" s="11">
        <f t="shared" si="3"/>
        <v>45017</v>
      </c>
      <c r="E18" s="7"/>
      <c r="F18" s="7"/>
      <c r="G18" s="7"/>
      <c r="H18" s="8">
        <f t="shared" si="0"/>
        <v>0</v>
      </c>
      <c r="I18" s="7"/>
      <c r="J18" s="7"/>
      <c r="K18" s="8">
        <f t="shared" si="1"/>
        <v>0</v>
      </c>
      <c r="L18" s="8">
        <f>IFERROR(VLOOKUP(D18,Sheet3!$G$3:'Sheet3'!$H$40,2,FALSE),0)</f>
        <v>0</v>
      </c>
      <c r="M18" s="9">
        <f>IFERROR(VLOOKUP(D18,Sheet2!$C$2:'Sheet2'!$D$3,2,FALSE),0)+IFERROR(VLOOKUP(D18,Sheet2!$Q$17:'Sheet2'!$R$18,2,FALSE),0)</f>
        <v>0</v>
      </c>
      <c r="N18" s="10">
        <f t="shared" si="2"/>
        <v>0</v>
      </c>
    </row>
    <row r="19" spans="4:14" x14ac:dyDescent="0.25">
      <c r="D19" s="11">
        <f t="shared" si="3"/>
        <v>45047</v>
      </c>
      <c r="E19" s="7"/>
      <c r="F19" s="7"/>
      <c r="G19" s="7"/>
      <c r="H19" s="8">
        <f t="shared" si="0"/>
        <v>0</v>
      </c>
      <c r="I19" s="7"/>
      <c r="J19" s="7"/>
      <c r="K19" s="8">
        <f t="shared" si="1"/>
        <v>0</v>
      </c>
      <c r="L19" s="8">
        <f>IFERROR(VLOOKUP(D19,Sheet3!$G$3:'Sheet3'!$H$40,2,FALSE),0)</f>
        <v>0</v>
      </c>
      <c r="M19" s="9">
        <f>IFERROR(VLOOKUP(D19,Sheet2!$C$2:'Sheet2'!$D$3,2,FALSE),0)+IFERROR(VLOOKUP(D19,Sheet2!$Q$17:'Sheet2'!$R$18,2,FALSE),0)</f>
        <v>0</v>
      </c>
      <c r="N19" s="10">
        <f t="shared" si="2"/>
        <v>0</v>
      </c>
    </row>
    <row r="20" spans="4:14" x14ac:dyDescent="0.25">
      <c r="D20" s="11">
        <f t="shared" si="3"/>
        <v>45078</v>
      </c>
      <c r="E20" s="7"/>
      <c r="F20" s="7"/>
      <c r="G20" s="7"/>
      <c r="H20" s="8">
        <f t="shared" si="0"/>
        <v>0</v>
      </c>
      <c r="I20" s="7"/>
      <c r="J20" s="7"/>
      <c r="K20" s="8">
        <f t="shared" si="1"/>
        <v>0</v>
      </c>
      <c r="L20" s="8">
        <f>IFERROR(VLOOKUP(D20,Sheet3!$G$3:'Sheet3'!$H$40,2,FALSE),0)</f>
        <v>0</v>
      </c>
      <c r="M20" s="9">
        <f>IFERROR(VLOOKUP(D20,Sheet2!$C$2:'Sheet2'!$D$3,2,FALSE),0)+IFERROR(VLOOKUP(D20,Sheet2!$Q$17:'Sheet2'!$R$18,2,FALSE),0)</f>
        <v>0</v>
      </c>
      <c r="N20" s="10">
        <f t="shared" si="2"/>
        <v>0</v>
      </c>
    </row>
    <row r="21" spans="4:14" x14ac:dyDescent="0.25">
      <c r="D21" s="11">
        <f t="shared" si="3"/>
        <v>45108</v>
      </c>
      <c r="E21" s="7"/>
      <c r="F21" s="7"/>
      <c r="G21" s="7"/>
      <c r="H21" s="8">
        <f t="shared" si="0"/>
        <v>0</v>
      </c>
      <c r="I21" s="7"/>
      <c r="J21" s="7"/>
      <c r="K21" s="8">
        <f t="shared" si="1"/>
        <v>0</v>
      </c>
      <c r="L21" s="8">
        <f>IFERROR(VLOOKUP(D21,Sheet3!$G$3:'Sheet3'!$H$40,2,FALSE),0)</f>
        <v>0</v>
      </c>
      <c r="M21" s="9">
        <f>IFERROR(VLOOKUP(D21,Sheet2!$C$2:'Sheet2'!$D$3,2,FALSE),0)+IFERROR(VLOOKUP(D21,Sheet2!$Q$17:'Sheet2'!$R$18,2,FALSE),0)</f>
        <v>0</v>
      </c>
      <c r="N21" s="10">
        <f t="shared" si="2"/>
        <v>0</v>
      </c>
    </row>
    <row r="22" spans="4:14" x14ac:dyDescent="0.25">
      <c r="D22" s="11">
        <f t="shared" si="3"/>
        <v>45139</v>
      </c>
      <c r="E22" s="7"/>
      <c r="F22" s="7"/>
      <c r="G22" s="7"/>
      <c r="H22" s="8">
        <f t="shared" si="0"/>
        <v>0</v>
      </c>
      <c r="I22" s="7"/>
      <c r="J22" s="7"/>
      <c r="K22" s="8">
        <f t="shared" si="1"/>
        <v>0</v>
      </c>
      <c r="L22" s="8">
        <f>IFERROR(VLOOKUP(D22,Sheet3!$G$3:'Sheet3'!$H$40,2,FALSE),0)</f>
        <v>0</v>
      </c>
      <c r="M22" s="9">
        <f>IFERROR(VLOOKUP(D22,Sheet2!$C$2:'Sheet2'!$D$3,2,FALSE),0)+IFERROR(VLOOKUP(D22,Sheet2!$Q$17:'Sheet2'!$R$18,2,FALSE),0)</f>
        <v>0</v>
      </c>
      <c r="N22" s="10">
        <f t="shared" si="2"/>
        <v>0</v>
      </c>
    </row>
    <row r="23" spans="4:14" x14ac:dyDescent="0.25">
      <c r="D23" s="11">
        <f t="shared" si="3"/>
        <v>45170</v>
      </c>
      <c r="E23" s="7"/>
      <c r="F23" s="7"/>
      <c r="G23" s="7"/>
      <c r="H23" s="8">
        <f t="shared" si="0"/>
        <v>0</v>
      </c>
      <c r="I23" s="7"/>
      <c r="J23" s="7"/>
      <c r="K23" s="8">
        <f t="shared" si="1"/>
        <v>0</v>
      </c>
      <c r="L23" s="8">
        <f>IFERROR(VLOOKUP(D23,Sheet3!$G$3:'Sheet3'!$H$40,2,FALSE),0)</f>
        <v>0</v>
      </c>
      <c r="M23" s="9">
        <f>IFERROR(VLOOKUP(D23,Sheet2!$C$2:'Sheet2'!$D$3,2,FALSE),0)+IFERROR(VLOOKUP(D23,Sheet2!$Q$17:'Sheet2'!$R$18,2,FALSE),0)</f>
        <v>0</v>
      </c>
      <c r="N23" s="10">
        <f t="shared" si="2"/>
        <v>0</v>
      </c>
    </row>
    <row r="24" spans="4:14" x14ac:dyDescent="0.25">
      <c r="D24" s="11">
        <f t="shared" si="3"/>
        <v>45200</v>
      </c>
      <c r="E24" s="7"/>
      <c r="F24" s="7"/>
      <c r="G24" s="7"/>
      <c r="H24" s="8">
        <f t="shared" si="0"/>
        <v>0</v>
      </c>
      <c r="I24" s="7"/>
      <c r="J24" s="7"/>
      <c r="K24" s="8">
        <f t="shared" si="1"/>
        <v>0</v>
      </c>
      <c r="L24" s="8">
        <f>IFERROR(VLOOKUP(D24,Sheet3!$G$3:'Sheet3'!$H$40,2,FALSE),0)</f>
        <v>0</v>
      </c>
      <c r="M24" s="9">
        <f>IFERROR(VLOOKUP(D24,Sheet2!$C$2:'Sheet2'!$D$3,2,FALSE),0)+IFERROR(VLOOKUP(D24,Sheet2!$Q$17:'Sheet2'!$R$18,2,FALSE),0)</f>
        <v>0</v>
      </c>
      <c r="N24" s="10">
        <f t="shared" si="2"/>
        <v>0</v>
      </c>
    </row>
    <row r="25" spans="4:14" x14ac:dyDescent="0.25">
      <c r="D25" s="11">
        <f t="shared" si="3"/>
        <v>45231</v>
      </c>
      <c r="E25" s="7"/>
      <c r="F25" s="7"/>
      <c r="G25" s="7"/>
      <c r="H25" s="8">
        <f t="shared" si="0"/>
        <v>0</v>
      </c>
      <c r="I25" s="7"/>
      <c r="J25" s="7"/>
      <c r="K25" s="8">
        <f t="shared" si="1"/>
        <v>0</v>
      </c>
      <c r="L25" s="8">
        <f>IFERROR(VLOOKUP(D25,Sheet3!$G$3:'Sheet3'!$H$40,2,FALSE),0)</f>
        <v>0</v>
      </c>
      <c r="M25" s="9">
        <f>IFERROR(VLOOKUP(D25,Sheet2!$C$2:'Sheet2'!$D$3,2,FALSE),0)+IFERROR(VLOOKUP(D25,Sheet2!$Q$17:'Sheet2'!$R$18,2,FALSE),0)</f>
        <v>0</v>
      </c>
      <c r="N25" s="10">
        <f t="shared" si="2"/>
        <v>0</v>
      </c>
    </row>
    <row r="26" spans="4:14" x14ac:dyDescent="0.25">
      <c r="D26" s="11">
        <f t="shared" si="3"/>
        <v>45261</v>
      </c>
      <c r="E26" s="7"/>
      <c r="F26" s="7"/>
      <c r="G26" s="7"/>
      <c r="H26" s="8">
        <f t="shared" si="0"/>
        <v>0</v>
      </c>
      <c r="I26" s="7"/>
      <c r="J26" s="7"/>
      <c r="K26" s="8">
        <f t="shared" si="1"/>
        <v>0</v>
      </c>
      <c r="L26" s="8">
        <f>IFERROR(VLOOKUP(D26,Sheet3!$G$3:'Sheet3'!$H$40,2,FALSE),0)</f>
        <v>0</v>
      </c>
      <c r="M26" s="9">
        <f>IFERROR(VLOOKUP(D26,Sheet2!$C$2:'Sheet2'!$D$3,2,FALSE),0)+IFERROR(VLOOKUP(D26,Sheet2!$Q$17:'Sheet2'!$R$18,2,FALSE),0)</f>
        <v>0</v>
      </c>
      <c r="N26" s="10">
        <f t="shared" si="2"/>
        <v>0</v>
      </c>
    </row>
    <row r="27" spans="4:14" x14ac:dyDescent="0.25">
      <c r="D27" s="11">
        <f t="shared" si="3"/>
        <v>45292</v>
      </c>
      <c r="E27" s="7"/>
      <c r="F27" s="7"/>
      <c r="G27" s="7"/>
      <c r="H27" s="8">
        <f t="shared" si="0"/>
        <v>0</v>
      </c>
      <c r="I27" s="7"/>
      <c r="J27" s="7"/>
      <c r="K27" s="8">
        <f t="shared" si="1"/>
        <v>0</v>
      </c>
      <c r="L27" s="8">
        <f>IFERROR(VLOOKUP(D27,Sheet3!$G$3:'Sheet3'!$H$40,2,FALSE),0)</f>
        <v>0</v>
      </c>
      <c r="M27" s="9">
        <f>IFERROR(VLOOKUP(D27,Sheet2!$C$2:'Sheet2'!$D$3,2,FALSE),0)+IFERROR(VLOOKUP(D27,Sheet2!$Q$17:'Sheet2'!$R$18,2,FALSE),0)</f>
        <v>0</v>
      </c>
      <c r="N27" s="10">
        <f t="shared" si="2"/>
        <v>0</v>
      </c>
    </row>
    <row r="28" spans="4:14" x14ac:dyDescent="0.25">
      <c r="D28" s="11">
        <f t="shared" si="3"/>
        <v>45323</v>
      </c>
      <c r="E28" s="7"/>
      <c r="F28" s="7"/>
      <c r="G28" s="7"/>
      <c r="H28" s="8">
        <f t="shared" si="0"/>
        <v>0</v>
      </c>
      <c r="I28" s="7"/>
      <c r="J28" s="7"/>
      <c r="K28" s="8">
        <f t="shared" si="1"/>
        <v>0</v>
      </c>
      <c r="L28" s="8">
        <f>IFERROR(VLOOKUP(D28,Sheet3!$G$3:'Sheet3'!$H$40,2,FALSE),0)</f>
        <v>0</v>
      </c>
      <c r="M28" s="9">
        <f>IFERROR(VLOOKUP(D28,Sheet2!$C$2:'Sheet2'!$D$3,2,FALSE),0)+IFERROR(VLOOKUP(D28,Sheet2!$Q$17:'Sheet2'!$R$18,2,FALSE),0)</f>
        <v>0</v>
      </c>
      <c r="N28" s="10">
        <f t="shared" si="2"/>
        <v>0</v>
      </c>
    </row>
    <row r="29" spans="4:14" x14ac:dyDescent="0.25">
      <c r="D29" s="11">
        <f t="shared" si="3"/>
        <v>45352</v>
      </c>
      <c r="E29" s="7"/>
      <c r="F29" s="7"/>
      <c r="G29" s="7"/>
      <c r="H29" s="8">
        <f t="shared" si="0"/>
        <v>0</v>
      </c>
      <c r="I29" s="7"/>
      <c r="J29" s="7"/>
      <c r="K29" s="8">
        <f t="shared" si="1"/>
        <v>0</v>
      </c>
      <c r="L29" s="8">
        <f>IFERROR(VLOOKUP(D29,Sheet3!$G$3:'Sheet3'!$H$40,2,FALSE),0)</f>
        <v>0</v>
      </c>
      <c r="M29" s="9">
        <f>IFERROR(VLOOKUP(D29,Sheet2!$C$2:'Sheet2'!$D$3,2,FALSE),0)+IFERROR(VLOOKUP(D29,Sheet2!$Q$17:'Sheet2'!$R$18,2,FALSE),0)</f>
        <v>0</v>
      </c>
      <c r="N29" s="10">
        <f t="shared" si="2"/>
        <v>0</v>
      </c>
    </row>
    <row r="30" spans="4:14" x14ac:dyDescent="0.25">
      <c r="D30" s="11">
        <f t="shared" si="3"/>
        <v>45383</v>
      </c>
      <c r="E30" s="7"/>
      <c r="F30" s="7"/>
      <c r="G30" s="7"/>
      <c r="H30" s="8">
        <f t="shared" si="0"/>
        <v>0</v>
      </c>
      <c r="I30" s="7"/>
      <c r="J30" s="7"/>
      <c r="K30" s="8">
        <f t="shared" si="1"/>
        <v>0</v>
      </c>
      <c r="L30" s="8">
        <f>IFERROR(VLOOKUP(D30,Sheet3!$G$3:'Sheet3'!$H$40,2,FALSE),0)</f>
        <v>0</v>
      </c>
      <c r="M30" s="9">
        <f>IFERROR(VLOOKUP(D30,Sheet2!$C$2:'Sheet2'!$D$3,2,FALSE),0)+IFERROR(VLOOKUP(D30,Sheet2!$Q$17:'Sheet2'!$R$18,2,FALSE),0)</f>
        <v>0</v>
      </c>
      <c r="N30" s="10">
        <f t="shared" si="2"/>
        <v>0</v>
      </c>
    </row>
    <row r="31" spans="4:14" x14ac:dyDescent="0.25">
      <c r="D31" s="11">
        <f t="shared" si="3"/>
        <v>45413</v>
      </c>
      <c r="E31" s="7"/>
      <c r="F31" s="7"/>
      <c r="G31" s="7"/>
      <c r="H31" s="8">
        <f t="shared" si="0"/>
        <v>0</v>
      </c>
      <c r="I31" s="7"/>
      <c r="J31" s="7"/>
      <c r="K31" s="8">
        <f t="shared" si="1"/>
        <v>0</v>
      </c>
      <c r="L31" s="8">
        <f>IFERROR(VLOOKUP(D31,Sheet3!$G$3:'Sheet3'!$H$40,2,FALSE),0)</f>
        <v>0</v>
      </c>
      <c r="M31" s="9">
        <f>IFERROR(VLOOKUP(D31,Sheet2!$C$2:'Sheet2'!$D$3,2,FALSE),0)+IFERROR(VLOOKUP(D31,Sheet2!$Q$17:'Sheet2'!$R$18,2,FALSE),0)</f>
        <v>0</v>
      </c>
      <c r="N31" s="10">
        <f t="shared" si="2"/>
        <v>0</v>
      </c>
    </row>
    <row r="32" spans="4:14" x14ac:dyDescent="0.25">
      <c r="D32" s="11">
        <f t="shared" si="3"/>
        <v>45444</v>
      </c>
      <c r="E32" s="7"/>
      <c r="F32" s="7"/>
      <c r="G32" s="7"/>
      <c r="H32" s="8">
        <f t="shared" si="0"/>
        <v>0</v>
      </c>
      <c r="I32" s="7"/>
      <c r="J32" s="7"/>
      <c r="K32" s="8">
        <f t="shared" si="1"/>
        <v>0</v>
      </c>
      <c r="L32" s="8">
        <f>IFERROR(VLOOKUP(D32,Sheet3!$G$3:'Sheet3'!$H$40,2,FALSE),0)</f>
        <v>0</v>
      </c>
      <c r="M32" s="9">
        <f>IFERROR(VLOOKUP(D32,Sheet2!$C$2:'Sheet2'!$D$3,2,FALSE),0)+IFERROR(VLOOKUP(D32,Sheet2!$Q$17:'Sheet2'!$R$18,2,FALSE),0)</f>
        <v>0</v>
      </c>
      <c r="N32" s="10">
        <f t="shared" si="2"/>
        <v>0</v>
      </c>
    </row>
    <row r="33" spans="4:14" x14ac:dyDescent="0.25">
      <c r="D33" s="11">
        <f t="shared" si="3"/>
        <v>45474</v>
      </c>
      <c r="E33" s="7"/>
      <c r="F33" s="7"/>
      <c r="G33" s="7"/>
      <c r="H33" s="8">
        <f t="shared" si="0"/>
        <v>0</v>
      </c>
      <c r="I33" s="7"/>
      <c r="J33" s="7"/>
      <c r="K33" s="8">
        <f t="shared" si="1"/>
        <v>0</v>
      </c>
      <c r="L33" s="8">
        <f>IFERROR(VLOOKUP(D33,Sheet3!$G$3:'Sheet3'!$H$40,2,FALSE),0)</f>
        <v>0</v>
      </c>
      <c r="M33" s="9">
        <f>IFERROR(VLOOKUP(D33,Sheet2!$C$2:'Sheet2'!$D$3,2,FALSE),0)+IFERROR(VLOOKUP(D33,Sheet2!$Q$17:'Sheet2'!$R$18,2,FALSE),0)</f>
        <v>0</v>
      </c>
      <c r="N33" s="10">
        <f t="shared" si="2"/>
        <v>0</v>
      </c>
    </row>
    <row r="34" spans="4:14" x14ac:dyDescent="0.25">
      <c r="D34" s="11">
        <f t="shared" si="3"/>
        <v>45505</v>
      </c>
      <c r="E34" s="7"/>
      <c r="F34" s="7"/>
      <c r="G34" s="7"/>
      <c r="H34" s="8">
        <f t="shared" si="0"/>
        <v>0</v>
      </c>
      <c r="I34" s="7"/>
      <c r="J34" s="7"/>
      <c r="K34" s="8">
        <f t="shared" si="1"/>
        <v>0</v>
      </c>
      <c r="L34" s="8">
        <f>IFERROR(VLOOKUP(D34,Sheet3!$G$3:'Sheet3'!$H$40,2,FALSE),0)</f>
        <v>0</v>
      </c>
      <c r="M34" s="9">
        <f>IFERROR(VLOOKUP(D34,Sheet2!$C$2:'Sheet2'!$D$3,2,FALSE),0)+IFERROR(VLOOKUP(D34,Sheet2!$Q$17:'Sheet2'!$R$18,2,FALSE),0)</f>
        <v>0</v>
      </c>
      <c r="N34" s="10">
        <f t="shared" si="2"/>
        <v>0</v>
      </c>
    </row>
    <row r="35" spans="4:14" x14ac:dyDescent="0.25">
      <c r="D35" s="11">
        <f t="shared" si="3"/>
        <v>45536</v>
      </c>
      <c r="E35" s="7"/>
      <c r="F35" s="7"/>
      <c r="G35" s="7"/>
      <c r="H35" s="8">
        <f t="shared" si="0"/>
        <v>0</v>
      </c>
      <c r="I35" s="7"/>
      <c r="J35" s="7"/>
      <c r="K35" s="8">
        <f t="shared" si="1"/>
        <v>0</v>
      </c>
      <c r="L35" s="8">
        <f>IFERROR(VLOOKUP(D35,Sheet3!$G$3:'Sheet3'!$H$40,2,FALSE),0)</f>
        <v>0</v>
      </c>
      <c r="M35" s="9">
        <f>IFERROR(VLOOKUP(D35,Sheet2!$C$2:'Sheet2'!$D$3,2,FALSE),0)+IFERROR(VLOOKUP(D35,Sheet2!$Q$17:'Sheet2'!$R$18,2,FALSE),0)</f>
        <v>0</v>
      </c>
      <c r="N35" s="10">
        <f t="shared" si="2"/>
        <v>0</v>
      </c>
    </row>
    <row r="36" spans="4:14" x14ac:dyDescent="0.25">
      <c r="D36" s="11">
        <f t="shared" si="3"/>
        <v>45566</v>
      </c>
      <c r="E36" s="7"/>
      <c r="F36" s="7"/>
      <c r="G36" s="7"/>
      <c r="H36" s="8">
        <f t="shared" si="0"/>
        <v>0</v>
      </c>
      <c r="I36" s="7"/>
      <c r="J36" s="7"/>
      <c r="K36" s="8">
        <f t="shared" si="1"/>
        <v>0</v>
      </c>
      <c r="L36" s="8">
        <f>IFERROR(VLOOKUP(D36,Sheet3!$G$3:'Sheet3'!$H$40,2,FALSE),0)</f>
        <v>0</v>
      </c>
      <c r="M36" s="9">
        <f>IFERROR(VLOOKUP(D36,Sheet2!$C$2:'Sheet2'!$D$3,2,FALSE),0)+IFERROR(VLOOKUP(D36,Sheet2!$Q$17:'Sheet2'!$R$18,2,FALSE),0)</f>
        <v>0</v>
      </c>
      <c r="N36" s="10">
        <f t="shared" si="2"/>
        <v>0</v>
      </c>
    </row>
    <row r="37" spans="4:14" x14ac:dyDescent="0.25">
      <c r="D37" s="11">
        <f t="shared" si="3"/>
        <v>45597</v>
      </c>
      <c r="E37" s="7"/>
      <c r="F37" s="7"/>
      <c r="G37" s="7"/>
      <c r="H37" s="8">
        <f t="shared" si="0"/>
        <v>0</v>
      </c>
      <c r="I37" s="7"/>
      <c r="J37" s="7"/>
      <c r="K37" s="8">
        <f t="shared" si="1"/>
        <v>0</v>
      </c>
      <c r="L37" s="8">
        <f>IFERROR(VLOOKUP(D37,Sheet3!$G$3:'Sheet3'!$H$40,2,FALSE),0)</f>
        <v>0</v>
      </c>
      <c r="M37" s="9">
        <f>IFERROR(VLOOKUP(D37,Sheet2!$C$2:'Sheet2'!$D$3,2,FALSE),0)+IFERROR(VLOOKUP(D37,Sheet2!$Q$17:'Sheet2'!$R$18,2,FALSE),0)</f>
        <v>0</v>
      </c>
      <c r="N37" s="10">
        <f t="shared" si="2"/>
        <v>0</v>
      </c>
    </row>
    <row r="38" spans="4:14" x14ac:dyDescent="0.25">
      <c r="D38" s="11">
        <f t="shared" si="3"/>
        <v>45627</v>
      </c>
      <c r="E38" s="7"/>
      <c r="F38" s="7"/>
      <c r="G38" s="7"/>
      <c r="H38" s="8">
        <f t="shared" si="0"/>
        <v>0</v>
      </c>
      <c r="I38" s="7"/>
      <c r="J38" s="7"/>
      <c r="K38" s="8">
        <f t="shared" si="1"/>
        <v>0</v>
      </c>
      <c r="L38" s="8">
        <f>IFERROR(VLOOKUP(D38,Sheet3!$G$3:'Sheet3'!$H$40,2,FALSE),0)</f>
        <v>0</v>
      </c>
      <c r="M38" s="9">
        <f>IFERROR(VLOOKUP(D38,Sheet2!$C$2:'Sheet2'!$D$3,2,FALSE),0)+IFERROR(VLOOKUP(D38,Sheet2!$Q$17:'Sheet2'!$R$18,2,FALSE),0)</f>
        <v>0</v>
      </c>
      <c r="N38" s="10">
        <f t="shared" si="2"/>
        <v>0</v>
      </c>
    </row>
    <row r="39" spans="4:14" x14ac:dyDescent="0.25">
      <c r="D39" s="11">
        <f t="shared" si="3"/>
        <v>45658</v>
      </c>
      <c r="E39" s="7"/>
      <c r="F39" s="7"/>
      <c r="G39" s="7"/>
      <c r="H39" s="8">
        <f t="shared" si="0"/>
        <v>0</v>
      </c>
      <c r="I39" s="7"/>
      <c r="J39" s="7"/>
      <c r="K39" s="8">
        <f t="shared" si="1"/>
        <v>0</v>
      </c>
      <c r="L39" s="8">
        <f>IFERROR(VLOOKUP(D39,Sheet3!$G$3:'Sheet3'!$H$40,2,FALSE),0)</f>
        <v>0</v>
      </c>
      <c r="M39" s="9">
        <f>IFERROR(VLOOKUP(D39,Sheet2!$C$2:'Sheet2'!$D$3,2,FALSE),0)+IFERROR(VLOOKUP(D39,Sheet2!$Q$17:'Sheet2'!$R$18,2,FALSE),0)</f>
        <v>0</v>
      </c>
      <c r="N39" s="10">
        <f t="shared" si="2"/>
        <v>0</v>
      </c>
    </row>
    <row r="40" spans="4:14" x14ac:dyDescent="0.25">
      <c r="D40" s="11">
        <f t="shared" si="3"/>
        <v>45689</v>
      </c>
      <c r="E40" s="7"/>
      <c r="F40" s="7"/>
      <c r="G40" s="7"/>
      <c r="H40" s="8">
        <f t="shared" si="0"/>
        <v>0</v>
      </c>
      <c r="I40" s="7"/>
      <c r="J40" s="7"/>
      <c r="K40" s="8">
        <f t="shared" si="1"/>
        <v>0</v>
      </c>
      <c r="L40" s="8">
        <f>IFERROR(VLOOKUP(D40,Sheet3!$G$3:'Sheet3'!$H$40,2,FALSE),0)</f>
        <v>0</v>
      </c>
      <c r="M40" s="9">
        <f>IFERROR(VLOOKUP(D40,Sheet2!$C$2:'Sheet2'!$D$3,2,FALSE),0)+IFERROR(VLOOKUP(D40,Sheet2!$Q$17:'Sheet2'!$R$18,2,FALSE),0)</f>
        <v>0</v>
      </c>
      <c r="N40" s="10">
        <f t="shared" si="2"/>
        <v>0</v>
      </c>
    </row>
    <row r="41" spans="4:14" x14ac:dyDescent="0.25">
      <c r="D41" s="11">
        <f t="shared" si="3"/>
        <v>45717</v>
      </c>
      <c r="E41" s="7"/>
      <c r="F41" s="7"/>
      <c r="G41" s="7"/>
      <c r="H41" s="8">
        <f t="shared" si="0"/>
        <v>0</v>
      </c>
      <c r="I41" s="7"/>
      <c r="J41" s="7"/>
      <c r="K41" s="8">
        <f t="shared" si="1"/>
        <v>0</v>
      </c>
      <c r="L41" s="8">
        <f>IFERROR(VLOOKUP(D41,Sheet3!$G$3:'Sheet3'!$H$40,2,FALSE),0)</f>
        <v>0</v>
      </c>
      <c r="M41" s="9">
        <f>IFERROR(VLOOKUP(D41,Sheet2!$C$2:'Sheet2'!$D$3,2,FALSE),0)+IFERROR(VLOOKUP(D41,Sheet2!$Q$17:'Sheet2'!$R$18,2,FALSE),0)</f>
        <v>0</v>
      </c>
      <c r="N41" s="10">
        <f t="shared" si="2"/>
        <v>0</v>
      </c>
    </row>
    <row r="42" spans="4:14" x14ac:dyDescent="0.25">
      <c r="D42" s="11">
        <f t="shared" si="3"/>
        <v>45748</v>
      </c>
      <c r="E42" s="7"/>
      <c r="F42" s="7"/>
      <c r="G42" s="7"/>
      <c r="H42" s="8">
        <f t="shared" si="0"/>
        <v>0</v>
      </c>
      <c r="I42" s="7"/>
      <c r="J42" s="7"/>
      <c r="K42" s="8">
        <f t="shared" si="1"/>
        <v>0</v>
      </c>
      <c r="L42" s="8">
        <f>IFERROR(VLOOKUP(D42,Sheet3!$G$3:'Sheet3'!$H$40,2,FALSE),0)</f>
        <v>0</v>
      </c>
      <c r="M42" s="9">
        <f>IFERROR(VLOOKUP(D42,Sheet2!$C$2:'Sheet2'!$D$3,2,FALSE),0)+IFERROR(VLOOKUP(D42,Sheet2!$Q$17:'Sheet2'!$R$18,2,FALSE),0)</f>
        <v>0</v>
      </c>
      <c r="N42" s="10">
        <f t="shared" si="2"/>
        <v>0</v>
      </c>
    </row>
    <row r="43" spans="4:14" x14ac:dyDescent="0.25">
      <c r="D43" s="12">
        <f>EDATE(D42,1)</f>
        <v>45778</v>
      </c>
      <c r="E43" s="13"/>
      <c r="F43" s="13"/>
      <c r="G43" s="13"/>
      <c r="H43" s="8">
        <f t="shared" si="0"/>
        <v>0</v>
      </c>
      <c r="I43" s="13"/>
      <c r="J43" s="13"/>
      <c r="K43" s="8">
        <f t="shared" si="1"/>
        <v>0</v>
      </c>
      <c r="L43" s="8">
        <f>IFERROR(VLOOKUP(D43,Sheet3!$G$3:'Sheet3'!$H$40,2,FALSE),0)</f>
        <v>0</v>
      </c>
      <c r="M43" s="9">
        <f>IFERROR(VLOOKUP(D43,Sheet2!$C$2:'Sheet2'!$D$3,2,FALSE),0)+IFERROR(VLOOKUP(D43,Sheet2!$Q$17:'Sheet2'!$R$18,2,FALSE),0)</f>
        <v>0</v>
      </c>
      <c r="N43" s="10">
        <f t="shared" si="2"/>
        <v>0</v>
      </c>
    </row>
  </sheetData>
  <mergeCells count="2">
    <mergeCell ref="I3:K4"/>
    <mergeCell ref="D2:F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C43F-CEAF-4BC4-8058-9F79661CC6AF}">
  <dimension ref="A1:R43"/>
  <sheetViews>
    <sheetView workbookViewId="0">
      <selection activeCell="B8" sqref="B8"/>
    </sheetView>
  </sheetViews>
  <sheetFormatPr defaultRowHeight="15.75" x14ac:dyDescent="0.25"/>
  <cols>
    <col min="1" max="1" width="24.5" customWidth="1"/>
    <col min="2" max="2" width="24" customWidth="1"/>
    <col min="3" max="3" width="21.625" customWidth="1"/>
    <col min="4" max="4" width="20.625" customWidth="1"/>
    <col min="5" max="5" width="11.75" customWidth="1"/>
    <col min="6" max="6" width="20" customWidth="1"/>
    <col min="7" max="7" width="23.5" customWidth="1"/>
    <col min="14" max="14" width="18.875" customWidth="1"/>
    <col min="15" max="15" width="16.625" customWidth="1"/>
    <col min="16" max="16" width="18.375" customWidth="1"/>
    <col min="17" max="17" width="10.125" customWidth="1"/>
    <col min="18" max="18" width="13.5" customWidth="1"/>
  </cols>
  <sheetData>
    <row r="1" spans="1:15" x14ac:dyDescent="0.25">
      <c r="A1" s="21" t="s">
        <v>28</v>
      </c>
      <c r="B1" s="21"/>
    </row>
    <row r="2" spans="1:15" x14ac:dyDescent="0.25">
      <c r="A2" s="3" t="s">
        <v>14</v>
      </c>
      <c r="B2" s="4" t="s">
        <v>16</v>
      </c>
      <c r="C2" s="4" t="s">
        <v>13</v>
      </c>
      <c r="D2" s="5" t="s">
        <v>23</v>
      </c>
    </row>
    <row r="3" spans="1:15" x14ac:dyDescent="0.25">
      <c r="A3" s="17"/>
      <c r="B3" s="13"/>
      <c r="C3" s="16">
        <f>EDATE(Sheet1!D7,B3)</f>
        <v>44682</v>
      </c>
      <c r="D3" s="14">
        <f>VLOOKUP(C3,$E$6:$G$43,3,FALSE)</f>
        <v>0</v>
      </c>
      <c r="E3" s="2"/>
    </row>
    <row r="5" spans="1:15" x14ac:dyDescent="0.25">
      <c r="E5" s="21" t="s">
        <v>26</v>
      </c>
      <c r="F5" s="21"/>
      <c r="G5" s="21"/>
    </row>
    <row r="6" spans="1:15" x14ac:dyDescent="0.25">
      <c r="E6" s="3" t="s">
        <v>0</v>
      </c>
      <c r="F6" s="4" t="s">
        <v>30</v>
      </c>
      <c r="G6" s="5" t="s">
        <v>15</v>
      </c>
    </row>
    <row r="7" spans="1:15" x14ac:dyDescent="0.25">
      <c r="E7" s="11">
        <f>Sheet1!D7</f>
        <v>44682</v>
      </c>
      <c r="F7" s="23">
        <v>0</v>
      </c>
      <c r="G7" s="10">
        <f>A3</f>
        <v>0</v>
      </c>
    </row>
    <row r="8" spans="1:15" x14ac:dyDescent="0.25">
      <c r="E8" s="11">
        <f>EDATE(E7,1)</f>
        <v>44713</v>
      </c>
      <c r="F8" s="7"/>
      <c r="G8" s="10">
        <f>IF(E8&lt;=$C$3,G7+G7*F8,0)</f>
        <v>0</v>
      </c>
    </row>
    <row r="9" spans="1:15" x14ac:dyDescent="0.25">
      <c r="E9" s="11">
        <f t="shared" ref="E9:E43" si="0">EDATE(E8,1)</f>
        <v>44743</v>
      </c>
      <c r="F9" s="7"/>
      <c r="G9" s="10">
        <f t="shared" ref="G9:G43" si="1">IF(E9&lt;=$C$3,G8+G8*F9,0)</f>
        <v>0</v>
      </c>
    </row>
    <row r="10" spans="1:15" x14ac:dyDescent="0.25">
      <c r="E10" s="11">
        <f t="shared" si="0"/>
        <v>44774</v>
      </c>
      <c r="F10" s="7"/>
      <c r="G10" s="10">
        <f t="shared" si="1"/>
        <v>0</v>
      </c>
    </row>
    <row r="11" spans="1:15" x14ac:dyDescent="0.25">
      <c r="E11" s="11">
        <f t="shared" si="0"/>
        <v>44805</v>
      </c>
      <c r="F11" s="7"/>
      <c r="G11" s="10">
        <f t="shared" si="1"/>
        <v>0</v>
      </c>
    </row>
    <row r="12" spans="1:15" x14ac:dyDescent="0.25">
      <c r="E12" s="11">
        <f t="shared" si="0"/>
        <v>44835</v>
      </c>
      <c r="F12" s="7"/>
      <c r="G12" s="10">
        <f t="shared" si="1"/>
        <v>0</v>
      </c>
    </row>
    <row r="13" spans="1:15" x14ac:dyDescent="0.25">
      <c r="E13" s="11">
        <f t="shared" si="0"/>
        <v>44866</v>
      </c>
      <c r="F13" s="7"/>
      <c r="G13" s="10">
        <f t="shared" si="1"/>
        <v>0</v>
      </c>
    </row>
    <row r="14" spans="1:15" x14ac:dyDescent="0.25">
      <c r="E14" s="11">
        <f t="shared" si="0"/>
        <v>44896</v>
      </c>
      <c r="F14" s="7"/>
      <c r="G14" s="10">
        <f t="shared" si="1"/>
        <v>0</v>
      </c>
    </row>
    <row r="15" spans="1:15" x14ac:dyDescent="0.25">
      <c r="E15" s="11">
        <f t="shared" si="0"/>
        <v>44927</v>
      </c>
      <c r="F15" s="7"/>
      <c r="G15" s="10">
        <f t="shared" si="1"/>
        <v>0</v>
      </c>
    </row>
    <row r="16" spans="1:15" x14ac:dyDescent="0.25">
      <c r="E16" s="11">
        <f t="shared" si="0"/>
        <v>44958</v>
      </c>
      <c r="F16" s="7"/>
      <c r="G16" s="10">
        <f t="shared" si="1"/>
        <v>0</v>
      </c>
      <c r="N16" s="21" t="s">
        <v>27</v>
      </c>
      <c r="O16" s="20"/>
    </row>
    <row r="17" spans="5:18" x14ac:dyDescent="0.25">
      <c r="E17" s="11">
        <f t="shared" si="0"/>
        <v>44986</v>
      </c>
      <c r="F17" s="7"/>
      <c r="G17" s="10">
        <f t="shared" si="1"/>
        <v>0</v>
      </c>
      <c r="N17" s="3" t="s">
        <v>5</v>
      </c>
      <c r="O17" s="4" t="s">
        <v>6</v>
      </c>
      <c r="P17" s="4" t="s">
        <v>3</v>
      </c>
      <c r="Q17" s="4" t="s">
        <v>13</v>
      </c>
      <c r="R17" s="5" t="s">
        <v>23</v>
      </c>
    </row>
    <row r="18" spans="5:18" x14ac:dyDescent="0.25">
      <c r="E18" s="11">
        <f t="shared" si="0"/>
        <v>45017</v>
      </c>
      <c r="F18" s="7"/>
      <c r="G18" s="10">
        <f t="shared" si="1"/>
        <v>0</v>
      </c>
      <c r="N18" s="17"/>
      <c r="O18" s="13"/>
      <c r="P18" s="13"/>
      <c r="Q18" s="16">
        <f>EDATE(Sheet1!D7,P18)</f>
        <v>44682</v>
      </c>
      <c r="R18" s="14">
        <f>N18+N18*O18*(P18/12)</f>
        <v>0</v>
      </c>
    </row>
    <row r="19" spans="5:18" x14ac:dyDescent="0.25">
      <c r="E19" s="11">
        <f t="shared" si="0"/>
        <v>45047</v>
      </c>
      <c r="F19" s="7"/>
      <c r="G19" s="10">
        <f t="shared" si="1"/>
        <v>0</v>
      </c>
    </row>
    <row r="20" spans="5:18" x14ac:dyDescent="0.25">
      <c r="E20" s="11">
        <f t="shared" si="0"/>
        <v>45078</v>
      </c>
      <c r="F20" s="7"/>
      <c r="G20" s="10">
        <f t="shared" si="1"/>
        <v>0</v>
      </c>
    </row>
    <row r="21" spans="5:18" x14ac:dyDescent="0.25">
      <c r="E21" s="11">
        <f t="shared" si="0"/>
        <v>45108</v>
      </c>
      <c r="F21" s="7"/>
      <c r="G21" s="10">
        <f t="shared" si="1"/>
        <v>0</v>
      </c>
    </row>
    <row r="22" spans="5:18" x14ac:dyDescent="0.25">
      <c r="E22" s="11">
        <f t="shared" si="0"/>
        <v>45139</v>
      </c>
      <c r="F22" s="7"/>
      <c r="G22" s="10">
        <f t="shared" si="1"/>
        <v>0</v>
      </c>
    </row>
    <row r="23" spans="5:18" x14ac:dyDescent="0.25">
      <c r="E23" s="11">
        <f t="shared" si="0"/>
        <v>45170</v>
      </c>
      <c r="F23" s="7"/>
      <c r="G23" s="10">
        <f t="shared" si="1"/>
        <v>0</v>
      </c>
    </row>
    <row r="24" spans="5:18" x14ac:dyDescent="0.25">
      <c r="E24" s="11">
        <f t="shared" si="0"/>
        <v>45200</v>
      </c>
      <c r="F24" s="7"/>
      <c r="G24" s="10">
        <f t="shared" si="1"/>
        <v>0</v>
      </c>
    </row>
    <row r="25" spans="5:18" x14ac:dyDescent="0.25">
      <c r="E25" s="11">
        <f t="shared" si="0"/>
        <v>45231</v>
      </c>
      <c r="F25" s="7"/>
      <c r="G25" s="10">
        <f t="shared" si="1"/>
        <v>0</v>
      </c>
    </row>
    <row r="26" spans="5:18" x14ac:dyDescent="0.25">
      <c r="E26" s="11">
        <f t="shared" si="0"/>
        <v>45261</v>
      </c>
      <c r="F26" s="7"/>
      <c r="G26" s="10">
        <f t="shared" si="1"/>
        <v>0</v>
      </c>
    </row>
    <row r="27" spans="5:18" x14ac:dyDescent="0.25">
      <c r="E27" s="11">
        <f t="shared" si="0"/>
        <v>45292</v>
      </c>
      <c r="F27" s="7"/>
      <c r="G27" s="10">
        <f t="shared" si="1"/>
        <v>0</v>
      </c>
    </row>
    <row r="28" spans="5:18" x14ac:dyDescent="0.25">
      <c r="E28" s="11">
        <f t="shared" si="0"/>
        <v>45323</v>
      </c>
      <c r="F28" s="7"/>
      <c r="G28" s="10">
        <f t="shared" si="1"/>
        <v>0</v>
      </c>
    </row>
    <row r="29" spans="5:18" x14ac:dyDescent="0.25">
      <c r="E29" s="11">
        <f t="shared" si="0"/>
        <v>45352</v>
      </c>
      <c r="F29" s="7"/>
      <c r="G29" s="10">
        <f t="shared" si="1"/>
        <v>0</v>
      </c>
    </row>
    <row r="30" spans="5:18" x14ac:dyDescent="0.25">
      <c r="E30" s="11">
        <f t="shared" si="0"/>
        <v>45383</v>
      </c>
      <c r="F30" s="7"/>
      <c r="G30" s="10">
        <f t="shared" si="1"/>
        <v>0</v>
      </c>
    </row>
    <row r="31" spans="5:18" x14ac:dyDescent="0.25">
      <c r="E31" s="11">
        <f t="shared" si="0"/>
        <v>45413</v>
      </c>
      <c r="F31" s="7"/>
      <c r="G31" s="10">
        <f t="shared" si="1"/>
        <v>0</v>
      </c>
    </row>
    <row r="32" spans="5:18" x14ac:dyDescent="0.25">
      <c r="E32" s="11">
        <f t="shared" si="0"/>
        <v>45444</v>
      </c>
      <c r="F32" s="7"/>
      <c r="G32" s="10">
        <f t="shared" si="1"/>
        <v>0</v>
      </c>
    </row>
    <row r="33" spans="5:7" x14ac:dyDescent="0.25">
      <c r="E33" s="11">
        <f t="shared" si="0"/>
        <v>45474</v>
      </c>
      <c r="F33" s="7"/>
      <c r="G33" s="10">
        <f t="shared" si="1"/>
        <v>0</v>
      </c>
    </row>
    <row r="34" spans="5:7" x14ac:dyDescent="0.25">
      <c r="E34" s="11">
        <f t="shared" si="0"/>
        <v>45505</v>
      </c>
      <c r="F34" s="7"/>
      <c r="G34" s="10">
        <f t="shared" si="1"/>
        <v>0</v>
      </c>
    </row>
    <row r="35" spans="5:7" x14ac:dyDescent="0.25">
      <c r="E35" s="11">
        <f t="shared" si="0"/>
        <v>45536</v>
      </c>
      <c r="F35" s="7"/>
      <c r="G35" s="10">
        <f t="shared" si="1"/>
        <v>0</v>
      </c>
    </row>
    <row r="36" spans="5:7" x14ac:dyDescent="0.25">
      <c r="E36" s="11">
        <f t="shared" si="0"/>
        <v>45566</v>
      </c>
      <c r="F36" s="7"/>
      <c r="G36" s="10">
        <f t="shared" si="1"/>
        <v>0</v>
      </c>
    </row>
    <row r="37" spans="5:7" x14ac:dyDescent="0.25">
      <c r="E37" s="11">
        <f t="shared" si="0"/>
        <v>45597</v>
      </c>
      <c r="F37" s="7"/>
      <c r="G37" s="10">
        <f t="shared" si="1"/>
        <v>0</v>
      </c>
    </row>
    <row r="38" spans="5:7" x14ac:dyDescent="0.25">
      <c r="E38" s="11">
        <f t="shared" si="0"/>
        <v>45627</v>
      </c>
      <c r="F38" s="7"/>
      <c r="G38" s="10">
        <f t="shared" si="1"/>
        <v>0</v>
      </c>
    </row>
    <row r="39" spans="5:7" x14ac:dyDescent="0.25">
      <c r="E39" s="11">
        <f t="shared" si="0"/>
        <v>45658</v>
      </c>
      <c r="F39" s="7"/>
      <c r="G39" s="10">
        <f t="shared" si="1"/>
        <v>0</v>
      </c>
    </row>
    <row r="40" spans="5:7" x14ac:dyDescent="0.25">
      <c r="E40" s="11">
        <f t="shared" si="0"/>
        <v>45689</v>
      </c>
      <c r="F40" s="7"/>
      <c r="G40" s="10">
        <f t="shared" si="1"/>
        <v>0</v>
      </c>
    </row>
    <row r="41" spans="5:7" x14ac:dyDescent="0.25">
      <c r="E41" s="11">
        <f t="shared" si="0"/>
        <v>45717</v>
      </c>
      <c r="F41" s="7"/>
      <c r="G41" s="10">
        <f t="shared" si="1"/>
        <v>0</v>
      </c>
    </row>
    <row r="42" spans="5:7" x14ac:dyDescent="0.25">
      <c r="E42" s="11">
        <f t="shared" si="0"/>
        <v>45748</v>
      </c>
      <c r="F42" s="7"/>
      <c r="G42" s="10">
        <f t="shared" si="1"/>
        <v>0</v>
      </c>
    </row>
    <row r="43" spans="5:7" x14ac:dyDescent="0.25">
      <c r="E43" s="12">
        <f t="shared" si="0"/>
        <v>45778</v>
      </c>
      <c r="F43" s="13"/>
      <c r="G43" s="10">
        <f t="shared" si="1"/>
        <v>0</v>
      </c>
    </row>
  </sheetData>
  <mergeCells count="3">
    <mergeCell ref="N16:O16"/>
    <mergeCell ref="A1:B1"/>
    <mergeCell ref="E5:G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C91C-A7FA-44E8-ACB9-0E9AA770EF20}">
  <dimension ref="C1:H40"/>
  <sheetViews>
    <sheetView workbookViewId="0">
      <selection activeCell="E11" sqref="E11"/>
    </sheetView>
  </sheetViews>
  <sheetFormatPr defaultRowHeight="15.75" x14ac:dyDescent="0.25"/>
  <cols>
    <col min="3" max="3" width="10.5" customWidth="1"/>
    <col min="4" max="4" width="12.5" customWidth="1"/>
    <col min="5" max="5" width="9.875" customWidth="1"/>
    <col min="6" max="6" width="19" customWidth="1"/>
    <col min="7" max="7" width="11.75" customWidth="1"/>
    <col min="8" max="8" width="13.625" customWidth="1"/>
  </cols>
  <sheetData>
    <row r="1" spans="3:8" x14ac:dyDescent="0.25">
      <c r="E1" s="19" t="s">
        <v>25</v>
      </c>
      <c r="F1" s="18"/>
    </row>
    <row r="3" spans="3:8" x14ac:dyDescent="0.25">
      <c r="C3" s="3" t="s">
        <v>17</v>
      </c>
      <c r="D3" s="4" t="s">
        <v>12</v>
      </c>
      <c r="E3" s="4" t="s">
        <v>18</v>
      </c>
      <c r="F3" s="4" t="s">
        <v>22</v>
      </c>
      <c r="G3" s="4" t="s">
        <v>19</v>
      </c>
      <c r="H3" s="5" t="s">
        <v>20</v>
      </c>
    </row>
    <row r="4" spans="3:8" x14ac:dyDescent="0.25">
      <c r="C4" s="11">
        <f>Sheet1!D7</f>
        <v>44682</v>
      </c>
      <c r="D4" s="7"/>
      <c r="E4" s="7"/>
      <c r="F4" s="7"/>
      <c r="G4" s="15">
        <f>EDATE(C4,E4)</f>
        <v>44682</v>
      </c>
      <c r="H4" s="10">
        <f>D4+D4*F4*(E4/12)</f>
        <v>0</v>
      </c>
    </row>
    <row r="5" spans="3:8" x14ac:dyDescent="0.25">
      <c r="C5" s="11">
        <f>Sheet1!D8</f>
        <v>44713</v>
      </c>
      <c r="D5" s="7"/>
      <c r="E5" s="7"/>
      <c r="F5" s="7"/>
      <c r="G5" s="15">
        <f t="shared" ref="G5:G40" si="0">EDATE(C5,E5)</f>
        <v>44713</v>
      </c>
      <c r="H5" s="10">
        <f t="shared" ref="H5:H40" si="1">D5+D5*F5*(E5/12)</f>
        <v>0</v>
      </c>
    </row>
    <row r="6" spans="3:8" x14ac:dyDescent="0.25">
      <c r="C6" s="11">
        <f>Sheet1!D9</f>
        <v>44743</v>
      </c>
      <c r="D6" s="7"/>
      <c r="E6" s="7"/>
      <c r="F6" s="7"/>
      <c r="G6" s="15">
        <f t="shared" si="0"/>
        <v>44743</v>
      </c>
      <c r="H6" s="10">
        <f t="shared" si="1"/>
        <v>0</v>
      </c>
    </row>
    <row r="7" spans="3:8" x14ac:dyDescent="0.25">
      <c r="C7" s="11">
        <f>Sheet1!D10</f>
        <v>44774</v>
      </c>
      <c r="D7" s="7"/>
      <c r="E7" s="7"/>
      <c r="F7" s="7"/>
      <c r="G7" s="15">
        <f t="shared" si="0"/>
        <v>44774</v>
      </c>
      <c r="H7" s="10">
        <f t="shared" si="1"/>
        <v>0</v>
      </c>
    </row>
    <row r="8" spans="3:8" x14ac:dyDescent="0.25">
      <c r="C8" s="11">
        <f>Sheet1!D11</f>
        <v>44805</v>
      </c>
      <c r="D8" s="7"/>
      <c r="E8" s="7"/>
      <c r="F8" s="7"/>
      <c r="G8" s="15">
        <f t="shared" si="0"/>
        <v>44805</v>
      </c>
      <c r="H8" s="10">
        <f t="shared" si="1"/>
        <v>0</v>
      </c>
    </row>
    <row r="9" spans="3:8" x14ac:dyDescent="0.25">
      <c r="C9" s="11">
        <f>Sheet1!D12</f>
        <v>44835</v>
      </c>
      <c r="D9" s="7"/>
      <c r="E9" s="7"/>
      <c r="F9" s="7"/>
      <c r="G9" s="15">
        <f t="shared" si="0"/>
        <v>44835</v>
      </c>
      <c r="H9" s="10">
        <f t="shared" si="1"/>
        <v>0</v>
      </c>
    </row>
    <row r="10" spans="3:8" x14ac:dyDescent="0.25">
      <c r="C10" s="11">
        <f>Sheet1!D13</f>
        <v>44866</v>
      </c>
      <c r="D10" s="7"/>
      <c r="E10" s="7"/>
      <c r="F10" s="7"/>
      <c r="G10" s="15">
        <f t="shared" si="0"/>
        <v>44866</v>
      </c>
      <c r="H10" s="10">
        <f t="shared" si="1"/>
        <v>0</v>
      </c>
    </row>
    <row r="11" spans="3:8" x14ac:dyDescent="0.25">
      <c r="C11" s="11">
        <f>Sheet1!D14</f>
        <v>44896</v>
      </c>
      <c r="D11" s="7"/>
      <c r="E11" s="7"/>
      <c r="F11" s="7"/>
      <c r="G11" s="15">
        <f t="shared" si="0"/>
        <v>44896</v>
      </c>
      <c r="H11" s="10">
        <f t="shared" si="1"/>
        <v>0</v>
      </c>
    </row>
    <row r="12" spans="3:8" x14ac:dyDescent="0.25">
      <c r="C12" s="11">
        <f>Sheet1!D15</f>
        <v>44927</v>
      </c>
      <c r="D12" s="7"/>
      <c r="E12" s="7"/>
      <c r="F12" s="7"/>
      <c r="G12" s="15">
        <f t="shared" si="0"/>
        <v>44927</v>
      </c>
      <c r="H12" s="10">
        <f t="shared" si="1"/>
        <v>0</v>
      </c>
    </row>
    <row r="13" spans="3:8" x14ac:dyDescent="0.25">
      <c r="C13" s="11">
        <f>Sheet1!D16</f>
        <v>44958</v>
      </c>
      <c r="D13" s="7"/>
      <c r="E13" s="7"/>
      <c r="F13" s="7"/>
      <c r="G13" s="15">
        <f t="shared" si="0"/>
        <v>44958</v>
      </c>
      <c r="H13" s="10">
        <f t="shared" si="1"/>
        <v>0</v>
      </c>
    </row>
    <row r="14" spans="3:8" x14ac:dyDescent="0.25">
      <c r="C14" s="11">
        <f>Sheet1!D17</f>
        <v>44986</v>
      </c>
      <c r="D14" s="7"/>
      <c r="E14" s="7"/>
      <c r="F14" s="7"/>
      <c r="G14" s="15">
        <f t="shared" si="0"/>
        <v>44986</v>
      </c>
      <c r="H14" s="10">
        <f t="shared" si="1"/>
        <v>0</v>
      </c>
    </row>
    <row r="15" spans="3:8" x14ac:dyDescent="0.25">
      <c r="C15" s="11">
        <f>Sheet1!D18</f>
        <v>45017</v>
      </c>
      <c r="D15" s="7"/>
      <c r="E15" s="7"/>
      <c r="F15" s="7"/>
      <c r="G15" s="15">
        <f t="shared" si="0"/>
        <v>45017</v>
      </c>
      <c r="H15" s="10">
        <f t="shared" si="1"/>
        <v>0</v>
      </c>
    </row>
    <row r="16" spans="3:8" x14ac:dyDescent="0.25">
      <c r="C16" s="11">
        <f>Sheet1!D19</f>
        <v>45047</v>
      </c>
      <c r="D16" s="7"/>
      <c r="E16" s="7"/>
      <c r="F16" s="7"/>
      <c r="G16" s="15">
        <f t="shared" si="0"/>
        <v>45047</v>
      </c>
      <c r="H16" s="10">
        <f t="shared" si="1"/>
        <v>0</v>
      </c>
    </row>
    <row r="17" spans="3:8" x14ac:dyDescent="0.25">
      <c r="C17" s="11">
        <f>Sheet1!D20</f>
        <v>45078</v>
      </c>
      <c r="D17" s="7"/>
      <c r="E17" s="7"/>
      <c r="F17" s="7"/>
      <c r="G17" s="15">
        <f t="shared" si="0"/>
        <v>45078</v>
      </c>
      <c r="H17" s="10">
        <f t="shared" si="1"/>
        <v>0</v>
      </c>
    </row>
    <row r="18" spans="3:8" x14ac:dyDescent="0.25">
      <c r="C18" s="11">
        <f>Sheet1!D21</f>
        <v>45108</v>
      </c>
      <c r="D18" s="7"/>
      <c r="E18" s="7"/>
      <c r="F18" s="7"/>
      <c r="G18" s="15">
        <f t="shared" si="0"/>
        <v>45108</v>
      </c>
      <c r="H18" s="10">
        <f t="shared" si="1"/>
        <v>0</v>
      </c>
    </row>
    <row r="19" spans="3:8" x14ac:dyDescent="0.25">
      <c r="C19" s="11">
        <f>Sheet1!D22</f>
        <v>45139</v>
      </c>
      <c r="D19" s="7"/>
      <c r="E19" s="7"/>
      <c r="F19" s="7"/>
      <c r="G19" s="15">
        <f t="shared" si="0"/>
        <v>45139</v>
      </c>
      <c r="H19" s="10">
        <f t="shared" si="1"/>
        <v>0</v>
      </c>
    </row>
    <row r="20" spans="3:8" x14ac:dyDescent="0.25">
      <c r="C20" s="11">
        <f>Sheet1!D23</f>
        <v>45170</v>
      </c>
      <c r="D20" s="7"/>
      <c r="E20" s="7"/>
      <c r="F20" s="7"/>
      <c r="G20" s="15">
        <f t="shared" si="0"/>
        <v>45170</v>
      </c>
      <c r="H20" s="10">
        <f t="shared" si="1"/>
        <v>0</v>
      </c>
    </row>
    <row r="21" spans="3:8" x14ac:dyDescent="0.25">
      <c r="C21" s="11">
        <f>Sheet1!D24</f>
        <v>45200</v>
      </c>
      <c r="D21" s="7"/>
      <c r="E21" s="7"/>
      <c r="F21" s="7"/>
      <c r="G21" s="15">
        <f t="shared" si="0"/>
        <v>45200</v>
      </c>
      <c r="H21" s="10">
        <f t="shared" si="1"/>
        <v>0</v>
      </c>
    </row>
    <row r="22" spans="3:8" x14ac:dyDescent="0.25">
      <c r="C22" s="11">
        <f>Sheet1!D25</f>
        <v>45231</v>
      </c>
      <c r="D22" s="7"/>
      <c r="E22" s="7"/>
      <c r="F22" s="7"/>
      <c r="G22" s="15">
        <f t="shared" si="0"/>
        <v>45231</v>
      </c>
      <c r="H22" s="10">
        <f t="shared" si="1"/>
        <v>0</v>
      </c>
    </row>
    <row r="23" spans="3:8" x14ac:dyDescent="0.25">
      <c r="C23" s="11">
        <f>Sheet1!D26</f>
        <v>45261</v>
      </c>
      <c r="D23" s="7"/>
      <c r="E23" s="7"/>
      <c r="F23" s="7"/>
      <c r="G23" s="15">
        <f t="shared" si="0"/>
        <v>45261</v>
      </c>
      <c r="H23" s="10">
        <f t="shared" si="1"/>
        <v>0</v>
      </c>
    </row>
    <row r="24" spans="3:8" x14ac:dyDescent="0.25">
      <c r="C24" s="11">
        <f>Sheet1!D27</f>
        <v>45292</v>
      </c>
      <c r="D24" s="7"/>
      <c r="E24" s="7"/>
      <c r="F24" s="7"/>
      <c r="G24" s="15">
        <f t="shared" si="0"/>
        <v>45292</v>
      </c>
      <c r="H24" s="10">
        <f t="shared" si="1"/>
        <v>0</v>
      </c>
    </row>
    <row r="25" spans="3:8" x14ac:dyDescent="0.25">
      <c r="C25" s="11">
        <f>Sheet1!D28</f>
        <v>45323</v>
      </c>
      <c r="D25" s="7"/>
      <c r="E25" s="7"/>
      <c r="F25" s="7"/>
      <c r="G25" s="15">
        <f t="shared" si="0"/>
        <v>45323</v>
      </c>
      <c r="H25" s="10">
        <f t="shared" si="1"/>
        <v>0</v>
      </c>
    </row>
    <row r="26" spans="3:8" x14ac:dyDescent="0.25">
      <c r="C26" s="11">
        <f>Sheet1!D29</f>
        <v>45352</v>
      </c>
      <c r="D26" s="7"/>
      <c r="E26" s="7"/>
      <c r="F26" s="7"/>
      <c r="G26" s="15">
        <f t="shared" si="0"/>
        <v>45352</v>
      </c>
      <c r="H26" s="10">
        <f t="shared" si="1"/>
        <v>0</v>
      </c>
    </row>
    <row r="27" spans="3:8" x14ac:dyDescent="0.25">
      <c r="C27" s="11">
        <f>Sheet1!D30</f>
        <v>45383</v>
      </c>
      <c r="D27" s="7"/>
      <c r="E27" s="7"/>
      <c r="F27" s="7"/>
      <c r="G27" s="15">
        <f t="shared" si="0"/>
        <v>45383</v>
      </c>
      <c r="H27" s="10">
        <f t="shared" si="1"/>
        <v>0</v>
      </c>
    </row>
    <row r="28" spans="3:8" x14ac:dyDescent="0.25">
      <c r="C28" s="11">
        <f>Sheet1!D31</f>
        <v>45413</v>
      </c>
      <c r="D28" s="7"/>
      <c r="E28" s="7"/>
      <c r="F28" s="7"/>
      <c r="G28" s="15">
        <f t="shared" si="0"/>
        <v>45413</v>
      </c>
      <c r="H28" s="10">
        <f t="shared" si="1"/>
        <v>0</v>
      </c>
    </row>
    <row r="29" spans="3:8" x14ac:dyDescent="0.25">
      <c r="C29" s="11">
        <f>Sheet1!D32</f>
        <v>45444</v>
      </c>
      <c r="D29" s="7"/>
      <c r="E29" s="7"/>
      <c r="F29" s="7"/>
      <c r="G29" s="15">
        <f t="shared" si="0"/>
        <v>45444</v>
      </c>
      <c r="H29" s="10">
        <f t="shared" si="1"/>
        <v>0</v>
      </c>
    </row>
    <row r="30" spans="3:8" x14ac:dyDescent="0.25">
      <c r="C30" s="11">
        <f>Sheet1!D33</f>
        <v>45474</v>
      </c>
      <c r="D30" s="7"/>
      <c r="E30" s="7"/>
      <c r="F30" s="7"/>
      <c r="G30" s="15">
        <f t="shared" si="0"/>
        <v>45474</v>
      </c>
      <c r="H30" s="10">
        <f t="shared" si="1"/>
        <v>0</v>
      </c>
    </row>
    <row r="31" spans="3:8" x14ac:dyDescent="0.25">
      <c r="C31" s="11">
        <f>Sheet1!D34</f>
        <v>45505</v>
      </c>
      <c r="D31" s="7"/>
      <c r="E31" s="7"/>
      <c r="F31" s="7"/>
      <c r="G31" s="15">
        <f t="shared" si="0"/>
        <v>45505</v>
      </c>
      <c r="H31" s="10">
        <f t="shared" si="1"/>
        <v>0</v>
      </c>
    </row>
    <row r="32" spans="3:8" x14ac:dyDescent="0.25">
      <c r="C32" s="11">
        <f>Sheet1!D35</f>
        <v>45536</v>
      </c>
      <c r="D32" s="7"/>
      <c r="E32" s="7"/>
      <c r="F32" s="7"/>
      <c r="G32" s="15">
        <f t="shared" si="0"/>
        <v>45536</v>
      </c>
      <c r="H32" s="10">
        <f t="shared" si="1"/>
        <v>0</v>
      </c>
    </row>
    <row r="33" spans="3:8" x14ac:dyDescent="0.25">
      <c r="C33" s="11">
        <f>Sheet1!D36</f>
        <v>45566</v>
      </c>
      <c r="D33" s="7"/>
      <c r="E33" s="7"/>
      <c r="F33" s="7"/>
      <c r="G33" s="15">
        <f t="shared" si="0"/>
        <v>45566</v>
      </c>
      <c r="H33" s="10">
        <f t="shared" si="1"/>
        <v>0</v>
      </c>
    </row>
    <row r="34" spans="3:8" x14ac:dyDescent="0.25">
      <c r="C34" s="11">
        <f>Sheet1!D37</f>
        <v>45597</v>
      </c>
      <c r="D34" s="7"/>
      <c r="E34" s="7"/>
      <c r="F34" s="7"/>
      <c r="G34" s="15">
        <f t="shared" si="0"/>
        <v>45597</v>
      </c>
      <c r="H34" s="10">
        <f t="shared" si="1"/>
        <v>0</v>
      </c>
    </row>
    <row r="35" spans="3:8" x14ac:dyDescent="0.25">
      <c r="C35" s="11">
        <f>Sheet1!D38</f>
        <v>45627</v>
      </c>
      <c r="D35" s="7"/>
      <c r="E35" s="7"/>
      <c r="F35" s="7"/>
      <c r="G35" s="15">
        <f t="shared" si="0"/>
        <v>45627</v>
      </c>
      <c r="H35" s="10">
        <f t="shared" si="1"/>
        <v>0</v>
      </c>
    </row>
    <row r="36" spans="3:8" x14ac:dyDescent="0.25">
      <c r="C36" s="11">
        <f>Sheet1!D39</f>
        <v>45658</v>
      </c>
      <c r="D36" s="7"/>
      <c r="E36" s="7"/>
      <c r="F36" s="7"/>
      <c r="G36" s="15">
        <f t="shared" si="0"/>
        <v>45658</v>
      </c>
      <c r="H36" s="10">
        <f t="shared" si="1"/>
        <v>0</v>
      </c>
    </row>
    <row r="37" spans="3:8" x14ac:dyDescent="0.25">
      <c r="C37" s="11">
        <f>Sheet1!D40</f>
        <v>45689</v>
      </c>
      <c r="D37" s="7"/>
      <c r="E37" s="7"/>
      <c r="F37" s="7"/>
      <c r="G37" s="15">
        <f t="shared" si="0"/>
        <v>45689</v>
      </c>
      <c r="H37" s="10">
        <f t="shared" si="1"/>
        <v>0</v>
      </c>
    </row>
    <row r="38" spans="3:8" x14ac:dyDescent="0.25">
      <c r="C38" s="11">
        <f>Sheet1!D41</f>
        <v>45717</v>
      </c>
      <c r="D38" s="7"/>
      <c r="E38" s="7"/>
      <c r="F38" s="7"/>
      <c r="G38" s="15">
        <f t="shared" si="0"/>
        <v>45717</v>
      </c>
      <c r="H38" s="10">
        <f t="shared" si="1"/>
        <v>0</v>
      </c>
    </row>
    <row r="39" spans="3:8" x14ac:dyDescent="0.25">
      <c r="C39" s="11">
        <f>Sheet1!D42</f>
        <v>45748</v>
      </c>
      <c r="D39" s="7"/>
      <c r="E39" s="7"/>
      <c r="F39" s="7"/>
      <c r="G39" s="15">
        <f t="shared" si="0"/>
        <v>45748</v>
      </c>
      <c r="H39" s="10">
        <f t="shared" si="1"/>
        <v>0</v>
      </c>
    </row>
    <row r="40" spans="3:8" x14ac:dyDescent="0.25">
      <c r="C40" s="12">
        <f>Sheet1!D43</f>
        <v>45778</v>
      </c>
      <c r="D40" s="13"/>
      <c r="E40" s="13"/>
      <c r="F40" s="13"/>
      <c r="G40" s="15">
        <f t="shared" si="0"/>
        <v>45778</v>
      </c>
      <c r="H40" s="10">
        <f t="shared" si="1"/>
        <v>0</v>
      </c>
    </row>
  </sheetData>
  <mergeCells count="1">
    <mergeCell ref="E1:F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xr:uid="{9B693DD5-C14D-4E5A-8A89-70CD82F88D06}">
          <x14:formula1>
            <xm:f>0</xm:f>
          </x14:formula1>
          <x14:formula2>
            <xm:f>Sheet1!N7</xm:f>
          </x14:formula2>
          <xm:sqref>D4:D40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2022-05-24T04:24:06Z</dcterms:created>
  <dcterms:modified xsi:type="dcterms:W3CDTF">2022-05-25T07:06:13Z</dcterms:modified>
</cp:coreProperties>
</file>