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П1" sheetId="2" r:id="rId5"/>
    <sheet state="visible" name="П2" sheetId="3" r:id="rId6"/>
    <sheet state="visible" name="НФ1" sheetId="4" r:id="rId7"/>
    <sheet state="visible" name="НФ2" sheetId="5" r:id="rId8"/>
    <sheet state="visible" name="Ф1" sheetId="6" r:id="rId9"/>
    <sheet state="visible" name="Ф2" sheetId="7" r:id="rId10"/>
    <sheet state="visible" name="2-1" sheetId="8" r:id="rId11"/>
    <sheet state="visible" name="2-2" sheetId="9" r:id="rId12"/>
    <sheet state="visible" name="2-3" sheetId="10" r:id="rId13"/>
    <sheet state="visible" name="2-4" sheetId="11" r:id="rId14"/>
    <sheet state="visible" name="2-5" sheetId="12" r:id="rId15"/>
    <sheet state="visible" name="2-6" sheetId="13" r:id="rId16"/>
    <sheet state="visible" name="2-Анализ новых требований" sheetId="14" r:id="rId17"/>
    <sheet state="visible" name="2-7" sheetId="15" r:id="rId18"/>
    <sheet state="visible" name="2-8" sheetId="16" r:id="rId19"/>
  </sheets>
  <definedNames/>
  <calcPr/>
</workbook>
</file>

<file path=xl/sharedStrings.xml><?xml version="1.0" encoding="utf-8"?>
<sst xmlns="http://schemas.openxmlformats.org/spreadsheetml/2006/main" count="794" uniqueCount="258">
  <si>
    <t>Прочитайте информацию на данном листе прежде чем начинать ознакомление с содержанием!</t>
  </si>
  <si>
    <t xml:space="preserve">Доброго времени суток, спасибо, что решили проверить данное домашнее задание, для меня это очень важно. Если Вы читаете домашнее задание через Google Spreadsheets, то Вы можете оставить комментарии (ПКМ -&gt; Комментарии или Ctrl+Alt+M) для соответствующей ячейки. </t>
  </si>
  <si>
    <t>Таблица содержит формулы, закрепление строк, удалённые строки и столбцы, условное форматирование и проверку данных. Обычно, Google Spreadsheets совместим с .xlsx, однако допускаются ошибки совместимости. Лучше использоваться Google Spreadsheets</t>
  </si>
  <si>
    <t>Открыть в Google Spreadsheet</t>
  </si>
  <si>
    <t>Оригинальное задание</t>
  </si>
  <si>
    <t>Сокращения</t>
  </si>
  <si>
    <t>Сопоставление задания и названия листа</t>
  </si>
  <si>
    <t>П*</t>
  </si>
  <si>
    <t>Пользовательское</t>
  </si>
  <si>
    <t>Лист</t>
  </si>
  <si>
    <t>Задание</t>
  </si>
  <si>
    <t>Расшифровка</t>
  </si>
  <si>
    <t>НФ*</t>
  </si>
  <si>
    <t>Нефункциональное требование</t>
  </si>
  <si>
    <t>П1</t>
  </si>
  <si>
    <t>Задание 1</t>
  </si>
  <si>
    <t>Пользовательское требование 1</t>
  </si>
  <si>
    <t>Ф*</t>
  </si>
  <si>
    <t>Функциональное требование</t>
  </si>
  <si>
    <t>П2</t>
  </si>
  <si>
    <t>Пользовательское требование 2</t>
  </si>
  <si>
    <t>2-*</t>
  </si>
  <si>
    <t>2-е задание</t>
  </si>
  <si>
    <t>НФ1</t>
  </si>
  <si>
    <t>Нефункциональное требование 1</t>
  </si>
  <si>
    <t>*</t>
  </si>
  <si>
    <t>Любая строка или число</t>
  </si>
  <si>
    <t>НФ2</t>
  </si>
  <si>
    <t>Нефункциональное требование 2</t>
  </si>
  <si>
    <t>Ф1</t>
  </si>
  <si>
    <t>Функциональное требование 1</t>
  </si>
  <si>
    <t>Ф2</t>
  </si>
  <si>
    <t>Функциональное требование 2</t>
  </si>
  <si>
    <t>Задание 2</t>
  </si>
  <si>
    <t>Анализ бизнес-требования 1</t>
  </si>
  <si>
    <t>Анализ бизнес-требования 2</t>
  </si>
  <si>
    <t>Анализ Первоначального требования 1</t>
  </si>
  <si>
    <t>Анализ Первоначального требования 2</t>
  </si>
  <si>
    <t>Анализ Первоначального требования 3</t>
  </si>
  <si>
    <t>Анализ Первоначального требования 4</t>
  </si>
  <si>
    <t>2-Анализ новых требований</t>
  </si>
  <si>
    <t>Анализы новых требований закзачика</t>
  </si>
  <si>
    <t>Переформулировка нового требования 1</t>
  </si>
  <si>
    <t>Переформулировка нового требования 2</t>
  </si>
  <si>
    <t>ITILv3 с модификацией</t>
  </si>
  <si>
    <t>Требование</t>
  </si>
  <si>
    <t>Пояснение</t>
  </si>
  <si>
    <t>Динамика требования</t>
  </si>
  <si>
    <t>Соответствие?</t>
  </si>
  <si>
    <t>Дефолтное выполнение?</t>
  </si>
  <si>
    <t>Финальная формулировка</t>
  </si>
  <si>
    <t>Число изменений от первоначального драфта:</t>
  </si>
  <si>
    <t>Означает, что контекст требования отсутствует, из ходя из чего требование соответствует критерию из самого факта  существования требования</t>
  </si>
  <si>
    <t>Вид требования</t>
  </si>
  <si>
    <t>Драфт формулировки</t>
  </si>
  <si>
    <t>Игрок может ознакомиться с историей своих игр</t>
  </si>
  <si>
    <t>Соответствие требованиям:</t>
  </si>
  <si>
    <t>Единичность</t>
  </si>
  <si>
    <r>
      <rPr>
        <rFont val="Arial"/>
        <color theme="1"/>
      </rPr>
      <t xml:space="preserve">Игрок может ознакомиться с историей своих игр </t>
    </r>
    <r>
      <rPr>
        <rFont val="Arial"/>
        <b/>
        <color theme="1"/>
      </rPr>
      <t>в отдельном всплывающем окне</t>
    </r>
  </si>
  <si>
    <t>Описывается только одна вещь (история игр), однако, хорошо добавить ответ на вопрос "Где?", чтобы было более отождествляемо и субъектно (помогает завершённости)</t>
  </si>
  <si>
    <t>"+" в отдельном всплывающем окне</t>
  </si>
  <si>
    <t>Завершённость</t>
  </si>
  <si>
    <r>
      <rPr>
        <rFont val="Arial"/>
        <color theme="1"/>
      </rPr>
      <t>Игрок может ознакомиться с историей своих игр в отдельном всплывающем окне</t>
    </r>
    <r>
      <rPr>
        <rFont val="Arial"/>
        <b/>
        <color theme="1"/>
      </rPr>
      <t>, вызываемое нажатием новой кнопки в профиле</t>
    </r>
  </si>
  <si>
    <t>Требование в одном месте (после предыдущего пункта)</t>
  </si>
  <si>
    <t>"+" вызываемое нажатием новой кнопки в профиле</t>
  </si>
  <si>
    <t>Последовательность</t>
  </si>
  <si>
    <t>Требование не противоречит и соответствует остальным требованиям, ввиду самого факта отсутствия иных требований на момент формулировки</t>
  </si>
  <si>
    <t>~</t>
  </si>
  <si>
    <t>Атомарность</t>
  </si>
  <si>
    <t>Детали требования технически могут быть разделены, однако являются контекстом реализации</t>
  </si>
  <si>
    <t>Задокументированность</t>
  </si>
  <si>
    <t>Требование соответствует требованию представления в Домашнем Задании</t>
  </si>
  <si>
    <t>Актуальность</t>
  </si>
  <si>
    <t>Требование актуально из-за существования и востребуемости такого функционала у конкурентов. Также не замещено каким-либо иным функционалом на нашей стороне</t>
  </si>
  <si>
    <t>Выполнимость</t>
  </si>
  <si>
    <t>Требование реализуемо в рамках проекта</t>
  </si>
  <si>
    <t>Закрытость формулировок</t>
  </si>
  <si>
    <t>В требовании отсутствуют расплывчатые формулировки</t>
  </si>
  <si>
    <t>Однозначность</t>
  </si>
  <si>
    <r>
      <rPr>
        <rFont val="Arial"/>
        <color theme="1"/>
      </rPr>
      <t xml:space="preserve">Игрок может ознакомиться с историей своих игр </t>
    </r>
    <r>
      <rPr>
        <rFont val="Arial"/>
        <b/>
        <color theme="1"/>
      </rPr>
      <t>(логом своих матчей)</t>
    </r>
    <r>
      <rPr>
        <rFont val="Arial"/>
        <color theme="1"/>
      </rPr>
      <t xml:space="preserve"> в отдельном всплывающем окне, вызываемое нажатием новой кнопки в профиле</t>
    </r>
  </si>
  <si>
    <t>Термин "история игр/матчей" уже устоялся в игровой среде, однако во избежание проблем и в отсутствие принятого глоссария, необходимо дать пояснение</t>
  </si>
  <si>
    <t>"+" (логом своих матчей)</t>
  </si>
  <si>
    <t>Обязательность</t>
  </si>
  <si>
    <t>Переплетено с актуальностью. Без данного решения проект не будет соответствовать устоявшимся традициям в среде и проигрывать конкурентам по данному направлению</t>
  </si>
  <si>
    <t>Проверяемость</t>
  </si>
  <si>
    <t>Результат известен - кнопка, вызывающая контекстное меню с историей игр. Легко проверяемо от лица пользователя</t>
  </si>
  <si>
    <t>Игрок может ознакомиться с правилами игры</t>
  </si>
  <si>
    <r>
      <rPr>
        <rFont val="Arial"/>
        <color theme="1"/>
      </rPr>
      <t>Игрок может ознакомиться с правилами игры</t>
    </r>
    <r>
      <rPr>
        <rFont val="Arial"/>
        <b/>
        <color theme="1"/>
      </rPr>
      <t xml:space="preserve"> в отдельном всплывающем окне</t>
    </r>
  </si>
  <si>
    <t>Описывается только одна вещь, однако, хорошо добавить ответ на вопрос "Где?", чтобы было более отождествляемо и субъектно (помогает завершённости)</t>
  </si>
  <si>
    <r>
      <rPr>
        <rFont val="Arial"/>
        <color theme="1"/>
      </rPr>
      <t>Игрок может ознакомиться с правилами игры в отдельном всплывающем окне</t>
    </r>
    <r>
      <rPr>
        <rFont val="Arial"/>
        <b/>
        <color theme="1"/>
      </rPr>
      <t>, вызываемым нажатием клавиши "F1"</t>
    </r>
  </si>
  <si>
    <t>"+" вызываемым нажатием клавиши "F1"</t>
  </si>
  <si>
    <t>Требование не противоречит и соответствует остальным требованиям</t>
  </si>
  <si>
    <t>Требование не устарело по отношению к другим требованиям, а само по себе требование оправдано пользовательским опытом</t>
  </si>
  <si>
    <t>Игрок может ознакомиться с правилами игры "Спортивные Шахматы" в отдельном всплывающем окне, вызываемым нажатием клавиши "F1"</t>
  </si>
  <si>
    <t>Уточнение для какой игры - требуется, существуют разновидности</t>
  </si>
  <si>
    <t>"+" "Спортивные Шахматы"</t>
  </si>
  <si>
    <t>Без данного решения проект не будет соответствовать устоявшимся традициям в среде и проигрывать конкурентам по данному направлению. Также отсутствие правил отрицательно повлияет на пользовательский опыт, особенно опыт новичков</t>
  </si>
  <si>
    <t>Нефункциональное</t>
  </si>
  <si>
    <t>Система поддерживает возможность для подключения 4 и менее наблюдателей к одному локальному матчу</t>
  </si>
  <si>
    <t>Описывется только одна вещь</t>
  </si>
  <si>
    <t>Требование описано в одном месте и даёт необходимую информацию</t>
  </si>
  <si>
    <t>Требование не противоречит иным требованиям</t>
  </si>
  <si>
    <t>Требование нельзя разбить на меньшие требования</t>
  </si>
  <si>
    <t>Заказчику необходимо использование данной функции для проведения турниров</t>
  </si>
  <si>
    <t>Требование выполнимо</t>
  </si>
  <si>
    <t>Требование не содержит расплывчатых формулировок</t>
  </si>
  <si>
    <r>
      <rPr>
        <rFont val="Arial"/>
        <color theme="1"/>
      </rPr>
      <t>Система поддерживает возможность для подключения 4 и менее наблюдателей к одному матчу</t>
    </r>
    <r>
      <rPr>
        <rFont val="Arial"/>
        <b/>
        <color theme="1"/>
      </rPr>
      <t xml:space="preserve"> в рамках локальной сети</t>
    </r>
  </si>
  <si>
    <t>"Локальный матч" - устоявшийся термин, но без Глоссария требуется пояснение. Тем более слово "локальный" может вызвать второе значение</t>
  </si>
  <si>
    <t>"+" в рамках локальной сети; "-" локальному</t>
  </si>
  <si>
    <t xml:space="preserve">Требование заказчика :) </t>
  </si>
  <si>
    <t>Проверка осуществима путём тестирования от лица пользователей и наблюдателей</t>
  </si>
  <si>
    <t>Лобби матча должно поддерживать подключение ровно двух игроков</t>
  </si>
  <si>
    <t>Говорится только об одной вещи</t>
  </si>
  <si>
    <r>
      <rPr>
        <rFont val="Arial"/>
        <color theme="1"/>
      </rPr>
      <t xml:space="preserve">Лобби матча должно поддерживать подключение </t>
    </r>
    <r>
      <rPr>
        <rFont val="Arial"/>
        <b/>
        <color theme="1"/>
      </rPr>
      <t>через интернет и локальную сеть</t>
    </r>
    <r>
      <rPr>
        <rFont val="Arial"/>
        <color theme="1"/>
      </rPr>
      <t xml:space="preserve"> ровно двух игроков</t>
    </r>
  </si>
  <si>
    <t>Требование представлено в одном месте, однако неплохо добавить тип подключений</t>
  </si>
  <si>
    <t>"+" через интернет и локальную сеть</t>
  </si>
  <si>
    <t>Требование невозможно разделить</t>
  </si>
  <si>
    <t>Исходит из базовых правил шахмат</t>
  </si>
  <si>
    <t>Если выполнимы шахматы, то выполнимо и подключение двух игроков</t>
  </si>
  <si>
    <t>Не содержит расплывчатых формулировок</t>
  </si>
  <si>
    <r>
      <rPr>
        <rFont val="Arial"/>
        <color theme="1"/>
      </rPr>
      <t xml:space="preserve">Лобби </t>
    </r>
    <r>
      <rPr>
        <rFont val="Arial"/>
        <b/>
        <color theme="1"/>
      </rPr>
      <t>(предстартовое состояние матча)</t>
    </r>
    <r>
      <rPr>
        <rFont val="Arial"/>
        <color theme="1"/>
      </rPr>
      <t xml:space="preserve"> матча должно поддерживать подключение через интернет и локальную сеть ровно двух игроков</t>
    </r>
  </si>
  <si>
    <t>Термин "Лобби" - устоявшийся в контексте игр, однако без Глоссария необходимо пояснение</t>
  </si>
  <si>
    <t>"+" (предстартовое состояние матча)</t>
  </si>
  <si>
    <t>Также обусловлено актуальностью</t>
  </si>
  <si>
    <t>Проверяемо через пользовательский опыт (историю)</t>
  </si>
  <si>
    <t>Означает, что контекст (или экосистема) требования отсутствует, из ходя из чего требование соответствует критерию из самого факта  существования требования</t>
  </si>
  <si>
    <t>Функциональное</t>
  </si>
  <si>
    <t>Нажатие на клетку с фигурой на игровом поле подсвечивает варианты хода</t>
  </si>
  <si>
    <t>Требование описывает только одну функцию</t>
  </si>
  <si>
    <t>Нажатие на клетку с фигурой на игровом поле подсвечивает варианты хода, а повторное нажатие скрывает подсветку</t>
  </si>
  <si>
    <t>Дополнительно хочется описать обратную ситуацию</t>
  </si>
  <si>
    <t>"+" , а повторное нажатие скрывает подсветку</t>
  </si>
  <si>
    <t>Требование нельзя разделить на иные требования. Обратная ситуация дополняет изначальное требование.</t>
  </si>
  <si>
    <t>Искомая функция реализована у конкурентов, является традицией и положительно влияет на пользовательский опыт. В иных требованиях не описана</t>
  </si>
  <si>
    <t>Требование выполнимо (конкуренты справились)</t>
  </si>
  <si>
    <t>Расплывчатые формулировки отсутствуют</t>
  </si>
  <si>
    <r>
      <rPr>
        <rFont val="Arial"/>
        <color theme="1"/>
      </rPr>
      <t xml:space="preserve">Нажатие на клетку с фигурой </t>
    </r>
    <r>
      <rPr>
        <rFont val="Arial"/>
        <b/>
        <color theme="1"/>
      </rPr>
      <t xml:space="preserve">любой стороны </t>
    </r>
    <r>
      <rPr>
        <rFont val="Arial"/>
        <color theme="1"/>
      </rPr>
      <t xml:space="preserve">на игровом поле подсвечивает варианты хода, а повторное нажатие </t>
    </r>
    <r>
      <rPr>
        <rFont val="Arial"/>
        <b/>
        <color theme="1"/>
      </rPr>
      <t>на ту же самую ячейку</t>
    </r>
    <r>
      <rPr>
        <rFont val="Arial"/>
        <color theme="1"/>
      </rPr>
      <t xml:space="preserve"> скрывает подсветку</t>
    </r>
  </si>
  <si>
    <t>Содержит однозначно известную терминологию, не требующую Глоссарию. Также "фигура" без уточнения - понятна, однако дополнительно можно уточнить, что это распространяется на фигуры обеих сторон</t>
  </si>
  <si>
    <t>"+" любой стороны;"+" на ту же самую ячейку</t>
  </si>
  <si>
    <t>Требование выполнимо (из ходя из опыта конкурентов)</t>
  </si>
  <si>
    <t>Требование проверяемо через опыт пользователя - от лица пользователя проверить варианты хода при нажатии (и скрытие таковых при повторном нажатии на ту же самую ячейку)</t>
  </si>
  <si>
    <t xml:space="preserve">По нажатию на портрет игрока можно просматривать профиль в матче </t>
  </si>
  <si>
    <t>Требование описывает одну вещь (функцию)</t>
  </si>
  <si>
    <t>По нажатию на портрет игрока в матче двызывается профиль игрока в отдельном всплывающем окне</t>
  </si>
  <si>
    <t>Переформулировано под функциональное требование, а также пояснено как это осуществляется</t>
  </si>
  <si>
    <t>"+"  вызывается профиль игрока в отдельном всплывающем окне; "-" можно просматривать профиль</t>
  </si>
  <si>
    <t>Требование нельзя разбить на несколько</t>
  </si>
  <si>
    <t>Базовый функционал онлайн и некоторых оффлайн игр</t>
  </si>
  <si>
    <r>
      <rPr>
        <rFont val="Arial"/>
        <color theme="1"/>
      </rPr>
      <t xml:space="preserve">По нажатию на портрет игрока в матче вызывается профиль </t>
    </r>
    <r>
      <rPr>
        <rFont val="Arial"/>
        <b/>
        <color theme="1"/>
      </rPr>
      <t>данного</t>
    </r>
    <r>
      <rPr>
        <rFont val="Arial"/>
        <color theme="1"/>
      </rPr>
      <t xml:space="preserve"> игрока в отдельном всплывающем окне</t>
    </r>
  </si>
  <si>
    <t>Не содержит терминологии или двойных смыслов. Однако неплохо уточнить: каких игроков</t>
  </si>
  <si>
    <t>"+" данного</t>
  </si>
  <si>
    <t>Представлено в актуальности</t>
  </si>
  <si>
    <t>Проверяется через пользовательский опыт (историю)</t>
  </si>
  <si>
    <t>Комментарий</t>
  </si>
  <si>
    <t>Предлагаемая формулировка</t>
  </si>
  <si>
    <t>Бизнес требование</t>
  </si>
  <si>
    <t>К комментариям</t>
  </si>
  <si>
    <t>Изначальная формулировка</t>
  </si>
  <si>
    <t>По итогу каждого рабочего дня нужно формировать отчеты, отражающие продажи;</t>
  </si>
  <si>
    <t>Возможно, если упоминаются "отчёты" во множественном числе, то подразумеватся, что отчётов несколько и они разные. Возможно, требуется тогда уточнение или убрать единственное число</t>
  </si>
  <si>
    <t>Требование представлено в одном месте и информация достаточна (с поправками из пункта выше). Возможно, заказчик ещё хочет, чтобы отчёты отправлялись ему (не указано в требовании)</t>
  </si>
  <si>
    <t>Соответствует требованию номер 2</t>
  </si>
  <si>
    <t>Требование нельзя разделить</t>
  </si>
  <si>
    <t>Требование само по себе исходит от заказчика, даже в потенциале не противоречит бизнес логике. Возможно, отсутствует контекст документации (как оно было задокументировано и соответствует ли оно принципам документации).</t>
  </si>
  <si>
    <t>Поступило от заказчика напрямую и в соответствие с его нуждами</t>
  </si>
  <si>
    <t>В рамках разумного - вне контекста проекта это значит. что считаем выполнимо</t>
  </si>
  <si>
    <t>В "единичности" указано замечание, однако из-за уточнения и высокоуровневости требования - всё в порядке</t>
  </si>
  <si>
    <t>Требование интерпретируется только одним способом, расплывчатость - приемлемая</t>
  </si>
  <si>
    <t>Заказчик заинтересован в данном требовании</t>
  </si>
  <si>
    <t>Требование почти проверяемо в исходном виде, претензия по временном отрезке формирования отчётов отпдает со 2-м требованием</t>
  </si>
  <si>
    <t>Комментарии</t>
  </si>
  <si>
    <t>В целом требование - качественно, однако первое и второе требование (в отсутствие иных отчётов) могут и должны быть объединены</t>
  </si>
  <si>
    <t>Формироваться отчеты должны автоматически и за минимальное время.</t>
  </si>
  <si>
    <t>Говорится об одной теме - отчёты, однако о множественном числе отчётов и без уточнения будет написано ниже</t>
  </si>
  <si>
    <t>В целом, требование в одном месте</t>
  </si>
  <si>
    <t>Не противоречит иным бизнес требованиям</t>
  </si>
  <si>
    <t>Требование не получится поделить</t>
  </si>
  <si>
    <t>Подразумевается, что отчёты - "все". Изначальный вариант менее одназначен (например, 2 и более отчёта - отчёты, но они могут быть не все), как со словом "все". Однако и со словом "все" - могут быть проблемы: здесь говорится о отчётах после смены, однако при включении требования в общую систему, оригинальная формулировка и формулировка со словом "все" - могут испортить целостность видения остальных отчётов. Также не совсем понятно "минимальное время", доказательство того, что оно минимально - крайне громоздко и трудозатратно. Крайне желательно указать это время</t>
  </si>
  <si>
    <t>"+" за 15 минут</t>
  </si>
  <si>
    <t>Отчёты по окончанию рабочего дня должны формироваться автоматически и за 15 минут</t>
  </si>
  <si>
    <t>"+" по окончанию рабочего дня;</t>
  </si>
  <si>
    <t>Заказчик заинтересован в этом</t>
  </si>
  <si>
    <t>Изначальное требование тяжело проверяемо из-за фактов выше. В предлагаемой формулировке проверяемость уже есть</t>
  </si>
  <si>
    <t>Требование несколько посредственно, но с ним ещё работать можно, однако первое и второе требование (в отсутствие иных отчётов) могут и должны быть объединены</t>
  </si>
  <si>
    <t>Первоначальное</t>
  </si>
  <si>
    <t>В 18-15 по московскому времени каждый рабочий день (по производственному календарю) должен запускаться процесс автоматического формирования отчетов</t>
  </si>
  <si>
    <t>Требование говорит об одной вещи</t>
  </si>
  <si>
    <t>Требование представлено в одном месте</t>
  </si>
  <si>
    <t>Требование не противоречит иным требованиям (первое) и является развитием требований на предыдущем этапе</t>
  </si>
  <si>
    <t>Требование явно нельзя разделить</t>
  </si>
  <si>
    <t>Требование было согласовано, полагаю, что данный пункт точно пройден и есть документ - фиксация</t>
  </si>
  <si>
    <t>Требование соответствует требованию заказчика (было согласовано)</t>
  </si>
  <si>
    <t>Это возможно</t>
  </si>
  <si>
    <t>Расплывчатых формулировок не найдено</t>
  </si>
  <si>
    <t>В следующем требовании уточняются отчёты, поэтому пункт засчитывается</t>
  </si>
  <si>
    <t>Требование обязательно и согласовано</t>
  </si>
  <si>
    <t>Проверяемо на разумном отрезке времени и на постоянной основе (в том числе)</t>
  </si>
  <si>
    <t>Подразумевается, что Первоначальные требования находятся в одной системе (так как одно следует из другого, а потому многие аспекты закрываются иными требованиями и мы рассматриваем требование, как часть системы требований</t>
  </si>
  <si>
    <t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t>
  </si>
  <si>
    <t>Требование говорит об одной категории, которая может быть принята за единственную "вещь"</t>
  </si>
  <si>
    <t>Требование в целом представлено в одном месте, ссылка на требования не разрушают завершённость</t>
  </si>
  <si>
    <t>Требование не противоречит иным требованиям и является развитием требований на предыдущем этапе</t>
  </si>
  <si>
    <t>Требование явно нельзя разделить, пораждает следующие требования</t>
  </si>
  <si>
    <t>Неоднозначность отсутствует в целом и ликвидируется Спецификациями (я надеюсь)</t>
  </si>
  <si>
    <t>Проверяемо на разумном отрезке времени и на постоянной основе</t>
  </si>
  <si>
    <t>Отчеты должны формироваться в формате .xlsx и размещаться в папку для отчетов по умолчанию</t>
  </si>
  <si>
    <t>Требование в целом представлено в одном месте</t>
  </si>
  <si>
    <t>Неоднозначность отсутствует в целом, однако неизвестна "папка по умолчанию" и кто имеет к ней доступ</t>
  </si>
  <si>
    <t>Время формирования отчетов не должно превышать 1 мин.</t>
  </si>
  <si>
    <t>Требование говорит об одной вещи (всё ещё в рамках системы требований)</t>
  </si>
  <si>
    <t>Исходим из того, что это было возможно</t>
  </si>
  <si>
    <t>Неоднозначность отсутствует при рассмотрении требований в рамках единой системы (однако в противном случае пояснение к отчётам необходимо)</t>
  </si>
  <si>
    <t xml:space="preserve"># </t>
  </si>
  <si>
    <t>Ключ</t>
  </si>
  <si>
    <t>Значение</t>
  </si>
  <si>
    <t>Изменение:</t>
  </si>
  <si>
    <t>Ряд сотрудников бухгалтерии плохо владеют компьютером и им сложно распечатывать документы .xlsx. Нужно, чтобы отчеты формировались и в формате .xlsx и одновременно в формате .doc</t>
  </si>
  <si>
    <t>Общий обзор:</t>
  </si>
  <si>
    <t xml:space="preserve">В целом это требование является атомизированным функциональным требованием (при небольшом переформулировании). </t>
  </si>
  <si>
    <t>Общая оценка реализации</t>
  </si>
  <si>
    <t>Реализация данного требования явно не затратит большое количество ресурсов, так как во многом речь идёт лишь о форматировании (представлении) данных по известным лекалам. Работоспособность системы при должной реализации не должна существенно снизиться (так как данные уже сформированы). Однако файлы начнут занимать в несколько раз больше дискового пространства (минимум в два раза), что может повлиять на систему при больших размерах файлов и/или ограниченных ресурсах.</t>
  </si>
  <si>
    <t>Переформулировка требования:</t>
  </si>
  <si>
    <t>Путь к переформулировке требования</t>
  </si>
  <si>
    <t>Переформулированное требование:</t>
  </si>
  <si>
    <t>Отчеты должны формироваться в формате .xlsx и .docx и размещаться в папку для отчетов по умолчанию</t>
  </si>
  <si>
    <t>Определение типа</t>
  </si>
  <si>
    <t>Требование является Запросом на изменение</t>
  </si>
  <si>
    <t>Пояснение:</t>
  </si>
  <si>
    <t>Это расширение первоначального требования под номером 3</t>
  </si>
  <si>
    <t>Потенциальная реализация</t>
  </si>
  <si>
    <t>Предполагается, что отчёт формируется на основе временной информации, формируемой в результате определённых запросов к базе данных (например, select с выборкой по числу), после чего временная информация сохраняется по требуемому шаблону. Предлагается добавить дополнительный шаблон, который также формируется на основе данных. Альтернативным путём реализации является преобразование .xlsx файла в .doc по требуемому шаблону, она может оказаться более лёгкой в реализации, но менее стабильной в некоторых случаях.</t>
  </si>
  <si>
    <t>Заключительное положение</t>
  </si>
  <si>
    <t>Заметки на полях: мы всё ещё исходим из того, что требования находятся в системе и под отчётами подразумеваются отчёты из Первоначального требование 2, а потому пояснение не требуется</t>
  </si>
  <si>
    <t>В регионах РФ существуют местные праздничные дни, в которые не работают сотрудники этих регионов. Чтобы не портить статистику и не выводить по ним нулевые продажи – нужно исключать из отчетов соответствующих сотрудников в эти дни.</t>
  </si>
  <si>
    <t xml:space="preserve">Прежде чем начать, хочется прокомментироваться стремление вычеркнуть дни, в которые сотрудники не работают. При таком стремлении заказчик явно заинтересован ещё и в отслеживании отпусков каждого из сотрудников. При всё уважении к "трудоголикам", работающим в свои отпуска, изначально предполагается, что сотрудники не работают в отпускные дни, а значит продажи нулевые и общая эффективность немного снижается (немного, потому что вряд-ли весь отдел уходит в отпуск). С учётом этого замечания будет немного изменён подход к реализации. В целом само требование является скорее нефункциональным, так как отвечает на вопрос "как?" при формировании отчёта. </t>
  </si>
  <si>
    <t>Реализация вряд-ли затронет таблицу в базе данных (где отслеживаются нерабочие дни, которые могут быть пополнены автоматически) и систему отчётов (в предмете добавления условий в запрос). Скорее всего изменение затратит большее количество ресурсов, чем в прошлом изменении. Однако всё ещё выполнимо и изменимо</t>
  </si>
  <si>
    <t>В формируемые отчёты не должны включаться сотрудники, которые не продавали в официально праздничный (для региона работы сотрудника) день.</t>
  </si>
  <si>
    <t>В Начальном трбовании номер 1 указан рабочий день по производственному календарю. По умолчанию (в связи с официальным источником публикации и общей формулировкой) производсвтенный календарь является документом, публикуемым на сайте ГосДумы для всей Российской Федерации, что не учитывает региональные праздники. Ну и раз не учитывает Производственный календарь, то изначальное требование тоже его не учитывало, а значит текущее требование является запросом на Изменение.</t>
  </si>
  <si>
    <t>Должна существовать таблица со всеми сотрудниками, их регионами и нерабочими днями. Также желательно добавить сценарий автоматического заполнения нерабочих дней исходя из региона проживания. При формировании отчёта по сотрудникам проводится проверка на наличие нерабочего дня и отсутствие выполенни работы</t>
  </si>
  <si>
    <t>Заметки на полях: мы всё ещё исходим из того, что требования находятся в системе и под отчётами подразумеваются отчёты из Первоначального требование 2, а потому пояснение не требуется. Работа в праздничный день может и должна оплачиваться в повышенном размере (а также всё ещё является работой), а потому проводится проверка не только на наличие выходного дня, но и на отсутствие работы в данный день. Также реализация данного требования даёт почти решённую реализацию для потенциального требования отслеживания выходных дней сотрудников (таких как отгулы и отпуска)</t>
  </si>
  <si>
    <t>Нужно, чтобы отчеты формировались и в формате .xlsx и одновременно в формате .doc</t>
  </si>
  <si>
    <r>
      <rPr>
        <rFont val="Arial"/>
        <color theme="1"/>
      </rPr>
      <t>Отчеты должны формироваться в формате</t>
    </r>
    <r>
      <rPr>
        <rFont val="Arial"/>
        <b/>
        <color theme="1"/>
      </rPr>
      <t xml:space="preserve"> .xlsx</t>
    </r>
    <r>
      <rPr>
        <rFont val="Arial"/>
        <color theme="1"/>
      </rPr>
      <t xml:space="preserve"> и .docx</t>
    </r>
    <r>
      <rPr>
        <rFont val="Arial"/>
        <b/>
        <color theme="1"/>
      </rPr>
      <t xml:space="preserve"> и размещаться в папку для отчетов по умолчанию</t>
    </r>
  </si>
  <si>
    <t>Требование является изменением 3-го изначального требования, требуется изменение. Также отсутствовало указание места выгрузки в изменении, принято за значение по умолчанию (каким бы оно не было)</t>
  </si>
  <si>
    <t>"+"  .xlsx и &lt;...&gt; и размещаться в папку для отчетов по умолчанию</t>
  </si>
  <si>
    <t>Изменение 3-го требования подлежит согласованию, полагаем, что оно будет</t>
  </si>
  <si>
    <t>Требование соответствует требованию заказчика (на согласовании)</t>
  </si>
  <si>
    <t>Неоднозначность отсутствует при рассмотрении требований в рамках единой системы. Однако может потребоваться указание пути для папки выгрузки</t>
  </si>
  <si>
    <t>Требование обязательно (обусловлено мотивацией перед новым требованием) и будет согласовано</t>
  </si>
  <si>
    <t xml:space="preserve">В формируемые отчёты не должны включаться сотрудники, которые не продавали в праздничный (для региона работы сотрудника) день </t>
  </si>
  <si>
    <t>Изначальное требование долго подводит к основной теме и говорит о нескольких темах, предложено сокращение</t>
  </si>
  <si>
    <t>Переформулировка</t>
  </si>
  <si>
    <t>Требование является дополнением к механике отчёта из 2-го Начального требования, однако само по себе самодостаточно</t>
  </si>
  <si>
    <t>Переформулировка требования подлежит согласованию, так как изменено условия исключения из отчёта</t>
  </si>
  <si>
    <t xml:space="preserve">Переформулировка требования всё ещё содержит условие заказчика и заказчику может (и должно, в силу действующего законадательства о работе в праздничные дни) быть интересно </t>
  </si>
  <si>
    <r>
      <rPr>
        <rFont val="Arial"/>
        <color theme="1"/>
      </rPr>
      <t xml:space="preserve">В формируемые отчёты не должны включаться сотрудники, которые не продавали в </t>
    </r>
    <r>
      <rPr>
        <rFont val="Arial"/>
        <b/>
        <color theme="1"/>
      </rPr>
      <t>официально</t>
    </r>
    <r>
      <rPr>
        <rFont val="Arial"/>
        <color theme="1"/>
      </rPr>
      <t xml:space="preserve"> праздничный (для региона работы сотрудника) день.</t>
    </r>
  </si>
  <si>
    <t>Неоднозначность отсутствует при рассмотрении требований в рамках единой системы. Но требуется приложение со ссылками на Нормативно-Правовые акты, определяющие праздничные дни регионов или упоминание, что таковое расматривается только при документальном подтверждении</t>
  </si>
  <si>
    <t>"+" официально</t>
  </si>
  <si>
    <t>Проверяемо как в теории (например, объяснение изменения условий), так и на практике - на интервале времени с предположением о дальнейшем использовании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</si>
</sst>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9.0"/>
      <color theme="1"/>
      <name val="Arial"/>
      <scheme val="minor"/>
    </font>
    <font/>
    <font>
      <u/>
      <color rgb="FF0000FF"/>
    </font>
    <font>
      <u/>
      <color rgb="FF0000FF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sz val="16.0"/>
      <color theme="1"/>
      <name val="Arial"/>
      <scheme val="minor"/>
    </font>
    <font>
      <sz val="11.0"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</fills>
  <borders count="2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2" fontId="2" numFmtId="0" xfId="0" applyAlignment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1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11" fillId="0" fontId="3" numFmtId="0" xfId="0" applyBorder="1" applyFont="1"/>
    <xf borderId="0" fillId="2" fontId="1" numFmtId="0" xfId="0" applyAlignment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9" fillId="0" fontId="6" numFmtId="0" xfId="0" applyAlignment="1" applyBorder="1" applyFont="1">
      <alignment readingOrder="0"/>
    </xf>
    <xf borderId="9" fillId="0" fontId="7" numFmtId="0" xfId="0" applyAlignment="1" applyBorder="1" applyFont="1">
      <alignment horizontal="center" readingOrder="0"/>
    </xf>
    <xf borderId="12" fillId="0" fontId="1" numFmtId="0" xfId="0" applyAlignment="1" applyBorder="1" applyFont="1">
      <alignment readingOrder="0"/>
    </xf>
    <xf borderId="12" fillId="0" fontId="8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/>
    </xf>
    <xf borderId="12" fillId="0" fontId="1" numFmtId="164" xfId="0" applyAlignment="1" applyBorder="1" applyFont="1" applyNumberFormat="1">
      <alignment horizontal="center" readingOrder="0"/>
    </xf>
    <xf borderId="0" fillId="2" fontId="8" numFmtId="0" xfId="0" applyFont="1"/>
    <xf borderId="0" fillId="2" fontId="8" numFmtId="0" xfId="0" applyAlignment="1" applyFont="1">
      <alignment readingOrder="0"/>
    </xf>
    <xf borderId="0" fillId="2" fontId="8" numFmtId="0" xfId="0" applyAlignment="1" applyFont="1">
      <alignment horizontal="center" readingOrder="0"/>
    </xf>
    <xf borderId="0" fillId="3" fontId="8" numFmtId="0" xfId="0" applyAlignment="1" applyFill="1" applyFont="1">
      <alignment readingOrder="0"/>
    </xf>
    <xf borderId="0" fillId="3" fontId="8" numFmtId="0" xfId="0" applyAlignment="1" applyFont="1">
      <alignment horizontal="center" readingOrder="0"/>
    </xf>
    <xf borderId="0" fillId="2" fontId="1" numFmtId="0" xfId="0" applyAlignment="1" applyFont="1">
      <alignment horizontal="center" vertical="center"/>
    </xf>
    <xf borderId="12" fillId="4" fontId="8" numFmtId="0" xfId="0" applyAlignment="1" applyBorder="1" applyFill="1" applyFont="1">
      <alignment horizontal="center" readingOrder="0" vertical="center"/>
    </xf>
    <xf borderId="12" fillId="4" fontId="1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horizontal="center" readingOrder="0" shrinkToFit="0" vertical="center" wrapText="1"/>
    </xf>
    <xf borderId="12" fillId="4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readingOrder="0" shrinkToFit="0" vertical="center" wrapText="1"/>
    </xf>
    <xf borderId="12" fillId="5" fontId="8" numFmtId="0" xfId="0" applyAlignment="1" applyBorder="1" applyFill="1" applyFont="1">
      <alignment horizontal="center" readingOrder="0" vertical="center"/>
    </xf>
    <xf borderId="9" fillId="5" fontId="1" numFmtId="0" xfId="0" applyAlignment="1" applyBorder="1" applyFont="1">
      <alignment horizontal="center" readingOrder="0" shrinkToFit="0" vertical="center" wrapText="1"/>
    </xf>
    <xf borderId="10" fillId="5" fontId="3" numFmtId="0" xfId="0" applyBorder="1" applyFont="1"/>
    <xf borderId="11" fillId="5" fontId="3" numFmtId="0" xfId="0" applyBorder="1" applyFont="1"/>
    <xf borderId="12" fillId="5" fontId="1" numFmtId="0" xfId="0" applyAlignment="1" applyBorder="1" applyFont="1">
      <alignment horizontal="center" vertical="center"/>
    </xf>
    <xf borderId="12" fillId="5" fontId="1" numFmtId="0" xfId="0" applyAlignment="1" applyBorder="1" applyFont="1">
      <alignment horizontal="center" readingOrder="0" shrinkToFit="0" vertical="center" wrapText="1"/>
    </xf>
    <xf borderId="12" fillId="4" fontId="1" numFmtId="0" xfId="0" applyAlignment="1" applyBorder="1" applyFont="1">
      <alignment horizontal="center" readingOrder="0" vertical="center"/>
    </xf>
    <xf borderId="12" fillId="5" fontId="1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readingOrder="0" vertical="center"/>
    </xf>
    <xf borderId="12" fillId="2" fontId="8" numFmtId="0" xfId="0" applyBorder="1" applyFont="1"/>
    <xf borderId="12" fillId="3" fontId="8" numFmtId="0" xfId="0" applyAlignment="1" applyBorder="1" applyFont="1">
      <alignment readingOrder="0"/>
    </xf>
    <xf borderId="12" fillId="3" fontId="8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center" vertical="center"/>
    </xf>
    <xf borderId="12" fillId="2" fontId="8" numFmtId="0" xfId="0" applyAlignment="1" applyBorder="1" applyFont="1">
      <alignment readingOrder="0"/>
    </xf>
    <xf borderId="12" fillId="2" fontId="8" numFmtId="0" xfId="0" applyAlignment="1" applyBorder="1" applyFont="1">
      <alignment horizontal="center" readingOrder="0"/>
    </xf>
    <xf borderId="12" fillId="2" fontId="1" numFmtId="0" xfId="0" applyBorder="1" applyFont="1"/>
    <xf borderId="12" fillId="6" fontId="1" numFmtId="0" xfId="0" applyAlignment="1" applyBorder="1" applyFill="1" applyFont="1">
      <alignment horizontal="center" vertical="center"/>
    </xf>
    <xf borderId="9" fillId="5" fontId="9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vertical="center"/>
    </xf>
    <xf borderId="14" fillId="4" fontId="8" numFmtId="0" xfId="0" applyAlignment="1" applyBorder="1" applyFont="1">
      <alignment horizontal="center" readingOrder="0" vertical="center"/>
    </xf>
    <xf borderId="14" fillId="4" fontId="1" numFmtId="0" xfId="0" applyAlignment="1" applyBorder="1" applyFont="1">
      <alignment horizontal="center" readingOrder="0" shrinkToFit="0" vertical="center" wrapText="1"/>
    </xf>
    <xf borderId="14" fillId="4" fontId="8" numFmtId="0" xfId="0" applyAlignment="1" applyBorder="1" applyFont="1">
      <alignment horizontal="center" readingOrder="0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vertical="center"/>
    </xf>
    <xf borderId="15" fillId="5" fontId="8" numFmtId="0" xfId="0" applyAlignment="1" applyBorder="1" applyFont="1">
      <alignment horizontal="center" readingOrder="0" vertical="center"/>
    </xf>
    <xf borderId="15" fillId="5" fontId="1" numFmtId="0" xfId="0" applyAlignment="1" applyBorder="1" applyFont="1">
      <alignment horizontal="center" readingOrder="0" shrinkToFit="0" vertical="center" wrapText="1"/>
    </xf>
    <xf borderId="15" fillId="4" fontId="1" numFmtId="0" xfId="0" applyAlignment="1" applyBorder="1" applyFont="1">
      <alignment horizontal="center" readingOrder="0" vertical="center"/>
    </xf>
    <xf borderId="15" fillId="5" fontId="1" numFmtId="0" xfId="0" applyAlignment="1" applyBorder="1" applyFont="1">
      <alignment horizontal="center" vertical="center"/>
    </xf>
    <xf borderId="0" fillId="4" fontId="8" numFmtId="0" xfId="0" applyAlignment="1" applyFont="1">
      <alignment horizontal="center" readingOrder="0" vertical="center"/>
    </xf>
    <xf borderId="0" fillId="5" fontId="1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horizontal="left" shrinkToFit="0" vertical="center" wrapText="1"/>
    </xf>
    <xf borderId="12" fillId="7" fontId="1" numFmtId="0" xfId="0" applyAlignment="1" applyBorder="1" applyFill="1" applyFont="1">
      <alignment horizontal="center" vertical="center"/>
    </xf>
    <xf borderId="16" fillId="4" fontId="1" numFmtId="0" xfId="0" applyAlignment="1" applyBorder="1" applyFont="1">
      <alignment horizontal="center" readingOrder="0" shrinkToFit="0" vertical="center" wrapText="1"/>
    </xf>
    <xf borderId="15" fillId="5" fontId="3" numFmtId="0" xfId="0" applyBorder="1" applyFont="1"/>
    <xf borderId="15" fillId="5" fontId="1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readingOrder="0"/>
    </xf>
    <xf borderId="17" fillId="0" fontId="10" numFmtId="0" xfId="0" applyAlignment="1" applyBorder="1" applyFont="1">
      <alignment horizontal="center" readingOrder="0" vertical="center"/>
    </xf>
    <xf borderId="18" fillId="0" fontId="8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readingOrder="0" shrinkToFit="0" wrapText="1"/>
    </xf>
    <xf borderId="20" fillId="0" fontId="3" numFmtId="0" xfId="0" applyBorder="1" applyFont="1"/>
    <xf borderId="12" fillId="0" fontId="8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readingOrder="0" shrinkToFit="0" wrapText="1"/>
    </xf>
    <xf borderId="21" fillId="0" fontId="12" numFmtId="0" xfId="0" applyAlignment="1" applyBorder="1" applyFont="1">
      <alignment readingOrder="0" shrinkToFit="0" wrapText="1"/>
    </xf>
    <xf borderId="22" fillId="0" fontId="3" numFmtId="0" xfId="0" applyBorder="1" applyFont="1"/>
    <xf borderId="14" fillId="0" fontId="8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readingOrder="0" shrinkToFit="0" wrapText="1"/>
    </xf>
    <xf borderId="20" fillId="0" fontId="10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 vertical="center"/>
    </xf>
    <xf borderId="24" fillId="0" fontId="11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zENNyCS8JXYHYIPKyam9NUHy6Q5_w1pwSWV9Xl-_kXQ/edit?usp=sharing" TargetMode="External"/><Relationship Id="rId2" Type="http://schemas.openxmlformats.org/officeDocument/2006/relationships/hyperlink" Target="https://docs.google.com/document/d/1JJyAXO5HDMzUmulVEQK2qHXQvXZ79eCMPTBBKv26070/edit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75"/>
    <col customWidth="1" min="6" max="6" width="41.38"/>
    <col customWidth="1" min="9" max="9" width="21.75"/>
  </cols>
  <sheetData>
    <row r="1" ht="4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4"/>
      <c r="M2" s="5"/>
    </row>
    <row r="3">
      <c r="A3" s="1"/>
      <c r="B3" s="6"/>
      <c r="L3" s="7"/>
      <c r="M3" s="5"/>
    </row>
    <row r="4">
      <c r="A4" s="1"/>
      <c r="B4" s="6"/>
      <c r="L4" s="7"/>
      <c r="M4" s="5"/>
    </row>
    <row r="5">
      <c r="A5" s="1"/>
      <c r="B5" s="8"/>
      <c r="C5" s="9"/>
      <c r="D5" s="9"/>
      <c r="E5" s="9"/>
      <c r="F5" s="9"/>
      <c r="G5" s="9"/>
      <c r="H5" s="9"/>
      <c r="I5" s="9"/>
      <c r="J5" s="9"/>
      <c r="K5" s="9"/>
      <c r="L5" s="10"/>
      <c r="M5" s="5"/>
    </row>
    <row r="6">
      <c r="A6" s="1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3"/>
      <c r="M6" s="14"/>
    </row>
    <row r="7">
      <c r="A7" s="1"/>
      <c r="B7" s="15" t="s">
        <v>2</v>
      </c>
      <c r="C7" s="12"/>
      <c r="D7" s="12"/>
      <c r="E7" s="12"/>
      <c r="F7" s="12"/>
      <c r="G7" s="12"/>
      <c r="H7" s="12"/>
      <c r="I7" s="12"/>
      <c r="J7" s="12"/>
      <c r="K7" s="12"/>
      <c r="L7" s="13"/>
      <c r="M7" s="16"/>
    </row>
    <row r="8">
      <c r="A8" s="1"/>
      <c r="B8" s="17" t="s">
        <v>3</v>
      </c>
      <c r="C8" s="12"/>
      <c r="D8" s="12"/>
      <c r="E8" s="12"/>
      <c r="F8" s="12"/>
      <c r="G8" s="12"/>
      <c r="H8" s="12"/>
      <c r="I8" s="12"/>
      <c r="J8" s="12"/>
      <c r="K8" s="12"/>
      <c r="L8" s="13"/>
      <c r="M8" s="16"/>
    </row>
    <row r="9">
      <c r="A9" s="1"/>
      <c r="B9" s="18" t="s">
        <v>4</v>
      </c>
      <c r="C9" s="12"/>
      <c r="D9" s="12"/>
      <c r="E9" s="12"/>
      <c r="F9" s="12"/>
      <c r="G9" s="12"/>
      <c r="H9" s="12"/>
      <c r="I9" s="12"/>
      <c r="J9" s="12"/>
      <c r="K9" s="12"/>
      <c r="L9" s="13"/>
      <c r="M9" s="19"/>
    </row>
    <row r="10">
      <c r="A10" s="1"/>
      <c r="B10" s="20"/>
      <c r="C10" s="20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1"/>
      <c r="B11" s="21" t="s">
        <v>5</v>
      </c>
      <c r="C11" s="13"/>
      <c r="D11" s="1"/>
      <c r="E11" s="1"/>
      <c r="F11" s="22" t="s">
        <v>6</v>
      </c>
      <c r="G11" s="12"/>
      <c r="H11" s="12"/>
      <c r="I11" s="13"/>
      <c r="J11" s="1"/>
      <c r="K11" s="1"/>
      <c r="L11" s="1"/>
      <c r="M11" s="1"/>
    </row>
    <row r="12">
      <c r="A12" s="1"/>
      <c r="B12" s="23" t="s">
        <v>7</v>
      </c>
      <c r="C12" s="23" t="s">
        <v>8</v>
      </c>
      <c r="D12" s="1"/>
      <c r="E12" s="1"/>
      <c r="F12" s="24" t="s">
        <v>9</v>
      </c>
      <c r="G12" s="24" t="s">
        <v>10</v>
      </c>
      <c r="H12" s="25" t="s">
        <v>11</v>
      </c>
      <c r="I12" s="13"/>
      <c r="J12" s="1"/>
      <c r="K12" s="1"/>
      <c r="L12" s="1"/>
      <c r="M12" s="1"/>
    </row>
    <row r="13">
      <c r="A13" s="1"/>
      <c r="B13" s="23" t="s">
        <v>12</v>
      </c>
      <c r="C13" s="23" t="s">
        <v>13</v>
      </c>
      <c r="D13" s="1"/>
      <c r="E13" s="1"/>
      <c r="F13" s="26" t="s">
        <v>14</v>
      </c>
      <c r="G13" s="23" t="s">
        <v>15</v>
      </c>
      <c r="H13" s="27" t="s">
        <v>16</v>
      </c>
      <c r="I13" s="13"/>
      <c r="J13" s="1"/>
      <c r="K13" s="1"/>
      <c r="L13" s="1"/>
      <c r="M13" s="1"/>
    </row>
    <row r="14">
      <c r="A14" s="1"/>
      <c r="B14" s="23" t="s">
        <v>17</v>
      </c>
      <c r="C14" s="23" t="s">
        <v>18</v>
      </c>
      <c r="D14" s="1"/>
      <c r="E14" s="1"/>
      <c r="F14" s="26" t="s">
        <v>19</v>
      </c>
      <c r="G14" s="23" t="s">
        <v>15</v>
      </c>
      <c r="H14" s="27" t="s">
        <v>20</v>
      </c>
      <c r="I14" s="13"/>
      <c r="J14" s="1"/>
      <c r="K14" s="1"/>
      <c r="L14" s="1"/>
      <c r="M14" s="1"/>
    </row>
    <row r="15">
      <c r="A15" s="1"/>
      <c r="B15" s="23" t="s">
        <v>21</v>
      </c>
      <c r="C15" s="23" t="s">
        <v>22</v>
      </c>
      <c r="D15" s="1"/>
      <c r="E15" s="1"/>
      <c r="F15" s="26" t="s">
        <v>23</v>
      </c>
      <c r="G15" s="23" t="s">
        <v>15</v>
      </c>
      <c r="H15" s="27" t="s">
        <v>24</v>
      </c>
      <c r="I15" s="13"/>
      <c r="J15" s="1"/>
      <c r="K15" s="1"/>
      <c r="L15" s="1"/>
      <c r="M15" s="1"/>
    </row>
    <row r="16">
      <c r="A16" s="1"/>
      <c r="B16" s="23" t="s">
        <v>25</v>
      </c>
      <c r="C16" s="23" t="s">
        <v>26</v>
      </c>
      <c r="D16" s="1"/>
      <c r="E16" s="1"/>
      <c r="F16" s="26" t="s">
        <v>27</v>
      </c>
      <c r="G16" s="23" t="s">
        <v>15</v>
      </c>
      <c r="H16" s="27" t="s">
        <v>28</v>
      </c>
      <c r="I16" s="13"/>
      <c r="J16" s="1"/>
      <c r="K16" s="1"/>
      <c r="L16" s="1"/>
      <c r="M16" s="1"/>
    </row>
    <row r="17">
      <c r="A17" s="1"/>
      <c r="B17" s="1"/>
      <c r="C17" s="1"/>
      <c r="D17" s="1"/>
      <c r="E17" s="1"/>
      <c r="F17" s="26" t="s">
        <v>29</v>
      </c>
      <c r="G17" s="23" t="s">
        <v>15</v>
      </c>
      <c r="H17" s="27" t="s">
        <v>30</v>
      </c>
      <c r="I17" s="13"/>
      <c r="J17" s="1"/>
      <c r="K17" s="1"/>
      <c r="L17" s="1"/>
      <c r="M17" s="1"/>
    </row>
    <row r="18">
      <c r="A18" s="1"/>
      <c r="B18" s="1"/>
      <c r="C18" s="1"/>
      <c r="D18" s="1"/>
      <c r="E18" s="1"/>
      <c r="F18" s="26" t="s">
        <v>31</v>
      </c>
      <c r="G18" s="23" t="s">
        <v>15</v>
      </c>
      <c r="H18" s="27" t="s">
        <v>32</v>
      </c>
      <c r="I18" s="13"/>
      <c r="J18" s="1"/>
      <c r="K18" s="1"/>
      <c r="L18" s="1"/>
      <c r="M18" s="1"/>
    </row>
    <row r="19">
      <c r="A19" s="1"/>
      <c r="B19" s="1"/>
      <c r="C19" s="1"/>
      <c r="D19" s="1"/>
      <c r="E19" s="1"/>
      <c r="F19" s="28">
        <v>45293.0</v>
      </c>
      <c r="G19" s="23" t="s">
        <v>33</v>
      </c>
      <c r="H19" s="27" t="s">
        <v>34</v>
      </c>
      <c r="I19" s="13"/>
      <c r="J19" s="1"/>
      <c r="K19" s="1"/>
      <c r="L19" s="1"/>
      <c r="M19" s="1"/>
    </row>
    <row r="20">
      <c r="A20" s="1"/>
      <c r="B20" s="1"/>
      <c r="C20" s="1"/>
      <c r="D20" s="1"/>
      <c r="E20" s="1"/>
      <c r="F20" s="28">
        <v>45324.0</v>
      </c>
      <c r="G20" s="23" t="s">
        <v>33</v>
      </c>
      <c r="H20" s="27" t="s">
        <v>35</v>
      </c>
      <c r="I20" s="13"/>
      <c r="J20" s="1"/>
      <c r="K20" s="1"/>
      <c r="L20" s="1"/>
      <c r="M20" s="1"/>
    </row>
    <row r="21">
      <c r="A21" s="1"/>
      <c r="B21" s="1"/>
      <c r="C21" s="1"/>
      <c r="D21" s="1"/>
      <c r="E21" s="1"/>
      <c r="F21" s="28">
        <v>45353.0</v>
      </c>
      <c r="G21" s="23" t="s">
        <v>33</v>
      </c>
      <c r="H21" s="27" t="s">
        <v>36</v>
      </c>
      <c r="I21" s="13"/>
      <c r="J21" s="1"/>
      <c r="K21" s="1"/>
      <c r="L21" s="1"/>
      <c r="M21" s="1"/>
    </row>
    <row r="22">
      <c r="A22" s="1"/>
      <c r="B22" s="1"/>
      <c r="C22" s="1"/>
      <c r="D22" s="1"/>
      <c r="E22" s="1"/>
      <c r="F22" s="28">
        <v>45384.0</v>
      </c>
      <c r="G22" s="23" t="s">
        <v>33</v>
      </c>
      <c r="H22" s="27" t="s">
        <v>37</v>
      </c>
      <c r="I22" s="13"/>
      <c r="J22" s="1"/>
      <c r="K22" s="1"/>
      <c r="L22" s="1"/>
      <c r="M22" s="1"/>
    </row>
    <row r="23">
      <c r="A23" s="1"/>
      <c r="B23" s="1"/>
      <c r="C23" s="1"/>
      <c r="D23" s="1"/>
      <c r="E23" s="1"/>
      <c r="F23" s="28">
        <v>45414.0</v>
      </c>
      <c r="G23" s="23" t="s">
        <v>33</v>
      </c>
      <c r="H23" s="27" t="s">
        <v>38</v>
      </c>
      <c r="I23" s="13"/>
      <c r="J23" s="1"/>
      <c r="K23" s="1"/>
      <c r="L23" s="1"/>
      <c r="M23" s="1"/>
    </row>
    <row r="24">
      <c r="A24" s="1"/>
      <c r="B24" s="1"/>
      <c r="C24" s="1"/>
      <c r="D24" s="1"/>
      <c r="E24" s="1"/>
      <c r="F24" s="28">
        <v>45445.0</v>
      </c>
      <c r="G24" s="23" t="s">
        <v>33</v>
      </c>
      <c r="H24" s="27" t="s">
        <v>39</v>
      </c>
      <c r="I24" s="13"/>
      <c r="J24" s="1"/>
      <c r="K24" s="1"/>
      <c r="L24" s="1"/>
      <c r="M24" s="1"/>
    </row>
    <row r="25">
      <c r="A25" s="1"/>
      <c r="B25" s="1"/>
      <c r="C25" s="1"/>
      <c r="D25" s="1"/>
      <c r="E25" s="1"/>
      <c r="F25" s="26" t="s">
        <v>40</v>
      </c>
      <c r="G25" s="23" t="s">
        <v>33</v>
      </c>
      <c r="H25" s="27" t="s">
        <v>41</v>
      </c>
      <c r="I25" s="13"/>
      <c r="J25" s="1"/>
      <c r="K25" s="1"/>
      <c r="L25" s="1"/>
      <c r="M25" s="1"/>
    </row>
    <row r="26">
      <c r="A26" s="1"/>
      <c r="B26" s="1"/>
      <c r="C26" s="1"/>
      <c r="D26" s="1"/>
      <c r="E26" s="1"/>
      <c r="F26" s="28">
        <v>45475.0</v>
      </c>
      <c r="G26" s="23" t="s">
        <v>33</v>
      </c>
      <c r="H26" s="27" t="s">
        <v>42</v>
      </c>
      <c r="I26" s="13"/>
      <c r="J26" s="1"/>
      <c r="K26" s="1"/>
      <c r="L26" s="1"/>
      <c r="M26" s="1"/>
    </row>
    <row r="27">
      <c r="A27" s="1"/>
      <c r="B27" s="1"/>
      <c r="C27" s="1"/>
      <c r="D27" s="1"/>
      <c r="E27" s="1"/>
      <c r="F27" s="28">
        <v>45506.0</v>
      </c>
      <c r="G27" s="23" t="s">
        <v>33</v>
      </c>
      <c r="H27" s="27" t="s">
        <v>43</v>
      </c>
      <c r="I27" s="13"/>
      <c r="J27" s="1"/>
      <c r="K27" s="1"/>
      <c r="L27" s="1"/>
      <c r="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26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mergeCells count="23">
    <mergeCell ref="H21:I21"/>
    <mergeCell ref="H22:I22"/>
    <mergeCell ref="H23:I23"/>
    <mergeCell ref="H24:I24"/>
    <mergeCell ref="H25:I25"/>
    <mergeCell ref="H26:I26"/>
    <mergeCell ref="H27:I27"/>
    <mergeCell ref="H14:I14"/>
    <mergeCell ref="H15:I15"/>
    <mergeCell ref="H16:I16"/>
    <mergeCell ref="H17:I17"/>
    <mergeCell ref="H18:I18"/>
    <mergeCell ref="H19:I19"/>
    <mergeCell ref="H20:I20"/>
    <mergeCell ref="B8:L8"/>
    <mergeCell ref="B7:L7"/>
    <mergeCell ref="B11:C11"/>
    <mergeCell ref="B2:L5"/>
    <mergeCell ref="B6:L6"/>
    <mergeCell ref="B9:L9"/>
    <mergeCell ref="H12:I12"/>
    <mergeCell ref="H13:I13"/>
    <mergeCell ref="F11:I11"/>
  </mergeCells>
  <hyperlinks>
    <hyperlink r:id="rId1" ref="B8"/>
    <hyperlink r:id="rId2" ref="B9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5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29"/>
      <c r="B2" s="50" t="s">
        <v>44</v>
      </c>
      <c r="C2" s="51" t="s">
        <v>45</v>
      </c>
      <c r="D2" s="51" t="s">
        <v>153</v>
      </c>
      <c r="E2" s="51" t="s">
        <v>47</v>
      </c>
      <c r="F2" s="50" t="s">
        <v>48</v>
      </c>
      <c r="G2" s="50" t="s">
        <v>49</v>
      </c>
      <c r="H2" s="1"/>
    </row>
    <row r="3" ht="94.5" customHeight="1">
      <c r="A3" s="34"/>
      <c r="B3" s="35" t="s">
        <v>154</v>
      </c>
      <c r="C3" s="36" t="str">
        <f>C16</f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3" s="37" t="s">
        <v>51</v>
      </c>
      <c r="E3" s="36">
        <f>11-COUNTIF(E6:E16,"~")</f>
        <v>0</v>
      </c>
      <c r="F3" s="56"/>
      <c r="G3" s="39" t="s">
        <v>52</v>
      </c>
      <c r="H3" s="34"/>
    </row>
    <row r="4" ht="42.75" customHeight="1">
      <c r="A4" s="34"/>
      <c r="B4" s="40" t="s">
        <v>53</v>
      </c>
      <c r="C4" s="41" t="s">
        <v>184</v>
      </c>
      <c r="D4" s="42"/>
      <c r="E4" s="43"/>
      <c r="F4" s="57" t="s">
        <v>156</v>
      </c>
      <c r="G4" s="43"/>
      <c r="H4" s="34"/>
    </row>
    <row r="5" ht="94.5" customHeight="1">
      <c r="A5" s="58"/>
      <c r="B5" s="59" t="s">
        <v>157</v>
      </c>
      <c r="C5" s="60" t="s">
        <v>185</v>
      </c>
      <c r="D5" s="61" t="s">
        <v>56</v>
      </c>
      <c r="E5" s="62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63">
        <f t="shared" ref="F5:G5" si="1">COUNTIF(F6:F16,true)</f>
        <v>11</v>
      </c>
      <c r="G5" s="63">
        <f t="shared" si="1"/>
        <v>1</v>
      </c>
      <c r="H5" s="58"/>
    </row>
    <row r="6" ht="94.5" customHeight="1">
      <c r="A6" s="34"/>
      <c r="B6" s="64" t="s">
        <v>57</v>
      </c>
      <c r="C6" s="65" t="str">
        <f t="shared" ref="C6:C16" si="2">C5</f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6" s="65" t="s">
        <v>186</v>
      </c>
      <c r="E6" s="65" t="s">
        <v>67</v>
      </c>
      <c r="F6" s="66" t="b">
        <v>1</v>
      </c>
      <c r="G6" s="67" t="b">
        <v>0</v>
      </c>
      <c r="H6" s="34"/>
    </row>
    <row r="7" ht="94.5" customHeight="1">
      <c r="A7" s="34"/>
      <c r="B7" s="35" t="s">
        <v>61</v>
      </c>
      <c r="C7" s="39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7" s="39" t="s">
        <v>187</v>
      </c>
      <c r="E7" s="39" t="s">
        <v>67</v>
      </c>
      <c r="F7" s="46" t="b">
        <v>1</v>
      </c>
      <c r="G7" s="38" t="b">
        <v>0</v>
      </c>
      <c r="H7" s="34"/>
    </row>
    <row r="8" ht="94.5" customHeight="1">
      <c r="A8" s="34"/>
      <c r="B8" s="40" t="s">
        <v>65</v>
      </c>
      <c r="C8" s="47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8" s="45" t="s">
        <v>188</v>
      </c>
      <c r="E8" s="45" t="s">
        <v>67</v>
      </c>
      <c r="F8" s="46" t="b">
        <v>1</v>
      </c>
      <c r="G8" s="48" t="b">
        <v>0</v>
      </c>
      <c r="H8" s="34"/>
    </row>
    <row r="9" ht="94.5" customHeight="1">
      <c r="A9" s="34"/>
      <c r="B9" s="35" t="s">
        <v>68</v>
      </c>
      <c r="C9" s="36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9" s="39" t="s">
        <v>189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34"/>
      <c r="B10" s="40" t="s">
        <v>70</v>
      </c>
      <c r="C10" s="47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10" s="45" t="s">
        <v>190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34"/>
      <c r="B11" s="35" t="s">
        <v>72</v>
      </c>
      <c r="C11" s="36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11" s="39" t="s">
        <v>191</v>
      </c>
      <c r="E11" s="39" t="s">
        <v>67</v>
      </c>
      <c r="F11" s="46" t="b">
        <v>1</v>
      </c>
      <c r="G11" s="46" t="b">
        <v>0</v>
      </c>
      <c r="H11" s="34"/>
    </row>
    <row r="12" ht="94.5" customHeight="1">
      <c r="A12" s="34"/>
      <c r="B12" s="40" t="s">
        <v>74</v>
      </c>
      <c r="C12" s="47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12" s="45" t="s">
        <v>192</v>
      </c>
      <c r="E12" s="45" t="s">
        <v>67</v>
      </c>
      <c r="F12" s="46" t="b">
        <v>1</v>
      </c>
      <c r="G12" s="48" t="b">
        <v>0</v>
      </c>
      <c r="H12" s="34"/>
    </row>
    <row r="13" ht="94.5" customHeight="1">
      <c r="A13" s="34"/>
      <c r="B13" s="35" t="s">
        <v>76</v>
      </c>
      <c r="C13" s="36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13" s="39" t="s">
        <v>193</v>
      </c>
      <c r="E13" s="39" t="s">
        <v>67</v>
      </c>
      <c r="F13" s="46" t="b">
        <v>1</v>
      </c>
      <c r="G13" s="38" t="b">
        <v>0</v>
      </c>
      <c r="H13" s="34"/>
    </row>
    <row r="14" ht="94.5" customHeight="1">
      <c r="A14" s="34"/>
      <c r="B14" s="40" t="s">
        <v>78</v>
      </c>
      <c r="C14" s="45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14" s="45" t="s">
        <v>194</v>
      </c>
      <c r="E14" s="45" t="s">
        <v>67</v>
      </c>
      <c r="F14" s="46" t="b">
        <v>1</v>
      </c>
      <c r="G14" s="44" t="b">
        <v>0</v>
      </c>
      <c r="H14" s="34"/>
    </row>
    <row r="15" ht="94.5" customHeight="1">
      <c r="A15" s="34"/>
      <c r="B15" s="35" t="s">
        <v>82</v>
      </c>
      <c r="C15" s="36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15" s="39" t="s">
        <v>195</v>
      </c>
      <c r="E15" s="39" t="s">
        <v>67</v>
      </c>
      <c r="F15" s="46" t="b">
        <v>1</v>
      </c>
      <c r="G15" s="46" t="b">
        <v>0</v>
      </c>
      <c r="H15" s="34"/>
    </row>
    <row r="16" ht="94.5" customHeight="1">
      <c r="A16" s="34"/>
      <c r="B16" s="40" t="s">
        <v>84</v>
      </c>
      <c r="C16" s="47" t="str">
        <f t="shared" si="2"/>
        <v>В 18-15 по московскому времени каждый рабочий день (по производственному календарю) должен запускаться процесс автоматического формирования отчетов</v>
      </c>
      <c r="D16" s="45" t="s">
        <v>196</v>
      </c>
      <c r="E16" s="45" t="s">
        <v>67</v>
      </c>
      <c r="F16" s="46" t="b">
        <v>1</v>
      </c>
      <c r="G16" s="44" t="b">
        <v>0</v>
      </c>
      <c r="H16" s="34"/>
    </row>
    <row r="17" ht="94.5" customHeight="1">
      <c r="A17" s="34"/>
      <c r="B17" s="68" t="s">
        <v>170</v>
      </c>
      <c r="H17" s="34"/>
    </row>
    <row r="18" ht="94.5" customHeight="1">
      <c r="A18" s="34"/>
      <c r="B18" s="69" t="s">
        <v>197</v>
      </c>
      <c r="H18" s="34"/>
    </row>
    <row r="19" ht="94.5" customHeight="1">
      <c r="A19" s="34"/>
      <c r="B19" s="70"/>
      <c r="H19" s="34"/>
    </row>
    <row r="20">
      <c r="A20" s="1"/>
      <c r="B20" s="1"/>
      <c r="C20" s="1"/>
      <c r="D20" s="1"/>
      <c r="E20" s="1"/>
      <c r="F20" s="1"/>
      <c r="G20" s="1"/>
      <c r="H20" s="1"/>
    </row>
  </sheetData>
  <mergeCells count="5">
    <mergeCell ref="C4:E4"/>
    <mergeCell ref="F4:G4"/>
    <mergeCell ref="B17:G17"/>
    <mergeCell ref="B18:G18"/>
    <mergeCell ref="B19:G19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"Пользовательское,Функциональное,Нефункциональное,Бизнес требование,Переходное требование,Первоначальное"</formula1>
    </dataValidation>
  </dataValidations>
  <hyperlinks>
    <hyperlink display="К комментариям" location="'2-3'!B17" ref="F4"/>
  </hyperlin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5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29"/>
      <c r="B2" s="50" t="s">
        <v>44</v>
      </c>
      <c r="C2" s="51" t="s">
        <v>45</v>
      </c>
      <c r="D2" s="51" t="s">
        <v>153</v>
      </c>
      <c r="E2" s="51" t="s">
        <v>47</v>
      </c>
      <c r="F2" s="50" t="s">
        <v>48</v>
      </c>
      <c r="G2" s="50" t="s">
        <v>49</v>
      </c>
      <c r="H2" s="1"/>
    </row>
    <row r="3" ht="94.5" customHeight="1">
      <c r="A3" s="34"/>
      <c r="B3" s="35" t="s">
        <v>154</v>
      </c>
      <c r="C3" s="36" t="str">
        <f>C16</f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3" s="37" t="s">
        <v>51</v>
      </c>
      <c r="E3" s="36">
        <f>11-COUNTIF(E6:E16,"~")</f>
        <v>0</v>
      </c>
      <c r="F3" s="56"/>
      <c r="G3" s="39" t="s">
        <v>52</v>
      </c>
      <c r="H3" s="34"/>
    </row>
    <row r="4" ht="42.75" customHeight="1">
      <c r="A4" s="34"/>
      <c r="B4" s="40" t="s">
        <v>53</v>
      </c>
      <c r="C4" s="41" t="s">
        <v>184</v>
      </c>
      <c r="D4" s="42"/>
      <c r="E4" s="43"/>
      <c r="F4" s="57" t="s">
        <v>156</v>
      </c>
      <c r="G4" s="43"/>
      <c r="H4" s="34"/>
    </row>
    <row r="5" ht="94.5" customHeight="1">
      <c r="A5" s="58"/>
      <c r="B5" s="59" t="s">
        <v>157</v>
      </c>
      <c r="C5" s="60" t="s">
        <v>198</v>
      </c>
      <c r="D5" s="61" t="s">
        <v>56</v>
      </c>
      <c r="E5" s="62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63">
        <f t="shared" ref="F5:G5" si="1">COUNTIF(F6:F16,true)</f>
        <v>11</v>
      </c>
      <c r="G5" s="63">
        <f t="shared" si="1"/>
        <v>2</v>
      </c>
      <c r="H5" s="58"/>
    </row>
    <row r="6" ht="94.5" customHeight="1">
      <c r="A6" s="34"/>
      <c r="B6" s="64" t="s">
        <v>57</v>
      </c>
      <c r="C6" s="65" t="str">
        <f t="shared" ref="C6:C16" si="2">C5</f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6" s="65" t="s">
        <v>199</v>
      </c>
      <c r="E6" s="65" t="s">
        <v>67</v>
      </c>
      <c r="F6" s="66" t="b">
        <v>1</v>
      </c>
      <c r="G6" s="67" t="b">
        <v>0</v>
      </c>
      <c r="H6" s="34"/>
    </row>
    <row r="7" ht="94.5" customHeight="1">
      <c r="A7" s="34"/>
      <c r="B7" s="35" t="s">
        <v>61</v>
      </c>
      <c r="C7" s="39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7" s="39" t="s">
        <v>200</v>
      </c>
      <c r="E7" s="39" t="s">
        <v>67</v>
      </c>
      <c r="F7" s="46" t="b">
        <v>1</v>
      </c>
      <c r="G7" s="38" t="b">
        <v>0</v>
      </c>
      <c r="H7" s="34"/>
    </row>
    <row r="8" ht="94.5" customHeight="1">
      <c r="A8" s="34"/>
      <c r="B8" s="40" t="s">
        <v>65</v>
      </c>
      <c r="C8" s="47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8" s="45" t="s">
        <v>201</v>
      </c>
      <c r="E8" s="45" t="s">
        <v>67</v>
      </c>
      <c r="F8" s="46" t="b">
        <v>1</v>
      </c>
      <c r="G8" s="48" t="b">
        <v>0</v>
      </c>
      <c r="H8" s="34"/>
    </row>
    <row r="9" ht="94.5" customHeight="1">
      <c r="A9" s="34"/>
      <c r="B9" s="35" t="s">
        <v>68</v>
      </c>
      <c r="C9" s="36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9" s="39" t="s">
        <v>202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34"/>
      <c r="B10" s="40" t="s">
        <v>70</v>
      </c>
      <c r="C10" s="47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10" s="45" t="s">
        <v>190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34"/>
      <c r="B11" s="35" t="s">
        <v>72</v>
      </c>
      <c r="C11" s="36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11" s="39" t="s">
        <v>191</v>
      </c>
      <c r="E11" s="39" t="s">
        <v>67</v>
      </c>
      <c r="F11" s="46" t="b">
        <v>1</v>
      </c>
      <c r="G11" s="46" t="b">
        <v>0</v>
      </c>
      <c r="H11" s="34"/>
    </row>
    <row r="12" ht="94.5" customHeight="1">
      <c r="A12" s="34"/>
      <c r="B12" s="40" t="s">
        <v>74</v>
      </c>
      <c r="C12" s="47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12" s="45" t="s">
        <v>192</v>
      </c>
      <c r="E12" s="45" t="s">
        <v>67</v>
      </c>
      <c r="F12" s="46" t="b">
        <v>1</v>
      </c>
      <c r="G12" s="48" t="b">
        <v>1</v>
      </c>
      <c r="H12" s="34"/>
    </row>
    <row r="13" ht="94.5" customHeight="1">
      <c r="A13" s="34"/>
      <c r="B13" s="35" t="s">
        <v>76</v>
      </c>
      <c r="C13" s="36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13" s="39" t="s">
        <v>193</v>
      </c>
      <c r="E13" s="39" t="s">
        <v>67</v>
      </c>
      <c r="F13" s="46" t="b">
        <v>1</v>
      </c>
      <c r="G13" s="38" t="b">
        <v>0</v>
      </c>
      <c r="H13" s="34"/>
    </row>
    <row r="14" ht="94.5" customHeight="1">
      <c r="A14" s="34"/>
      <c r="B14" s="40" t="s">
        <v>78</v>
      </c>
      <c r="C14" s="45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14" s="45" t="s">
        <v>203</v>
      </c>
      <c r="E14" s="45" t="s">
        <v>67</v>
      </c>
      <c r="F14" s="46" t="b">
        <v>1</v>
      </c>
      <c r="G14" s="44" t="b">
        <v>0</v>
      </c>
      <c r="H14" s="34"/>
    </row>
    <row r="15" ht="94.5" customHeight="1">
      <c r="A15" s="34"/>
      <c r="B15" s="35" t="s">
        <v>82</v>
      </c>
      <c r="C15" s="36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15" s="39" t="s">
        <v>195</v>
      </c>
      <c r="E15" s="39" t="s">
        <v>67</v>
      </c>
      <c r="F15" s="46" t="b">
        <v>1</v>
      </c>
      <c r="G15" s="46" t="b">
        <v>0</v>
      </c>
      <c r="H15" s="34"/>
    </row>
    <row r="16" ht="94.5" customHeight="1">
      <c r="A16" s="34"/>
      <c r="B16" s="40" t="s">
        <v>84</v>
      </c>
      <c r="C16" s="47" t="str">
        <f t="shared" si="2"/>
        <v>Система должна формировать 3 автоматических отчета: Отчет о продажах, Отчет о выручке, Отчет о распределении продаж по продавцам. Требования к отчетам изложены в п. 20 Спецификации</v>
      </c>
      <c r="D16" s="45" t="s">
        <v>204</v>
      </c>
      <c r="E16" s="45" t="s">
        <v>67</v>
      </c>
      <c r="F16" s="46" t="b">
        <v>1</v>
      </c>
      <c r="G16" s="44" t="b">
        <v>0</v>
      </c>
      <c r="H16" s="34"/>
    </row>
    <row r="17" ht="94.5" customHeight="1">
      <c r="A17" s="34"/>
      <c r="B17" s="68" t="s">
        <v>170</v>
      </c>
      <c r="H17" s="34"/>
    </row>
    <row r="18" ht="94.5" customHeight="1">
      <c r="A18" s="34"/>
      <c r="B18" s="69" t="s">
        <v>197</v>
      </c>
      <c r="H18" s="34"/>
    </row>
    <row r="19" ht="94.5" customHeight="1">
      <c r="A19" s="34"/>
      <c r="B19" s="70"/>
      <c r="H19" s="34"/>
    </row>
    <row r="20">
      <c r="A20" s="1"/>
      <c r="B20" s="1"/>
      <c r="C20" s="1"/>
      <c r="D20" s="1"/>
      <c r="E20" s="1"/>
      <c r="F20" s="1"/>
      <c r="G20" s="1"/>
      <c r="H20" s="1"/>
    </row>
  </sheetData>
  <mergeCells count="5">
    <mergeCell ref="C4:E4"/>
    <mergeCell ref="F4:G4"/>
    <mergeCell ref="B17:G17"/>
    <mergeCell ref="B18:G18"/>
    <mergeCell ref="B19:G19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"Пользовательское,Функциональное,Нефункциональное,Бизнес требование,Переходное требование,Первоначальное"</formula1>
    </dataValidation>
  </dataValidations>
  <hyperlinks>
    <hyperlink display="К комментариям" location="'2-4'!B17" ref="F4"/>
  </hyperlin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5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29"/>
      <c r="B2" s="50" t="s">
        <v>44</v>
      </c>
      <c r="C2" s="51" t="s">
        <v>45</v>
      </c>
      <c r="D2" s="51" t="s">
        <v>153</v>
      </c>
      <c r="E2" s="51" t="s">
        <v>47</v>
      </c>
      <c r="F2" s="50" t="s">
        <v>48</v>
      </c>
      <c r="G2" s="50" t="s">
        <v>49</v>
      </c>
      <c r="H2" s="1"/>
    </row>
    <row r="3" ht="94.5" customHeight="1">
      <c r="A3" s="34"/>
      <c r="B3" s="35" t="s">
        <v>154</v>
      </c>
      <c r="C3" s="36" t="str">
        <f>C16</f>
        <v>Отчеты должны формироваться в формате .xlsx и размещаться в папку для отчетов по умолчанию</v>
      </c>
      <c r="D3" s="37" t="s">
        <v>51</v>
      </c>
      <c r="E3" s="36">
        <f>11-COUNTIF(E6:E16,"~")</f>
        <v>0</v>
      </c>
      <c r="F3" s="56"/>
      <c r="G3" s="39" t="s">
        <v>52</v>
      </c>
      <c r="H3" s="34"/>
    </row>
    <row r="4" ht="42.75" customHeight="1">
      <c r="A4" s="34"/>
      <c r="B4" s="40" t="s">
        <v>53</v>
      </c>
      <c r="C4" s="41" t="s">
        <v>184</v>
      </c>
      <c r="D4" s="42"/>
      <c r="E4" s="43"/>
      <c r="F4" s="57" t="s">
        <v>156</v>
      </c>
      <c r="G4" s="43"/>
      <c r="H4" s="34"/>
    </row>
    <row r="5" ht="94.5" customHeight="1">
      <c r="A5" s="58"/>
      <c r="B5" s="59" t="s">
        <v>157</v>
      </c>
      <c r="C5" s="60" t="s">
        <v>205</v>
      </c>
      <c r="D5" s="61" t="s">
        <v>56</v>
      </c>
      <c r="E5" s="62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63">
        <f t="shared" ref="F5:G5" si="1">COUNTIF(F6:F16,true)</f>
        <v>11</v>
      </c>
      <c r="G5" s="63">
        <f t="shared" si="1"/>
        <v>2</v>
      </c>
      <c r="H5" s="58"/>
    </row>
    <row r="6" ht="94.5" customHeight="1">
      <c r="A6" s="34"/>
      <c r="B6" s="64" t="s">
        <v>57</v>
      </c>
      <c r="C6" s="65" t="str">
        <f t="shared" ref="C6:C16" si="2">C5</f>
        <v>Отчеты должны формироваться в формате .xlsx и размещаться в папку для отчетов по умолчанию</v>
      </c>
      <c r="D6" s="65" t="s">
        <v>186</v>
      </c>
      <c r="E6" s="65" t="s">
        <v>67</v>
      </c>
      <c r="F6" s="66" t="b">
        <v>1</v>
      </c>
      <c r="G6" s="67" t="b">
        <v>0</v>
      </c>
      <c r="H6" s="34"/>
    </row>
    <row r="7" ht="94.5" customHeight="1">
      <c r="A7" s="34"/>
      <c r="B7" s="35" t="s">
        <v>61</v>
      </c>
      <c r="C7" s="39" t="str">
        <f t="shared" si="2"/>
        <v>Отчеты должны формироваться в формате .xlsx и размещаться в папку для отчетов по умолчанию</v>
      </c>
      <c r="D7" s="39" t="s">
        <v>206</v>
      </c>
      <c r="E7" s="39" t="s">
        <v>67</v>
      </c>
      <c r="F7" s="46" t="b">
        <v>1</v>
      </c>
      <c r="G7" s="38" t="b">
        <v>0</v>
      </c>
      <c r="H7" s="34"/>
    </row>
    <row r="8" ht="94.5" customHeight="1">
      <c r="A8" s="34"/>
      <c r="B8" s="40" t="s">
        <v>65</v>
      </c>
      <c r="C8" s="47" t="str">
        <f t="shared" si="2"/>
        <v>Отчеты должны формироваться в формате .xlsx и размещаться в папку для отчетов по умолчанию</v>
      </c>
      <c r="D8" s="45" t="s">
        <v>201</v>
      </c>
      <c r="E8" s="45" t="s">
        <v>67</v>
      </c>
      <c r="F8" s="46" t="b">
        <v>1</v>
      </c>
      <c r="G8" s="48" t="b">
        <v>0</v>
      </c>
      <c r="H8" s="34"/>
    </row>
    <row r="9" ht="94.5" customHeight="1">
      <c r="A9" s="34"/>
      <c r="B9" s="35" t="s">
        <v>68</v>
      </c>
      <c r="C9" s="36" t="str">
        <f t="shared" si="2"/>
        <v>Отчеты должны формироваться в формате .xlsx и размещаться в папку для отчетов по умолчанию</v>
      </c>
      <c r="D9" s="39" t="s">
        <v>189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34"/>
      <c r="B10" s="40" t="s">
        <v>70</v>
      </c>
      <c r="C10" s="47" t="str">
        <f t="shared" si="2"/>
        <v>Отчеты должны формироваться в формате .xlsx и размещаться в папку для отчетов по умолчанию</v>
      </c>
      <c r="D10" s="45" t="s">
        <v>190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34"/>
      <c r="B11" s="35" t="s">
        <v>72</v>
      </c>
      <c r="C11" s="36" t="str">
        <f t="shared" si="2"/>
        <v>Отчеты должны формироваться в формате .xlsx и размещаться в папку для отчетов по умолчанию</v>
      </c>
      <c r="D11" s="39" t="s">
        <v>191</v>
      </c>
      <c r="E11" s="39" t="s">
        <v>67</v>
      </c>
      <c r="F11" s="46" t="b">
        <v>1</v>
      </c>
      <c r="G11" s="46" t="b">
        <v>1</v>
      </c>
      <c r="H11" s="34"/>
    </row>
    <row r="12" ht="94.5" customHeight="1">
      <c r="A12" s="34"/>
      <c r="B12" s="40" t="s">
        <v>74</v>
      </c>
      <c r="C12" s="47" t="str">
        <f t="shared" si="2"/>
        <v>Отчеты должны формироваться в формате .xlsx и размещаться в папку для отчетов по умолчанию</v>
      </c>
      <c r="D12" s="45" t="s">
        <v>192</v>
      </c>
      <c r="E12" s="45" t="s">
        <v>67</v>
      </c>
      <c r="F12" s="46" t="b">
        <v>1</v>
      </c>
      <c r="G12" s="48" t="b">
        <v>0</v>
      </c>
      <c r="H12" s="34"/>
    </row>
    <row r="13" ht="94.5" customHeight="1">
      <c r="A13" s="34"/>
      <c r="B13" s="35" t="s">
        <v>76</v>
      </c>
      <c r="C13" s="36" t="str">
        <f t="shared" si="2"/>
        <v>Отчеты должны формироваться в формате .xlsx и размещаться в папку для отчетов по умолчанию</v>
      </c>
      <c r="D13" s="39" t="s">
        <v>193</v>
      </c>
      <c r="E13" s="39" t="s">
        <v>67</v>
      </c>
      <c r="F13" s="46" t="b">
        <v>1</v>
      </c>
      <c r="G13" s="38" t="b">
        <v>0</v>
      </c>
      <c r="H13" s="34"/>
    </row>
    <row r="14" ht="94.5" customHeight="1">
      <c r="A14" s="34"/>
      <c r="B14" s="40" t="s">
        <v>78</v>
      </c>
      <c r="C14" s="45" t="str">
        <f t="shared" si="2"/>
        <v>Отчеты должны формироваться в формате .xlsx и размещаться в папку для отчетов по умолчанию</v>
      </c>
      <c r="D14" s="45" t="s">
        <v>207</v>
      </c>
      <c r="E14" s="45" t="s">
        <v>67</v>
      </c>
      <c r="F14" s="46" t="b">
        <v>1</v>
      </c>
      <c r="G14" s="44" t="b">
        <v>0</v>
      </c>
      <c r="H14" s="34"/>
    </row>
    <row r="15" ht="94.5" customHeight="1">
      <c r="A15" s="34"/>
      <c r="B15" s="35" t="s">
        <v>82</v>
      </c>
      <c r="C15" s="36" t="str">
        <f t="shared" si="2"/>
        <v>Отчеты должны формироваться в формате .xlsx и размещаться в папку для отчетов по умолчанию</v>
      </c>
      <c r="D15" s="39" t="s">
        <v>195</v>
      </c>
      <c r="E15" s="39" t="s">
        <v>67</v>
      </c>
      <c r="F15" s="46" t="b">
        <v>1</v>
      </c>
      <c r="G15" s="46" t="b">
        <v>0</v>
      </c>
      <c r="H15" s="34"/>
    </row>
    <row r="16" ht="94.5" customHeight="1">
      <c r="A16" s="34"/>
      <c r="B16" s="40" t="s">
        <v>84</v>
      </c>
      <c r="C16" s="47" t="str">
        <f t="shared" si="2"/>
        <v>Отчеты должны формироваться в формате .xlsx и размещаться в папку для отчетов по умолчанию</v>
      </c>
      <c r="D16" s="45" t="s">
        <v>204</v>
      </c>
      <c r="E16" s="45" t="s">
        <v>67</v>
      </c>
      <c r="F16" s="46" t="b">
        <v>1</v>
      </c>
      <c r="G16" s="44" t="b">
        <v>0</v>
      </c>
      <c r="H16" s="34"/>
    </row>
    <row r="17" ht="94.5" customHeight="1">
      <c r="A17" s="34"/>
      <c r="B17" s="68" t="s">
        <v>170</v>
      </c>
      <c r="H17" s="34"/>
    </row>
    <row r="18" ht="94.5" customHeight="1">
      <c r="A18" s="34"/>
      <c r="B18" s="69" t="s">
        <v>197</v>
      </c>
      <c r="H18" s="34"/>
    </row>
    <row r="19" ht="94.5" customHeight="1">
      <c r="A19" s="34"/>
      <c r="B19" s="70"/>
      <c r="H19" s="34"/>
    </row>
    <row r="20">
      <c r="A20" s="1"/>
      <c r="B20" s="1"/>
      <c r="C20" s="1"/>
      <c r="D20" s="1"/>
      <c r="E20" s="1"/>
      <c r="F20" s="1"/>
      <c r="G20" s="1"/>
      <c r="H20" s="1"/>
    </row>
  </sheetData>
  <mergeCells count="5">
    <mergeCell ref="C4:E4"/>
    <mergeCell ref="F4:G4"/>
    <mergeCell ref="B17:G17"/>
    <mergeCell ref="B18:G18"/>
    <mergeCell ref="B19:G19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"Пользовательское,Функциональное,Нефункциональное,Бизнес требование,Переходное требование,Первоначальное"</formula1>
    </dataValidation>
  </dataValidations>
  <hyperlinks>
    <hyperlink display="К комментариям" location="'2-5'!B17" ref="F4"/>
  </hyperlin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5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29"/>
      <c r="B2" s="50" t="s">
        <v>44</v>
      </c>
      <c r="C2" s="51" t="s">
        <v>45</v>
      </c>
      <c r="D2" s="51" t="s">
        <v>153</v>
      </c>
      <c r="E2" s="51" t="s">
        <v>47</v>
      </c>
      <c r="F2" s="50" t="s">
        <v>48</v>
      </c>
      <c r="G2" s="50" t="s">
        <v>49</v>
      </c>
      <c r="H2" s="1"/>
    </row>
    <row r="3" ht="94.5" customHeight="1">
      <c r="A3" s="34"/>
      <c r="B3" s="35" t="s">
        <v>154</v>
      </c>
      <c r="C3" s="36" t="str">
        <f>C16</f>
        <v>Время формирования отчетов не должно превышать 1 мин.</v>
      </c>
      <c r="D3" s="37" t="s">
        <v>51</v>
      </c>
      <c r="E3" s="36">
        <f>11-COUNTIF(E6:E16,"~")</f>
        <v>0</v>
      </c>
      <c r="F3" s="56"/>
      <c r="G3" s="39" t="s">
        <v>52</v>
      </c>
      <c r="H3" s="34"/>
    </row>
    <row r="4" ht="42.75" customHeight="1">
      <c r="A4" s="34"/>
      <c r="B4" s="40" t="s">
        <v>53</v>
      </c>
      <c r="C4" s="41" t="s">
        <v>184</v>
      </c>
      <c r="D4" s="42"/>
      <c r="E4" s="43"/>
      <c r="F4" s="57" t="s">
        <v>156</v>
      </c>
      <c r="G4" s="43"/>
      <c r="H4" s="34"/>
    </row>
    <row r="5" ht="94.5" customHeight="1">
      <c r="A5" s="58"/>
      <c r="B5" s="59" t="s">
        <v>157</v>
      </c>
      <c r="C5" s="60" t="s">
        <v>208</v>
      </c>
      <c r="D5" s="61" t="s">
        <v>56</v>
      </c>
      <c r="E5" s="62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63">
        <f t="shared" ref="F5:G5" si="1">COUNTIF(F6:F16,true)</f>
        <v>11</v>
      </c>
      <c r="G5" s="63">
        <f t="shared" si="1"/>
        <v>3</v>
      </c>
      <c r="H5" s="58"/>
    </row>
    <row r="6" ht="94.5" customHeight="1">
      <c r="A6" s="34"/>
      <c r="B6" s="64" t="s">
        <v>57</v>
      </c>
      <c r="C6" s="65" t="str">
        <f t="shared" ref="C6:C16" si="2">C5</f>
        <v>Время формирования отчетов не должно превышать 1 мин.</v>
      </c>
      <c r="D6" s="65" t="s">
        <v>209</v>
      </c>
      <c r="E6" s="65" t="s">
        <v>67</v>
      </c>
      <c r="F6" s="66" t="b">
        <v>1</v>
      </c>
      <c r="G6" s="74" t="b">
        <v>0</v>
      </c>
      <c r="H6" s="34"/>
    </row>
    <row r="7" ht="94.5" customHeight="1">
      <c r="A7" s="34"/>
      <c r="B7" s="35" t="s">
        <v>61</v>
      </c>
      <c r="C7" s="39" t="str">
        <f t="shared" si="2"/>
        <v>Время формирования отчетов не должно превышать 1 мин.</v>
      </c>
      <c r="D7" s="39" t="s">
        <v>206</v>
      </c>
      <c r="E7" s="39" t="s">
        <v>67</v>
      </c>
      <c r="F7" s="46" t="b">
        <v>1</v>
      </c>
      <c r="G7" s="38" t="b">
        <v>0</v>
      </c>
      <c r="H7" s="34"/>
    </row>
    <row r="8" ht="94.5" customHeight="1">
      <c r="A8" s="34"/>
      <c r="B8" s="40" t="s">
        <v>65</v>
      </c>
      <c r="C8" s="47" t="str">
        <f t="shared" si="2"/>
        <v>Время формирования отчетов не должно превышать 1 мин.</v>
      </c>
      <c r="D8" s="45" t="s">
        <v>201</v>
      </c>
      <c r="E8" s="45" t="s">
        <v>67</v>
      </c>
      <c r="F8" s="46" t="b">
        <v>1</v>
      </c>
      <c r="G8" s="48" t="b">
        <v>0</v>
      </c>
      <c r="H8" s="34"/>
    </row>
    <row r="9" ht="94.5" customHeight="1">
      <c r="A9" s="34"/>
      <c r="B9" s="35" t="s">
        <v>68</v>
      </c>
      <c r="C9" s="36" t="str">
        <f t="shared" si="2"/>
        <v>Время формирования отчетов не должно превышать 1 мин.</v>
      </c>
      <c r="D9" s="39" t="s">
        <v>189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34"/>
      <c r="B10" s="40" t="s">
        <v>70</v>
      </c>
      <c r="C10" s="47" t="str">
        <f t="shared" si="2"/>
        <v>Время формирования отчетов не должно превышать 1 мин.</v>
      </c>
      <c r="D10" s="45" t="s">
        <v>190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34"/>
      <c r="B11" s="35" t="s">
        <v>72</v>
      </c>
      <c r="C11" s="36" t="str">
        <f t="shared" si="2"/>
        <v>Время формирования отчетов не должно превышать 1 мин.</v>
      </c>
      <c r="D11" s="39" t="s">
        <v>191</v>
      </c>
      <c r="E11" s="39" t="s">
        <v>67</v>
      </c>
      <c r="F11" s="46" t="b">
        <v>1</v>
      </c>
      <c r="G11" s="46" t="b">
        <v>1</v>
      </c>
      <c r="H11" s="34"/>
    </row>
    <row r="12" ht="94.5" customHeight="1">
      <c r="A12" s="34"/>
      <c r="B12" s="40" t="s">
        <v>74</v>
      </c>
      <c r="C12" s="47" t="str">
        <f t="shared" si="2"/>
        <v>Время формирования отчетов не должно превышать 1 мин.</v>
      </c>
      <c r="D12" s="45" t="s">
        <v>210</v>
      </c>
      <c r="E12" s="45" t="s">
        <v>67</v>
      </c>
      <c r="F12" s="46" t="b">
        <v>1</v>
      </c>
      <c r="G12" s="48" t="b">
        <v>1</v>
      </c>
      <c r="H12" s="34"/>
    </row>
    <row r="13" ht="94.5" customHeight="1">
      <c r="A13" s="34"/>
      <c r="B13" s="35" t="s">
        <v>76</v>
      </c>
      <c r="C13" s="36" t="str">
        <f t="shared" si="2"/>
        <v>Время формирования отчетов не должно превышать 1 мин.</v>
      </c>
      <c r="D13" s="39" t="s">
        <v>193</v>
      </c>
      <c r="E13" s="39" t="s">
        <v>67</v>
      </c>
      <c r="F13" s="46" t="b">
        <v>1</v>
      </c>
      <c r="G13" s="38" t="b">
        <v>0</v>
      </c>
      <c r="H13" s="34"/>
    </row>
    <row r="14" ht="94.5" customHeight="1">
      <c r="A14" s="34"/>
      <c r="B14" s="40" t="s">
        <v>78</v>
      </c>
      <c r="C14" s="45" t="str">
        <f t="shared" si="2"/>
        <v>Время формирования отчетов не должно превышать 1 мин.</v>
      </c>
      <c r="D14" s="45" t="s">
        <v>211</v>
      </c>
      <c r="E14" s="45" t="s">
        <v>67</v>
      </c>
      <c r="F14" s="46" t="b">
        <v>1</v>
      </c>
      <c r="G14" s="44" t="b">
        <v>0</v>
      </c>
      <c r="H14" s="34"/>
    </row>
    <row r="15" ht="94.5" customHeight="1">
      <c r="A15" s="34"/>
      <c r="B15" s="35" t="s">
        <v>82</v>
      </c>
      <c r="C15" s="36" t="str">
        <f t="shared" si="2"/>
        <v>Время формирования отчетов не должно превышать 1 мин.</v>
      </c>
      <c r="D15" s="39" t="s">
        <v>195</v>
      </c>
      <c r="E15" s="39" t="s">
        <v>67</v>
      </c>
      <c r="F15" s="46" t="b">
        <v>1</v>
      </c>
      <c r="G15" s="46" t="b">
        <v>0</v>
      </c>
      <c r="H15" s="34"/>
    </row>
    <row r="16" ht="94.5" customHeight="1">
      <c r="A16" s="34"/>
      <c r="B16" s="40" t="s">
        <v>84</v>
      </c>
      <c r="C16" s="47" t="str">
        <f t="shared" si="2"/>
        <v>Время формирования отчетов не должно превышать 1 мин.</v>
      </c>
      <c r="D16" s="45" t="s">
        <v>204</v>
      </c>
      <c r="E16" s="45" t="s">
        <v>67</v>
      </c>
      <c r="F16" s="46" t="b">
        <v>1</v>
      </c>
      <c r="G16" s="44" t="b">
        <v>0</v>
      </c>
      <c r="H16" s="34"/>
    </row>
    <row r="17" ht="94.5" customHeight="1">
      <c r="A17" s="34"/>
      <c r="B17" s="68" t="s">
        <v>170</v>
      </c>
      <c r="H17" s="34"/>
    </row>
    <row r="18" ht="94.5" customHeight="1">
      <c r="A18" s="34"/>
      <c r="B18" s="69" t="s">
        <v>197</v>
      </c>
      <c r="H18" s="34"/>
    </row>
    <row r="19" ht="94.5" customHeight="1">
      <c r="A19" s="34"/>
      <c r="B19" s="70"/>
      <c r="H19" s="34"/>
    </row>
    <row r="20">
      <c r="A20" s="1"/>
      <c r="B20" s="1"/>
      <c r="C20" s="1"/>
      <c r="D20" s="1"/>
      <c r="E20" s="1"/>
      <c r="F20" s="1"/>
      <c r="G20" s="1"/>
      <c r="H20" s="1"/>
    </row>
  </sheetData>
  <mergeCells count="5">
    <mergeCell ref="C4:E4"/>
    <mergeCell ref="F4:G4"/>
    <mergeCell ref="B17:G17"/>
    <mergeCell ref="B18:G18"/>
    <mergeCell ref="B19:G19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"Пользовательское,Функциональное,Нефункциональное,Бизнес требование,Переходное требование,Первоначальное"</formula1>
    </dataValidation>
  </dataValidations>
  <hyperlinks>
    <hyperlink display="К комментариям" location="'2-6'!B17" ref="F4"/>
  </hyperlin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38"/>
    <col customWidth="1" min="3" max="3" width="166.63"/>
  </cols>
  <sheetData>
    <row r="1">
      <c r="A1" s="75" t="s">
        <v>212</v>
      </c>
      <c r="B1" s="76" t="s">
        <v>213</v>
      </c>
      <c r="C1" s="76" t="s">
        <v>214</v>
      </c>
    </row>
    <row r="2">
      <c r="A2" s="77">
        <v>1.0</v>
      </c>
      <c r="B2" s="78" t="s">
        <v>215</v>
      </c>
      <c r="C2" s="79" t="s">
        <v>216</v>
      </c>
    </row>
    <row r="3">
      <c r="A3" s="80"/>
      <c r="B3" s="81" t="s">
        <v>217</v>
      </c>
      <c r="C3" s="82" t="s">
        <v>218</v>
      </c>
    </row>
    <row r="4">
      <c r="A4" s="80"/>
      <c r="B4" s="81" t="s">
        <v>219</v>
      </c>
      <c r="C4" s="82" t="s">
        <v>220</v>
      </c>
    </row>
    <row r="5">
      <c r="A5" s="80"/>
      <c r="B5" s="81" t="s">
        <v>221</v>
      </c>
      <c r="C5" s="83" t="s">
        <v>222</v>
      </c>
    </row>
    <row r="6">
      <c r="A6" s="80"/>
      <c r="B6" s="81" t="s">
        <v>223</v>
      </c>
      <c r="C6" s="82" t="s">
        <v>224</v>
      </c>
    </row>
    <row r="7">
      <c r="A7" s="80"/>
      <c r="B7" s="81" t="s">
        <v>225</v>
      </c>
      <c r="C7" s="82" t="s">
        <v>226</v>
      </c>
    </row>
    <row r="8">
      <c r="A8" s="80"/>
      <c r="B8" s="81" t="s">
        <v>227</v>
      </c>
      <c r="C8" s="82" t="s">
        <v>228</v>
      </c>
    </row>
    <row r="9">
      <c r="A9" s="80"/>
      <c r="B9" s="81" t="s">
        <v>229</v>
      </c>
      <c r="C9" s="82" t="s">
        <v>230</v>
      </c>
    </row>
    <row r="10">
      <c r="A10" s="84"/>
      <c r="B10" s="85" t="s">
        <v>231</v>
      </c>
      <c r="C10" s="86" t="s">
        <v>232</v>
      </c>
    </row>
    <row r="11">
      <c r="A11" s="87">
        <v>2.0</v>
      </c>
      <c r="B11" s="88" t="s">
        <v>215</v>
      </c>
      <c r="C11" s="89" t="s">
        <v>233</v>
      </c>
    </row>
    <row r="12">
      <c r="A12" s="80"/>
      <c r="B12" s="81" t="s">
        <v>217</v>
      </c>
      <c r="C12" s="82" t="s">
        <v>234</v>
      </c>
    </row>
    <row r="13">
      <c r="A13" s="80"/>
      <c r="B13" s="81" t="s">
        <v>219</v>
      </c>
      <c r="C13" s="82" t="s">
        <v>235</v>
      </c>
    </row>
    <row r="14">
      <c r="A14" s="80"/>
      <c r="B14" s="81" t="s">
        <v>221</v>
      </c>
      <c r="C14" s="83" t="s">
        <v>222</v>
      </c>
    </row>
    <row r="15">
      <c r="A15" s="80"/>
      <c r="B15" s="81" t="s">
        <v>223</v>
      </c>
      <c r="C15" s="82" t="s">
        <v>236</v>
      </c>
    </row>
    <row r="16">
      <c r="A16" s="80"/>
      <c r="B16" s="81" t="s">
        <v>225</v>
      </c>
      <c r="C16" s="82" t="s">
        <v>226</v>
      </c>
    </row>
    <row r="17">
      <c r="A17" s="80"/>
      <c r="B17" s="81" t="s">
        <v>227</v>
      </c>
      <c r="C17" s="82" t="s">
        <v>237</v>
      </c>
    </row>
    <row r="18">
      <c r="A18" s="80"/>
      <c r="B18" s="81" t="s">
        <v>229</v>
      </c>
      <c r="C18" s="82" t="s">
        <v>238</v>
      </c>
    </row>
    <row r="19">
      <c r="A19" s="84"/>
      <c r="B19" s="85" t="s">
        <v>231</v>
      </c>
      <c r="C19" s="86" t="s">
        <v>239</v>
      </c>
    </row>
  </sheetData>
  <mergeCells count="2">
    <mergeCell ref="A2:A10"/>
    <mergeCell ref="A11:A19"/>
  </mergeCells>
  <hyperlinks>
    <hyperlink display="Путь к переформулировке требования" location="'2-7'!A1" ref="C5"/>
    <hyperlink display="Путь к переформулировке требования" location="'2-8'!A1" ref="C14"/>
  </hyperlin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5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29"/>
      <c r="B2" s="50" t="s">
        <v>44</v>
      </c>
      <c r="C2" s="51" t="s">
        <v>45</v>
      </c>
      <c r="D2" s="51" t="s">
        <v>153</v>
      </c>
      <c r="E2" s="51" t="s">
        <v>47</v>
      </c>
      <c r="F2" s="50" t="s">
        <v>48</v>
      </c>
      <c r="G2" s="50" t="s">
        <v>49</v>
      </c>
      <c r="H2" s="1"/>
    </row>
    <row r="3" ht="94.5" customHeight="1">
      <c r="A3" s="34"/>
      <c r="B3" s="35" t="s">
        <v>154</v>
      </c>
      <c r="C3" s="36" t="str">
        <f>C16</f>
        <v>Отчеты должны формироваться в формате .xlsx и .docx и размещаться в папку для отчетов по умолчанию</v>
      </c>
      <c r="D3" s="37" t="s">
        <v>51</v>
      </c>
      <c r="E3" s="36">
        <f>11-COUNTIF(E6:E16,"~")</f>
        <v>1</v>
      </c>
      <c r="F3" s="56"/>
      <c r="G3" s="39" t="s">
        <v>52</v>
      </c>
      <c r="H3" s="34"/>
    </row>
    <row r="4" ht="42.75" customHeight="1">
      <c r="A4" s="34"/>
      <c r="B4" s="40" t="s">
        <v>53</v>
      </c>
      <c r="C4" s="41" t="s">
        <v>126</v>
      </c>
      <c r="D4" s="42"/>
      <c r="E4" s="43"/>
      <c r="F4" s="57" t="s">
        <v>156</v>
      </c>
      <c r="G4" s="43"/>
      <c r="H4" s="34"/>
    </row>
    <row r="5" ht="94.5" customHeight="1">
      <c r="A5" s="58"/>
      <c r="B5" s="59" t="s">
        <v>157</v>
      </c>
      <c r="C5" s="60" t="s">
        <v>240</v>
      </c>
      <c r="D5" s="61" t="s">
        <v>56</v>
      </c>
      <c r="E5" s="62" t="str">
        <f>IFERROR(__xludf.DUMMYFUNCTION("TEXTJOIN("","",true,FILTER(B6:B16,F6:F16=TRUE))"),"Единичность,Завершённость,Атомарность,Задокументированность,Актуальность,Выполнимость,Закрытость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63">
        <f t="shared" ref="F5:G5" si="1">COUNTIF(F6:F16,true)</f>
        <v>10</v>
      </c>
      <c r="G5" s="63">
        <f t="shared" si="1"/>
        <v>2</v>
      </c>
      <c r="H5" s="58"/>
    </row>
    <row r="6" ht="94.5" customHeight="1">
      <c r="A6" s="34"/>
      <c r="B6" s="64" t="s">
        <v>57</v>
      </c>
      <c r="C6" s="65" t="str">
        <f t="shared" ref="C6:C7" si="2">C5</f>
        <v>Нужно, чтобы отчеты формировались и в формате .xlsx и одновременно в формате .doc</v>
      </c>
      <c r="D6" s="65" t="s">
        <v>186</v>
      </c>
      <c r="E6" s="65" t="s">
        <v>67</v>
      </c>
      <c r="F6" s="66" t="b">
        <v>1</v>
      </c>
      <c r="G6" s="74" t="b">
        <v>0</v>
      </c>
      <c r="H6" s="34"/>
    </row>
    <row r="7" ht="94.5" customHeight="1">
      <c r="A7" s="34"/>
      <c r="B7" s="35" t="s">
        <v>61</v>
      </c>
      <c r="C7" s="39" t="str">
        <f t="shared" si="2"/>
        <v>Нужно, чтобы отчеты формировались и в формате .xlsx и одновременно в формате .doc</v>
      </c>
      <c r="D7" s="39" t="s">
        <v>206</v>
      </c>
      <c r="E7" s="39" t="s">
        <v>67</v>
      </c>
      <c r="F7" s="46" t="b">
        <v>1</v>
      </c>
      <c r="G7" s="38" t="b">
        <v>0</v>
      </c>
      <c r="H7" s="34"/>
    </row>
    <row r="8" ht="94.5" customHeight="1">
      <c r="A8" s="34"/>
      <c r="B8" s="40" t="s">
        <v>65</v>
      </c>
      <c r="C8" s="45" t="s">
        <v>241</v>
      </c>
      <c r="D8" s="45" t="s">
        <v>242</v>
      </c>
      <c r="E8" s="45" t="s">
        <v>243</v>
      </c>
      <c r="F8" s="46" t="b">
        <v>0</v>
      </c>
      <c r="G8" s="48" t="b">
        <v>0</v>
      </c>
      <c r="H8" s="34"/>
    </row>
    <row r="9" ht="94.5" customHeight="1">
      <c r="A9" s="34"/>
      <c r="B9" s="35" t="s">
        <v>68</v>
      </c>
      <c r="C9" s="36" t="str">
        <f t="shared" ref="C9:C16" si="3">C8</f>
        <v>Отчеты должны формироваться в формате .xlsx и .docx и размещаться в папку для отчетов по умолчанию</v>
      </c>
      <c r="D9" s="39" t="s">
        <v>189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34"/>
      <c r="B10" s="40" t="s">
        <v>70</v>
      </c>
      <c r="C10" s="47" t="str">
        <f t="shared" si="3"/>
        <v>Отчеты должны формироваться в формате .xlsx и .docx и размещаться в папку для отчетов по умолчанию</v>
      </c>
      <c r="D10" s="45" t="s">
        <v>244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34"/>
      <c r="B11" s="35" t="s">
        <v>72</v>
      </c>
      <c r="C11" s="36" t="str">
        <f t="shared" si="3"/>
        <v>Отчеты должны формироваться в формате .xlsx и .docx и размещаться в папку для отчетов по умолчанию</v>
      </c>
      <c r="D11" s="39" t="s">
        <v>245</v>
      </c>
      <c r="E11" s="39" t="s">
        <v>67</v>
      </c>
      <c r="F11" s="46" t="b">
        <v>1</v>
      </c>
      <c r="G11" s="46" t="b">
        <v>1</v>
      </c>
      <c r="H11" s="34"/>
    </row>
    <row r="12" ht="94.5" customHeight="1">
      <c r="A12" s="34"/>
      <c r="B12" s="40" t="s">
        <v>74</v>
      </c>
      <c r="C12" s="47" t="str">
        <f t="shared" si="3"/>
        <v>Отчеты должны формироваться в формате .xlsx и .docx и размещаться в папку для отчетов по умолчанию</v>
      </c>
      <c r="D12" s="45" t="s">
        <v>192</v>
      </c>
      <c r="E12" s="45" t="s">
        <v>67</v>
      </c>
      <c r="F12" s="46" t="b">
        <v>1</v>
      </c>
      <c r="G12" s="48" t="b">
        <v>0</v>
      </c>
      <c r="H12" s="34"/>
    </row>
    <row r="13" ht="94.5" customHeight="1">
      <c r="A13" s="34"/>
      <c r="B13" s="35" t="s">
        <v>76</v>
      </c>
      <c r="C13" s="36" t="str">
        <f t="shared" si="3"/>
        <v>Отчеты должны формироваться в формате .xlsx и .docx и размещаться в папку для отчетов по умолчанию</v>
      </c>
      <c r="D13" s="39" t="s">
        <v>193</v>
      </c>
      <c r="E13" s="39" t="s">
        <v>67</v>
      </c>
      <c r="F13" s="46" t="b">
        <v>1</v>
      </c>
      <c r="G13" s="38" t="b">
        <v>0</v>
      </c>
      <c r="H13" s="34"/>
    </row>
    <row r="14" ht="94.5" customHeight="1">
      <c r="A14" s="34"/>
      <c r="B14" s="40" t="s">
        <v>78</v>
      </c>
      <c r="C14" s="45" t="str">
        <f t="shared" si="3"/>
        <v>Отчеты должны формироваться в формате .xlsx и .docx и размещаться в папку для отчетов по умолчанию</v>
      </c>
      <c r="D14" s="45" t="s">
        <v>246</v>
      </c>
      <c r="E14" s="45" t="s">
        <v>67</v>
      </c>
      <c r="F14" s="46" t="b">
        <v>1</v>
      </c>
      <c r="G14" s="44" t="b">
        <v>0</v>
      </c>
      <c r="H14" s="34"/>
    </row>
    <row r="15" ht="94.5" customHeight="1">
      <c r="A15" s="34"/>
      <c r="B15" s="35" t="s">
        <v>82</v>
      </c>
      <c r="C15" s="36" t="str">
        <f t="shared" si="3"/>
        <v>Отчеты должны формироваться в формате .xlsx и .docx и размещаться в папку для отчетов по умолчанию</v>
      </c>
      <c r="D15" s="39" t="s">
        <v>247</v>
      </c>
      <c r="E15" s="39" t="s">
        <v>67</v>
      </c>
      <c r="F15" s="46" t="b">
        <v>1</v>
      </c>
      <c r="G15" s="46" t="b">
        <v>0</v>
      </c>
      <c r="H15" s="34"/>
    </row>
    <row r="16" ht="94.5" customHeight="1">
      <c r="A16" s="34"/>
      <c r="B16" s="40" t="s">
        <v>84</v>
      </c>
      <c r="C16" s="47" t="str">
        <f t="shared" si="3"/>
        <v>Отчеты должны формироваться в формате .xlsx и .docx и размещаться в папку для отчетов по умолчанию</v>
      </c>
      <c r="D16" s="45" t="s">
        <v>204</v>
      </c>
      <c r="E16" s="45" t="s">
        <v>67</v>
      </c>
      <c r="F16" s="46" t="b">
        <v>1</v>
      </c>
      <c r="G16" s="44" t="b">
        <v>0</v>
      </c>
      <c r="H16" s="34"/>
    </row>
    <row r="17" ht="94.5" customHeight="1">
      <c r="A17" s="34"/>
      <c r="B17" s="68" t="s">
        <v>170</v>
      </c>
      <c r="H17" s="34"/>
    </row>
    <row r="18" ht="94.5" customHeight="1">
      <c r="A18" s="34"/>
      <c r="B18" s="69" t="s">
        <v>197</v>
      </c>
      <c r="H18" s="34"/>
    </row>
    <row r="19" ht="94.5" customHeight="1">
      <c r="A19" s="34"/>
      <c r="B19" s="70"/>
      <c r="H19" s="34"/>
    </row>
    <row r="20">
      <c r="A20" s="1"/>
      <c r="B20" s="1"/>
      <c r="C20" s="1"/>
      <c r="D20" s="1"/>
      <c r="E20" s="1"/>
      <c r="F20" s="1"/>
      <c r="G20" s="1"/>
      <c r="H20" s="1"/>
    </row>
  </sheetData>
  <mergeCells count="5">
    <mergeCell ref="C4:E4"/>
    <mergeCell ref="F4:G4"/>
    <mergeCell ref="B17:G17"/>
    <mergeCell ref="B18:G18"/>
    <mergeCell ref="B19:G19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"Пользовательское,Функциональное,Нефункциональное,Бизнес требование,Переходное требование,Первоначальне требование"</formula1>
    </dataValidation>
  </dataValidations>
  <hyperlinks>
    <hyperlink display="К комментариям" location="'2-7'!B17" ref="F4"/>
  </hyperlin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5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29"/>
      <c r="B2" s="50" t="s">
        <v>44</v>
      </c>
      <c r="C2" s="51" t="s">
        <v>45</v>
      </c>
      <c r="D2" s="51" t="s">
        <v>153</v>
      </c>
      <c r="E2" s="51" t="s">
        <v>47</v>
      </c>
      <c r="F2" s="50" t="s">
        <v>48</v>
      </c>
      <c r="G2" s="50" t="s">
        <v>49</v>
      </c>
      <c r="H2" s="1"/>
    </row>
    <row r="3" ht="94.5" customHeight="1">
      <c r="A3" s="34"/>
      <c r="B3" s="35" t="s">
        <v>154</v>
      </c>
      <c r="C3" s="36" t="str">
        <f>C16</f>
        <v>В формируемые отчёты не должны включаться сотрудники, которые не продавали в официально праздничный (для региона работы сотрудника) день.</v>
      </c>
      <c r="D3" s="37" t="s">
        <v>51</v>
      </c>
      <c r="E3" s="36">
        <f>11-COUNTIF(E6:E16,"~")</f>
        <v>2</v>
      </c>
      <c r="F3" s="56"/>
      <c r="G3" s="39" t="s">
        <v>52</v>
      </c>
      <c r="H3" s="34"/>
    </row>
    <row r="4" ht="42.75" customHeight="1">
      <c r="A4" s="34"/>
      <c r="B4" s="40" t="s">
        <v>53</v>
      </c>
      <c r="C4" s="41" t="s">
        <v>97</v>
      </c>
      <c r="D4" s="42"/>
      <c r="E4" s="43"/>
      <c r="F4" s="57" t="s">
        <v>156</v>
      </c>
      <c r="G4" s="43"/>
      <c r="H4" s="34"/>
    </row>
    <row r="5" ht="94.5" customHeight="1">
      <c r="A5" s="58"/>
      <c r="B5" s="59" t="s">
        <v>157</v>
      </c>
      <c r="C5" s="60" t="s">
        <v>233</v>
      </c>
      <c r="D5" s="61" t="s">
        <v>56</v>
      </c>
      <c r="E5" s="62" t="str">
        <f>IFERROR(__xludf.DUMMYFUNCTION("TEXTJOIN("","",true,FILTER(B6:B16,F6:F16=TRUE))"),"Завершённость,Последовательность,Атомарность,Задокументированность,Актуальность,Выполнимость,Закрытость формулировок,Обязательность,Проверяемость")</f>
        <v>Завершённость,Последовательность,Атомарность,Задокументированность,Актуальность,Выполнимость,Закрытость формулировок,Обязательность,Проверяемость</v>
      </c>
      <c r="F5" s="63">
        <f t="shared" ref="F5:G5" si="1">COUNTIF(F6:F16,true)</f>
        <v>9</v>
      </c>
      <c r="G5" s="63">
        <f t="shared" si="1"/>
        <v>1</v>
      </c>
      <c r="H5" s="58"/>
    </row>
    <row r="6" ht="94.5" customHeight="1">
      <c r="A6" s="34"/>
      <c r="B6" s="64" t="s">
        <v>57</v>
      </c>
      <c r="C6" s="65" t="s">
        <v>248</v>
      </c>
      <c r="D6" s="65" t="s">
        <v>249</v>
      </c>
      <c r="E6" s="65" t="s">
        <v>250</v>
      </c>
      <c r="F6" s="66" t="b">
        <v>0</v>
      </c>
      <c r="G6" s="74" t="b">
        <v>0</v>
      </c>
      <c r="H6" s="34"/>
    </row>
    <row r="7" ht="94.5" customHeight="1">
      <c r="A7" s="34"/>
      <c r="B7" s="35" t="s">
        <v>61</v>
      </c>
      <c r="C7" s="39" t="str">
        <f t="shared" ref="C7:C13" si="2">C6</f>
        <v>В формируемые отчёты не должны включаться сотрудники, которые не продавали в праздничный (для региона работы сотрудника) день </v>
      </c>
      <c r="D7" s="39" t="s">
        <v>206</v>
      </c>
      <c r="E7" s="39" t="s">
        <v>67</v>
      </c>
      <c r="F7" s="46" t="b">
        <v>1</v>
      </c>
      <c r="G7" s="38" t="b">
        <v>0</v>
      </c>
      <c r="H7" s="34"/>
    </row>
    <row r="8" ht="94.5" customHeight="1">
      <c r="A8" s="34"/>
      <c r="B8" s="40" t="s">
        <v>65</v>
      </c>
      <c r="C8" s="45" t="str">
        <f t="shared" si="2"/>
        <v>В формируемые отчёты не должны включаться сотрудники, которые не продавали в праздничный (для региона работы сотрудника) день </v>
      </c>
      <c r="D8" s="45" t="s">
        <v>251</v>
      </c>
      <c r="E8" s="45" t="s">
        <v>67</v>
      </c>
      <c r="F8" s="46" t="b">
        <v>1</v>
      </c>
      <c r="G8" s="48" t="b">
        <v>0</v>
      </c>
      <c r="H8" s="34"/>
    </row>
    <row r="9" ht="94.5" customHeight="1">
      <c r="A9" s="34"/>
      <c r="B9" s="35" t="s">
        <v>68</v>
      </c>
      <c r="C9" s="36" t="str">
        <f t="shared" si="2"/>
        <v>В формируемые отчёты не должны включаться сотрудники, которые не продавали в праздничный (для региона работы сотрудника) день </v>
      </c>
      <c r="D9" s="39" t="s">
        <v>189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34"/>
      <c r="B10" s="40" t="s">
        <v>70</v>
      </c>
      <c r="C10" s="47" t="str">
        <f t="shared" si="2"/>
        <v>В формируемые отчёты не должны включаться сотрудники, которые не продавали в праздничный (для региона работы сотрудника) день </v>
      </c>
      <c r="D10" s="45" t="s">
        <v>252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34"/>
      <c r="B11" s="35" t="s">
        <v>72</v>
      </c>
      <c r="C11" s="36" t="str">
        <f t="shared" si="2"/>
        <v>В формируемые отчёты не должны включаться сотрудники, которые не продавали в праздничный (для региона работы сотрудника) день </v>
      </c>
      <c r="D11" s="39" t="s">
        <v>253</v>
      </c>
      <c r="E11" s="39" t="s">
        <v>67</v>
      </c>
      <c r="F11" s="46" t="b">
        <v>1</v>
      </c>
      <c r="G11" s="46" t="b">
        <v>0</v>
      </c>
      <c r="H11" s="34"/>
    </row>
    <row r="12" ht="94.5" customHeight="1">
      <c r="A12" s="34"/>
      <c r="B12" s="40" t="s">
        <v>74</v>
      </c>
      <c r="C12" s="47" t="str">
        <f t="shared" si="2"/>
        <v>В формируемые отчёты не должны включаться сотрудники, которые не продавали в праздничный (для региона работы сотрудника) день </v>
      </c>
      <c r="D12" s="45" t="s">
        <v>192</v>
      </c>
      <c r="E12" s="45" t="s">
        <v>67</v>
      </c>
      <c r="F12" s="46" t="b">
        <v>1</v>
      </c>
      <c r="G12" s="48" t="b">
        <v>0</v>
      </c>
      <c r="H12" s="34"/>
    </row>
    <row r="13" ht="94.5" customHeight="1">
      <c r="A13" s="34"/>
      <c r="B13" s="35" t="s">
        <v>76</v>
      </c>
      <c r="C13" s="36" t="str">
        <f t="shared" si="2"/>
        <v>В формируемые отчёты не должны включаться сотрудники, которые не продавали в праздничный (для региона работы сотрудника) день </v>
      </c>
      <c r="D13" s="39" t="s">
        <v>193</v>
      </c>
      <c r="E13" s="39" t="s">
        <v>67</v>
      </c>
      <c r="F13" s="46" t="b">
        <v>1</v>
      </c>
      <c r="G13" s="38" t="b">
        <v>0</v>
      </c>
      <c r="H13" s="34"/>
    </row>
    <row r="14">
      <c r="A14" s="34"/>
      <c r="B14" s="40" t="s">
        <v>78</v>
      </c>
      <c r="C14" s="45" t="s">
        <v>254</v>
      </c>
      <c r="D14" s="45" t="s">
        <v>255</v>
      </c>
      <c r="E14" s="45" t="s">
        <v>256</v>
      </c>
      <c r="F14" s="46" t="b">
        <v>0</v>
      </c>
      <c r="G14" s="44" t="b">
        <v>0</v>
      </c>
      <c r="H14" s="34"/>
    </row>
    <row r="15" ht="94.5" customHeight="1">
      <c r="A15" s="34"/>
      <c r="B15" s="35" t="s">
        <v>82</v>
      </c>
      <c r="C15" s="36" t="str">
        <f t="shared" ref="C15:C16" si="3">C14</f>
        <v>В формируемые отчёты не должны включаться сотрудники, которые не продавали в официально праздничный (для региона работы сотрудника) день.</v>
      </c>
      <c r="D15" s="39" t="s">
        <v>247</v>
      </c>
      <c r="E15" s="39" t="s">
        <v>67</v>
      </c>
      <c r="F15" s="46" t="b">
        <v>1</v>
      </c>
      <c r="G15" s="46" t="b">
        <v>0</v>
      </c>
      <c r="H15" s="34"/>
    </row>
    <row r="16" ht="94.5" customHeight="1">
      <c r="A16" s="34"/>
      <c r="B16" s="40" t="s">
        <v>84</v>
      </c>
      <c r="C16" s="47" t="str">
        <f t="shared" si="3"/>
        <v>В формируемые отчёты не должны включаться сотрудники, которые не продавали в официально праздничный (для региона работы сотрудника) день.</v>
      </c>
      <c r="D16" s="45" t="s">
        <v>257</v>
      </c>
      <c r="E16" s="45" t="s">
        <v>67</v>
      </c>
      <c r="F16" s="46" t="b">
        <v>1</v>
      </c>
      <c r="G16" s="44" t="b">
        <v>0</v>
      </c>
      <c r="H16" s="34"/>
    </row>
    <row r="17" ht="94.5" customHeight="1">
      <c r="A17" s="34"/>
      <c r="B17" s="68" t="s">
        <v>170</v>
      </c>
      <c r="H17" s="34"/>
    </row>
    <row r="18" ht="94.5" customHeight="1">
      <c r="A18" s="34"/>
      <c r="B18" s="69" t="s">
        <v>197</v>
      </c>
      <c r="H18" s="34"/>
    </row>
    <row r="19" ht="94.5" customHeight="1">
      <c r="A19" s="34"/>
      <c r="B19" s="70"/>
      <c r="H19" s="34"/>
    </row>
    <row r="20">
      <c r="A20" s="1"/>
      <c r="B20" s="1"/>
      <c r="C20" s="1"/>
      <c r="D20" s="1"/>
      <c r="E20" s="1"/>
      <c r="F20" s="1"/>
      <c r="G20" s="1"/>
      <c r="H20" s="1"/>
    </row>
  </sheetData>
  <mergeCells count="5">
    <mergeCell ref="C4:E4"/>
    <mergeCell ref="F4:G4"/>
    <mergeCell ref="B17:G17"/>
    <mergeCell ref="B18:G18"/>
    <mergeCell ref="B19:G19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"Пользовательское,Функциональное,Нефункциональное,Бизнес требование,Переходное требование,Первоначальне требование"</formula1>
    </dataValidation>
  </dataValidations>
  <hyperlinks>
    <hyperlink display="К комментариям" location="'2-8'!B17" ref="F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3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29"/>
      <c r="B2" s="32" t="s">
        <v>44</v>
      </c>
      <c r="C2" s="33" t="s">
        <v>45</v>
      </c>
      <c r="D2" s="33" t="s">
        <v>46</v>
      </c>
      <c r="E2" s="33" t="s">
        <v>47</v>
      </c>
      <c r="F2" s="32" t="s">
        <v>48</v>
      </c>
      <c r="G2" s="32" t="s">
        <v>49</v>
      </c>
      <c r="H2" s="1"/>
    </row>
    <row r="3" ht="94.5" customHeight="1">
      <c r="A3" s="34"/>
      <c r="B3" s="35" t="s">
        <v>50</v>
      </c>
      <c r="C3" s="36" t="str">
        <f>C16</f>
        <v>Игрок может ознакомиться с историей своих игр (логом своих матчей) в отдельном всплывающем окне, вызываемое нажатием новой кнопки в профиле</v>
      </c>
      <c r="D3" s="37" t="s">
        <v>51</v>
      </c>
      <c r="E3" s="36">
        <f>11-COUNTIF(E6:E16,"~")</f>
        <v>3</v>
      </c>
      <c r="F3" s="38"/>
      <c r="G3" s="39" t="s">
        <v>52</v>
      </c>
      <c r="H3" s="34"/>
    </row>
    <row r="4" ht="42.75" customHeight="1">
      <c r="A4" s="34"/>
      <c r="B4" s="40" t="s">
        <v>53</v>
      </c>
      <c r="C4" s="41" t="s">
        <v>8</v>
      </c>
      <c r="D4" s="42"/>
      <c r="E4" s="43"/>
      <c r="F4" s="44"/>
      <c r="G4" s="44"/>
      <c r="H4" s="34"/>
    </row>
    <row r="5" ht="94.5" customHeight="1">
      <c r="A5" s="34"/>
      <c r="B5" s="35" t="s">
        <v>54</v>
      </c>
      <c r="C5" s="39" t="s">
        <v>55</v>
      </c>
      <c r="D5" s="37" t="s">
        <v>56</v>
      </c>
      <c r="E5" s="36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38">
        <f t="shared" ref="F5:G5" si="1">COUNTIF(F6:F16,true)</f>
        <v>11</v>
      </c>
      <c r="G5" s="38">
        <f t="shared" si="1"/>
        <v>3</v>
      </c>
      <c r="H5" s="34"/>
    </row>
    <row r="6" ht="94.5" customHeight="1">
      <c r="A6" s="34"/>
      <c r="B6" s="40" t="s">
        <v>57</v>
      </c>
      <c r="C6" s="45" t="s">
        <v>58</v>
      </c>
      <c r="D6" s="45" t="s">
        <v>59</v>
      </c>
      <c r="E6" s="45" t="s">
        <v>60</v>
      </c>
      <c r="F6" s="46" t="b">
        <v>1</v>
      </c>
      <c r="G6" s="44" t="b">
        <v>0</v>
      </c>
      <c r="H6" s="34"/>
    </row>
    <row r="7" ht="94.5" customHeight="1">
      <c r="A7" s="34"/>
      <c r="B7" s="35" t="s">
        <v>61</v>
      </c>
      <c r="C7" s="39" t="s">
        <v>62</v>
      </c>
      <c r="D7" s="39" t="s">
        <v>63</v>
      </c>
      <c r="E7" s="39" t="s">
        <v>64</v>
      </c>
      <c r="F7" s="46" t="b">
        <v>1</v>
      </c>
      <c r="G7" s="38" t="b">
        <v>0</v>
      </c>
      <c r="H7" s="34"/>
    </row>
    <row r="8" ht="94.5" customHeight="1">
      <c r="A8" s="34"/>
      <c r="B8" s="40" t="s">
        <v>65</v>
      </c>
      <c r="C8" s="47" t="str">
        <f t="shared" ref="C8:C13" si="2">C7</f>
        <v>Игрок может ознакомиться с историей своих игр в отдельном всплывающем окне, вызываемое нажатием новой кнопки в профиле</v>
      </c>
      <c r="D8" s="45" t="s">
        <v>66</v>
      </c>
      <c r="E8" s="45" t="s">
        <v>67</v>
      </c>
      <c r="F8" s="46" t="b">
        <v>1</v>
      </c>
      <c r="G8" s="48" t="b">
        <v>1</v>
      </c>
      <c r="H8" s="34"/>
    </row>
    <row r="9" ht="94.5" customHeight="1">
      <c r="A9" s="34"/>
      <c r="B9" s="35" t="s">
        <v>68</v>
      </c>
      <c r="C9" s="36" t="str">
        <f t="shared" si="2"/>
        <v>Игрок может ознакомиться с историей своих игр в отдельном всплывающем окне, вызываемое нажатием новой кнопки в профиле</v>
      </c>
      <c r="D9" s="39" t="s">
        <v>69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34"/>
      <c r="B10" s="40" t="s">
        <v>70</v>
      </c>
      <c r="C10" s="47" t="str">
        <f t="shared" si="2"/>
        <v>Игрок может ознакомиться с историей своих игр в отдельном всплывающем окне, вызываемое нажатием новой кнопки в профиле</v>
      </c>
      <c r="D10" s="45" t="s">
        <v>71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34"/>
      <c r="B11" s="35" t="s">
        <v>72</v>
      </c>
      <c r="C11" s="36" t="str">
        <f t="shared" si="2"/>
        <v>Игрок может ознакомиться с историей своих игр в отдельном всплывающем окне, вызываемое нажатием новой кнопки в профиле</v>
      </c>
      <c r="D11" s="39" t="s">
        <v>73</v>
      </c>
      <c r="E11" s="39" t="s">
        <v>67</v>
      </c>
      <c r="F11" s="46" t="b">
        <v>1</v>
      </c>
      <c r="G11" s="38" t="b">
        <v>0</v>
      </c>
      <c r="H11" s="34"/>
    </row>
    <row r="12" ht="94.5" customHeight="1">
      <c r="A12" s="34"/>
      <c r="B12" s="40" t="s">
        <v>74</v>
      </c>
      <c r="C12" s="47" t="str">
        <f t="shared" si="2"/>
        <v>Игрок может ознакомиться с историей своих игр в отдельном всплывающем окне, вызываемое нажатием новой кнопки в профиле</v>
      </c>
      <c r="D12" s="45" t="s">
        <v>75</v>
      </c>
      <c r="E12" s="45" t="s">
        <v>67</v>
      </c>
      <c r="F12" s="46" t="b">
        <v>1</v>
      </c>
      <c r="G12" s="48" t="b">
        <v>1</v>
      </c>
      <c r="H12" s="34"/>
    </row>
    <row r="13" ht="94.5" customHeight="1">
      <c r="A13" s="34"/>
      <c r="B13" s="35" t="s">
        <v>76</v>
      </c>
      <c r="C13" s="36" t="str">
        <f t="shared" si="2"/>
        <v>Игрок может ознакомиться с историей своих игр в отдельном всплывающем окне, вызываемое нажатием новой кнопки в профиле</v>
      </c>
      <c r="D13" s="39" t="s">
        <v>77</v>
      </c>
      <c r="E13" s="39" t="s">
        <v>67</v>
      </c>
      <c r="F13" s="46" t="b">
        <v>1</v>
      </c>
      <c r="G13" s="38" t="b">
        <v>0</v>
      </c>
      <c r="H13" s="34"/>
    </row>
    <row r="14" ht="94.5" customHeight="1">
      <c r="A14" s="34"/>
      <c r="B14" s="40" t="s">
        <v>78</v>
      </c>
      <c r="C14" s="45" t="s">
        <v>79</v>
      </c>
      <c r="D14" s="45" t="s">
        <v>80</v>
      </c>
      <c r="E14" s="45" t="s">
        <v>81</v>
      </c>
      <c r="F14" s="46" t="b">
        <v>1</v>
      </c>
      <c r="G14" s="44" t="b">
        <v>0</v>
      </c>
      <c r="H14" s="34"/>
    </row>
    <row r="15" ht="94.5" customHeight="1">
      <c r="A15" s="34"/>
      <c r="B15" s="35" t="s">
        <v>82</v>
      </c>
      <c r="C15" s="36" t="str">
        <f t="shared" ref="C15:C16" si="3">C14</f>
        <v>Игрок может ознакомиться с историей своих игр (логом своих матчей) в отдельном всплывающем окне, вызываемое нажатием новой кнопки в профиле</v>
      </c>
      <c r="D15" s="39" t="s">
        <v>83</v>
      </c>
      <c r="E15" s="39" t="s">
        <v>67</v>
      </c>
      <c r="F15" s="46" t="b">
        <v>1</v>
      </c>
      <c r="G15" s="38" t="b">
        <v>0</v>
      </c>
      <c r="H15" s="34"/>
    </row>
    <row r="16" ht="94.5" customHeight="1">
      <c r="A16" s="34"/>
      <c r="B16" s="40" t="s">
        <v>84</v>
      </c>
      <c r="C16" s="47" t="str">
        <f t="shared" si="3"/>
        <v>Игрок может ознакомиться с историей своих игр (логом своих матчей) в отдельном всплывающем окне, вызываемое нажатием новой кнопки в профиле</v>
      </c>
      <c r="D16" s="45" t="s">
        <v>85</v>
      </c>
      <c r="E16" s="45" t="s">
        <v>67</v>
      </c>
      <c r="F16" s="46" t="b">
        <v>1</v>
      </c>
      <c r="G16" s="44" t="b">
        <v>0</v>
      </c>
      <c r="H16" s="34"/>
    </row>
    <row r="17">
      <c r="A17" s="1"/>
      <c r="B17" s="1"/>
      <c r="C17" s="1"/>
      <c r="D17" s="1"/>
      <c r="E17" s="1"/>
      <c r="F17" s="1"/>
      <c r="G17" s="1"/>
      <c r="H17" s="1"/>
    </row>
  </sheetData>
  <mergeCells count="1">
    <mergeCell ref="C4:E4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3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49"/>
      <c r="B2" s="50" t="s">
        <v>44</v>
      </c>
      <c r="C2" s="51" t="s">
        <v>45</v>
      </c>
      <c r="D2" s="51" t="s">
        <v>46</v>
      </c>
      <c r="E2" s="51" t="s">
        <v>47</v>
      </c>
      <c r="F2" s="50" t="s">
        <v>48</v>
      </c>
      <c r="G2" s="50" t="s">
        <v>49</v>
      </c>
      <c r="H2" s="1"/>
    </row>
    <row r="3" ht="94.5" customHeight="1">
      <c r="A3" s="52"/>
      <c r="B3" s="35" t="s">
        <v>50</v>
      </c>
      <c r="C3" s="36" t="str">
        <f>C16</f>
        <v>Игрок может ознакомиться с правилами игры "Спортивные Шахматы" в отдельном всплывающем окне, вызываемым нажатием клавиши "F1"</v>
      </c>
      <c r="D3" s="37" t="s">
        <v>51</v>
      </c>
      <c r="E3" s="36">
        <f>11-COUNTIF(E6:E16,"~")</f>
        <v>3</v>
      </c>
      <c r="F3" s="38"/>
      <c r="G3" s="39" t="s">
        <v>52</v>
      </c>
      <c r="H3" s="34"/>
    </row>
    <row r="4" ht="42.75" customHeight="1">
      <c r="A4" s="52"/>
      <c r="B4" s="40" t="s">
        <v>53</v>
      </c>
      <c r="C4" s="41" t="s">
        <v>8</v>
      </c>
      <c r="D4" s="42"/>
      <c r="E4" s="43"/>
      <c r="F4" s="44"/>
      <c r="G4" s="44"/>
      <c r="H4" s="34"/>
    </row>
    <row r="5" ht="94.5" customHeight="1">
      <c r="A5" s="52"/>
      <c r="B5" s="35" t="s">
        <v>54</v>
      </c>
      <c r="C5" s="39" t="s">
        <v>86</v>
      </c>
      <c r="D5" s="37" t="s">
        <v>56</v>
      </c>
      <c r="E5" s="36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38">
        <f t="shared" ref="F5:G5" si="1">COUNTIF(F6:F16,true)</f>
        <v>11</v>
      </c>
      <c r="G5" s="38">
        <f t="shared" si="1"/>
        <v>3</v>
      </c>
      <c r="H5" s="34"/>
    </row>
    <row r="6" ht="94.5" customHeight="1">
      <c r="A6" s="52"/>
      <c r="B6" s="40" t="s">
        <v>57</v>
      </c>
      <c r="C6" s="45" t="s">
        <v>87</v>
      </c>
      <c r="D6" s="45" t="s">
        <v>88</v>
      </c>
      <c r="E6" s="45" t="s">
        <v>60</v>
      </c>
      <c r="F6" s="46" t="b">
        <v>1</v>
      </c>
      <c r="G6" s="44" t="b">
        <v>0</v>
      </c>
      <c r="H6" s="34"/>
    </row>
    <row r="7" ht="94.5" customHeight="1">
      <c r="A7" s="52"/>
      <c r="B7" s="35" t="s">
        <v>61</v>
      </c>
      <c r="C7" s="39" t="s">
        <v>89</v>
      </c>
      <c r="D7" s="39" t="s">
        <v>63</v>
      </c>
      <c r="E7" s="39" t="s">
        <v>90</v>
      </c>
      <c r="F7" s="46" t="b">
        <v>1</v>
      </c>
      <c r="G7" s="38" t="b">
        <v>0</v>
      </c>
      <c r="H7" s="34"/>
    </row>
    <row r="8" ht="94.5" customHeight="1">
      <c r="A8" s="52"/>
      <c r="B8" s="40" t="s">
        <v>65</v>
      </c>
      <c r="C8" s="47" t="str">
        <f t="shared" ref="C8:C13" si="2">C7</f>
        <v>Игрок может ознакомиться с правилами игры в отдельном всплывающем окне, вызываемым нажатием клавиши "F1"</v>
      </c>
      <c r="D8" s="45" t="s">
        <v>91</v>
      </c>
      <c r="E8" s="45" t="s">
        <v>67</v>
      </c>
      <c r="F8" s="46" t="b">
        <v>1</v>
      </c>
      <c r="G8" s="48" t="b">
        <v>1</v>
      </c>
      <c r="H8" s="34"/>
    </row>
    <row r="9" ht="94.5" customHeight="1">
      <c r="A9" s="52"/>
      <c r="B9" s="35" t="s">
        <v>68</v>
      </c>
      <c r="C9" s="36" t="str">
        <f t="shared" si="2"/>
        <v>Игрок может ознакомиться с правилами игры в отдельном всплывающем окне, вызываемым нажатием клавиши "F1"</v>
      </c>
      <c r="D9" s="39" t="s">
        <v>69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52"/>
      <c r="B10" s="40" t="s">
        <v>70</v>
      </c>
      <c r="C10" s="47" t="str">
        <f t="shared" si="2"/>
        <v>Игрок может ознакомиться с правилами игры в отдельном всплывающем окне, вызываемым нажатием клавиши "F1"</v>
      </c>
      <c r="D10" s="45" t="s">
        <v>71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52"/>
      <c r="B11" s="35" t="s">
        <v>72</v>
      </c>
      <c r="C11" s="36" t="str">
        <f t="shared" si="2"/>
        <v>Игрок может ознакомиться с правилами игры в отдельном всплывающем окне, вызываемым нажатием клавиши "F1"</v>
      </c>
      <c r="D11" s="39" t="s">
        <v>92</v>
      </c>
      <c r="E11" s="39" t="s">
        <v>67</v>
      </c>
      <c r="F11" s="46" t="b">
        <v>1</v>
      </c>
      <c r="G11" s="38" t="b">
        <v>0</v>
      </c>
      <c r="H11" s="34"/>
    </row>
    <row r="12" ht="94.5" customHeight="1">
      <c r="A12" s="52"/>
      <c r="B12" s="40" t="s">
        <v>74</v>
      </c>
      <c r="C12" s="47" t="str">
        <f t="shared" si="2"/>
        <v>Игрок может ознакомиться с правилами игры в отдельном всплывающем окне, вызываемым нажатием клавиши "F1"</v>
      </c>
      <c r="D12" s="45" t="s">
        <v>75</v>
      </c>
      <c r="E12" s="45" t="s">
        <v>67</v>
      </c>
      <c r="F12" s="46" t="b">
        <v>1</v>
      </c>
      <c r="G12" s="48" t="b">
        <v>1</v>
      </c>
      <c r="H12" s="34"/>
    </row>
    <row r="13" ht="94.5" customHeight="1">
      <c r="A13" s="52"/>
      <c r="B13" s="35" t="s">
        <v>76</v>
      </c>
      <c r="C13" s="36" t="str">
        <f t="shared" si="2"/>
        <v>Игрок может ознакомиться с правилами игры в отдельном всплывающем окне, вызываемым нажатием клавиши "F1"</v>
      </c>
      <c r="D13" s="39" t="s">
        <v>77</v>
      </c>
      <c r="E13" s="39" t="s">
        <v>67</v>
      </c>
      <c r="F13" s="46" t="b">
        <v>1</v>
      </c>
      <c r="G13" s="38" t="b">
        <v>0</v>
      </c>
      <c r="H13" s="34"/>
    </row>
    <row r="14" ht="94.5" customHeight="1">
      <c r="A14" s="52"/>
      <c r="B14" s="40" t="s">
        <v>78</v>
      </c>
      <c r="C14" s="45" t="s">
        <v>93</v>
      </c>
      <c r="D14" s="45" t="s">
        <v>94</v>
      </c>
      <c r="E14" s="45" t="s">
        <v>95</v>
      </c>
      <c r="F14" s="46" t="b">
        <v>1</v>
      </c>
      <c r="G14" s="44" t="b">
        <v>0</v>
      </c>
      <c r="H14" s="34"/>
    </row>
    <row r="15" ht="94.5" customHeight="1">
      <c r="A15" s="52"/>
      <c r="B15" s="35" t="s">
        <v>82</v>
      </c>
      <c r="C15" s="36" t="str">
        <f t="shared" ref="C15:C16" si="3">C14</f>
        <v>Игрок может ознакомиться с правилами игры "Спортивные Шахматы" в отдельном всплывающем окне, вызываемым нажатием клавиши "F1"</v>
      </c>
      <c r="D15" s="39" t="s">
        <v>96</v>
      </c>
      <c r="E15" s="39" t="s">
        <v>67</v>
      </c>
      <c r="F15" s="46" t="b">
        <v>1</v>
      </c>
      <c r="G15" s="38" t="b">
        <v>0</v>
      </c>
      <c r="H15" s="34"/>
    </row>
    <row r="16" ht="94.5" customHeight="1">
      <c r="A16" s="52"/>
      <c r="B16" s="40" t="s">
        <v>84</v>
      </c>
      <c r="C16" s="47" t="str">
        <f t="shared" si="3"/>
        <v>Игрок может ознакомиться с правилами игры "Спортивные Шахматы" в отдельном всплывающем окне, вызываемым нажатием клавиши "F1"</v>
      </c>
      <c r="D16" s="45" t="s">
        <v>85</v>
      </c>
      <c r="E16" s="45" t="s">
        <v>67</v>
      </c>
      <c r="F16" s="46" t="b">
        <v>1</v>
      </c>
      <c r="G16" s="44" t="b">
        <v>0</v>
      </c>
      <c r="H16" s="34"/>
    </row>
    <row r="17">
      <c r="A17" s="1"/>
      <c r="B17" s="1"/>
      <c r="C17" s="1"/>
      <c r="D17" s="1"/>
      <c r="E17" s="1"/>
      <c r="F17" s="1"/>
      <c r="G17" s="1"/>
      <c r="H17" s="1"/>
    </row>
  </sheetData>
  <mergeCells count="1">
    <mergeCell ref="C4:E4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3.75"/>
    <col customWidth="1" min="3" max="5" width="27.63"/>
    <col customWidth="1" min="6" max="6" width="13.5"/>
    <col customWidth="1" min="7" max="7" width="22.25"/>
  </cols>
  <sheetData>
    <row r="1">
      <c r="A1" s="49"/>
      <c r="B1" s="53"/>
      <c r="C1" s="54"/>
      <c r="D1" s="54"/>
      <c r="E1" s="54"/>
      <c r="F1" s="53"/>
      <c r="G1" s="53"/>
      <c r="H1" s="55"/>
    </row>
    <row r="2">
      <c r="A2" s="49"/>
      <c r="B2" s="50" t="s">
        <v>44</v>
      </c>
      <c r="C2" s="51" t="s">
        <v>45</v>
      </c>
      <c r="D2" s="51" t="s">
        <v>46</v>
      </c>
      <c r="E2" s="51" t="s">
        <v>47</v>
      </c>
      <c r="F2" s="50" t="s">
        <v>48</v>
      </c>
      <c r="G2" s="50" t="s">
        <v>49</v>
      </c>
      <c r="H2" s="55"/>
    </row>
    <row r="3" ht="94.5" customHeight="1">
      <c r="A3" s="52"/>
      <c r="B3" s="35" t="s">
        <v>50</v>
      </c>
      <c r="C3" s="36" t="str">
        <f>C16</f>
        <v>Система поддерживает возможность для подключения 4 и менее наблюдателей к одному матчу в рамках локальной сети</v>
      </c>
      <c r="D3" s="37" t="s">
        <v>51</v>
      </c>
      <c r="E3" s="36">
        <f>11-COUNTIF(E6:E16,"~")</f>
        <v>1</v>
      </c>
      <c r="F3" s="38"/>
      <c r="G3" s="39" t="s">
        <v>52</v>
      </c>
      <c r="H3" s="52"/>
    </row>
    <row r="4" ht="42.75" customHeight="1">
      <c r="A4" s="52"/>
      <c r="B4" s="40" t="s">
        <v>53</v>
      </c>
      <c r="C4" s="41" t="s">
        <v>97</v>
      </c>
      <c r="D4" s="42"/>
      <c r="E4" s="43"/>
      <c r="F4" s="44"/>
      <c r="G4" s="44"/>
      <c r="H4" s="52"/>
    </row>
    <row r="5" ht="94.5" customHeight="1">
      <c r="A5" s="52"/>
      <c r="B5" s="35" t="s">
        <v>54</v>
      </c>
      <c r="C5" s="39" t="s">
        <v>98</v>
      </c>
      <c r="D5" s="37" t="s">
        <v>56</v>
      </c>
      <c r="E5" s="36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38">
        <f t="shared" ref="F5:G5" si="1">COUNTIF(F6:F16,true)</f>
        <v>11</v>
      </c>
      <c r="G5" s="38">
        <f t="shared" si="1"/>
        <v>5</v>
      </c>
      <c r="H5" s="52"/>
    </row>
    <row r="6" ht="94.5" customHeight="1">
      <c r="A6" s="52"/>
      <c r="B6" s="40" t="s">
        <v>57</v>
      </c>
      <c r="C6" s="45" t="str">
        <f t="shared" ref="C6:C13" si="2">C5</f>
        <v>Система поддерживает возможность для подключения 4 и менее наблюдателей к одному локальному матчу</v>
      </c>
      <c r="D6" s="45" t="s">
        <v>99</v>
      </c>
      <c r="E6" s="45" t="s">
        <v>67</v>
      </c>
      <c r="F6" s="46" t="b">
        <v>1</v>
      </c>
      <c r="G6" s="44" t="b">
        <v>0</v>
      </c>
      <c r="H6" s="52"/>
    </row>
    <row r="7" ht="94.5" customHeight="1">
      <c r="A7" s="52"/>
      <c r="B7" s="35" t="s">
        <v>61</v>
      </c>
      <c r="C7" s="39" t="str">
        <f t="shared" si="2"/>
        <v>Система поддерживает возможность для подключения 4 и менее наблюдателей к одному локальному матчу</v>
      </c>
      <c r="D7" s="39" t="s">
        <v>100</v>
      </c>
      <c r="E7" s="39" t="s">
        <v>67</v>
      </c>
      <c r="F7" s="46" t="b">
        <v>1</v>
      </c>
      <c r="G7" s="38" t="b">
        <v>0</v>
      </c>
      <c r="H7" s="52"/>
    </row>
    <row r="8" ht="94.5" customHeight="1">
      <c r="A8" s="52"/>
      <c r="B8" s="40" t="s">
        <v>65</v>
      </c>
      <c r="C8" s="47" t="str">
        <f t="shared" si="2"/>
        <v>Система поддерживает возможность для подключения 4 и менее наблюдателей к одному локальному матчу</v>
      </c>
      <c r="D8" s="45" t="s">
        <v>101</v>
      </c>
      <c r="E8" s="45" t="s">
        <v>67</v>
      </c>
      <c r="F8" s="46" t="b">
        <v>1</v>
      </c>
      <c r="G8" s="48" t="b">
        <v>1</v>
      </c>
      <c r="H8" s="52"/>
    </row>
    <row r="9" ht="94.5" customHeight="1">
      <c r="A9" s="52"/>
      <c r="B9" s="35" t="s">
        <v>68</v>
      </c>
      <c r="C9" s="36" t="str">
        <f t="shared" si="2"/>
        <v>Система поддерживает возможность для подключения 4 и менее наблюдателей к одному локальному матчу</v>
      </c>
      <c r="D9" s="39" t="s">
        <v>102</v>
      </c>
      <c r="E9" s="39" t="s">
        <v>67</v>
      </c>
      <c r="F9" s="46" t="b">
        <v>1</v>
      </c>
      <c r="G9" s="38" t="b">
        <v>0</v>
      </c>
      <c r="H9" s="52"/>
    </row>
    <row r="10" ht="94.5" customHeight="1">
      <c r="A10" s="52"/>
      <c r="B10" s="40" t="s">
        <v>70</v>
      </c>
      <c r="C10" s="47" t="str">
        <f t="shared" si="2"/>
        <v>Система поддерживает возможность для подключения 4 и менее наблюдателей к одному локальному матчу</v>
      </c>
      <c r="D10" s="45" t="s">
        <v>71</v>
      </c>
      <c r="E10" s="45" t="s">
        <v>67</v>
      </c>
      <c r="F10" s="46" t="b">
        <v>1</v>
      </c>
      <c r="G10" s="48" t="b">
        <v>1</v>
      </c>
      <c r="H10" s="52"/>
    </row>
    <row r="11" ht="94.5" customHeight="1">
      <c r="A11" s="52"/>
      <c r="B11" s="35" t="s">
        <v>72</v>
      </c>
      <c r="C11" s="36" t="str">
        <f t="shared" si="2"/>
        <v>Система поддерживает возможность для подключения 4 и менее наблюдателей к одному локальному матчу</v>
      </c>
      <c r="D11" s="39" t="s">
        <v>103</v>
      </c>
      <c r="E11" s="39" t="s">
        <v>67</v>
      </c>
      <c r="F11" s="46" t="b">
        <v>1</v>
      </c>
      <c r="G11" s="46" t="b">
        <v>1</v>
      </c>
      <c r="H11" s="52"/>
    </row>
    <row r="12" ht="94.5" customHeight="1">
      <c r="A12" s="52"/>
      <c r="B12" s="40" t="s">
        <v>74</v>
      </c>
      <c r="C12" s="47" t="str">
        <f t="shared" si="2"/>
        <v>Система поддерживает возможность для подключения 4 и менее наблюдателей к одному локальному матчу</v>
      </c>
      <c r="D12" s="45" t="s">
        <v>104</v>
      </c>
      <c r="E12" s="45" t="s">
        <v>67</v>
      </c>
      <c r="F12" s="46" t="b">
        <v>1</v>
      </c>
      <c r="G12" s="48" t="b">
        <v>1</v>
      </c>
      <c r="H12" s="52"/>
    </row>
    <row r="13" ht="94.5" customHeight="1">
      <c r="A13" s="52"/>
      <c r="B13" s="35" t="s">
        <v>76</v>
      </c>
      <c r="C13" s="36" t="str">
        <f t="shared" si="2"/>
        <v>Система поддерживает возможность для подключения 4 и менее наблюдателей к одному локальному матчу</v>
      </c>
      <c r="D13" s="39" t="s">
        <v>105</v>
      </c>
      <c r="E13" s="39" t="s">
        <v>67</v>
      </c>
      <c r="F13" s="46" t="b">
        <v>1</v>
      </c>
      <c r="G13" s="38" t="b">
        <v>0</v>
      </c>
      <c r="H13" s="52"/>
    </row>
    <row r="14" ht="94.5" customHeight="1">
      <c r="A14" s="52"/>
      <c r="B14" s="40" t="s">
        <v>78</v>
      </c>
      <c r="C14" s="45" t="s">
        <v>106</v>
      </c>
      <c r="D14" s="45" t="s">
        <v>107</v>
      </c>
      <c r="E14" s="45" t="s">
        <v>108</v>
      </c>
      <c r="F14" s="46" t="b">
        <v>1</v>
      </c>
      <c r="G14" s="44" t="b">
        <v>0</v>
      </c>
      <c r="H14" s="52"/>
    </row>
    <row r="15" ht="94.5" customHeight="1">
      <c r="A15" s="52"/>
      <c r="B15" s="35" t="s">
        <v>82</v>
      </c>
      <c r="C15" s="36" t="str">
        <f t="shared" ref="C15:C16" si="3">C14</f>
        <v>Система поддерживает возможность для подключения 4 и менее наблюдателей к одному матчу в рамках локальной сети</v>
      </c>
      <c r="D15" s="39" t="s">
        <v>109</v>
      </c>
      <c r="E15" s="39" t="s">
        <v>67</v>
      </c>
      <c r="F15" s="46" t="b">
        <v>1</v>
      </c>
      <c r="G15" s="46" t="b">
        <v>1</v>
      </c>
      <c r="H15" s="52"/>
    </row>
    <row r="16" ht="94.5" customHeight="1">
      <c r="A16" s="52"/>
      <c r="B16" s="40" t="s">
        <v>84</v>
      </c>
      <c r="C16" s="47" t="str">
        <f t="shared" si="3"/>
        <v>Система поддерживает возможность для подключения 4 и менее наблюдателей к одному матчу в рамках локальной сети</v>
      </c>
      <c r="D16" s="45" t="s">
        <v>110</v>
      </c>
      <c r="E16" s="45" t="s">
        <v>67</v>
      </c>
      <c r="F16" s="46" t="b">
        <v>1</v>
      </c>
      <c r="G16" s="44" t="b">
        <v>0</v>
      </c>
      <c r="H16" s="52"/>
    </row>
    <row r="17">
      <c r="A17" s="55"/>
      <c r="B17" s="55"/>
      <c r="C17" s="55"/>
      <c r="D17" s="55"/>
      <c r="E17" s="55"/>
      <c r="F17" s="55"/>
      <c r="G17" s="55"/>
      <c r="H17" s="55"/>
    </row>
  </sheetData>
  <mergeCells count="1">
    <mergeCell ref="C4:E4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3.75"/>
    <col customWidth="1" min="3" max="5" width="27.63"/>
    <col customWidth="1" min="6" max="6" width="13.5"/>
    <col customWidth="1" min="7" max="7" width="22.25"/>
  </cols>
  <sheetData>
    <row r="1">
      <c r="A1" s="49"/>
      <c r="B1" s="53"/>
      <c r="C1" s="54"/>
      <c r="D1" s="54"/>
      <c r="E1" s="54"/>
      <c r="F1" s="53"/>
      <c r="G1" s="53"/>
      <c r="H1" s="55"/>
    </row>
    <row r="2">
      <c r="A2" s="49"/>
      <c r="B2" s="50" t="s">
        <v>44</v>
      </c>
      <c r="C2" s="51" t="s">
        <v>45</v>
      </c>
      <c r="D2" s="51" t="s">
        <v>46</v>
      </c>
      <c r="E2" s="51" t="s">
        <v>47</v>
      </c>
      <c r="F2" s="50" t="s">
        <v>48</v>
      </c>
      <c r="G2" s="50" t="s">
        <v>49</v>
      </c>
      <c r="H2" s="55"/>
    </row>
    <row r="3" ht="94.5" customHeight="1">
      <c r="A3" s="52"/>
      <c r="B3" s="35" t="s">
        <v>50</v>
      </c>
      <c r="C3" s="36" t="str">
        <f>C16</f>
        <v>Лобби (предстартовое состояние матча) матча должно поддерживать подключение через интернет и локальную сеть ровно двух игроков</v>
      </c>
      <c r="D3" s="37" t="s">
        <v>51</v>
      </c>
      <c r="E3" s="36">
        <f>11-COUNTIF(E6:E16,"~")</f>
        <v>2</v>
      </c>
      <c r="F3" s="38"/>
      <c r="G3" s="39" t="s">
        <v>52</v>
      </c>
      <c r="H3" s="52"/>
    </row>
    <row r="4" ht="42.75" customHeight="1">
      <c r="A4" s="52"/>
      <c r="B4" s="40" t="s">
        <v>53</v>
      </c>
      <c r="C4" s="41" t="s">
        <v>97</v>
      </c>
      <c r="D4" s="42"/>
      <c r="E4" s="43"/>
      <c r="F4" s="44"/>
      <c r="G4" s="44"/>
      <c r="H4" s="52"/>
    </row>
    <row r="5" ht="94.5" customHeight="1">
      <c r="A5" s="52"/>
      <c r="B5" s="35" t="s">
        <v>54</v>
      </c>
      <c r="C5" s="39" t="s">
        <v>111</v>
      </c>
      <c r="D5" s="37" t="s">
        <v>56</v>
      </c>
      <c r="E5" s="36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38">
        <f t="shared" ref="F5:G5" si="1">COUNTIF(F6:F16,true)</f>
        <v>11</v>
      </c>
      <c r="G5" s="38">
        <f t="shared" si="1"/>
        <v>2</v>
      </c>
      <c r="H5" s="52"/>
    </row>
    <row r="6" ht="94.5" customHeight="1">
      <c r="A6" s="52"/>
      <c r="B6" s="40" t="s">
        <v>57</v>
      </c>
      <c r="C6" s="45" t="str">
        <f>C5</f>
        <v>Лобби матча должно поддерживать подключение ровно двух игроков</v>
      </c>
      <c r="D6" s="45" t="s">
        <v>112</v>
      </c>
      <c r="E6" s="45" t="s">
        <v>67</v>
      </c>
      <c r="F6" s="46" t="b">
        <v>1</v>
      </c>
      <c r="G6" s="44" t="b">
        <v>0</v>
      </c>
      <c r="H6" s="52"/>
    </row>
    <row r="7" ht="94.5" customHeight="1">
      <c r="A7" s="52"/>
      <c r="B7" s="35" t="s">
        <v>61</v>
      </c>
      <c r="C7" s="39" t="s">
        <v>113</v>
      </c>
      <c r="D7" s="39" t="s">
        <v>114</v>
      </c>
      <c r="E7" s="39" t="s">
        <v>115</v>
      </c>
      <c r="F7" s="46" t="b">
        <v>1</v>
      </c>
      <c r="G7" s="38" t="b">
        <v>0</v>
      </c>
      <c r="H7" s="52"/>
    </row>
    <row r="8" ht="94.5" customHeight="1">
      <c r="A8" s="52"/>
      <c r="B8" s="40" t="s">
        <v>65</v>
      </c>
      <c r="C8" s="47" t="str">
        <f t="shared" ref="C8:C13" si="2">C7</f>
        <v>Лобби матча должно поддерживать подключение через интернет и локальную сеть ровно двух игроков</v>
      </c>
      <c r="D8" s="45" t="s">
        <v>101</v>
      </c>
      <c r="E8" s="45" t="s">
        <v>67</v>
      </c>
      <c r="F8" s="46" t="b">
        <v>1</v>
      </c>
      <c r="G8" s="48" t="b">
        <v>1</v>
      </c>
      <c r="H8" s="52"/>
    </row>
    <row r="9" ht="94.5" customHeight="1">
      <c r="A9" s="52"/>
      <c r="B9" s="35" t="s">
        <v>68</v>
      </c>
      <c r="C9" s="36" t="str">
        <f t="shared" si="2"/>
        <v>Лобби матча должно поддерживать подключение через интернет и локальную сеть ровно двух игроков</v>
      </c>
      <c r="D9" s="39" t="s">
        <v>116</v>
      </c>
      <c r="E9" s="39" t="s">
        <v>67</v>
      </c>
      <c r="F9" s="46" t="b">
        <v>1</v>
      </c>
      <c r="G9" s="38" t="b">
        <v>0</v>
      </c>
      <c r="H9" s="52"/>
    </row>
    <row r="10" ht="94.5" customHeight="1">
      <c r="A10" s="52"/>
      <c r="B10" s="40" t="s">
        <v>70</v>
      </c>
      <c r="C10" s="47" t="str">
        <f t="shared" si="2"/>
        <v>Лобби матча должно поддерживать подключение через интернет и локальную сеть ровно двух игроков</v>
      </c>
      <c r="D10" s="45" t="s">
        <v>71</v>
      </c>
      <c r="E10" s="45" t="s">
        <v>67</v>
      </c>
      <c r="F10" s="46" t="b">
        <v>1</v>
      </c>
      <c r="G10" s="48" t="b">
        <v>1</v>
      </c>
      <c r="H10" s="52"/>
    </row>
    <row r="11" ht="94.5" customHeight="1">
      <c r="A11" s="52"/>
      <c r="B11" s="35" t="s">
        <v>72</v>
      </c>
      <c r="C11" s="36" t="str">
        <f t="shared" si="2"/>
        <v>Лобби матча должно поддерживать подключение через интернет и локальную сеть ровно двух игроков</v>
      </c>
      <c r="D11" s="39" t="s">
        <v>117</v>
      </c>
      <c r="E11" s="39" t="s">
        <v>67</v>
      </c>
      <c r="F11" s="46" t="b">
        <v>1</v>
      </c>
      <c r="G11" s="38" t="b">
        <v>0</v>
      </c>
      <c r="H11" s="52"/>
    </row>
    <row r="12" ht="94.5" customHeight="1">
      <c r="A12" s="52"/>
      <c r="B12" s="40" t="s">
        <v>74</v>
      </c>
      <c r="C12" s="47" t="str">
        <f t="shared" si="2"/>
        <v>Лобби матча должно поддерживать подключение через интернет и локальную сеть ровно двух игроков</v>
      </c>
      <c r="D12" s="45" t="s">
        <v>118</v>
      </c>
      <c r="E12" s="45" t="s">
        <v>67</v>
      </c>
      <c r="F12" s="46" t="b">
        <v>1</v>
      </c>
      <c r="G12" s="44" t="b">
        <v>0</v>
      </c>
      <c r="H12" s="52"/>
    </row>
    <row r="13" ht="94.5" customHeight="1">
      <c r="A13" s="52"/>
      <c r="B13" s="35" t="s">
        <v>76</v>
      </c>
      <c r="C13" s="36" t="str">
        <f t="shared" si="2"/>
        <v>Лобби матча должно поддерживать подключение через интернет и локальную сеть ровно двух игроков</v>
      </c>
      <c r="D13" s="39" t="s">
        <v>119</v>
      </c>
      <c r="E13" s="39" t="s">
        <v>67</v>
      </c>
      <c r="F13" s="46" t="b">
        <v>1</v>
      </c>
      <c r="G13" s="38" t="b">
        <v>0</v>
      </c>
      <c r="H13" s="52"/>
    </row>
    <row r="14" ht="94.5" customHeight="1">
      <c r="A14" s="52"/>
      <c r="B14" s="40" t="s">
        <v>78</v>
      </c>
      <c r="C14" s="45" t="s">
        <v>120</v>
      </c>
      <c r="D14" s="45" t="s">
        <v>121</v>
      </c>
      <c r="E14" s="45" t="s">
        <v>122</v>
      </c>
      <c r="F14" s="46" t="b">
        <v>1</v>
      </c>
      <c r="G14" s="44" t="b">
        <v>0</v>
      </c>
      <c r="H14" s="52"/>
    </row>
    <row r="15" ht="94.5" customHeight="1">
      <c r="A15" s="52"/>
      <c r="B15" s="35" t="s">
        <v>82</v>
      </c>
      <c r="C15" s="36" t="str">
        <f t="shared" ref="C15:C16" si="3">C14</f>
        <v>Лобби (предстартовое состояние матча) матча должно поддерживать подключение через интернет и локальную сеть ровно двух игроков</v>
      </c>
      <c r="D15" s="39" t="s">
        <v>123</v>
      </c>
      <c r="E15" s="39" t="s">
        <v>67</v>
      </c>
      <c r="F15" s="46" t="b">
        <v>1</v>
      </c>
      <c r="G15" s="38" t="b">
        <v>0</v>
      </c>
      <c r="H15" s="52"/>
    </row>
    <row r="16" ht="94.5" customHeight="1">
      <c r="A16" s="52"/>
      <c r="B16" s="40" t="s">
        <v>84</v>
      </c>
      <c r="C16" s="47" t="str">
        <f t="shared" si="3"/>
        <v>Лобби (предстартовое состояние матча) матча должно поддерживать подключение через интернет и локальную сеть ровно двух игроков</v>
      </c>
      <c r="D16" s="45" t="s">
        <v>124</v>
      </c>
      <c r="E16" s="45" t="s">
        <v>67</v>
      </c>
      <c r="F16" s="46" t="b">
        <v>1</v>
      </c>
      <c r="G16" s="44" t="b">
        <v>0</v>
      </c>
      <c r="H16" s="52"/>
    </row>
    <row r="17">
      <c r="A17" s="55"/>
      <c r="B17" s="55"/>
      <c r="C17" s="55"/>
      <c r="D17" s="55"/>
      <c r="E17" s="55"/>
      <c r="F17" s="55"/>
      <c r="G17" s="55"/>
      <c r="H17" s="55"/>
    </row>
  </sheetData>
  <mergeCells count="1">
    <mergeCell ref="C4:E4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3.75"/>
    <col customWidth="1" min="3" max="5" width="27.63"/>
    <col customWidth="1" min="6" max="6" width="13.5"/>
    <col customWidth="1" min="7" max="7" width="22.25"/>
  </cols>
  <sheetData>
    <row r="1" ht="22.5" customHeight="1">
      <c r="A1" s="49"/>
      <c r="B1" s="53"/>
      <c r="C1" s="54"/>
      <c r="D1" s="54"/>
      <c r="E1" s="54"/>
      <c r="F1" s="53"/>
      <c r="G1" s="53"/>
      <c r="H1" s="55"/>
    </row>
    <row r="2">
      <c r="A2" s="49"/>
      <c r="B2" s="50" t="s">
        <v>44</v>
      </c>
      <c r="C2" s="51" t="s">
        <v>45</v>
      </c>
      <c r="D2" s="51" t="s">
        <v>46</v>
      </c>
      <c r="E2" s="51" t="s">
        <v>47</v>
      </c>
      <c r="F2" s="50" t="s">
        <v>48</v>
      </c>
      <c r="G2" s="50" t="s">
        <v>49</v>
      </c>
      <c r="H2" s="55"/>
    </row>
    <row r="3" ht="94.5" customHeight="1">
      <c r="A3" s="52"/>
      <c r="B3" s="35" t="s">
        <v>50</v>
      </c>
      <c r="C3" s="36" t="str">
        <f>C16</f>
        <v>Нажатие на клетку с фигурой любой стороны на игровом поле подсвечивает варианты хода, а повторное нажатие на ту же самую ячейку скрывает подсветку</v>
      </c>
      <c r="D3" s="37" t="s">
        <v>51</v>
      </c>
      <c r="E3" s="36">
        <f>11-COUNTIF(E6:E16,"~")</f>
        <v>2</v>
      </c>
      <c r="F3" s="38"/>
      <c r="G3" s="39" t="s">
        <v>125</v>
      </c>
      <c r="H3" s="52"/>
    </row>
    <row r="4" ht="42.75" customHeight="1">
      <c r="A4" s="52"/>
      <c r="B4" s="40" t="s">
        <v>53</v>
      </c>
      <c r="C4" s="41" t="s">
        <v>126</v>
      </c>
      <c r="D4" s="42"/>
      <c r="E4" s="43"/>
      <c r="F4" s="44"/>
      <c r="G4" s="44"/>
      <c r="H4" s="52"/>
    </row>
    <row r="5" ht="94.5" customHeight="1">
      <c r="A5" s="52"/>
      <c r="B5" s="35" t="s">
        <v>54</v>
      </c>
      <c r="C5" s="39" t="s">
        <v>127</v>
      </c>
      <c r="D5" s="37" t="s">
        <v>56</v>
      </c>
      <c r="E5" s="36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38">
        <f t="shared" ref="F5:G5" si="1">COUNTIF(F6:F16,true)</f>
        <v>11</v>
      </c>
      <c r="G5" s="38">
        <f t="shared" si="1"/>
        <v>2</v>
      </c>
      <c r="H5" s="52"/>
    </row>
    <row r="6" ht="94.5" customHeight="1">
      <c r="A6" s="52"/>
      <c r="B6" s="40" t="s">
        <v>57</v>
      </c>
      <c r="C6" s="45" t="str">
        <f>C5</f>
        <v>Нажатие на клетку с фигурой на игровом поле подсвечивает варианты хода</v>
      </c>
      <c r="D6" s="45" t="s">
        <v>128</v>
      </c>
      <c r="E6" s="45" t="s">
        <v>67</v>
      </c>
      <c r="F6" s="46" t="b">
        <v>1</v>
      </c>
      <c r="G6" s="44" t="b">
        <v>0</v>
      </c>
      <c r="H6" s="52"/>
    </row>
    <row r="7" ht="94.5" customHeight="1">
      <c r="A7" s="52"/>
      <c r="B7" s="35" t="s">
        <v>61</v>
      </c>
      <c r="C7" s="39" t="s">
        <v>129</v>
      </c>
      <c r="D7" s="39" t="s">
        <v>130</v>
      </c>
      <c r="E7" s="39" t="s">
        <v>131</v>
      </c>
      <c r="F7" s="46" t="b">
        <v>1</v>
      </c>
      <c r="G7" s="38" t="b">
        <v>0</v>
      </c>
      <c r="H7" s="52"/>
    </row>
    <row r="8" ht="94.5" customHeight="1">
      <c r="A8" s="52"/>
      <c r="B8" s="40" t="s">
        <v>65</v>
      </c>
      <c r="C8" s="47" t="str">
        <f t="shared" ref="C8:C13" si="2">C7</f>
        <v>Нажатие на клетку с фигурой на игровом поле подсвечивает варианты хода, а повторное нажатие скрывает подсветку</v>
      </c>
      <c r="D8" s="45" t="s">
        <v>101</v>
      </c>
      <c r="E8" s="45" t="s">
        <v>67</v>
      </c>
      <c r="F8" s="46" t="b">
        <v>1</v>
      </c>
      <c r="G8" s="48" t="b">
        <v>1</v>
      </c>
      <c r="H8" s="52"/>
    </row>
    <row r="9" ht="94.5" customHeight="1">
      <c r="A9" s="52"/>
      <c r="B9" s="35" t="s">
        <v>68</v>
      </c>
      <c r="C9" s="36" t="str">
        <f t="shared" si="2"/>
        <v>Нажатие на клетку с фигурой на игровом поле подсвечивает варианты хода, а повторное нажатие скрывает подсветку</v>
      </c>
      <c r="D9" s="39" t="s">
        <v>132</v>
      </c>
      <c r="E9" s="39" t="s">
        <v>67</v>
      </c>
      <c r="F9" s="46" t="b">
        <v>1</v>
      </c>
      <c r="G9" s="38" t="b">
        <v>0</v>
      </c>
      <c r="H9" s="52"/>
    </row>
    <row r="10" ht="94.5" customHeight="1">
      <c r="A10" s="52"/>
      <c r="B10" s="40" t="s">
        <v>70</v>
      </c>
      <c r="C10" s="47" t="str">
        <f t="shared" si="2"/>
        <v>Нажатие на клетку с фигурой на игровом поле подсвечивает варианты хода, а повторное нажатие скрывает подсветку</v>
      </c>
      <c r="D10" s="45" t="s">
        <v>71</v>
      </c>
      <c r="E10" s="45" t="s">
        <v>67</v>
      </c>
      <c r="F10" s="46" t="b">
        <v>1</v>
      </c>
      <c r="G10" s="48" t="b">
        <v>1</v>
      </c>
      <c r="H10" s="52"/>
    </row>
    <row r="11" ht="94.5" customHeight="1">
      <c r="A11" s="52"/>
      <c r="B11" s="35" t="s">
        <v>72</v>
      </c>
      <c r="C11" s="36" t="str">
        <f t="shared" si="2"/>
        <v>Нажатие на клетку с фигурой на игровом поле подсвечивает варианты хода, а повторное нажатие скрывает подсветку</v>
      </c>
      <c r="D11" s="39" t="s">
        <v>133</v>
      </c>
      <c r="E11" s="39" t="s">
        <v>67</v>
      </c>
      <c r="F11" s="46" t="b">
        <v>1</v>
      </c>
      <c r="G11" s="38" t="b">
        <v>0</v>
      </c>
      <c r="H11" s="52"/>
    </row>
    <row r="12" ht="94.5" customHeight="1">
      <c r="A12" s="52"/>
      <c r="B12" s="40" t="s">
        <v>74</v>
      </c>
      <c r="C12" s="47" t="str">
        <f t="shared" si="2"/>
        <v>Нажатие на клетку с фигурой на игровом поле подсвечивает варианты хода, а повторное нажатие скрывает подсветку</v>
      </c>
      <c r="D12" s="45" t="s">
        <v>134</v>
      </c>
      <c r="E12" s="45" t="s">
        <v>67</v>
      </c>
      <c r="F12" s="46" t="b">
        <v>1</v>
      </c>
      <c r="G12" s="48" t="b">
        <v>0</v>
      </c>
      <c r="H12" s="52"/>
    </row>
    <row r="13" ht="94.5" customHeight="1">
      <c r="A13" s="52"/>
      <c r="B13" s="35" t="s">
        <v>76</v>
      </c>
      <c r="C13" s="36" t="str">
        <f t="shared" si="2"/>
        <v>Нажатие на клетку с фигурой на игровом поле подсвечивает варианты хода, а повторное нажатие скрывает подсветку</v>
      </c>
      <c r="D13" s="39" t="s">
        <v>135</v>
      </c>
      <c r="E13" s="39" t="s">
        <v>67</v>
      </c>
      <c r="F13" s="46" t="b">
        <v>1</v>
      </c>
      <c r="G13" s="38" t="b">
        <v>0</v>
      </c>
      <c r="H13" s="52"/>
    </row>
    <row r="14" ht="94.5" customHeight="1">
      <c r="A14" s="52"/>
      <c r="B14" s="40" t="s">
        <v>78</v>
      </c>
      <c r="C14" s="45" t="s">
        <v>136</v>
      </c>
      <c r="D14" s="45" t="s">
        <v>137</v>
      </c>
      <c r="E14" s="45" t="s">
        <v>138</v>
      </c>
      <c r="F14" s="46" t="b">
        <v>1</v>
      </c>
      <c r="G14" s="44" t="b">
        <v>0</v>
      </c>
      <c r="H14" s="52"/>
    </row>
    <row r="15" ht="94.5" customHeight="1">
      <c r="A15" s="52"/>
      <c r="B15" s="35" t="s">
        <v>82</v>
      </c>
      <c r="C15" s="36" t="str">
        <f t="shared" ref="C15:C16" si="3">C14</f>
        <v>Нажатие на клетку с фигурой любой стороны на игровом поле подсвечивает варианты хода, а повторное нажатие на ту же самую ячейку скрывает подсветку</v>
      </c>
      <c r="D15" s="39" t="s">
        <v>139</v>
      </c>
      <c r="E15" s="39" t="s">
        <v>67</v>
      </c>
      <c r="F15" s="46" t="b">
        <v>1</v>
      </c>
      <c r="G15" s="46" t="b">
        <v>0</v>
      </c>
      <c r="H15" s="52"/>
    </row>
    <row r="16" ht="94.5" customHeight="1">
      <c r="A16" s="52"/>
      <c r="B16" s="40" t="s">
        <v>84</v>
      </c>
      <c r="C16" s="47" t="str">
        <f t="shared" si="3"/>
        <v>Нажатие на клетку с фигурой любой стороны на игровом поле подсвечивает варианты хода, а повторное нажатие на ту же самую ячейку скрывает подсветку</v>
      </c>
      <c r="D16" s="45" t="s">
        <v>140</v>
      </c>
      <c r="E16" s="45" t="s">
        <v>67</v>
      </c>
      <c r="F16" s="46" t="b">
        <v>1</v>
      </c>
      <c r="G16" s="44" t="b">
        <v>0</v>
      </c>
      <c r="H16" s="52"/>
    </row>
    <row r="17" ht="26.25" customHeight="1">
      <c r="A17" s="55"/>
      <c r="B17" s="55"/>
      <c r="C17" s="55"/>
      <c r="D17" s="55"/>
      <c r="E17" s="55"/>
      <c r="F17" s="55"/>
      <c r="G17" s="55"/>
      <c r="H17" s="55"/>
    </row>
  </sheetData>
  <mergeCells count="1">
    <mergeCell ref="C4:E4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3.75"/>
    <col customWidth="1" min="3" max="5" width="27.63"/>
    <col customWidth="1" min="6" max="6" width="13.5"/>
    <col customWidth="1" min="7" max="7" width="22.25"/>
  </cols>
  <sheetData>
    <row r="1">
      <c r="A1" s="49"/>
      <c r="B1" s="53"/>
      <c r="C1" s="54"/>
      <c r="D1" s="54"/>
      <c r="E1" s="54"/>
      <c r="F1" s="53"/>
      <c r="G1" s="53"/>
      <c r="H1" s="55"/>
    </row>
    <row r="2">
      <c r="A2" s="49"/>
      <c r="B2" s="50" t="s">
        <v>44</v>
      </c>
      <c r="C2" s="51" t="s">
        <v>45</v>
      </c>
      <c r="D2" s="51" t="s">
        <v>46</v>
      </c>
      <c r="E2" s="51" t="s">
        <v>47</v>
      </c>
      <c r="F2" s="50" t="s">
        <v>48</v>
      </c>
      <c r="G2" s="50" t="s">
        <v>49</v>
      </c>
      <c r="H2" s="55"/>
    </row>
    <row r="3" ht="94.5" customHeight="1">
      <c r="A3" s="52"/>
      <c r="B3" s="35" t="s">
        <v>50</v>
      </c>
      <c r="C3" s="36" t="str">
        <f>C16</f>
        <v>По нажатию на портрет игрока в матче вызывается профиль данного игрока в отдельном всплывающем окне</v>
      </c>
      <c r="D3" s="37" t="s">
        <v>51</v>
      </c>
      <c r="E3" s="36">
        <f>11-COUNTIF(E6:E16,"~")</f>
        <v>2</v>
      </c>
      <c r="F3" s="38"/>
      <c r="G3" s="39" t="s">
        <v>52</v>
      </c>
      <c r="H3" s="52"/>
    </row>
    <row r="4" ht="42.75" customHeight="1">
      <c r="A4" s="52"/>
      <c r="B4" s="40" t="s">
        <v>53</v>
      </c>
      <c r="C4" s="41" t="s">
        <v>126</v>
      </c>
      <c r="D4" s="42"/>
      <c r="E4" s="43"/>
      <c r="F4" s="44"/>
      <c r="G4" s="44"/>
      <c r="H4" s="52"/>
    </row>
    <row r="5" ht="94.5" customHeight="1">
      <c r="A5" s="52"/>
      <c r="B5" s="35" t="s">
        <v>54</v>
      </c>
      <c r="C5" s="39" t="s">
        <v>141</v>
      </c>
      <c r="D5" s="37" t="s">
        <v>56</v>
      </c>
      <c r="E5" s="36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38">
        <f t="shared" ref="F5:G5" si="1">COUNTIF(F6:F16,true)</f>
        <v>11</v>
      </c>
      <c r="G5" s="38">
        <f t="shared" si="1"/>
        <v>3</v>
      </c>
      <c r="H5" s="52"/>
    </row>
    <row r="6" ht="94.5" customHeight="1">
      <c r="A6" s="52"/>
      <c r="B6" s="40" t="s">
        <v>57</v>
      </c>
      <c r="C6" s="45" t="str">
        <f>C5</f>
        <v>По нажатию на портрет игрока можно просматривать профиль в матче </v>
      </c>
      <c r="D6" s="45" t="s">
        <v>142</v>
      </c>
      <c r="E6" s="45" t="s">
        <v>67</v>
      </c>
      <c r="F6" s="46" t="b">
        <v>1</v>
      </c>
      <c r="G6" s="44" t="b">
        <v>0</v>
      </c>
      <c r="H6" s="52"/>
    </row>
    <row r="7" ht="94.5" customHeight="1">
      <c r="A7" s="52"/>
      <c r="B7" s="35" t="s">
        <v>61</v>
      </c>
      <c r="C7" s="39" t="s">
        <v>143</v>
      </c>
      <c r="D7" s="39" t="s">
        <v>144</v>
      </c>
      <c r="E7" s="39" t="s">
        <v>145</v>
      </c>
      <c r="F7" s="46" t="b">
        <v>1</v>
      </c>
      <c r="G7" s="38" t="b">
        <v>0</v>
      </c>
      <c r="H7" s="52"/>
    </row>
    <row r="8" ht="94.5" customHeight="1">
      <c r="A8" s="52"/>
      <c r="B8" s="40" t="s">
        <v>65</v>
      </c>
      <c r="C8" s="47" t="str">
        <f t="shared" ref="C8:C13" si="2">C7</f>
        <v>По нажатию на портрет игрока в матче двызывается профиль игрока в отдельном всплывающем окне</v>
      </c>
      <c r="D8" s="45" t="s">
        <v>66</v>
      </c>
      <c r="E8" s="45" t="s">
        <v>67</v>
      </c>
      <c r="F8" s="46" t="b">
        <v>1</v>
      </c>
      <c r="G8" s="48" t="b">
        <v>1</v>
      </c>
      <c r="H8" s="52"/>
    </row>
    <row r="9" ht="94.5" customHeight="1">
      <c r="A9" s="52"/>
      <c r="B9" s="35" t="s">
        <v>68</v>
      </c>
      <c r="C9" s="36" t="str">
        <f t="shared" si="2"/>
        <v>По нажатию на портрет игрока в матче двызывается профиль игрока в отдельном всплывающем окне</v>
      </c>
      <c r="D9" s="39" t="s">
        <v>146</v>
      </c>
      <c r="E9" s="39" t="s">
        <v>67</v>
      </c>
      <c r="F9" s="46" t="b">
        <v>1</v>
      </c>
      <c r="G9" s="38" t="b">
        <v>0</v>
      </c>
      <c r="H9" s="52"/>
    </row>
    <row r="10" ht="94.5" customHeight="1">
      <c r="A10" s="52"/>
      <c r="B10" s="40" t="s">
        <v>70</v>
      </c>
      <c r="C10" s="47" t="str">
        <f t="shared" si="2"/>
        <v>По нажатию на портрет игрока в матче двызывается профиль игрока в отдельном всплывающем окне</v>
      </c>
      <c r="D10" s="45" t="s">
        <v>71</v>
      </c>
      <c r="E10" s="45" t="s">
        <v>67</v>
      </c>
      <c r="F10" s="46" t="b">
        <v>1</v>
      </c>
      <c r="G10" s="48" t="b">
        <v>1</v>
      </c>
      <c r="H10" s="52"/>
    </row>
    <row r="11" ht="94.5" customHeight="1">
      <c r="A11" s="52"/>
      <c r="B11" s="35" t="s">
        <v>72</v>
      </c>
      <c r="C11" s="36" t="str">
        <f t="shared" si="2"/>
        <v>По нажатию на портрет игрока в матче двызывается профиль игрока в отдельном всплывающем окне</v>
      </c>
      <c r="D11" s="39" t="s">
        <v>147</v>
      </c>
      <c r="E11" s="39" t="s">
        <v>67</v>
      </c>
      <c r="F11" s="46" t="b">
        <v>1</v>
      </c>
      <c r="G11" s="38" t="b">
        <v>0</v>
      </c>
      <c r="H11" s="52"/>
    </row>
    <row r="12" ht="94.5" customHeight="1">
      <c r="A12" s="52"/>
      <c r="B12" s="40" t="s">
        <v>74</v>
      </c>
      <c r="C12" s="47" t="str">
        <f t="shared" si="2"/>
        <v>По нажатию на портрет игрока в матче двызывается профиль игрока в отдельном всплывающем окне</v>
      </c>
      <c r="D12" s="45" t="s">
        <v>75</v>
      </c>
      <c r="E12" s="45" t="s">
        <v>67</v>
      </c>
      <c r="F12" s="46" t="b">
        <v>1</v>
      </c>
      <c r="G12" s="48" t="b">
        <v>1</v>
      </c>
      <c r="H12" s="52"/>
    </row>
    <row r="13" ht="94.5" customHeight="1">
      <c r="A13" s="52"/>
      <c r="B13" s="35" t="s">
        <v>76</v>
      </c>
      <c r="C13" s="36" t="str">
        <f t="shared" si="2"/>
        <v>По нажатию на портрет игрока в матче двызывается профиль игрока в отдельном всплывающем окне</v>
      </c>
      <c r="D13" s="39" t="s">
        <v>119</v>
      </c>
      <c r="E13" s="39" t="s">
        <v>67</v>
      </c>
      <c r="F13" s="46" t="b">
        <v>1</v>
      </c>
      <c r="G13" s="38" t="b">
        <v>0</v>
      </c>
      <c r="H13" s="52"/>
    </row>
    <row r="14" ht="94.5" customHeight="1">
      <c r="A14" s="52"/>
      <c r="B14" s="40" t="s">
        <v>78</v>
      </c>
      <c r="C14" s="45" t="s">
        <v>148</v>
      </c>
      <c r="D14" s="45" t="s">
        <v>149</v>
      </c>
      <c r="E14" s="45" t="s">
        <v>150</v>
      </c>
      <c r="F14" s="46" t="b">
        <v>1</v>
      </c>
      <c r="G14" s="44" t="b">
        <v>0</v>
      </c>
      <c r="H14" s="52"/>
    </row>
    <row r="15" ht="94.5" customHeight="1">
      <c r="A15" s="52"/>
      <c r="B15" s="35" t="s">
        <v>82</v>
      </c>
      <c r="C15" s="36" t="str">
        <f t="shared" ref="C15:C16" si="3">C14</f>
        <v>По нажатию на портрет игрока в матче вызывается профиль данного игрока в отдельном всплывающем окне</v>
      </c>
      <c r="D15" s="39" t="s">
        <v>151</v>
      </c>
      <c r="E15" s="39" t="s">
        <v>67</v>
      </c>
      <c r="F15" s="46" t="b">
        <v>1</v>
      </c>
      <c r="G15" s="46" t="b">
        <v>0</v>
      </c>
      <c r="H15" s="52"/>
    </row>
    <row r="16" ht="94.5" customHeight="1">
      <c r="A16" s="52"/>
      <c r="B16" s="40" t="s">
        <v>84</v>
      </c>
      <c r="C16" s="47" t="str">
        <f t="shared" si="3"/>
        <v>По нажатию на портрет игрока в матче вызывается профиль данного игрока в отдельном всплывающем окне</v>
      </c>
      <c r="D16" s="45" t="s">
        <v>152</v>
      </c>
      <c r="E16" s="45" t="s">
        <v>67</v>
      </c>
      <c r="F16" s="46" t="b">
        <v>1</v>
      </c>
      <c r="G16" s="44" t="b">
        <v>0</v>
      </c>
      <c r="H16" s="52"/>
    </row>
    <row r="17">
      <c r="A17" s="55"/>
      <c r="B17" s="55"/>
      <c r="C17" s="55"/>
      <c r="D17" s="55"/>
      <c r="E17" s="55"/>
      <c r="F17" s="55"/>
      <c r="G17" s="55"/>
      <c r="H17" s="55"/>
    </row>
  </sheetData>
  <mergeCells count="1">
    <mergeCell ref="C4:E4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5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29"/>
      <c r="B2" s="50" t="s">
        <v>44</v>
      </c>
      <c r="C2" s="51" t="s">
        <v>45</v>
      </c>
      <c r="D2" s="51" t="s">
        <v>153</v>
      </c>
      <c r="E2" s="51" t="s">
        <v>47</v>
      </c>
      <c r="F2" s="50" t="s">
        <v>48</v>
      </c>
      <c r="G2" s="50" t="s">
        <v>49</v>
      </c>
      <c r="H2" s="1"/>
    </row>
    <row r="3" ht="94.5" customHeight="1">
      <c r="A3" s="34"/>
      <c r="B3" s="35" t="s">
        <v>154</v>
      </c>
      <c r="C3" s="36" t="str">
        <f>C16</f>
        <v>По итогу каждого рабочего дня нужно формировать отчеты, отражающие продажи;</v>
      </c>
      <c r="D3" s="37" t="s">
        <v>51</v>
      </c>
      <c r="E3" s="36">
        <f>11-COUNTIF(E6:E16,"~")</f>
        <v>0</v>
      </c>
      <c r="F3" s="56"/>
      <c r="G3" s="39" t="s">
        <v>52</v>
      </c>
      <c r="H3" s="34"/>
    </row>
    <row r="4" ht="42.75" customHeight="1">
      <c r="A4" s="34"/>
      <c r="B4" s="40" t="s">
        <v>53</v>
      </c>
      <c r="C4" s="41" t="s">
        <v>155</v>
      </c>
      <c r="D4" s="42"/>
      <c r="E4" s="43"/>
      <c r="F4" s="57" t="s">
        <v>156</v>
      </c>
      <c r="G4" s="43"/>
      <c r="H4" s="34"/>
    </row>
    <row r="5" ht="94.5" customHeight="1">
      <c r="A5" s="58"/>
      <c r="B5" s="59" t="s">
        <v>157</v>
      </c>
      <c r="C5" s="60" t="s">
        <v>158</v>
      </c>
      <c r="D5" s="61" t="s">
        <v>56</v>
      </c>
      <c r="E5" s="62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формулировок,Однозначность,Обязательность,Проверяемость")</f>
        <v>Единичность,Завершённость,Последовательность,Атомарность,Задокументированность,Актуальность,Выполнимость,Закрытость формулировок,Однозначность,Обязательность,Проверяемость</v>
      </c>
      <c r="F5" s="63">
        <f t="shared" ref="F5:G5" si="1">COUNTIF(F6:F16,true)</f>
        <v>11</v>
      </c>
      <c r="G5" s="63">
        <f t="shared" si="1"/>
        <v>3</v>
      </c>
      <c r="H5" s="58"/>
    </row>
    <row r="6" ht="94.5" customHeight="1">
      <c r="A6" s="34"/>
      <c r="B6" s="64" t="s">
        <v>57</v>
      </c>
      <c r="C6" s="65" t="str">
        <f t="shared" ref="C6:C16" si="2">C5</f>
        <v>По итогу каждого рабочего дня нужно формировать отчеты, отражающие продажи;</v>
      </c>
      <c r="D6" s="65" t="s">
        <v>159</v>
      </c>
      <c r="E6" s="65" t="s">
        <v>67</v>
      </c>
      <c r="F6" s="66" t="b">
        <v>1</v>
      </c>
      <c r="G6" s="67" t="b">
        <v>0</v>
      </c>
      <c r="H6" s="34"/>
    </row>
    <row r="7" ht="94.5" customHeight="1">
      <c r="A7" s="34"/>
      <c r="B7" s="35" t="s">
        <v>61</v>
      </c>
      <c r="C7" s="39" t="str">
        <f t="shared" si="2"/>
        <v>По итогу каждого рабочего дня нужно формировать отчеты, отражающие продажи;</v>
      </c>
      <c r="D7" s="39" t="s">
        <v>160</v>
      </c>
      <c r="E7" s="39" t="s">
        <v>67</v>
      </c>
      <c r="F7" s="46" t="b">
        <v>1</v>
      </c>
      <c r="G7" s="38" t="b">
        <v>0</v>
      </c>
      <c r="H7" s="34"/>
    </row>
    <row r="8" ht="94.5" customHeight="1">
      <c r="A8" s="34"/>
      <c r="B8" s="40" t="s">
        <v>65</v>
      </c>
      <c r="C8" s="47" t="str">
        <f t="shared" si="2"/>
        <v>По итогу каждого рабочего дня нужно формировать отчеты, отражающие продажи;</v>
      </c>
      <c r="D8" s="45" t="s">
        <v>161</v>
      </c>
      <c r="E8" s="45" t="s">
        <v>67</v>
      </c>
      <c r="F8" s="46" t="b">
        <v>1</v>
      </c>
      <c r="G8" s="48" t="b">
        <v>0</v>
      </c>
      <c r="H8" s="34"/>
    </row>
    <row r="9" ht="94.5" customHeight="1">
      <c r="A9" s="34"/>
      <c r="B9" s="35" t="s">
        <v>68</v>
      </c>
      <c r="C9" s="36" t="str">
        <f t="shared" si="2"/>
        <v>По итогу каждого рабочего дня нужно формировать отчеты, отражающие продажи;</v>
      </c>
      <c r="D9" s="39" t="s">
        <v>162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34"/>
      <c r="B10" s="40" t="s">
        <v>70</v>
      </c>
      <c r="C10" s="47" t="str">
        <f t="shared" si="2"/>
        <v>По итогу каждого рабочего дня нужно формировать отчеты, отражающие продажи;</v>
      </c>
      <c r="D10" s="45" t="s">
        <v>163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34"/>
      <c r="B11" s="35" t="s">
        <v>72</v>
      </c>
      <c r="C11" s="36" t="str">
        <f t="shared" si="2"/>
        <v>По итогу каждого рабочего дня нужно формировать отчеты, отражающие продажи;</v>
      </c>
      <c r="D11" s="39" t="s">
        <v>164</v>
      </c>
      <c r="E11" s="39" t="s">
        <v>67</v>
      </c>
      <c r="F11" s="46" t="b">
        <v>1</v>
      </c>
      <c r="G11" s="46" t="b">
        <v>1</v>
      </c>
      <c r="H11" s="34"/>
    </row>
    <row r="12" ht="94.5" customHeight="1">
      <c r="A12" s="34"/>
      <c r="B12" s="40" t="s">
        <v>74</v>
      </c>
      <c r="C12" s="47" t="str">
        <f t="shared" si="2"/>
        <v>По итогу каждого рабочего дня нужно формировать отчеты, отражающие продажи;</v>
      </c>
      <c r="D12" s="45" t="s">
        <v>165</v>
      </c>
      <c r="E12" s="45" t="s">
        <v>67</v>
      </c>
      <c r="F12" s="46" t="b">
        <v>1</v>
      </c>
      <c r="G12" s="48" t="b">
        <v>1</v>
      </c>
      <c r="H12" s="34"/>
    </row>
    <row r="13" ht="94.5" customHeight="1">
      <c r="A13" s="34"/>
      <c r="B13" s="35" t="s">
        <v>76</v>
      </c>
      <c r="C13" s="36" t="str">
        <f t="shared" si="2"/>
        <v>По итогу каждого рабочего дня нужно формировать отчеты, отражающие продажи;</v>
      </c>
      <c r="D13" s="39" t="s">
        <v>166</v>
      </c>
      <c r="E13" s="39" t="s">
        <v>67</v>
      </c>
      <c r="F13" s="46" t="b">
        <v>1</v>
      </c>
      <c r="G13" s="38" t="b">
        <v>0</v>
      </c>
      <c r="H13" s="34"/>
    </row>
    <row r="14" ht="94.5" customHeight="1">
      <c r="A14" s="34"/>
      <c r="B14" s="40" t="s">
        <v>78</v>
      </c>
      <c r="C14" s="45" t="str">
        <f t="shared" si="2"/>
        <v>По итогу каждого рабочего дня нужно формировать отчеты, отражающие продажи;</v>
      </c>
      <c r="D14" s="45" t="s">
        <v>167</v>
      </c>
      <c r="E14" s="45" t="s">
        <v>67</v>
      </c>
      <c r="F14" s="46" t="b">
        <v>1</v>
      </c>
      <c r="G14" s="44" t="b">
        <v>0</v>
      </c>
      <c r="H14" s="34"/>
    </row>
    <row r="15" ht="94.5" customHeight="1">
      <c r="A15" s="34"/>
      <c r="B15" s="35" t="s">
        <v>82</v>
      </c>
      <c r="C15" s="36" t="str">
        <f t="shared" si="2"/>
        <v>По итогу каждого рабочего дня нужно формировать отчеты, отражающие продажи;</v>
      </c>
      <c r="D15" s="39" t="s">
        <v>168</v>
      </c>
      <c r="E15" s="39" t="s">
        <v>67</v>
      </c>
      <c r="F15" s="46" t="b">
        <v>1</v>
      </c>
      <c r="G15" s="38" t="b">
        <v>0</v>
      </c>
      <c r="H15" s="34"/>
    </row>
    <row r="16" ht="94.5" customHeight="1">
      <c r="A16" s="34"/>
      <c r="B16" s="40" t="s">
        <v>84</v>
      </c>
      <c r="C16" s="47" t="str">
        <f t="shared" si="2"/>
        <v>По итогу каждого рабочего дня нужно формировать отчеты, отражающие продажи;</v>
      </c>
      <c r="D16" s="45" t="s">
        <v>169</v>
      </c>
      <c r="E16" s="45" t="s">
        <v>67</v>
      </c>
      <c r="F16" s="46" t="b">
        <v>1</v>
      </c>
      <c r="G16" s="44" t="b">
        <v>0</v>
      </c>
      <c r="H16" s="34"/>
    </row>
    <row r="17" ht="94.5" customHeight="1">
      <c r="A17" s="34"/>
      <c r="B17" s="68" t="s">
        <v>170</v>
      </c>
      <c r="H17" s="34"/>
    </row>
    <row r="18" ht="94.5" customHeight="1">
      <c r="A18" s="34"/>
      <c r="B18" s="69" t="s">
        <v>171</v>
      </c>
      <c r="H18" s="34"/>
    </row>
    <row r="19" ht="94.5" customHeight="1">
      <c r="A19" s="34"/>
      <c r="B19" s="70"/>
      <c r="H19" s="34"/>
    </row>
    <row r="20">
      <c r="A20" s="1"/>
      <c r="B20" s="1"/>
      <c r="C20" s="1"/>
      <c r="D20" s="1"/>
      <c r="E20" s="1"/>
      <c r="F20" s="1"/>
      <c r="G20" s="1"/>
      <c r="H20" s="1"/>
    </row>
  </sheetData>
  <mergeCells count="5">
    <mergeCell ref="C4:E4"/>
    <mergeCell ref="F4:G4"/>
    <mergeCell ref="B17:G17"/>
    <mergeCell ref="B18:G18"/>
    <mergeCell ref="B19:G19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"Пользовательское,Функциональное,Нефункциональное,Бизнес требование,Переходное требование"</formula1>
    </dataValidation>
  </dataValidations>
  <hyperlinks>
    <hyperlink display="К комментариям" location="'2-1'!B17" ref="F4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5.75"/>
    <col customWidth="1" min="3" max="5" width="27.63"/>
    <col customWidth="1" min="6" max="6" width="13.5"/>
    <col customWidth="1" min="7" max="7" width="22.25"/>
  </cols>
  <sheetData>
    <row r="1">
      <c r="A1" s="29"/>
      <c r="B1" s="30"/>
      <c r="C1" s="31"/>
      <c r="D1" s="31"/>
      <c r="E1" s="31"/>
      <c r="F1" s="30"/>
      <c r="G1" s="30"/>
      <c r="H1" s="1"/>
    </row>
    <row r="2">
      <c r="A2" s="29"/>
      <c r="B2" s="50" t="s">
        <v>44</v>
      </c>
      <c r="C2" s="51" t="s">
        <v>45</v>
      </c>
      <c r="D2" s="51" t="s">
        <v>153</v>
      </c>
      <c r="E2" s="51" t="s">
        <v>47</v>
      </c>
      <c r="F2" s="50" t="s">
        <v>48</v>
      </c>
      <c r="G2" s="50" t="s">
        <v>49</v>
      </c>
      <c r="H2" s="1"/>
    </row>
    <row r="3" ht="94.5" customHeight="1">
      <c r="A3" s="34"/>
      <c r="B3" s="35" t="s">
        <v>154</v>
      </c>
      <c r="C3" s="36" t="str">
        <f>C16</f>
        <v>Отчёты по окончанию рабочего дня должны формироваться автоматически и за 15 минут</v>
      </c>
      <c r="D3" s="37" t="s">
        <v>51</v>
      </c>
      <c r="E3" s="36">
        <f>11-COUNTIF(E6:E16,"~")</f>
        <v>2</v>
      </c>
      <c r="F3" s="71"/>
      <c r="G3" s="39" t="s">
        <v>52</v>
      </c>
      <c r="H3" s="34"/>
    </row>
    <row r="4" ht="42.75" customHeight="1">
      <c r="A4" s="34"/>
      <c r="B4" s="40" t="s">
        <v>53</v>
      </c>
      <c r="C4" s="41" t="s">
        <v>155</v>
      </c>
      <c r="D4" s="42"/>
      <c r="E4" s="43"/>
      <c r="F4" s="57" t="s">
        <v>156</v>
      </c>
      <c r="G4" s="43"/>
      <c r="H4" s="34"/>
    </row>
    <row r="5" ht="94.5" customHeight="1">
      <c r="A5" s="58"/>
      <c r="B5" s="59" t="s">
        <v>157</v>
      </c>
      <c r="C5" s="60" t="s">
        <v>172</v>
      </c>
      <c r="D5" s="61" t="s">
        <v>56</v>
      </c>
      <c r="E5" s="62" t="str">
        <f>IFERROR(__xludf.DUMMYFUNCTION("TEXTJOIN("","",true,FILTER(B6:B16,F6:F16=TRUE))"),"Единичность,Завершённость,Последовательность,Атомарность,Задокументированность,Актуальность,Выполнимость,Обязательность")</f>
        <v>Единичность,Завершённость,Последовательность,Атомарность,Задокументированность,Актуальность,Выполнимость,Обязательность</v>
      </c>
      <c r="F5" s="63">
        <f t="shared" ref="F5:G5" si="1">COUNTIF(F6:F16,true)</f>
        <v>8</v>
      </c>
      <c r="G5" s="63">
        <f t="shared" si="1"/>
        <v>4</v>
      </c>
      <c r="H5" s="58"/>
    </row>
    <row r="6" ht="94.5" customHeight="1">
      <c r="A6" s="34"/>
      <c r="B6" s="64" t="s">
        <v>57</v>
      </c>
      <c r="C6" s="65" t="str">
        <f t="shared" ref="C6:C13" si="2">C5</f>
        <v>Формироваться отчеты должны автоматически и за минимальное время.</v>
      </c>
      <c r="D6" s="65" t="s">
        <v>173</v>
      </c>
      <c r="E6" s="65" t="s">
        <v>67</v>
      </c>
      <c r="F6" s="66" t="b">
        <v>1</v>
      </c>
      <c r="G6" s="67" t="b">
        <v>0</v>
      </c>
      <c r="H6" s="34"/>
    </row>
    <row r="7" ht="94.5" customHeight="1">
      <c r="A7" s="34"/>
      <c r="B7" s="35" t="s">
        <v>61</v>
      </c>
      <c r="C7" s="39" t="str">
        <f t="shared" si="2"/>
        <v>Формироваться отчеты должны автоматически и за минимальное время.</v>
      </c>
      <c r="D7" s="39" t="s">
        <v>174</v>
      </c>
      <c r="E7" s="39" t="s">
        <v>67</v>
      </c>
      <c r="F7" s="46" t="b">
        <v>1</v>
      </c>
      <c r="G7" s="38" t="b">
        <v>0</v>
      </c>
      <c r="H7" s="34"/>
    </row>
    <row r="8" ht="94.5" customHeight="1">
      <c r="A8" s="34"/>
      <c r="B8" s="40" t="s">
        <v>65</v>
      </c>
      <c r="C8" s="47" t="str">
        <f t="shared" si="2"/>
        <v>Формироваться отчеты должны автоматически и за минимальное время.</v>
      </c>
      <c r="D8" s="45" t="s">
        <v>175</v>
      </c>
      <c r="E8" s="45" t="s">
        <v>67</v>
      </c>
      <c r="F8" s="46" t="b">
        <v>1</v>
      </c>
      <c r="G8" s="48" t="b">
        <v>0</v>
      </c>
      <c r="H8" s="34"/>
    </row>
    <row r="9" ht="94.5" customHeight="1">
      <c r="A9" s="34"/>
      <c r="B9" s="35" t="s">
        <v>68</v>
      </c>
      <c r="C9" s="36" t="str">
        <f t="shared" si="2"/>
        <v>Формироваться отчеты должны автоматически и за минимальное время.</v>
      </c>
      <c r="D9" s="39" t="s">
        <v>176</v>
      </c>
      <c r="E9" s="39" t="s">
        <v>67</v>
      </c>
      <c r="F9" s="46" t="b">
        <v>1</v>
      </c>
      <c r="G9" s="38" t="b">
        <v>0</v>
      </c>
      <c r="H9" s="34"/>
    </row>
    <row r="10" ht="94.5" customHeight="1">
      <c r="A10" s="34"/>
      <c r="B10" s="40" t="s">
        <v>70</v>
      </c>
      <c r="C10" s="47" t="str">
        <f t="shared" si="2"/>
        <v>Формироваться отчеты должны автоматически и за минимальное время.</v>
      </c>
      <c r="D10" s="45" t="s">
        <v>163</v>
      </c>
      <c r="E10" s="45" t="s">
        <v>67</v>
      </c>
      <c r="F10" s="46" t="b">
        <v>1</v>
      </c>
      <c r="G10" s="48" t="b">
        <v>1</v>
      </c>
      <c r="H10" s="34"/>
    </row>
    <row r="11" ht="94.5" customHeight="1">
      <c r="A11" s="34"/>
      <c r="B11" s="35" t="s">
        <v>72</v>
      </c>
      <c r="C11" s="36" t="str">
        <f t="shared" si="2"/>
        <v>Формироваться отчеты должны автоматически и за минимальное время.</v>
      </c>
      <c r="D11" s="39" t="s">
        <v>164</v>
      </c>
      <c r="E11" s="39" t="s">
        <v>67</v>
      </c>
      <c r="F11" s="46" t="b">
        <v>1</v>
      </c>
      <c r="G11" s="46" t="b">
        <v>1</v>
      </c>
      <c r="H11" s="34"/>
    </row>
    <row r="12" ht="94.5" customHeight="1">
      <c r="A12" s="34"/>
      <c r="B12" s="40" t="s">
        <v>74</v>
      </c>
      <c r="C12" s="47" t="str">
        <f t="shared" si="2"/>
        <v>Формироваться отчеты должны автоматически и за минимальное время.</v>
      </c>
      <c r="D12" s="45" t="s">
        <v>165</v>
      </c>
      <c r="E12" s="45" t="s">
        <v>67</v>
      </c>
      <c r="F12" s="46" t="b">
        <v>1</v>
      </c>
      <c r="G12" s="48" t="b">
        <v>1</v>
      </c>
      <c r="H12" s="34"/>
    </row>
    <row r="13" ht="94.5" customHeight="1">
      <c r="A13" s="34"/>
      <c r="B13" s="35" t="s">
        <v>76</v>
      </c>
      <c r="C13" s="36" t="str">
        <f t="shared" si="2"/>
        <v>Формироваться отчеты должны автоматически и за минимальное время.</v>
      </c>
      <c r="D13" s="72" t="s">
        <v>177</v>
      </c>
      <c r="E13" s="39" t="s">
        <v>178</v>
      </c>
      <c r="F13" s="46" t="b">
        <v>0</v>
      </c>
      <c r="G13" s="38" t="b">
        <v>0</v>
      </c>
      <c r="H13" s="34"/>
    </row>
    <row r="14" ht="158.25" customHeight="1">
      <c r="A14" s="34"/>
      <c r="B14" s="40" t="s">
        <v>78</v>
      </c>
      <c r="C14" s="45" t="s">
        <v>179</v>
      </c>
      <c r="D14" s="73"/>
      <c r="E14" s="45" t="s">
        <v>180</v>
      </c>
      <c r="F14" s="46" t="b">
        <v>0</v>
      </c>
      <c r="G14" s="44" t="b">
        <v>0</v>
      </c>
      <c r="H14" s="34"/>
    </row>
    <row r="15" ht="94.5" customHeight="1">
      <c r="A15" s="34"/>
      <c r="B15" s="35" t="s">
        <v>82</v>
      </c>
      <c r="C15" s="36" t="str">
        <f t="shared" ref="C15:C16" si="3">C14</f>
        <v>Отчёты по окончанию рабочего дня должны формироваться автоматически и за 15 минут</v>
      </c>
      <c r="D15" s="39" t="s">
        <v>181</v>
      </c>
      <c r="E15" s="39" t="s">
        <v>67</v>
      </c>
      <c r="F15" s="46" t="b">
        <v>1</v>
      </c>
      <c r="G15" s="46" t="b">
        <v>1</v>
      </c>
      <c r="H15" s="34"/>
    </row>
    <row r="16" ht="94.5" customHeight="1">
      <c r="A16" s="34"/>
      <c r="B16" s="40" t="s">
        <v>84</v>
      </c>
      <c r="C16" s="47" t="str">
        <f t="shared" si="3"/>
        <v>Отчёты по окончанию рабочего дня должны формироваться автоматически и за 15 минут</v>
      </c>
      <c r="D16" s="45" t="s">
        <v>182</v>
      </c>
      <c r="E16" s="45" t="s">
        <v>67</v>
      </c>
      <c r="F16" s="46" t="b">
        <v>0</v>
      </c>
      <c r="G16" s="44" t="b">
        <v>0</v>
      </c>
      <c r="H16" s="34"/>
    </row>
    <row r="17" ht="94.5" customHeight="1">
      <c r="A17" s="34"/>
      <c r="B17" s="68" t="s">
        <v>170</v>
      </c>
      <c r="H17" s="34"/>
    </row>
    <row r="18" ht="94.5" customHeight="1">
      <c r="A18" s="34"/>
      <c r="B18" s="69" t="s">
        <v>183</v>
      </c>
      <c r="H18" s="34"/>
    </row>
    <row r="19" ht="94.5" customHeight="1">
      <c r="A19" s="34"/>
      <c r="B19" s="70"/>
      <c r="H19" s="34"/>
    </row>
    <row r="20">
      <c r="A20" s="1"/>
      <c r="B20" s="1"/>
      <c r="C20" s="1"/>
      <c r="D20" s="1"/>
      <c r="E20" s="1"/>
      <c r="F20" s="1"/>
      <c r="G20" s="1"/>
      <c r="H20" s="1"/>
    </row>
  </sheetData>
  <mergeCells count="6">
    <mergeCell ref="C4:E4"/>
    <mergeCell ref="F4:G4"/>
    <mergeCell ref="D13:D14"/>
    <mergeCell ref="B17:G17"/>
    <mergeCell ref="B18:G18"/>
    <mergeCell ref="B19:G19"/>
  </mergeCells>
  <conditionalFormatting sqref="F6:F16">
    <cfRule type="cellIs" dxfId="0" priority="1" operator="equal">
      <formula>"TRUE"</formula>
    </cfRule>
  </conditionalFormatting>
  <conditionalFormatting sqref="F6:F16">
    <cfRule type="cellIs" dxfId="1" priority="2" operator="equal">
      <formula>"FALSE"</formula>
    </cfRule>
  </conditionalFormatting>
  <conditionalFormatting sqref="G6:G16">
    <cfRule type="cellIs" dxfId="2" priority="3" operator="equal">
      <formula>"TRUE"</formula>
    </cfRule>
  </conditionalFormatting>
  <dataValidations>
    <dataValidation type="list" allowBlank="1" showErrorMessage="1" sqref="C4">
      <formula1>"Пользовательское,Функциональное,Нефункциональное,Бизнес требование,Переходное требование"</formula1>
    </dataValidation>
  </dataValidations>
  <hyperlinks>
    <hyperlink display="К комментариям" location="'2-2'!B17" ref="F4"/>
  </hyperlinks>
  <drawing r:id="rId1"/>
</worksheet>
</file>