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ocuments\Projects\NeuraViPeR\NeuraViPeR_once_worked\NeuraViPeR\ViperBoxInterface\defaults\"/>
    </mc:Choice>
  </mc:AlternateContent>
  <xr:revisionPtr revIDLastSave="0" documentId="13_ncr:1_{013F966C-8B76-402B-A8F6-6066C2197012}" xr6:coauthVersionLast="47" xr6:coauthVersionMax="47" xr10:uidLastSave="{00000000-0000-0000-0000-000000000000}"/>
  <bookViews>
    <workbookView xWindow="-120" yWindow="-16320" windowWidth="29040" windowHeight="15720" activeTab="1" xr2:uid="{BBC9133A-47E8-4183-A3D2-0E13C727BDE7}"/>
  </bookViews>
  <sheets>
    <sheet name="chan2el" sheetId="1" r:id="rId1"/>
    <sheet name="probeelec_to_asic_el_pad" sheetId="6" r:id="rId2"/>
  </sheets>
  <definedNames>
    <definedName name="_xlnm._FilterDatabase" localSheetId="1" hidden="1">probeelec_to_asic_el_pad!$A$1:$I$61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2" i="6"/>
  <c r="F3" i="6"/>
  <c r="G3" i="6" s="1"/>
  <c r="C6" i="6"/>
  <c r="G6" i="6" s="1"/>
  <c r="C8" i="6"/>
  <c r="G8" i="6" s="1"/>
  <c r="C9" i="6"/>
  <c r="G9" i="6" s="1"/>
  <c r="C14" i="6"/>
  <c r="G14" i="6" s="1"/>
  <c r="C15" i="6"/>
  <c r="C19" i="6"/>
  <c r="G19" i="6" s="1"/>
  <c r="C21" i="6"/>
  <c r="G21" i="6" s="1"/>
  <c r="C23" i="6"/>
  <c r="G23" i="6" s="1"/>
  <c r="C24" i="6"/>
  <c r="G24" i="6" s="1"/>
  <c r="C26" i="6"/>
  <c r="G26" i="6" s="1"/>
  <c r="C27" i="6"/>
  <c r="G27" i="6" s="1"/>
  <c r="C28" i="6"/>
  <c r="G28" i="6" s="1"/>
  <c r="C29" i="6"/>
  <c r="G29" i="6" s="1"/>
  <c r="C30" i="6"/>
  <c r="G30" i="6" s="1"/>
  <c r="C31" i="6"/>
  <c r="G31" i="6" s="1"/>
  <c r="C32" i="6"/>
  <c r="C33" i="6"/>
  <c r="G33" i="6" s="1"/>
  <c r="C34" i="6"/>
  <c r="G34" i="6" s="1"/>
  <c r="C35" i="6"/>
  <c r="G35" i="6" s="1"/>
  <c r="C37" i="6"/>
  <c r="G37" i="6" s="1"/>
  <c r="C38" i="6"/>
  <c r="G38" i="6" s="1"/>
  <c r="C39" i="6"/>
  <c r="C40" i="6"/>
  <c r="G40" i="6" s="1"/>
  <c r="C41" i="6"/>
  <c r="G41" i="6" s="1"/>
  <c r="C42" i="6"/>
  <c r="G42" i="6" s="1"/>
  <c r="C43" i="6"/>
  <c r="G43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3" i="6"/>
  <c r="G53" i="6" s="1"/>
  <c r="C54" i="6"/>
  <c r="G54" i="6" s="1"/>
  <c r="J34" i="6" s="1"/>
  <c r="C55" i="6"/>
  <c r="G55" i="6" s="1"/>
  <c r="C56" i="6"/>
  <c r="G56" i="6" s="1"/>
  <c r="C57" i="6"/>
  <c r="G57" i="6" s="1"/>
  <c r="C58" i="6"/>
  <c r="G58" i="6" s="1"/>
  <c r="C60" i="6"/>
  <c r="G60" i="6" s="1"/>
  <c r="C61" i="6"/>
  <c r="G61" i="6" s="1"/>
  <c r="D3" i="6"/>
  <c r="D4" i="6"/>
  <c r="G4" i="6" s="1"/>
  <c r="D5" i="6"/>
  <c r="G5" i="6" s="1"/>
  <c r="D7" i="6"/>
  <c r="G7" i="6" s="1"/>
  <c r="D10" i="6"/>
  <c r="G10" i="6" s="1"/>
  <c r="D11" i="6"/>
  <c r="G11" i="6" s="1"/>
  <c r="D12" i="6"/>
  <c r="G12" i="6" s="1"/>
  <c r="D13" i="6"/>
  <c r="G13" i="6" s="1"/>
  <c r="D16" i="6"/>
  <c r="G16" i="6" s="1"/>
  <c r="D17" i="6"/>
  <c r="D18" i="6"/>
  <c r="D20" i="6"/>
  <c r="G20" i="6" s="1"/>
  <c r="D22" i="6"/>
  <c r="G22" i="6" s="1"/>
  <c r="D25" i="6"/>
  <c r="G25" i="6" s="1"/>
  <c r="D36" i="6"/>
  <c r="D44" i="6"/>
  <c r="G44" i="6" s="1"/>
  <c r="D45" i="6"/>
  <c r="G45" i="6" s="1"/>
  <c r="D52" i="6"/>
  <c r="D59" i="6"/>
  <c r="E6" i="6"/>
  <c r="E8" i="6"/>
  <c r="E9" i="6"/>
  <c r="E14" i="6"/>
  <c r="E15" i="6"/>
  <c r="G15" i="6" s="1"/>
  <c r="E19" i="6"/>
  <c r="E21" i="6"/>
  <c r="E23" i="6"/>
  <c r="E24" i="6"/>
  <c r="E26" i="6"/>
  <c r="E27" i="6"/>
  <c r="E28" i="6"/>
  <c r="E29" i="6"/>
  <c r="E30" i="6"/>
  <c r="E32" i="6"/>
  <c r="G32" i="6" s="1"/>
  <c r="E33" i="6"/>
  <c r="E34" i="6"/>
  <c r="E37" i="6"/>
  <c r="E38" i="6"/>
  <c r="E39" i="6"/>
  <c r="G39" i="6" s="1"/>
  <c r="E40" i="6"/>
  <c r="E41" i="6"/>
  <c r="E42" i="6"/>
  <c r="E43" i="6"/>
  <c r="E44" i="6"/>
  <c r="E46" i="6"/>
  <c r="E47" i="6"/>
  <c r="E48" i="6"/>
  <c r="E49" i="6"/>
  <c r="E50" i="6"/>
  <c r="E51" i="6"/>
  <c r="E52" i="6"/>
  <c r="G52" i="6" s="1"/>
  <c r="E54" i="6"/>
  <c r="E56" i="6"/>
  <c r="E57" i="6"/>
  <c r="E58" i="6"/>
  <c r="E60" i="6"/>
  <c r="F4" i="6"/>
  <c r="F5" i="6"/>
  <c r="F7" i="6"/>
  <c r="F10" i="6"/>
  <c r="F11" i="6"/>
  <c r="F12" i="6"/>
  <c r="F13" i="6"/>
  <c r="F16" i="6"/>
  <c r="F17" i="6"/>
  <c r="G17" i="6" s="1"/>
  <c r="F18" i="6"/>
  <c r="G18" i="6" s="1"/>
  <c r="F20" i="6"/>
  <c r="F22" i="6"/>
  <c r="F25" i="6"/>
  <c r="F31" i="6"/>
  <c r="F35" i="6"/>
  <c r="F36" i="6"/>
  <c r="G36" i="6" s="1"/>
  <c r="F45" i="6"/>
  <c r="F53" i="6"/>
  <c r="F55" i="6"/>
  <c r="F59" i="6"/>
  <c r="G59" i="6" s="1"/>
  <c r="F61" i="6"/>
  <c r="C2" i="6"/>
  <c r="G2" i="6" s="1"/>
  <c r="E2" i="6"/>
  <c r="H3" i="6"/>
  <c r="H5" i="6"/>
  <c r="H14" i="6"/>
  <c r="H15" i="6"/>
  <c r="H13" i="6"/>
  <c r="H25" i="6"/>
  <c r="H18" i="6"/>
  <c r="H17" i="6"/>
  <c r="H36" i="6"/>
  <c r="H22" i="6"/>
  <c r="H24" i="6"/>
  <c r="H44" i="6"/>
  <c r="H38" i="6"/>
  <c r="H41" i="6"/>
  <c r="H35" i="6"/>
  <c r="H50" i="6"/>
  <c r="H27" i="6"/>
  <c r="H49" i="6"/>
  <c r="H58" i="6"/>
  <c r="H40" i="6"/>
  <c r="H61" i="6"/>
  <c r="H34" i="6"/>
  <c r="H30" i="6"/>
  <c r="H28" i="6"/>
  <c r="H51" i="6"/>
  <c r="H7" i="6"/>
  <c r="H4" i="6"/>
  <c r="H47" i="6"/>
  <c r="H53" i="6"/>
  <c r="H57" i="6"/>
  <c r="H2" i="6"/>
  <c r="H42" i="6"/>
  <c r="H52" i="6"/>
  <c r="H43" i="6"/>
  <c r="H26" i="6"/>
  <c r="H46" i="6"/>
  <c r="H37" i="6"/>
  <c r="H29" i="6"/>
  <c r="H19" i="6"/>
  <c r="H23" i="6"/>
  <c r="H31" i="6"/>
  <c r="H6" i="6"/>
  <c r="H60" i="6"/>
  <c r="H9" i="6"/>
  <c r="H8" i="6"/>
  <c r="H54" i="6"/>
  <c r="H45" i="6"/>
  <c r="H20" i="6"/>
  <c r="H12" i="6"/>
  <c r="H10" i="6"/>
  <c r="H48" i="6"/>
  <c r="H32" i="6"/>
  <c r="H16" i="6"/>
  <c r="H21" i="6"/>
  <c r="H56" i="6"/>
  <c r="H39" i="6"/>
  <c r="H59" i="6"/>
  <c r="H11" i="6"/>
  <c r="H33" i="6"/>
  <c r="H55" i="6"/>
  <c r="K2" i="6" l="1"/>
  <c r="J18" i="6"/>
  <c r="J59" i="6"/>
  <c r="I14" i="6"/>
  <c r="I6" i="6"/>
  <c r="I22" i="6"/>
  <c r="J7" i="6"/>
  <c r="I7" i="6"/>
  <c r="I19" i="6"/>
  <c r="J37" i="6"/>
  <c r="J26" i="6"/>
  <c r="I55" i="6"/>
  <c r="J48" i="6"/>
  <c r="J33" i="6"/>
  <c r="J30" i="6"/>
  <c r="J28" i="6"/>
  <c r="J5" i="6"/>
  <c r="J40" i="6"/>
  <c r="J57" i="6"/>
  <c r="J56" i="6"/>
  <c r="J49" i="6"/>
  <c r="J52" i="6"/>
  <c r="J50" i="6"/>
  <c r="J60" i="6"/>
  <c r="J39" i="6"/>
  <c r="J23" i="6"/>
  <c r="J15" i="6"/>
  <c r="J2" i="6"/>
  <c r="J29" i="6"/>
  <c r="J46" i="6"/>
  <c r="J19" i="6"/>
  <c r="J43" i="6"/>
  <c r="J31" i="6"/>
  <c r="J12" i="6"/>
  <c r="J27" i="6"/>
  <c r="J21" i="6"/>
  <c r="J32" i="6"/>
  <c r="J11" i="6"/>
  <c r="J45" i="6"/>
  <c r="J10" i="6"/>
  <c r="J44" i="6"/>
  <c r="J61" i="6"/>
  <c r="J4" i="6"/>
  <c r="J41" i="6"/>
  <c r="J22" i="6"/>
  <c r="J47" i="6"/>
  <c r="J9" i="6"/>
  <c r="J17" i="6"/>
  <c r="J54" i="6"/>
  <c r="J8" i="6"/>
  <c r="J38" i="6"/>
  <c r="J35" i="6"/>
  <c r="J16" i="6"/>
  <c r="J53" i="6"/>
  <c r="J6" i="6"/>
  <c r="J58" i="6"/>
  <c r="J20" i="6"/>
  <c r="J55" i="6"/>
  <c r="J36" i="6"/>
  <c r="J13" i="6"/>
  <c r="J51" i="6"/>
  <c r="J3" i="6"/>
  <c r="J42" i="6"/>
  <c r="J14" i="6"/>
  <c r="J24" i="6" l="1"/>
  <c r="I29" i="6"/>
  <c r="I15" i="6"/>
  <c r="I33" i="6"/>
  <c r="I9" i="6"/>
  <c r="I11" i="6"/>
  <c r="I51" i="6"/>
  <c r="I21" i="6"/>
  <c r="I12" i="6"/>
  <c r="I10" i="6"/>
  <c r="K10" i="6" s="1"/>
  <c r="I20" i="6"/>
  <c r="K20" i="6" s="1"/>
  <c r="I2" i="6"/>
  <c r="I23" i="6"/>
  <c r="I8" i="6"/>
  <c r="K8" i="6" s="1"/>
  <c r="J25" i="6"/>
  <c r="I5" i="6"/>
  <c r="I4" i="6"/>
  <c r="I17" i="6"/>
  <c r="I18" i="6"/>
  <c r="I3" i="6"/>
  <c r="I30" i="6"/>
  <c r="K6" i="6" s="1"/>
  <c r="I57" i="6"/>
  <c r="I45" i="6"/>
  <c r="I25" i="6"/>
  <c r="I41" i="6"/>
  <c r="I35" i="6"/>
  <c r="K14" i="6" s="1"/>
  <c r="I38" i="6"/>
  <c r="I44" i="6"/>
  <c r="K44" i="6" s="1"/>
  <c r="I39" i="6"/>
  <c r="I26" i="6"/>
  <c r="K41" i="6" s="1"/>
  <c r="I52" i="6"/>
  <c r="I59" i="6"/>
  <c r="I40" i="6"/>
  <c r="I46" i="6"/>
  <c r="I60" i="6"/>
  <c r="I47" i="6"/>
  <c r="I43" i="6"/>
  <c r="K9" i="6" s="1"/>
  <c r="I50" i="6"/>
  <c r="I61" i="6"/>
  <c r="K16" i="6" s="1"/>
  <c r="I48" i="6"/>
  <c r="I36" i="6"/>
  <c r="I53" i="6"/>
  <c r="I58" i="6"/>
  <c r="K58" i="6" s="1"/>
  <c r="I32" i="6"/>
  <c r="I54" i="6"/>
  <c r="K23" i="6" s="1"/>
  <c r="I31" i="6"/>
  <c r="K17" i="6" s="1"/>
  <c r="I49" i="6"/>
  <c r="I42" i="6"/>
  <c r="I37" i="6"/>
  <c r="I28" i="6"/>
  <c r="I27" i="6"/>
  <c r="I56" i="6"/>
  <c r="I24" i="6"/>
  <c r="I13" i="6"/>
  <c r="I34" i="6"/>
  <c r="I16" i="6"/>
  <c r="K15" i="6"/>
  <c r="K4" i="6"/>
  <c r="K22" i="6"/>
  <c r="K3" i="6"/>
  <c r="K25" i="6" l="1"/>
  <c r="K12" i="6"/>
  <c r="K33" i="6"/>
  <c r="K19" i="6"/>
  <c r="K55" i="6"/>
  <c r="K42" i="6"/>
  <c r="K43" i="6"/>
  <c r="K36" i="6"/>
  <c r="K48" i="6"/>
  <c r="K40" i="6"/>
  <c r="K24" i="6"/>
  <c r="K54" i="6"/>
  <c r="K26" i="6"/>
  <c r="K51" i="6"/>
  <c r="K34" i="6"/>
  <c r="K50" i="6"/>
  <c r="K61" i="6"/>
  <c r="K13" i="6"/>
  <c r="K11" i="6"/>
  <c r="K30" i="6"/>
  <c r="K18" i="6"/>
  <c r="K57" i="6"/>
  <c r="K53" i="6"/>
  <c r="K47" i="6"/>
  <c r="K21" i="6"/>
  <c r="K60" i="6"/>
  <c r="K37" i="6"/>
  <c r="K59" i="6"/>
  <c r="K39" i="6"/>
  <c r="K27" i="6"/>
  <c r="K7" i="6"/>
  <c r="K49" i="6"/>
  <c r="K5" i="6"/>
  <c r="K32" i="6"/>
  <c r="K35" i="6"/>
  <c r="K29" i="6"/>
  <c r="K31" i="6"/>
  <c r="K45" i="6"/>
  <c r="K38" i="6"/>
  <c r="K46" i="6"/>
  <c r="K56" i="6"/>
  <c r="K28" i="6"/>
  <c r="K5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tc={3A7EDAEC-C525-4DAE-8067-F8B6A88D7606}</author>
    <author>tc={7F5036D8-1661-40BA-8C1C-A52FCBD05B65}</author>
    <author>tc={B79E6B55-99BA-4662-A08C-0DBA2668A814}</author>
    <author>tc={F63B2F0A-20EE-4474-89EC-9484127D8D1E}</author>
  </authors>
  <commentList>
    <comment ref="C1" authorId="0" shapeId="0" xr:uid="{3A7EDAEC-C525-4DAE-8067-F8B6A88D7606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channel is connected to the electrode pad in column B</t>
      </text>
    </comment>
    <comment ref="G1" authorId="1" shapeId="0" xr:uid="{7F5036D8-1661-40BA-8C1C-A52FCBD05B6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this column by setting it to equal to the value of something in column C-F, the rest will update</t>
      </text>
    </comment>
    <comment ref="H1" authorId="2" shapeId="0" xr:uid="{B79E6B55-99BA-4662-A08C-0DBA2668A814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input is selected in column G</t>
      </text>
    </comment>
    <comment ref="I1" authorId="3" shapeId="0" xr:uid="{F63B2F0A-20EE-4474-89EC-9484127D8D1E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if value in column G is already mentioned in any of the values above the current value. This doesn't work for the first value which always gives Duplicate.</t>
      </text>
    </comment>
  </commentList>
</comments>
</file>

<file path=xl/sharedStrings.xml><?xml version="1.0" encoding="utf-8"?>
<sst xmlns="http://schemas.openxmlformats.org/spreadsheetml/2006/main" count="15" uniqueCount="15">
  <si>
    <t>Ch_InP position</t>
  </si>
  <si>
    <t>Channel #</t>
  </si>
  <si>
    <t>Rec_signal&lt;1:64&gt;</t>
  </si>
  <si>
    <t>EL_PAD#</t>
  </si>
  <si>
    <t>Input referring to that place</t>
  </si>
  <si>
    <t>Channel taken</t>
  </si>
  <si>
    <t>input 0 channel</t>
  </si>
  <si>
    <t>Probe electrode</t>
  </si>
  <si>
    <t>input 1 channel</t>
  </si>
  <si>
    <t>input 2 channel</t>
  </si>
  <si>
    <t>input 3 channel</t>
  </si>
  <si>
    <t>Duplicate?</t>
  </si>
  <si>
    <t>Resulting channel</t>
  </si>
  <si>
    <t>Resulting input selection</t>
  </si>
  <si>
    <t>Resulting electrode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</si>
</sst>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</font>
    <font>
      <sz val="11"/>
      <color rgb="FF006100"/>
      <name val="Gill Sans MT"/>
      <family val="2"/>
    </font>
    <font>
      <b/>
      <sz val="11"/>
      <color theme="1"/>
      <name val="Gill Sans MT"/>
      <family val="2"/>
    </font>
    <font>
      <sz val="11"/>
      <color rgb="FFFF0000"/>
      <name val="Gill Sans MT"/>
      <family val="2"/>
    </font>
    <font>
      <b/>
      <sz val="1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2" borderId="0" xfId="1"/>
    <xf numFmtId="0" fontId="1" fillId="2" borderId="0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7" xfId="1" applyBorder="1"/>
    <xf numFmtId="0" fontId="1" fillId="2" borderId="8" xfId="1" applyBorder="1"/>
    <xf numFmtId="0" fontId="3" fillId="2" borderId="0" xfId="1" applyFont="1" applyBorder="1"/>
    <xf numFmtId="0" fontId="3" fillId="2" borderId="5" xfId="1" applyFont="1" applyBorder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1" fillId="4" borderId="1" xfId="1" applyFill="1" applyBorder="1"/>
    <xf numFmtId="0" fontId="1" fillId="4" borderId="4" xfId="1" applyFill="1" applyBorder="1"/>
    <xf numFmtId="0" fontId="3" fillId="4" borderId="4" xfId="1" applyFont="1" applyFill="1" applyBorder="1"/>
    <xf numFmtId="0" fontId="1" fillId="4" borderId="6" xfId="1" applyFill="1" applyBorder="1"/>
    <xf numFmtId="0" fontId="6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ijn Balk | Phosphoenix" id="{F2F78F3A-962B-4A9D-9ACE-6107E7601F1D}" userId="S::stijn@phosphoenix.nl::a5a50383-97f4-4284-8cde-4558267ea50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6T14:07:06.11" personId="{F2F78F3A-962B-4A9D-9ACE-6107E7601F1D}" id="{3A7EDAEC-C525-4DAE-8067-F8B6A88D7606}">
    <text>Looks up which channel is connected to the electrode pad in column B</text>
  </threadedComment>
  <threadedComment ref="G1" dT="2024-03-06T13:56:55.81" personId="{F2F78F3A-962B-4A9D-9ACE-6107E7601F1D}" id="{7F5036D8-1661-40BA-8C1C-A52FCBD05B65}">
    <text>Edit this column by setting it to equal to the value of something in column C-F, the rest will update</text>
  </threadedComment>
  <threadedComment ref="H1" dT="2024-03-06T14:07:34.42" personId="{F2F78F3A-962B-4A9D-9ACE-6107E7601F1D}" id="{B79E6B55-99BA-4662-A08C-0DBA2668A814}">
    <text>Looks up which input is selected in column G</text>
  </threadedComment>
  <threadedComment ref="I1" dT="2024-03-06T14:08:29.66" personId="{F2F78F3A-962B-4A9D-9ACE-6107E7601F1D}" id="{F63B2F0A-20EE-4474-89EC-9484127D8D1E}">
    <text>Looks up if value in column G is already mentioned in any of the values above the current value. This doesn't work for the first value which always gives Duplicate.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919D-05E3-41D3-8D59-ABDCB82E13A7}">
  <dimension ref="A1:G66"/>
  <sheetViews>
    <sheetView topLeftCell="A27" workbookViewId="0">
      <selection activeCell="G44" sqref="G44"/>
    </sheetView>
  </sheetViews>
  <sheetFormatPr defaultRowHeight="17.25" x14ac:dyDescent="0.35"/>
  <cols>
    <col min="1" max="1" width="13.125" customWidth="1"/>
    <col min="6" max="6" width="20.625" customWidth="1"/>
    <col min="7" max="7" width="20.75" customWidth="1"/>
  </cols>
  <sheetData>
    <row r="1" spans="1:7" x14ac:dyDescent="0.35">
      <c r="B1" s="27" t="s">
        <v>0</v>
      </c>
      <c r="C1" s="27"/>
      <c r="D1" s="27"/>
      <c r="E1" s="27"/>
    </row>
    <row r="2" spans="1:7" ht="18" thickBot="1" x14ac:dyDescent="0.4">
      <c r="A2" s="1" t="s">
        <v>1</v>
      </c>
      <c r="B2">
        <v>0</v>
      </c>
      <c r="C2">
        <v>1</v>
      </c>
      <c r="D2">
        <v>2</v>
      </c>
      <c r="E2">
        <v>3</v>
      </c>
    </row>
    <row r="3" spans="1:7" x14ac:dyDescent="0.35">
      <c r="A3" s="1">
        <v>1</v>
      </c>
      <c r="B3" s="17">
        <v>1</v>
      </c>
      <c r="C3" s="4">
        <v>33</v>
      </c>
      <c r="D3" s="4">
        <v>5</v>
      </c>
      <c r="E3" s="5">
        <v>37</v>
      </c>
      <c r="F3" s="1">
        <v>1</v>
      </c>
    </row>
    <row r="4" spans="1:7" x14ac:dyDescent="0.35">
      <c r="A4" s="1">
        <v>2</v>
      </c>
      <c r="B4" s="18">
        <v>2</v>
      </c>
      <c r="C4" s="3">
        <v>34</v>
      </c>
      <c r="D4" s="3">
        <v>6</v>
      </c>
      <c r="E4" s="7">
        <v>38</v>
      </c>
      <c r="F4" s="1">
        <v>2</v>
      </c>
    </row>
    <row r="5" spans="1:7" x14ac:dyDescent="0.35">
      <c r="A5" s="1">
        <v>3</v>
      </c>
      <c r="B5" s="18">
        <v>3</v>
      </c>
      <c r="C5" s="3">
        <v>35</v>
      </c>
      <c r="D5" s="3">
        <v>7</v>
      </c>
      <c r="E5" s="7">
        <v>39</v>
      </c>
      <c r="F5" s="1">
        <v>3</v>
      </c>
    </row>
    <row r="6" spans="1:7" x14ac:dyDescent="0.35">
      <c r="A6" s="1">
        <v>4</v>
      </c>
      <c r="B6" s="18">
        <v>4</v>
      </c>
      <c r="C6" s="3">
        <v>36</v>
      </c>
      <c r="D6" s="3">
        <v>8</v>
      </c>
      <c r="E6" s="7">
        <v>40</v>
      </c>
      <c r="F6" s="1">
        <v>4</v>
      </c>
    </row>
    <row r="7" spans="1:7" x14ac:dyDescent="0.35">
      <c r="A7" s="1">
        <v>5</v>
      </c>
      <c r="B7" s="18">
        <v>5</v>
      </c>
      <c r="C7" s="3">
        <v>37</v>
      </c>
      <c r="D7" s="3">
        <v>9</v>
      </c>
      <c r="E7" s="7">
        <v>41</v>
      </c>
      <c r="F7" s="1">
        <v>5</v>
      </c>
      <c r="G7" s="2" t="s">
        <v>2</v>
      </c>
    </row>
    <row r="8" spans="1:7" x14ac:dyDescent="0.35">
      <c r="A8" s="1">
        <v>6</v>
      </c>
      <c r="B8" s="18">
        <v>6</v>
      </c>
      <c r="C8" s="3">
        <v>38</v>
      </c>
      <c r="D8" s="3">
        <v>10</v>
      </c>
      <c r="E8" s="7">
        <v>42</v>
      </c>
      <c r="F8" s="1">
        <v>6</v>
      </c>
    </row>
    <row r="9" spans="1:7" x14ac:dyDescent="0.35">
      <c r="A9" s="1">
        <v>7</v>
      </c>
      <c r="B9" s="18">
        <v>7</v>
      </c>
      <c r="C9" s="3">
        <v>39</v>
      </c>
      <c r="D9" s="3">
        <v>11</v>
      </c>
      <c r="E9" s="7">
        <v>43</v>
      </c>
      <c r="F9" s="1">
        <v>7</v>
      </c>
    </row>
    <row r="10" spans="1:7" x14ac:dyDescent="0.35">
      <c r="A10" s="1">
        <v>8</v>
      </c>
      <c r="B10" s="18">
        <v>8</v>
      </c>
      <c r="C10" s="3">
        <v>40</v>
      </c>
      <c r="D10" s="3">
        <v>12</v>
      </c>
      <c r="E10" s="7">
        <v>44</v>
      </c>
      <c r="F10" s="1">
        <v>8</v>
      </c>
    </row>
    <row r="11" spans="1:7" s="12" customFormat="1" x14ac:dyDescent="0.35">
      <c r="A11" s="13">
        <v>9</v>
      </c>
      <c r="B11" s="19">
        <v>16</v>
      </c>
      <c r="C11" s="10">
        <v>48</v>
      </c>
      <c r="D11" s="10">
        <v>20</v>
      </c>
      <c r="E11" s="11">
        <v>52</v>
      </c>
      <c r="F11" s="13">
        <v>9</v>
      </c>
    </row>
    <row r="12" spans="1:7" x14ac:dyDescent="0.35">
      <c r="A12" s="1">
        <v>10</v>
      </c>
      <c r="B12" s="18">
        <v>15</v>
      </c>
      <c r="C12" s="3">
        <v>47</v>
      </c>
      <c r="D12" s="3">
        <v>19</v>
      </c>
      <c r="E12" s="7">
        <v>51</v>
      </c>
      <c r="F12" s="1">
        <v>10</v>
      </c>
    </row>
    <row r="13" spans="1:7" x14ac:dyDescent="0.35">
      <c r="A13" s="1">
        <v>11</v>
      </c>
      <c r="B13" s="18">
        <v>14</v>
      </c>
      <c r="C13" s="3">
        <v>46</v>
      </c>
      <c r="D13" s="3">
        <v>18</v>
      </c>
      <c r="E13" s="7">
        <v>50</v>
      </c>
      <c r="F13" s="1">
        <v>11</v>
      </c>
    </row>
    <row r="14" spans="1:7" x14ac:dyDescent="0.35">
      <c r="A14" s="1">
        <v>12</v>
      </c>
      <c r="B14" s="18">
        <v>13</v>
      </c>
      <c r="C14" s="3">
        <v>45</v>
      </c>
      <c r="D14" s="3">
        <v>17</v>
      </c>
      <c r="E14" s="7">
        <v>49</v>
      </c>
      <c r="F14" s="1">
        <v>12</v>
      </c>
    </row>
    <row r="15" spans="1:7" x14ac:dyDescent="0.35">
      <c r="A15" s="1">
        <v>13</v>
      </c>
      <c r="B15" s="18">
        <v>12</v>
      </c>
      <c r="C15" s="3">
        <v>44</v>
      </c>
      <c r="D15" s="3">
        <v>16</v>
      </c>
      <c r="E15" s="7">
        <v>48</v>
      </c>
      <c r="F15" s="1">
        <v>13</v>
      </c>
    </row>
    <row r="16" spans="1:7" x14ac:dyDescent="0.35">
      <c r="A16" s="1">
        <v>14</v>
      </c>
      <c r="B16" s="18">
        <v>11</v>
      </c>
      <c r="C16" s="3">
        <v>43</v>
      </c>
      <c r="D16" s="3">
        <v>15</v>
      </c>
      <c r="E16" s="7">
        <v>47</v>
      </c>
      <c r="F16" s="1">
        <v>14</v>
      </c>
    </row>
    <row r="17" spans="1:6" x14ac:dyDescent="0.35">
      <c r="A17" s="1">
        <v>15</v>
      </c>
      <c r="B17" s="18">
        <v>10</v>
      </c>
      <c r="C17" s="3">
        <v>42</v>
      </c>
      <c r="D17" s="3">
        <v>14</v>
      </c>
      <c r="E17" s="7">
        <v>46</v>
      </c>
      <c r="F17" s="1">
        <v>15</v>
      </c>
    </row>
    <row r="18" spans="1:6" x14ac:dyDescent="0.35">
      <c r="A18" s="13">
        <v>16</v>
      </c>
      <c r="B18" s="18">
        <v>9</v>
      </c>
      <c r="C18" s="3">
        <v>41</v>
      </c>
      <c r="D18" s="3">
        <v>13</v>
      </c>
      <c r="E18" s="7">
        <v>45</v>
      </c>
      <c r="F18" s="13">
        <v>16</v>
      </c>
    </row>
    <row r="19" spans="1:6" x14ac:dyDescent="0.35">
      <c r="A19" s="13">
        <v>17</v>
      </c>
      <c r="B19" s="18">
        <v>17</v>
      </c>
      <c r="C19" s="3">
        <v>49</v>
      </c>
      <c r="D19" s="3">
        <v>21</v>
      </c>
      <c r="E19" s="7">
        <v>53</v>
      </c>
      <c r="F19" s="13">
        <v>17</v>
      </c>
    </row>
    <row r="20" spans="1:6" x14ac:dyDescent="0.35">
      <c r="A20" s="13">
        <v>18</v>
      </c>
      <c r="B20" s="18">
        <v>18</v>
      </c>
      <c r="C20" s="3">
        <v>50</v>
      </c>
      <c r="D20" s="3">
        <v>22</v>
      </c>
      <c r="E20" s="7">
        <v>54</v>
      </c>
      <c r="F20" s="13">
        <v>18</v>
      </c>
    </row>
    <row r="21" spans="1:6" x14ac:dyDescent="0.35">
      <c r="A21" s="13">
        <v>19</v>
      </c>
      <c r="B21" s="18">
        <v>19</v>
      </c>
      <c r="C21" s="3">
        <v>51</v>
      </c>
      <c r="D21" s="3">
        <v>23</v>
      </c>
      <c r="E21" s="7">
        <v>55</v>
      </c>
      <c r="F21" s="13">
        <v>19</v>
      </c>
    </row>
    <row r="22" spans="1:6" x14ac:dyDescent="0.35">
      <c r="A22" s="13">
        <v>20</v>
      </c>
      <c r="B22" s="18">
        <v>20</v>
      </c>
      <c r="C22" s="3">
        <v>52</v>
      </c>
      <c r="D22" s="3">
        <v>24</v>
      </c>
      <c r="E22" s="7">
        <v>56</v>
      </c>
      <c r="F22" s="13">
        <v>20</v>
      </c>
    </row>
    <row r="23" spans="1:6" x14ac:dyDescent="0.35">
      <c r="A23" s="13">
        <v>21</v>
      </c>
      <c r="B23" s="18">
        <v>21</v>
      </c>
      <c r="C23" s="3">
        <v>53</v>
      </c>
      <c r="D23" s="3">
        <v>25</v>
      </c>
      <c r="E23" s="7">
        <v>57</v>
      </c>
      <c r="F23" s="13">
        <v>21</v>
      </c>
    </row>
    <row r="24" spans="1:6" x14ac:dyDescent="0.35">
      <c r="A24" s="13">
        <v>22</v>
      </c>
      <c r="B24" s="18">
        <v>22</v>
      </c>
      <c r="C24" s="3">
        <v>54</v>
      </c>
      <c r="D24" s="3">
        <v>26</v>
      </c>
      <c r="E24" s="7">
        <v>58</v>
      </c>
      <c r="F24" s="13">
        <v>22</v>
      </c>
    </row>
    <row r="25" spans="1:6" x14ac:dyDescent="0.35">
      <c r="A25" s="13">
        <v>23</v>
      </c>
      <c r="B25" s="18">
        <v>23</v>
      </c>
      <c r="C25" s="3">
        <v>55</v>
      </c>
      <c r="D25" s="3">
        <v>27</v>
      </c>
      <c r="E25" s="7">
        <v>59</v>
      </c>
      <c r="F25" s="13">
        <v>23</v>
      </c>
    </row>
    <row r="26" spans="1:6" x14ac:dyDescent="0.35">
      <c r="A26" s="14">
        <v>24</v>
      </c>
      <c r="B26" s="18">
        <v>24</v>
      </c>
      <c r="C26" s="3">
        <v>56</v>
      </c>
      <c r="D26" s="3">
        <v>28</v>
      </c>
      <c r="E26" s="7">
        <v>60</v>
      </c>
      <c r="F26" s="14">
        <v>24</v>
      </c>
    </row>
    <row r="27" spans="1:6" x14ac:dyDescent="0.35">
      <c r="A27" s="14">
        <v>25</v>
      </c>
      <c r="B27" s="18">
        <v>32</v>
      </c>
      <c r="C27" s="3">
        <v>64</v>
      </c>
      <c r="D27" s="3">
        <v>36</v>
      </c>
      <c r="E27" s="7">
        <v>4</v>
      </c>
      <c r="F27" s="14">
        <v>25</v>
      </c>
    </row>
    <row r="28" spans="1:6" x14ac:dyDescent="0.35">
      <c r="A28" s="13">
        <v>26</v>
      </c>
      <c r="B28" s="6">
        <v>31</v>
      </c>
      <c r="C28" s="3">
        <v>63</v>
      </c>
      <c r="D28" s="3">
        <v>35</v>
      </c>
      <c r="E28" s="7">
        <v>3</v>
      </c>
      <c r="F28" s="13">
        <v>26</v>
      </c>
    </row>
    <row r="29" spans="1:6" x14ac:dyDescent="0.35">
      <c r="A29" s="13">
        <v>27</v>
      </c>
      <c r="B29" s="18">
        <v>30</v>
      </c>
      <c r="C29" s="3">
        <v>62</v>
      </c>
      <c r="D29" s="3">
        <v>34</v>
      </c>
      <c r="E29" s="7">
        <v>2</v>
      </c>
      <c r="F29" s="13">
        <v>27</v>
      </c>
    </row>
    <row r="30" spans="1:6" x14ac:dyDescent="0.35">
      <c r="A30" s="13">
        <v>28</v>
      </c>
      <c r="B30" s="18">
        <v>29</v>
      </c>
      <c r="C30" s="3">
        <v>61</v>
      </c>
      <c r="D30" s="3">
        <v>33</v>
      </c>
      <c r="E30" s="7">
        <v>1</v>
      </c>
      <c r="F30" s="13">
        <v>28</v>
      </c>
    </row>
    <row r="31" spans="1:6" x14ac:dyDescent="0.35">
      <c r="A31" s="13">
        <v>29</v>
      </c>
      <c r="B31" s="18">
        <v>28</v>
      </c>
      <c r="C31" s="3">
        <v>60</v>
      </c>
      <c r="D31" s="3">
        <v>32</v>
      </c>
      <c r="E31" s="7">
        <v>64</v>
      </c>
      <c r="F31" s="13">
        <v>29</v>
      </c>
    </row>
    <row r="32" spans="1:6" x14ac:dyDescent="0.35">
      <c r="A32" s="13">
        <v>30</v>
      </c>
      <c r="B32" s="18">
        <v>27</v>
      </c>
      <c r="C32" s="3">
        <v>59</v>
      </c>
      <c r="D32" s="3">
        <v>31</v>
      </c>
      <c r="E32" s="7">
        <v>63</v>
      </c>
      <c r="F32" s="13">
        <v>30</v>
      </c>
    </row>
    <row r="33" spans="1:6" x14ac:dyDescent="0.35">
      <c r="A33" s="1">
        <v>31</v>
      </c>
      <c r="B33" s="18">
        <v>26</v>
      </c>
      <c r="C33" s="3">
        <v>58</v>
      </c>
      <c r="D33" s="3">
        <v>30</v>
      </c>
      <c r="E33" s="7">
        <v>62</v>
      </c>
      <c r="F33" s="1">
        <v>31</v>
      </c>
    </row>
    <row r="34" spans="1:6" ht="18" thickBot="1" x14ac:dyDescent="0.4">
      <c r="A34" s="1">
        <v>32</v>
      </c>
      <c r="B34" s="20">
        <v>25</v>
      </c>
      <c r="C34" s="8">
        <v>57</v>
      </c>
      <c r="D34" s="8">
        <v>29</v>
      </c>
      <c r="E34" s="9">
        <v>61</v>
      </c>
      <c r="F34" s="1">
        <v>32</v>
      </c>
    </row>
    <row r="35" spans="1:6" x14ac:dyDescent="0.35">
      <c r="A35" s="15">
        <v>33</v>
      </c>
      <c r="B35" s="21">
        <v>65</v>
      </c>
      <c r="C35" s="16">
        <v>97</v>
      </c>
      <c r="D35" s="16">
        <v>69</v>
      </c>
      <c r="E35" s="16">
        <v>101</v>
      </c>
      <c r="F35" s="15">
        <v>33</v>
      </c>
    </row>
    <row r="36" spans="1:6" x14ac:dyDescent="0.35">
      <c r="A36" s="15">
        <v>34</v>
      </c>
      <c r="B36" s="21">
        <v>66</v>
      </c>
      <c r="C36" s="16">
        <v>98</v>
      </c>
      <c r="D36" s="16">
        <v>70</v>
      </c>
      <c r="E36" s="16">
        <v>102</v>
      </c>
      <c r="F36" s="15">
        <v>34</v>
      </c>
    </row>
    <row r="37" spans="1:6" x14ac:dyDescent="0.35">
      <c r="A37" s="15">
        <v>35</v>
      </c>
      <c r="B37" s="21">
        <v>67</v>
      </c>
      <c r="C37" s="16">
        <v>99</v>
      </c>
      <c r="D37" s="16">
        <v>71</v>
      </c>
      <c r="E37" s="16">
        <v>103</v>
      </c>
      <c r="F37" s="15">
        <v>35</v>
      </c>
    </row>
    <row r="38" spans="1:6" x14ac:dyDescent="0.35">
      <c r="A38" s="15">
        <v>36</v>
      </c>
      <c r="B38" s="21">
        <v>68</v>
      </c>
      <c r="C38" s="16">
        <v>100</v>
      </c>
      <c r="D38" s="16">
        <v>72</v>
      </c>
      <c r="E38" s="16">
        <v>104</v>
      </c>
      <c r="F38" s="15">
        <v>36</v>
      </c>
    </row>
    <row r="39" spans="1:6" x14ac:dyDescent="0.35">
      <c r="A39" s="15">
        <v>37</v>
      </c>
      <c r="B39" s="21">
        <v>69</v>
      </c>
      <c r="C39" s="16">
        <v>101</v>
      </c>
      <c r="D39" s="16">
        <v>73</v>
      </c>
      <c r="E39" s="16">
        <v>105</v>
      </c>
      <c r="F39" s="15">
        <v>37</v>
      </c>
    </row>
    <row r="40" spans="1:6" x14ac:dyDescent="0.35">
      <c r="A40" s="15">
        <v>38</v>
      </c>
      <c r="B40" s="21">
        <v>70</v>
      </c>
      <c r="C40" s="16">
        <v>102</v>
      </c>
      <c r="D40" s="16">
        <v>74</v>
      </c>
      <c r="E40" s="16">
        <v>106</v>
      </c>
      <c r="F40" s="15">
        <v>38</v>
      </c>
    </row>
    <row r="41" spans="1:6" x14ac:dyDescent="0.35">
      <c r="A41" s="15">
        <v>39</v>
      </c>
      <c r="B41" s="16">
        <v>71</v>
      </c>
      <c r="C41" s="16">
        <v>103</v>
      </c>
      <c r="D41" s="16">
        <v>75</v>
      </c>
      <c r="E41" s="16">
        <v>107</v>
      </c>
      <c r="F41" s="15">
        <v>39</v>
      </c>
    </row>
    <row r="42" spans="1:6" x14ac:dyDescent="0.35">
      <c r="A42" s="15">
        <v>40</v>
      </c>
      <c r="B42" s="21">
        <v>72</v>
      </c>
      <c r="C42" s="16">
        <v>104</v>
      </c>
      <c r="D42" s="16">
        <v>76</v>
      </c>
      <c r="E42" s="16">
        <v>108</v>
      </c>
      <c r="F42" s="15">
        <v>40</v>
      </c>
    </row>
    <row r="43" spans="1:6" x14ac:dyDescent="0.35">
      <c r="A43" s="15">
        <v>41</v>
      </c>
      <c r="B43" s="21">
        <v>80</v>
      </c>
      <c r="C43" s="16">
        <v>112</v>
      </c>
      <c r="D43" s="16">
        <v>84</v>
      </c>
      <c r="E43" s="16">
        <v>116</v>
      </c>
      <c r="F43" s="15">
        <v>41</v>
      </c>
    </row>
    <row r="44" spans="1:6" x14ac:dyDescent="0.35">
      <c r="A44" s="15">
        <v>42</v>
      </c>
      <c r="B44" s="21">
        <v>79</v>
      </c>
      <c r="C44" s="16">
        <v>111</v>
      </c>
      <c r="D44" s="16">
        <v>83</v>
      </c>
      <c r="E44" s="16">
        <v>115</v>
      </c>
      <c r="F44" s="15">
        <v>42</v>
      </c>
    </row>
    <row r="45" spans="1:6" x14ac:dyDescent="0.35">
      <c r="A45" s="15">
        <v>43</v>
      </c>
      <c r="B45" s="21">
        <v>78</v>
      </c>
      <c r="C45" s="16">
        <v>110</v>
      </c>
      <c r="D45" s="16">
        <v>82</v>
      </c>
      <c r="E45" s="16">
        <v>114</v>
      </c>
      <c r="F45" s="15">
        <v>43</v>
      </c>
    </row>
    <row r="46" spans="1:6" x14ac:dyDescent="0.35">
      <c r="A46" s="15">
        <v>44</v>
      </c>
      <c r="B46" s="21">
        <v>77</v>
      </c>
      <c r="C46" s="16">
        <v>109</v>
      </c>
      <c r="D46" s="16">
        <v>81</v>
      </c>
      <c r="E46" s="16">
        <v>113</v>
      </c>
      <c r="F46" s="15">
        <v>44</v>
      </c>
    </row>
    <row r="47" spans="1:6" x14ac:dyDescent="0.35">
      <c r="A47" s="15">
        <v>45</v>
      </c>
      <c r="B47" s="21">
        <v>76</v>
      </c>
      <c r="C47" s="16">
        <v>108</v>
      </c>
      <c r="D47" s="16">
        <v>80</v>
      </c>
      <c r="E47" s="16">
        <v>112</v>
      </c>
      <c r="F47" s="15">
        <v>45</v>
      </c>
    </row>
    <row r="48" spans="1:6" x14ac:dyDescent="0.35">
      <c r="A48" s="15">
        <v>46</v>
      </c>
      <c r="B48" s="21">
        <v>75</v>
      </c>
      <c r="C48" s="16">
        <v>107</v>
      </c>
      <c r="D48" s="16">
        <v>79</v>
      </c>
      <c r="E48" s="16">
        <v>111</v>
      </c>
      <c r="F48" s="15">
        <v>46</v>
      </c>
    </row>
    <row r="49" spans="1:6" x14ac:dyDescent="0.35">
      <c r="A49" s="15">
        <v>47</v>
      </c>
      <c r="B49" s="16">
        <v>74</v>
      </c>
      <c r="C49" s="16">
        <v>106</v>
      </c>
      <c r="D49" s="16">
        <v>78</v>
      </c>
      <c r="E49" s="16">
        <v>110</v>
      </c>
      <c r="F49" s="15">
        <v>47</v>
      </c>
    </row>
    <row r="50" spans="1:6" x14ac:dyDescent="0.35">
      <c r="A50" s="15">
        <v>48</v>
      </c>
      <c r="B50" s="21">
        <v>73</v>
      </c>
      <c r="C50" s="16">
        <v>105</v>
      </c>
      <c r="D50" s="16">
        <v>77</v>
      </c>
      <c r="E50" s="16">
        <v>109</v>
      </c>
      <c r="F50" s="15">
        <v>48</v>
      </c>
    </row>
    <row r="51" spans="1:6" x14ac:dyDescent="0.35">
      <c r="A51" s="15">
        <v>49</v>
      </c>
      <c r="B51" s="21">
        <v>81</v>
      </c>
      <c r="C51" s="16">
        <v>113</v>
      </c>
      <c r="D51" s="16">
        <v>85</v>
      </c>
      <c r="E51" s="16">
        <v>117</v>
      </c>
      <c r="F51" s="15">
        <v>49</v>
      </c>
    </row>
    <row r="52" spans="1:6" x14ac:dyDescent="0.35">
      <c r="A52" s="15">
        <v>50</v>
      </c>
      <c r="B52" s="21">
        <v>82</v>
      </c>
      <c r="C52" s="16">
        <v>114</v>
      </c>
      <c r="D52" s="16">
        <v>86</v>
      </c>
      <c r="E52" s="16">
        <v>118</v>
      </c>
      <c r="F52" s="15">
        <v>50</v>
      </c>
    </row>
    <row r="53" spans="1:6" x14ac:dyDescent="0.35">
      <c r="A53" s="15">
        <v>51</v>
      </c>
      <c r="B53" s="21">
        <v>83</v>
      </c>
      <c r="C53" s="16">
        <v>115</v>
      </c>
      <c r="D53" s="16">
        <v>87</v>
      </c>
      <c r="E53" s="16">
        <v>119</v>
      </c>
      <c r="F53" s="15">
        <v>51</v>
      </c>
    </row>
    <row r="54" spans="1:6" x14ac:dyDescent="0.35">
      <c r="A54" s="15">
        <v>52</v>
      </c>
      <c r="B54" s="21">
        <v>84</v>
      </c>
      <c r="C54" s="16">
        <v>116</v>
      </c>
      <c r="D54" s="16">
        <v>88</v>
      </c>
      <c r="E54" s="16">
        <v>120</v>
      </c>
      <c r="F54" s="15">
        <v>52</v>
      </c>
    </row>
    <row r="55" spans="1:6" x14ac:dyDescent="0.35">
      <c r="A55" s="15">
        <v>53</v>
      </c>
      <c r="B55" s="21">
        <v>85</v>
      </c>
      <c r="C55" s="16">
        <v>117</v>
      </c>
      <c r="D55" s="16">
        <v>89</v>
      </c>
      <c r="E55" s="16">
        <v>121</v>
      </c>
      <c r="F55" s="15">
        <v>53</v>
      </c>
    </row>
    <row r="56" spans="1:6" x14ac:dyDescent="0.35">
      <c r="A56" s="15">
        <v>54</v>
      </c>
      <c r="B56" s="21">
        <v>86</v>
      </c>
      <c r="C56" s="16">
        <v>118</v>
      </c>
      <c r="D56" s="16">
        <v>90</v>
      </c>
      <c r="E56" s="16">
        <v>122</v>
      </c>
      <c r="F56" s="15">
        <v>54</v>
      </c>
    </row>
    <row r="57" spans="1:6" x14ac:dyDescent="0.35">
      <c r="A57" s="15">
        <v>55</v>
      </c>
      <c r="B57" s="21">
        <v>87</v>
      </c>
      <c r="C57" s="16">
        <v>119</v>
      </c>
      <c r="D57" s="16">
        <v>91</v>
      </c>
      <c r="E57" s="16">
        <v>123</v>
      </c>
      <c r="F57" s="15">
        <v>55</v>
      </c>
    </row>
    <row r="58" spans="1:6" x14ac:dyDescent="0.35">
      <c r="A58" s="15">
        <v>56</v>
      </c>
      <c r="B58" s="16">
        <v>88</v>
      </c>
      <c r="C58" s="16">
        <v>120</v>
      </c>
      <c r="D58" s="16">
        <v>92</v>
      </c>
      <c r="E58" s="16">
        <v>124</v>
      </c>
      <c r="F58" s="15">
        <v>56</v>
      </c>
    </row>
    <row r="59" spans="1:6" x14ac:dyDescent="0.35">
      <c r="A59" s="15">
        <v>57</v>
      </c>
      <c r="B59" s="21">
        <v>96</v>
      </c>
      <c r="C59" s="16">
        <v>128</v>
      </c>
      <c r="D59" s="16">
        <v>100</v>
      </c>
      <c r="E59" s="16">
        <v>68</v>
      </c>
      <c r="F59" s="15">
        <v>57</v>
      </c>
    </row>
    <row r="60" spans="1:6" x14ac:dyDescent="0.35">
      <c r="A60" s="15">
        <v>58</v>
      </c>
      <c r="B60" s="21">
        <v>95</v>
      </c>
      <c r="C60" s="16">
        <v>127</v>
      </c>
      <c r="D60" s="16">
        <v>99</v>
      </c>
      <c r="E60" s="16">
        <v>67</v>
      </c>
      <c r="F60" s="15">
        <v>58</v>
      </c>
    </row>
    <row r="61" spans="1:6" x14ac:dyDescent="0.35">
      <c r="A61" s="15">
        <v>59</v>
      </c>
      <c r="B61" s="21">
        <v>94</v>
      </c>
      <c r="C61" s="16">
        <v>126</v>
      </c>
      <c r="D61" s="16">
        <v>98</v>
      </c>
      <c r="E61" s="16">
        <v>66</v>
      </c>
      <c r="F61" s="15">
        <v>59</v>
      </c>
    </row>
    <row r="62" spans="1:6" x14ac:dyDescent="0.35">
      <c r="A62" s="15">
        <v>60</v>
      </c>
      <c r="B62" s="21">
        <v>93</v>
      </c>
      <c r="C62" s="16">
        <v>125</v>
      </c>
      <c r="D62" s="16">
        <v>97</v>
      </c>
      <c r="E62" s="16">
        <v>65</v>
      </c>
      <c r="F62" s="15">
        <v>60</v>
      </c>
    </row>
    <row r="63" spans="1:6" x14ac:dyDescent="0.35">
      <c r="A63" s="15">
        <v>61</v>
      </c>
      <c r="B63" s="21">
        <v>92</v>
      </c>
      <c r="C63" s="16">
        <v>124</v>
      </c>
      <c r="D63" s="16">
        <v>96</v>
      </c>
      <c r="E63" s="16">
        <v>128</v>
      </c>
      <c r="F63" s="15">
        <v>61</v>
      </c>
    </row>
    <row r="64" spans="1:6" x14ac:dyDescent="0.35">
      <c r="A64" s="15">
        <v>62</v>
      </c>
      <c r="B64" s="21">
        <v>91</v>
      </c>
      <c r="C64" s="16">
        <v>123</v>
      </c>
      <c r="D64" s="16">
        <v>95</v>
      </c>
      <c r="E64" s="16">
        <v>127</v>
      </c>
      <c r="F64" s="15">
        <v>62</v>
      </c>
    </row>
    <row r="65" spans="1:6" x14ac:dyDescent="0.35">
      <c r="A65" s="15">
        <v>63</v>
      </c>
      <c r="B65" s="21">
        <v>90</v>
      </c>
      <c r="C65" s="16">
        <v>122</v>
      </c>
      <c r="D65" s="16">
        <v>94</v>
      </c>
      <c r="E65" s="16">
        <v>126</v>
      </c>
      <c r="F65" s="15">
        <v>63</v>
      </c>
    </row>
    <row r="66" spans="1:6" x14ac:dyDescent="0.35">
      <c r="A66" s="15">
        <v>64</v>
      </c>
      <c r="B66" s="21">
        <v>89</v>
      </c>
      <c r="C66" s="16">
        <v>121</v>
      </c>
      <c r="D66" s="16">
        <v>93</v>
      </c>
      <c r="E66" s="16">
        <v>125</v>
      </c>
      <c r="F66" s="15">
        <v>64</v>
      </c>
    </row>
  </sheetData>
  <mergeCells count="1">
    <mergeCell ref="B1:E1"/>
  </mergeCells>
  <pageMargins left="0.7" right="0.7" top="0.75" bottom="0.75" header="0.3" footer="0.3"/>
  <pageSetup paperSize="9" orientation="portrait" r:id="rId1"/>
  <headerFooter>
    <oddFooter>&amp;R&amp;1#&amp;"Calibri"&amp;8&amp;K000000confidential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CD0B-AC8F-4ECC-930B-3416D5CCEB1D}">
  <dimension ref="A1:L61"/>
  <sheetViews>
    <sheetView tabSelected="1" zoomScaleNormal="100" workbookViewId="0">
      <selection activeCell="P8" sqref="P8"/>
    </sheetView>
  </sheetViews>
  <sheetFormatPr defaultRowHeight="17.25" x14ac:dyDescent="0.35"/>
  <cols>
    <col min="1" max="1" width="9" customWidth="1"/>
    <col min="8" max="8" width="13.25" customWidth="1"/>
  </cols>
  <sheetData>
    <row r="1" spans="1:12" s="26" customFormat="1" ht="51.75" x14ac:dyDescent="0.35">
      <c r="A1" s="26" t="s">
        <v>7</v>
      </c>
      <c r="B1" s="26" t="s">
        <v>3</v>
      </c>
      <c r="C1" s="26" t="s">
        <v>6</v>
      </c>
      <c r="D1" s="26" t="s">
        <v>8</v>
      </c>
      <c r="E1" s="26" t="s">
        <v>9</v>
      </c>
      <c r="F1" s="26" t="s">
        <v>10</v>
      </c>
      <c r="G1" s="26" t="s">
        <v>5</v>
      </c>
      <c r="H1" s="26" t="s">
        <v>4</v>
      </c>
      <c r="I1" s="26" t="s">
        <v>11</v>
      </c>
      <c r="J1" s="26" t="s">
        <v>12</v>
      </c>
      <c r="K1" s="26" t="s">
        <v>13</v>
      </c>
      <c r="L1" s="26" t="s">
        <v>14</v>
      </c>
    </row>
    <row r="2" spans="1:12" x14ac:dyDescent="0.35">
      <c r="A2" s="23">
        <v>1</v>
      </c>
      <c r="B2" s="23">
        <v>86</v>
      </c>
      <c r="C2" s="22">
        <f>VLOOKUP($B2,chan2el!$B$3:$F$66,5,FALSE)</f>
        <v>54</v>
      </c>
      <c r="D2" s="22"/>
      <c r="E2" s="22">
        <f>VLOOKUP($B2,chan2el!$D$3:$F$66,3,FALSE)</f>
        <v>50</v>
      </c>
      <c r="F2" s="22"/>
      <c r="G2">
        <f>C2</f>
        <v>54</v>
      </c>
      <c r="H2" s="24">
        <f t="shared" ref="H2:H33" ca="1" si="0">CODE(UPPER(MID(_xlfn.FORMULATEXT(G2),2,1))) - 64-3</f>
        <v>0</v>
      </c>
      <c r="I2" s="25" t="str">
        <f>IF(COUNTIF($G$1:G1,G2)&gt;0, "Duplicate", "Unique")</f>
        <v>Unique</v>
      </c>
      <c r="J2">
        <f>G2</f>
        <v>54</v>
      </c>
      <c r="K2" s="28">
        <f ca="1">IF(I2="Unique",H2,"")</f>
        <v>0</v>
      </c>
      <c r="L2">
        <f>IF(I2="Unique",A2,"")</f>
        <v>1</v>
      </c>
    </row>
    <row r="3" spans="1:12" x14ac:dyDescent="0.35">
      <c r="A3" s="23">
        <v>2</v>
      </c>
      <c r="B3" s="23">
        <v>118</v>
      </c>
      <c r="C3" s="22"/>
      <c r="D3" s="22">
        <f>VLOOKUP($B3,chan2el!$C$3:$F$66,4,FALSE)</f>
        <v>54</v>
      </c>
      <c r="E3" s="22"/>
      <c r="F3" s="22">
        <f>VLOOKUP($B3,chan2el!$E$3:$F$66,2,FALSE)</f>
        <v>50</v>
      </c>
      <c r="G3">
        <f>F3</f>
        <v>50</v>
      </c>
      <c r="H3" s="24">
        <f t="shared" ca="1" si="0"/>
        <v>3</v>
      </c>
      <c r="I3" s="25" t="str">
        <f>IF(COUNTIF($G$1:G2,G3)&gt;0, "Duplicate", "Unique")</f>
        <v>Unique</v>
      </c>
      <c r="J3">
        <f t="shared" ref="J3:J61" si="1">G3</f>
        <v>50</v>
      </c>
      <c r="K3" s="28">
        <f ca="1">IF(I3="Unique",H3,"")</f>
        <v>3</v>
      </c>
      <c r="L3">
        <f t="shared" ref="L3:L61" si="2">IF(I3="Unique",A3,"")</f>
        <v>2</v>
      </c>
    </row>
    <row r="4" spans="1:12" x14ac:dyDescent="0.35">
      <c r="A4" s="23">
        <v>3</v>
      </c>
      <c r="B4" s="23">
        <v>106</v>
      </c>
      <c r="C4" s="22"/>
      <c r="D4" s="22">
        <f>VLOOKUP($B4,chan2el!$C$3:$F$66,4,FALSE)</f>
        <v>47</v>
      </c>
      <c r="E4" s="22"/>
      <c r="F4" s="22">
        <f>VLOOKUP($B4,chan2el!$E$3:$F$66,2,FALSE)</f>
        <v>38</v>
      </c>
      <c r="G4">
        <f>D4</f>
        <v>47</v>
      </c>
      <c r="H4" s="24">
        <f t="shared" ca="1" si="0"/>
        <v>1</v>
      </c>
      <c r="I4" s="25" t="str">
        <f>IF(COUNTIF($G$1:G3,G4)&gt;0, "Duplicate", "Unique")</f>
        <v>Unique</v>
      </c>
      <c r="J4">
        <f t="shared" si="1"/>
        <v>47</v>
      </c>
      <c r="K4" s="28">
        <f t="shared" ref="K4:K61" ca="1" si="3">IF(I4="Unique",H4,"")</f>
        <v>1</v>
      </c>
      <c r="L4">
        <f t="shared" si="2"/>
        <v>3</v>
      </c>
    </row>
    <row r="5" spans="1:12" x14ac:dyDescent="0.35">
      <c r="A5" s="23">
        <v>4</v>
      </c>
      <c r="B5" s="23">
        <v>108</v>
      </c>
      <c r="C5" s="22"/>
      <c r="D5" s="22">
        <f>VLOOKUP($B5,chan2el!$C$3:$F$66,4,FALSE)</f>
        <v>45</v>
      </c>
      <c r="E5" s="22"/>
      <c r="F5" s="22">
        <f>VLOOKUP($B5,chan2el!$E$3:$F$66,2,FALSE)</f>
        <v>40</v>
      </c>
      <c r="G5">
        <f>D5</f>
        <v>45</v>
      </c>
      <c r="H5" s="24">
        <f t="shared" ca="1" si="0"/>
        <v>1</v>
      </c>
      <c r="I5" s="25" t="str">
        <f>IF(COUNTIF($G$1:G4,G5)&gt;0, "Duplicate", "Unique")</f>
        <v>Unique</v>
      </c>
      <c r="J5">
        <f t="shared" si="1"/>
        <v>45</v>
      </c>
      <c r="K5" s="28">
        <f t="shared" ca="1" si="3"/>
        <v>1</v>
      </c>
      <c r="L5">
        <f t="shared" si="2"/>
        <v>4</v>
      </c>
    </row>
    <row r="6" spans="1:12" x14ac:dyDescent="0.35">
      <c r="A6" s="23">
        <v>5</v>
      </c>
      <c r="B6" s="23">
        <v>75</v>
      </c>
      <c r="C6" s="22">
        <f>VLOOKUP($B6,chan2el!$B$3:$F$66,5,FALSE)</f>
        <v>46</v>
      </c>
      <c r="D6" s="22"/>
      <c r="E6" s="22">
        <f>VLOOKUP($B6,chan2el!$D$3:$F$66,3,FALSE)</f>
        <v>39</v>
      </c>
      <c r="F6" s="22"/>
      <c r="G6">
        <f>C6</f>
        <v>46</v>
      </c>
      <c r="H6" s="24">
        <f t="shared" ca="1" si="0"/>
        <v>0</v>
      </c>
      <c r="I6" s="25" t="str">
        <f>IF(COUNTIF($G$1:G5,G6)&gt;0, "Duplicate", "Unique")</f>
        <v>Unique</v>
      </c>
      <c r="J6">
        <f t="shared" si="1"/>
        <v>46</v>
      </c>
      <c r="K6" s="28">
        <f t="shared" ca="1" si="3"/>
        <v>0</v>
      </c>
      <c r="L6">
        <f t="shared" si="2"/>
        <v>5</v>
      </c>
    </row>
    <row r="7" spans="1:12" x14ac:dyDescent="0.35">
      <c r="A7" s="23">
        <v>6</v>
      </c>
      <c r="B7" s="23">
        <v>53</v>
      </c>
      <c r="C7" s="22"/>
      <c r="D7" s="22">
        <f>VLOOKUP($B7,chan2el!$C$3:$F$66,4,FALSE)</f>
        <v>21</v>
      </c>
      <c r="E7" s="22"/>
      <c r="F7" s="22">
        <f>VLOOKUP($B7,chan2el!$E$3:$F$66,2,FALSE)</f>
        <v>17</v>
      </c>
      <c r="G7">
        <f>D7</f>
        <v>21</v>
      </c>
      <c r="H7" s="24">
        <f t="shared" ca="1" si="0"/>
        <v>1</v>
      </c>
      <c r="I7" s="25" t="str">
        <f>IF(COUNTIF($G$1:G6,G7)&gt;0, "Duplicate", "Unique")</f>
        <v>Unique</v>
      </c>
      <c r="J7">
        <f t="shared" si="1"/>
        <v>21</v>
      </c>
      <c r="K7" s="28">
        <f t="shared" ca="1" si="3"/>
        <v>1</v>
      </c>
      <c r="L7">
        <f t="shared" si="2"/>
        <v>6</v>
      </c>
    </row>
    <row r="8" spans="1:12" x14ac:dyDescent="0.35">
      <c r="A8" s="23">
        <v>7</v>
      </c>
      <c r="B8" s="23">
        <v>85</v>
      </c>
      <c r="C8" s="22">
        <f>VLOOKUP($B8,chan2el!$B$3:$F$66,5,FALSE)</f>
        <v>53</v>
      </c>
      <c r="D8" s="22"/>
      <c r="E8" s="22">
        <f>VLOOKUP($B8,chan2el!$D$3:$F$66,3,FALSE)</f>
        <v>49</v>
      </c>
      <c r="F8" s="22"/>
      <c r="G8">
        <f>C8</f>
        <v>53</v>
      </c>
      <c r="H8" s="24">
        <f t="shared" ca="1" si="0"/>
        <v>0</v>
      </c>
      <c r="I8" s="25" t="str">
        <f>IF(COUNTIF($G$1:G7,G8)&gt;0, "Duplicate", "Unique")</f>
        <v>Unique</v>
      </c>
      <c r="J8">
        <f t="shared" si="1"/>
        <v>53</v>
      </c>
      <c r="K8" s="28">
        <f t="shared" ca="1" si="3"/>
        <v>0</v>
      </c>
      <c r="L8">
        <f t="shared" si="2"/>
        <v>7</v>
      </c>
    </row>
    <row r="9" spans="1:12" x14ac:dyDescent="0.35">
      <c r="A9" s="23">
        <v>8</v>
      </c>
      <c r="B9" s="23">
        <v>84</v>
      </c>
      <c r="C9" s="22">
        <f>VLOOKUP($B9,chan2el!$B$3:$F$66,5,FALSE)</f>
        <v>52</v>
      </c>
      <c r="D9" s="22"/>
      <c r="E9" s="22">
        <f>VLOOKUP($B9,chan2el!$D$3:$F$66,3,FALSE)</f>
        <v>41</v>
      </c>
      <c r="F9" s="22"/>
      <c r="G9">
        <f>C9</f>
        <v>52</v>
      </c>
      <c r="H9" s="24">
        <f t="shared" ca="1" si="0"/>
        <v>0</v>
      </c>
      <c r="I9" s="25" t="str">
        <f>IF(COUNTIF($G$1:G8,G9)&gt;0, "Duplicate", "Unique")</f>
        <v>Unique</v>
      </c>
      <c r="J9">
        <f t="shared" si="1"/>
        <v>52</v>
      </c>
      <c r="K9" s="28">
        <f t="shared" ca="1" si="3"/>
        <v>0</v>
      </c>
      <c r="L9">
        <f t="shared" si="2"/>
        <v>8</v>
      </c>
    </row>
    <row r="10" spans="1:12" x14ac:dyDescent="0.35">
      <c r="A10" s="23">
        <v>9</v>
      </c>
      <c r="B10" s="23">
        <v>104</v>
      </c>
      <c r="C10" s="22"/>
      <c r="D10" s="22">
        <f>VLOOKUP($B10,chan2el!$C$3:$F$66,4,FALSE)</f>
        <v>40</v>
      </c>
      <c r="E10" s="22"/>
      <c r="F10" s="22">
        <f>VLOOKUP($B10,chan2el!$E$3:$F$66,2,FALSE)</f>
        <v>36</v>
      </c>
      <c r="G10">
        <f>D10</f>
        <v>40</v>
      </c>
      <c r="H10" s="24">
        <f t="shared" ca="1" si="0"/>
        <v>1</v>
      </c>
      <c r="I10" s="25" t="str">
        <f>IF(COUNTIF($G$1:G9,G10)&gt;0, "Duplicate", "Unique")</f>
        <v>Unique</v>
      </c>
      <c r="J10">
        <f t="shared" si="1"/>
        <v>40</v>
      </c>
      <c r="K10" s="28">
        <f t="shared" ca="1" si="3"/>
        <v>1</v>
      </c>
      <c r="L10">
        <f t="shared" si="2"/>
        <v>9</v>
      </c>
    </row>
    <row r="11" spans="1:12" x14ac:dyDescent="0.35">
      <c r="A11" s="23">
        <v>10</v>
      </c>
      <c r="B11" s="23">
        <v>123</v>
      </c>
      <c r="C11" s="22"/>
      <c r="D11" s="22">
        <f>VLOOKUP($B11,chan2el!$C$3:$F$66,4,FALSE)</f>
        <v>62</v>
      </c>
      <c r="E11" s="22"/>
      <c r="F11" s="22">
        <f>VLOOKUP($B11,chan2el!$E$3:$F$66,2,FALSE)</f>
        <v>55</v>
      </c>
      <c r="G11">
        <f>D11</f>
        <v>62</v>
      </c>
      <c r="H11" s="24">
        <f t="shared" ca="1" si="0"/>
        <v>1</v>
      </c>
      <c r="I11" s="25" t="str">
        <f>IF(COUNTIF($G$1:G10,G11)&gt;0, "Duplicate", "Unique")</f>
        <v>Unique</v>
      </c>
      <c r="J11">
        <f t="shared" si="1"/>
        <v>62</v>
      </c>
      <c r="K11" s="28">
        <f t="shared" ca="1" si="3"/>
        <v>1</v>
      </c>
      <c r="L11">
        <f t="shared" si="2"/>
        <v>10</v>
      </c>
    </row>
    <row r="12" spans="1:12" x14ac:dyDescent="0.35">
      <c r="A12" s="23">
        <v>11</v>
      </c>
      <c r="B12" s="23">
        <v>120</v>
      </c>
      <c r="C12" s="22"/>
      <c r="D12" s="22">
        <f>VLOOKUP($B12,chan2el!$C$3:$F$66,4,FALSE)</f>
        <v>56</v>
      </c>
      <c r="E12" s="22"/>
      <c r="F12" s="22">
        <f>VLOOKUP($B12,chan2el!$E$3:$F$66,2,FALSE)</f>
        <v>52</v>
      </c>
      <c r="G12">
        <f>D12</f>
        <v>56</v>
      </c>
      <c r="H12" s="24">
        <f t="shared" ca="1" si="0"/>
        <v>1</v>
      </c>
      <c r="I12" s="25" t="str">
        <f>IF(COUNTIF($G$1:G11,G12)&gt;0, "Duplicate", "Unique")</f>
        <v>Unique</v>
      </c>
      <c r="J12">
        <f t="shared" si="1"/>
        <v>56</v>
      </c>
      <c r="K12" s="28">
        <f t="shared" ca="1" si="3"/>
        <v>1</v>
      </c>
      <c r="L12">
        <f t="shared" si="2"/>
        <v>11</v>
      </c>
    </row>
    <row r="13" spans="1:12" x14ac:dyDescent="0.35">
      <c r="A13" s="23">
        <v>12</v>
      </c>
      <c r="B13" s="23">
        <v>103</v>
      </c>
      <c r="C13" s="22"/>
      <c r="D13" s="22">
        <f>VLOOKUP($B13,chan2el!$C$3:$F$66,4,FALSE)</f>
        <v>39</v>
      </c>
      <c r="E13" s="22"/>
      <c r="F13" s="22">
        <f>VLOOKUP($B13,chan2el!$E$3:$F$66,2,FALSE)</f>
        <v>35</v>
      </c>
      <c r="G13">
        <f>D13</f>
        <v>39</v>
      </c>
      <c r="H13" s="24">
        <f t="shared" ca="1" si="0"/>
        <v>1</v>
      </c>
      <c r="I13" s="25" t="str">
        <f>IF(COUNTIF($G$1:G12,G13)&gt;0, "Duplicate", "Unique")</f>
        <v>Unique</v>
      </c>
      <c r="J13">
        <f t="shared" si="1"/>
        <v>39</v>
      </c>
      <c r="K13" s="28">
        <f t="shared" ca="1" si="3"/>
        <v>1</v>
      </c>
      <c r="L13">
        <f t="shared" si="2"/>
        <v>12</v>
      </c>
    </row>
    <row r="14" spans="1:12" x14ac:dyDescent="0.35">
      <c r="A14" s="23">
        <v>13</v>
      </c>
      <c r="B14" s="23">
        <v>70</v>
      </c>
      <c r="C14" s="22">
        <f>VLOOKUP($B14,chan2el!$B$3:$F$66,5,FALSE)</f>
        <v>38</v>
      </c>
      <c r="D14" s="22"/>
      <c r="E14" s="22">
        <f>VLOOKUP($B14,chan2el!$D$3:$F$66,3,FALSE)</f>
        <v>34</v>
      </c>
      <c r="F14" s="22"/>
      <c r="G14">
        <f>C14</f>
        <v>38</v>
      </c>
      <c r="H14" s="24">
        <f t="shared" ca="1" si="0"/>
        <v>0</v>
      </c>
      <c r="I14" s="25" t="str">
        <f>IF(COUNTIF($G$1:G13,G14)&gt;0, "Duplicate", "Unique")</f>
        <v>Unique</v>
      </c>
      <c r="J14">
        <f t="shared" si="1"/>
        <v>38</v>
      </c>
      <c r="K14" s="28">
        <f t="shared" ca="1" si="3"/>
        <v>0</v>
      </c>
      <c r="L14">
        <f t="shared" si="2"/>
        <v>13</v>
      </c>
    </row>
    <row r="15" spans="1:12" x14ac:dyDescent="0.35">
      <c r="A15" s="23">
        <v>14</v>
      </c>
      <c r="B15" s="23">
        <v>91</v>
      </c>
      <c r="C15" s="22">
        <f>VLOOKUP($B15,chan2el!$B$3:$F$66,5,FALSE)</f>
        <v>62</v>
      </c>
      <c r="D15" s="22"/>
      <c r="E15" s="22">
        <f>VLOOKUP($B15,chan2el!$D$3:$F$66,3,FALSE)</f>
        <v>55</v>
      </c>
      <c r="F15" s="22"/>
      <c r="G15">
        <f>E15</f>
        <v>55</v>
      </c>
      <c r="H15" s="24">
        <f t="shared" ca="1" si="0"/>
        <v>2</v>
      </c>
      <c r="I15" s="25" t="str">
        <f>IF(COUNTIF($G$1:G14,G15)&gt;0, "Duplicate", "Unique")</f>
        <v>Unique</v>
      </c>
      <c r="J15">
        <f t="shared" si="1"/>
        <v>55</v>
      </c>
      <c r="K15" s="28">
        <f t="shared" ca="1" si="3"/>
        <v>2</v>
      </c>
      <c r="L15">
        <f t="shared" si="2"/>
        <v>14</v>
      </c>
    </row>
    <row r="16" spans="1:12" x14ac:dyDescent="0.35">
      <c r="A16" s="23">
        <v>15</v>
      </c>
      <c r="B16" s="23">
        <v>105</v>
      </c>
      <c r="C16" s="22"/>
      <c r="D16" s="22">
        <f>VLOOKUP($B16,chan2el!$C$3:$F$66,4,FALSE)</f>
        <v>48</v>
      </c>
      <c r="E16" s="22"/>
      <c r="F16" s="22">
        <f>VLOOKUP($B16,chan2el!$E$3:$F$66,2,FALSE)</f>
        <v>37</v>
      </c>
      <c r="G16">
        <f>D16</f>
        <v>48</v>
      </c>
      <c r="H16" s="24">
        <f t="shared" ca="1" si="0"/>
        <v>1</v>
      </c>
      <c r="I16" s="25" t="str">
        <f>IF(COUNTIF($G$1:G15,G16)&gt;0, "Duplicate", "Unique")</f>
        <v>Unique</v>
      </c>
      <c r="J16">
        <f t="shared" si="1"/>
        <v>48</v>
      </c>
      <c r="K16" s="28">
        <f t="shared" ca="1" si="3"/>
        <v>1</v>
      </c>
      <c r="L16">
        <f t="shared" si="2"/>
        <v>15</v>
      </c>
    </row>
    <row r="17" spans="1:12" x14ac:dyDescent="0.35">
      <c r="A17" s="23">
        <v>16</v>
      </c>
      <c r="B17" s="23">
        <v>119</v>
      </c>
      <c r="C17" s="22"/>
      <c r="D17" s="22">
        <f>VLOOKUP($B17,chan2el!$C$3:$F$66,4,FALSE)</f>
        <v>55</v>
      </c>
      <c r="E17" s="22"/>
      <c r="F17" s="22">
        <f>VLOOKUP($B17,chan2el!$E$3:$F$66,2,FALSE)</f>
        <v>51</v>
      </c>
      <c r="G17">
        <f>F17</f>
        <v>51</v>
      </c>
      <c r="H17" s="24">
        <f t="shared" ca="1" si="0"/>
        <v>3</v>
      </c>
      <c r="I17" s="25" t="str">
        <f>IF(COUNTIF($G$1:G16,G17)&gt;0, "Duplicate", "Unique")</f>
        <v>Unique</v>
      </c>
      <c r="J17">
        <f t="shared" si="1"/>
        <v>51</v>
      </c>
      <c r="K17" s="28">
        <f t="shared" ca="1" si="3"/>
        <v>3</v>
      </c>
      <c r="L17">
        <f t="shared" si="2"/>
        <v>16</v>
      </c>
    </row>
    <row r="18" spans="1:12" x14ac:dyDescent="0.35">
      <c r="A18" s="23">
        <v>17</v>
      </c>
      <c r="B18" s="23">
        <v>117</v>
      </c>
      <c r="C18" s="22"/>
      <c r="D18" s="22">
        <f>VLOOKUP($B18,chan2el!$C$3:$F$66,4,FALSE)</f>
        <v>53</v>
      </c>
      <c r="E18" s="22"/>
      <c r="F18" s="22">
        <f>VLOOKUP($B18,chan2el!$E$3:$F$66,2,FALSE)</f>
        <v>49</v>
      </c>
      <c r="G18">
        <f>F18</f>
        <v>49</v>
      </c>
      <c r="H18" s="24">
        <f t="shared" ca="1" si="0"/>
        <v>3</v>
      </c>
      <c r="I18" s="25" t="str">
        <f>IF(COUNTIF($G$1:G17,G18)&gt;0, "Duplicate", "Unique")</f>
        <v>Unique</v>
      </c>
      <c r="J18">
        <f t="shared" si="1"/>
        <v>49</v>
      </c>
      <c r="K18" s="28">
        <f t="shared" ca="1" si="3"/>
        <v>3</v>
      </c>
      <c r="L18">
        <f t="shared" si="2"/>
        <v>17</v>
      </c>
    </row>
    <row r="19" spans="1:12" x14ac:dyDescent="0.35">
      <c r="A19" s="23">
        <v>18</v>
      </c>
      <c r="B19" s="23">
        <v>19</v>
      </c>
      <c r="C19" s="22">
        <f>VLOOKUP($B19,chan2el!$B$3:$F$66,5,FALSE)</f>
        <v>19</v>
      </c>
      <c r="D19" s="22"/>
      <c r="E19" s="22">
        <f>VLOOKUP($B19,chan2el!$D$3:$F$66,3,FALSE)</f>
        <v>10</v>
      </c>
      <c r="F19" s="22"/>
      <c r="G19">
        <f>C19</f>
        <v>19</v>
      </c>
      <c r="H19" s="24">
        <f t="shared" ca="1" si="0"/>
        <v>0</v>
      </c>
      <c r="I19" s="25" t="str">
        <f>IF(COUNTIF($G$1:G18,G19)&gt;0, "Duplicate", "Unique")</f>
        <v>Unique</v>
      </c>
      <c r="J19">
        <f t="shared" si="1"/>
        <v>19</v>
      </c>
      <c r="K19" s="28">
        <f t="shared" ca="1" si="3"/>
        <v>0</v>
      </c>
      <c r="L19">
        <f t="shared" si="2"/>
        <v>18</v>
      </c>
    </row>
    <row r="20" spans="1:12" x14ac:dyDescent="0.35">
      <c r="A20" s="23">
        <v>19</v>
      </c>
      <c r="B20" s="23">
        <v>121</v>
      </c>
      <c r="C20" s="22"/>
      <c r="D20" s="22">
        <f>VLOOKUP($B20,chan2el!$C$3:$F$66,4,FALSE)</f>
        <v>64</v>
      </c>
      <c r="E20" s="22"/>
      <c r="F20" s="22">
        <f>VLOOKUP($B20,chan2el!$E$3:$F$66,2,FALSE)</f>
        <v>53</v>
      </c>
      <c r="G20">
        <f>D20</f>
        <v>64</v>
      </c>
      <c r="H20" s="24">
        <f t="shared" ca="1" si="0"/>
        <v>1</v>
      </c>
      <c r="I20" s="25" t="str">
        <f>IF(COUNTIF($G$1:G19,G20)&gt;0, "Duplicate", "Unique")</f>
        <v>Unique</v>
      </c>
      <c r="J20">
        <f t="shared" si="1"/>
        <v>64</v>
      </c>
      <c r="K20" s="28">
        <f t="shared" ca="1" si="3"/>
        <v>1</v>
      </c>
      <c r="L20">
        <f t="shared" si="2"/>
        <v>19</v>
      </c>
    </row>
    <row r="21" spans="1:12" x14ac:dyDescent="0.35">
      <c r="A21" s="23">
        <v>20</v>
      </c>
      <c r="B21" s="23">
        <v>93</v>
      </c>
      <c r="C21" s="22">
        <f>VLOOKUP($B21,chan2el!$B$3:$F$66,5,FALSE)</f>
        <v>60</v>
      </c>
      <c r="D21" s="22"/>
      <c r="E21" s="22">
        <f>VLOOKUP($B21,chan2el!$D$3:$F$66,3,FALSE)</f>
        <v>64</v>
      </c>
      <c r="F21" s="22"/>
      <c r="G21">
        <f>C21</f>
        <v>60</v>
      </c>
      <c r="H21" s="24">
        <f t="shared" ca="1" si="0"/>
        <v>0</v>
      </c>
      <c r="I21" s="25" t="str">
        <f>IF(COUNTIF($G$1:G20,G21)&gt;0, "Duplicate", "Unique")</f>
        <v>Unique</v>
      </c>
      <c r="J21">
        <f t="shared" si="1"/>
        <v>60</v>
      </c>
      <c r="K21" s="28">
        <f t="shared" ca="1" si="3"/>
        <v>0</v>
      </c>
      <c r="L21">
        <f t="shared" si="2"/>
        <v>20</v>
      </c>
    </row>
    <row r="22" spans="1:12" x14ac:dyDescent="0.35">
      <c r="A22" s="23">
        <v>21</v>
      </c>
      <c r="B22" s="23">
        <v>56</v>
      </c>
      <c r="C22" s="22"/>
      <c r="D22" s="22">
        <f>VLOOKUP($B22,chan2el!$C$3:$F$66,4,FALSE)</f>
        <v>24</v>
      </c>
      <c r="E22" s="22"/>
      <c r="F22" s="22">
        <f>VLOOKUP($B22,chan2el!$E$3:$F$66,2,FALSE)</f>
        <v>20</v>
      </c>
      <c r="G22">
        <f>D22</f>
        <v>24</v>
      </c>
      <c r="H22" s="24">
        <f t="shared" ca="1" si="0"/>
        <v>1</v>
      </c>
      <c r="I22" s="25" t="str">
        <f>IF(COUNTIF($G$1:G21,G22)&gt;0, "Duplicate", "Unique")</f>
        <v>Unique</v>
      </c>
      <c r="J22">
        <f t="shared" si="1"/>
        <v>24</v>
      </c>
      <c r="K22" s="28">
        <f t="shared" ca="1" si="3"/>
        <v>1</v>
      </c>
      <c r="L22">
        <f t="shared" si="2"/>
        <v>21</v>
      </c>
    </row>
    <row r="23" spans="1:12" x14ac:dyDescent="0.35">
      <c r="A23" s="23">
        <v>22</v>
      </c>
      <c r="B23" s="23">
        <v>77</v>
      </c>
      <c r="C23" s="22">
        <f>VLOOKUP($B23,chan2el!$B$3:$F$66,5,FALSE)</f>
        <v>44</v>
      </c>
      <c r="D23" s="22"/>
      <c r="E23" s="22">
        <f>VLOOKUP($B23,chan2el!$D$3:$F$66,3,FALSE)</f>
        <v>48</v>
      </c>
      <c r="F23" s="22"/>
      <c r="G23">
        <f>C23</f>
        <v>44</v>
      </c>
      <c r="H23" s="24">
        <f t="shared" ca="1" si="0"/>
        <v>0</v>
      </c>
      <c r="I23" s="25" t="str">
        <f>IF(COUNTIF($G$1:G22,G23)&gt;0, "Duplicate", "Unique")</f>
        <v>Unique</v>
      </c>
      <c r="J23">
        <f t="shared" si="1"/>
        <v>44</v>
      </c>
      <c r="K23" s="28">
        <f t="shared" ca="1" si="3"/>
        <v>0</v>
      </c>
      <c r="L23">
        <f t="shared" si="2"/>
        <v>22</v>
      </c>
    </row>
    <row r="24" spans="1:12" x14ac:dyDescent="0.35">
      <c r="A24" s="23">
        <v>23</v>
      </c>
      <c r="B24" s="23">
        <v>76</v>
      </c>
      <c r="C24" s="22">
        <f>VLOOKUP($B24,chan2el!$B$3:$F$66,5,FALSE)</f>
        <v>45</v>
      </c>
      <c r="D24" s="22"/>
      <c r="E24" s="22">
        <f>VLOOKUP($B24,chan2el!$D$3:$F$66,3,FALSE)</f>
        <v>40</v>
      </c>
      <c r="F24" s="22"/>
      <c r="G24">
        <f>C24</f>
        <v>45</v>
      </c>
      <c r="H24" s="24">
        <f t="shared" ca="1" si="0"/>
        <v>0</v>
      </c>
      <c r="I24" s="25" t="str">
        <f>IF(COUNTIF($G$1:G23,G24)&gt;0, "Duplicate", "Unique")</f>
        <v>Duplicate</v>
      </c>
      <c r="J24">
        <f t="shared" si="1"/>
        <v>45</v>
      </c>
      <c r="K24" s="28" t="str">
        <f t="shared" si="3"/>
        <v/>
      </c>
      <c r="L24" t="str">
        <f t="shared" si="2"/>
        <v/>
      </c>
    </row>
    <row r="25" spans="1:12" x14ac:dyDescent="0.35">
      <c r="A25" s="23">
        <v>24</v>
      </c>
      <c r="B25" s="23">
        <v>122</v>
      </c>
      <c r="C25" s="22"/>
      <c r="D25" s="22">
        <f>VLOOKUP($B25,chan2el!$C$3:$F$66,4,FALSE)</f>
        <v>63</v>
      </c>
      <c r="E25" s="22"/>
      <c r="F25" s="22">
        <f>VLOOKUP($B25,chan2el!$E$3:$F$66,2,FALSE)</f>
        <v>54</v>
      </c>
      <c r="G25">
        <f>D25</f>
        <v>63</v>
      </c>
      <c r="H25" s="24">
        <f t="shared" ca="1" si="0"/>
        <v>1</v>
      </c>
      <c r="I25" s="25" t="str">
        <f>IF(COUNTIF($G$1:G24,G25)&gt;0, "Duplicate", "Unique")</f>
        <v>Unique</v>
      </c>
      <c r="J25">
        <f t="shared" si="1"/>
        <v>63</v>
      </c>
      <c r="K25" s="28">
        <f t="shared" ca="1" si="3"/>
        <v>1</v>
      </c>
      <c r="L25">
        <f t="shared" si="2"/>
        <v>24</v>
      </c>
    </row>
    <row r="26" spans="1:12" x14ac:dyDescent="0.35">
      <c r="A26" s="23">
        <v>25</v>
      </c>
      <c r="B26" s="23">
        <v>92</v>
      </c>
      <c r="C26" s="22">
        <f>VLOOKUP($B26,chan2el!$B$3:$F$66,5,FALSE)</f>
        <v>61</v>
      </c>
      <c r="D26" s="22"/>
      <c r="E26" s="22">
        <f>VLOOKUP($B26,chan2el!$D$3:$F$66,3,FALSE)</f>
        <v>56</v>
      </c>
      <c r="F26" s="22"/>
      <c r="G26">
        <f t="shared" ref="G26:G31" si="4">C26</f>
        <v>61</v>
      </c>
      <c r="H26" s="24">
        <f t="shared" ca="1" si="0"/>
        <v>0</v>
      </c>
      <c r="I26" s="25" t="str">
        <f>IF(COUNTIF($G$1:G25,G26)&gt;0, "Duplicate", "Unique")</f>
        <v>Unique</v>
      </c>
      <c r="J26">
        <f t="shared" si="1"/>
        <v>61</v>
      </c>
      <c r="K26" s="28">
        <f t="shared" ca="1" si="3"/>
        <v>0</v>
      </c>
      <c r="L26">
        <f t="shared" si="2"/>
        <v>25</v>
      </c>
    </row>
    <row r="27" spans="1:12" x14ac:dyDescent="0.35">
      <c r="A27" s="23">
        <v>26</v>
      </c>
      <c r="B27" s="23">
        <v>18</v>
      </c>
      <c r="C27" s="22">
        <f>VLOOKUP($B27,chan2el!$B$3:$F$66,5,FALSE)</f>
        <v>18</v>
      </c>
      <c r="D27" s="22"/>
      <c r="E27" s="22">
        <f>VLOOKUP($B27,chan2el!$D$3:$F$66,3,FALSE)</f>
        <v>11</v>
      </c>
      <c r="F27" s="22"/>
      <c r="G27">
        <f t="shared" si="4"/>
        <v>18</v>
      </c>
      <c r="H27" s="24">
        <f t="shared" ca="1" si="0"/>
        <v>0</v>
      </c>
      <c r="I27" s="25" t="str">
        <f>IF(COUNTIF($G$1:G26,G27)&gt;0, "Duplicate", "Unique")</f>
        <v>Unique</v>
      </c>
      <c r="J27">
        <f t="shared" si="1"/>
        <v>18</v>
      </c>
      <c r="K27" s="28">
        <f t="shared" ca="1" si="3"/>
        <v>0</v>
      </c>
      <c r="L27">
        <f t="shared" si="2"/>
        <v>26</v>
      </c>
    </row>
    <row r="28" spans="1:12" x14ac:dyDescent="0.35">
      <c r="A28" s="23">
        <v>27</v>
      </c>
      <c r="B28" s="23">
        <v>69</v>
      </c>
      <c r="C28" s="22">
        <f>VLOOKUP($B28,chan2el!$B$3:$F$66,5,FALSE)</f>
        <v>37</v>
      </c>
      <c r="D28" s="22"/>
      <c r="E28" s="22">
        <f>VLOOKUP($B28,chan2el!$D$3:$F$66,3,FALSE)</f>
        <v>33</v>
      </c>
      <c r="F28" s="22"/>
      <c r="G28">
        <f t="shared" si="4"/>
        <v>37</v>
      </c>
      <c r="H28" s="24">
        <f t="shared" ca="1" si="0"/>
        <v>0</v>
      </c>
      <c r="I28" s="25" t="str">
        <f>IF(COUNTIF($G$1:G27,G28)&gt;0, "Duplicate", "Unique")</f>
        <v>Unique</v>
      </c>
      <c r="J28">
        <f t="shared" si="1"/>
        <v>37</v>
      </c>
      <c r="K28" s="28">
        <f t="shared" ca="1" si="3"/>
        <v>0</v>
      </c>
      <c r="L28">
        <f t="shared" si="2"/>
        <v>27</v>
      </c>
    </row>
    <row r="29" spans="1:12" x14ac:dyDescent="0.35">
      <c r="A29" s="23">
        <v>28</v>
      </c>
      <c r="B29" s="23">
        <v>7</v>
      </c>
      <c r="C29" s="22">
        <f>VLOOKUP($B29,chan2el!$B$3:$F$66,5,FALSE)</f>
        <v>7</v>
      </c>
      <c r="D29" s="22"/>
      <c r="E29" s="22">
        <f>VLOOKUP($B29,chan2el!$D$3:$F$66,3,FALSE)</f>
        <v>3</v>
      </c>
      <c r="F29" s="22"/>
      <c r="G29">
        <f t="shared" si="4"/>
        <v>7</v>
      </c>
      <c r="H29" s="24">
        <f t="shared" ca="1" si="0"/>
        <v>0</v>
      </c>
      <c r="I29" s="25" t="str">
        <f>IF(COUNTIF($G$1:G28,G29)&gt;0, "Duplicate", "Unique")</f>
        <v>Unique</v>
      </c>
      <c r="J29">
        <f t="shared" si="1"/>
        <v>7</v>
      </c>
      <c r="K29" s="28">
        <f t="shared" ca="1" si="3"/>
        <v>0</v>
      </c>
      <c r="L29">
        <f t="shared" si="2"/>
        <v>28</v>
      </c>
    </row>
    <row r="30" spans="1:12" x14ac:dyDescent="0.35">
      <c r="A30" s="23">
        <v>29</v>
      </c>
      <c r="B30" s="23">
        <v>16</v>
      </c>
      <c r="C30" s="22">
        <f>VLOOKUP($B30,chan2el!$B$3:$F$66,5,FALSE)</f>
        <v>9</v>
      </c>
      <c r="D30" s="22"/>
      <c r="E30" s="22">
        <f>VLOOKUP($B30,chan2el!$D$3:$F$66,3,FALSE)</f>
        <v>13</v>
      </c>
      <c r="F30" s="22"/>
      <c r="G30">
        <f t="shared" si="4"/>
        <v>9</v>
      </c>
      <c r="H30" s="24">
        <f t="shared" ca="1" si="0"/>
        <v>0</v>
      </c>
      <c r="I30" s="25" t="str">
        <f>IF(COUNTIF($G$1:G29,G30)&gt;0, "Duplicate", "Unique")</f>
        <v>Unique</v>
      </c>
      <c r="J30">
        <f t="shared" si="1"/>
        <v>9</v>
      </c>
      <c r="K30" s="28">
        <f t="shared" ca="1" si="3"/>
        <v>0</v>
      </c>
      <c r="L30">
        <f t="shared" si="2"/>
        <v>29</v>
      </c>
    </row>
    <row r="31" spans="1:12" x14ac:dyDescent="0.35">
      <c r="A31" s="23">
        <v>30</v>
      </c>
      <c r="B31" s="23">
        <v>68</v>
      </c>
      <c r="C31" s="22">
        <f>VLOOKUP($B31,chan2el!$B$3:$F$66,5,FALSE)</f>
        <v>36</v>
      </c>
      <c r="D31" s="22"/>
      <c r="E31" s="22"/>
      <c r="F31" s="22">
        <f>VLOOKUP($B31,chan2el!$E$3:$F$66,2,FALSE)</f>
        <v>57</v>
      </c>
      <c r="G31">
        <f t="shared" si="4"/>
        <v>36</v>
      </c>
      <c r="H31" s="24">
        <f t="shared" ca="1" si="0"/>
        <v>0</v>
      </c>
      <c r="I31" s="25" t="str">
        <f>IF(COUNTIF($G$1:G30,G31)&gt;0, "Duplicate", "Unique")</f>
        <v>Unique</v>
      </c>
      <c r="J31">
        <f t="shared" si="1"/>
        <v>36</v>
      </c>
      <c r="K31" s="28">
        <f t="shared" ca="1" si="3"/>
        <v>0</v>
      </c>
      <c r="L31">
        <f t="shared" si="2"/>
        <v>30</v>
      </c>
    </row>
    <row r="32" spans="1:12" x14ac:dyDescent="0.35">
      <c r="A32" s="23">
        <v>31</v>
      </c>
      <c r="B32" s="23">
        <v>82</v>
      </c>
      <c r="C32" s="22">
        <f>VLOOKUP($B32,chan2el!$B$3:$F$66,5,FALSE)</f>
        <v>50</v>
      </c>
      <c r="D32" s="22"/>
      <c r="E32" s="22">
        <f>VLOOKUP($B32,chan2el!$D$3:$F$66,3,FALSE)</f>
        <v>43</v>
      </c>
      <c r="F32" s="22"/>
      <c r="G32">
        <f>E32</f>
        <v>43</v>
      </c>
      <c r="H32" s="24">
        <f t="shared" ca="1" si="0"/>
        <v>2</v>
      </c>
      <c r="I32" s="25" t="str">
        <f>IF(COUNTIF($G$1:G31,G32)&gt;0, "Duplicate", "Unique")</f>
        <v>Unique</v>
      </c>
      <c r="J32">
        <f t="shared" si="1"/>
        <v>43</v>
      </c>
      <c r="K32" s="28">
        <f t="shared" ca="1" si="3"/>
        <v>2</v>
      </c>
      <c r="L32">
        <f t="shared" si="2"/>
        <v>31</v>
      </c>
    </row>
    <row r="33" spans="1:12" x14ac:dyDescent="0.35">
      <c r="A33" s="23">
        <v>32</v>
      </c>
      <c r="B33" s="23">
        <v>81</v>
      </c>
      <c r="C33" s="22">
        <f>VLOOKUP($B33,chan2el!$B$3:$F$66,5,FALSE)</f>
        <v>49</v>
      </c>
      <c r="D33" s="22"/>
      <c r="E33" s="22">
        <f>VLOOKUP($B33,chan2el!$D$3:$F$66,3,FALSE)</f>
        <v>44</v>
      </c>
      <c r="F33" s="22"/>
      <c r="G33">
        <f>C33</f>
        <v>49</v>
      </c>
      <c r="H33" s="24">
        <f t="shared" ca="1" si="0"/>
        <v>0</v>
      </c>
      <c r="I33" s="25" t="str">
        <f>IF(COUNTIF($G$1:G32,G33)&gt;0, "Duplicate", "Unique")</f>
        <v>Duplicate</v>
      </c>
      <c r="J33">
        <f t="shared" si="1"/>
        <v>49</v>
      </c>
      <c r="K33" s="28" t="str">
        <f t="shared" si="3"/>
        <v/>
      </c>
      <c r="L33" t="str">
        <f t="shared" si="2"/>
        <v/>
      </c>
    </row>
    <row r="34" spans="1:12" x14ac:dyDescent="0.35">
      <c r="A34" s="23">
        <v>33</v>
      </c>
      <c r="B34" s="23">
        <v>79</v>
      </c>
      <c r="C34" s="22">
        <f>VLOOKUP($B34,chan2el!$B$3:$F$66,5,FALSE)</f>
        <v>42</v>
      </c>
      <c r="D34" s="22"/>
      <c r="E34" s="22">
        <f>VLOOKUP($B34,chan2el!$D$3:$F$66,3,FALSE)</f>
        <v>46</v>
      </c>
      <c r="F34" s="22"/>
      <c r="G34">
        <f>C34</f>
        <v>42</v>
      </c>
      <c r="H34" s="24">
        <f t="shared" ref="H34:H65" ca="1" si="5">CODE(UPPER(MID(_xlfn.FORMULATEXT(G34),2,1))) - 64-3</f>
        <v>0</v>
      </c>
      <c r="I34" s="25" t="str">
        <f>IF(COUNTIF($G$1:G33,G34)&gt;0, "Duplicate", "Unique")</f>
        <v>Unique</v>
      </c>
      <c r="J34">
        <f t="shared" si="1"/>
        <v>42</v>
      </c>
      <c r="K34" s="28">
        <f t="shared" ca="1" si="3"/>
        <v>0</v>
      </c>
      <c r="L34">
        <f t="shared" si="2"/>
        <v>33</v>
      </c>
    </row>
    <row r="35" spans="1:12" x14ac:dyDescent="0.35">
      <c r="A35" s="23">
        <v>34</v>
      </c>
      <c r="B35" s="23">
        <v>65</v>
      </c>
      <c r="C35" s="22">
        <f>VLOOKUP($B35,chan2el!$B$3:$F$66,5,FALSE)</f>
        <v>33</v>
      </c>
      <c r="D35" s="22"/>
      <c r="E35" s="22"/>
      <c r="F35" s="22">
        <f>VLOOKUP($B35,chan2el!$E$3:$F$66,2,FALSE)</f>
        <v>60</v>
      </c>
      <c r="G35">
        <f>C35</f>
        <v>33</v>
      </c>
      <c r="H35" s="24">
        <f t="shared" ca="1" si="5"/>
        <v>0</v>
      </c>
      <c r="I35" s="25" t="str">
        <f>IF(COUNTIF($G$1:G34,G35)&gt;0, "Duplicate", "Unique")</f>
        <v>Unique</v>
      </c>
      <c r="J35">
        <f t="shared" si="1"/>
        <v>33</v>
      </c>
      <c r="K35" s="28">
        <f t="shared" ca="1" si="3"/>
        <v>0</v>
      </c>
      <c r="L35">
        <f t="shared" si="2"/>
        <v>34</v>
      </c>
    </row>
    <row r="36" spans="1:12" x14ac:dyDescent="0.35">
      <c r="A36" s="23">
        <v>35</v>
      </c>
      <c r="B36" s="23">
        <v>101</v>
      </c>
      <c r="C36" s="22"/>
      <c r="D36" s="22">
        <f>VLOOKUP($B36,chan2el!$C$3:$F$66,4,FALSE)</f>
        <v>37</v>
      </c>
      <c r="E36" s="22"/>
      <c r="F36" s="22">
        <f>VLOOKUP($B36,chan2el!$E$3:$F$66,2,FALSE)</f>
        <v>33</v>
      </c>
      <c r="G36">
        <f>F36</f>
        <v>33</v>
      </c>
      <c r="H36" s="24">
        <f t="shared" ca="1" si="5"/>
        <v>3</v>
      </c>
      <c r="I36" s="25" t="str">
        <f>IF(COUNTIF($G$1:G35,G36)&gt;0, "Duplicate", "Unique")</f>
        <v>Duplicate</v>
      </c>
      <c r="J36">
        <f t="shared" si="1"/>
        <v>33</v>
      </c>
      <c r="K36" s="28" t="str">
        <f t="shared" si="3"/>
        <v/>
      </c>
      <c r="L36" t="str">
        <f t="shared" si="2"/>
        <v/>
      </c>
    </row>
    <row r="37" spans="1:12" x14ac:dyDescent="0.35">
      <c r="A37" s="23">
        <v>36</v>
      </c>
      <c r="B37" s="23">
        <v>90</v>
      </c>
      <c r="C37" s="22">
        <f>VLOOKUP($B37,chan2el!$B$3:$F$66,5,FALSE)</f>
        <v>63</v>
      </c>
      <c r="D37" s="22"/>
      <c r="E37" s="22">
        <f>VLOOKUP($B37,chan2el!$D$3:$F$66,3,FALSE)</f>
        <v>54</v>
      </c>
      <c r="F37" s="22"/>
      <c r="G37">
        <f>C37</f>
        <v>63</v>
      </c>
      <c r="H37" s="24">
        <f t="shared" ca="1" si="5"/>
        <v>0</v>
      </c>
      <c r="I37" s="25" t="str">
        <f>IF(COUNTIF($G$1:G36,G37)&gt;0, "Duplicate", "Unique")</f>
        <v>Duplicate</v>
      </c>
      <c r="J37">
        <f t="shared" si="1"/>
        <v>63</v>
      </c>
      <c r="K37" s="28" t="str">
        <f t="shared" si="3"/>
        <v/>
      </c>
      <c r="L37" t="str">
        <f t="shared" si="2"/>
        <v/>
      </c>
    </row>
    <row r="38" spans="1:12" x14ac:dyDescent="0.35">
      <c r="A38" s="23">
        <v>37</v>
      </c>
      <c r="B38" s="23">
        <v>5</v>
      </c>
      <c r="C38" s="22">
        <f>VLOOKUP($B38,chan2el!$B$3:$F$66,5,FALSE)</f>
        <v>5</v>
      </c>
      <c r="D38" s="22"/>
      <c r="E38" s="22">
        <f>VLOOKUP($B38,chan2el!$D$3:$F$66,3,FALSE)</f>
        <v>1</v>
      </c>
      <c r="F38" s="22"/>
      <c r="G38">
        <f>C38</f>
        <v>5</v>
      </c>
      <c r="H38" s="24">
        <f t="shared" ca="1" si="5"/>
        <v>0</v>
      </c>
      <c r="I38" s="25" t="str">
        <f>IF(COUNTIF($G$1:G37,G38)&gt;0, "Duplicate", "Unique")</f>
        <v>Unique</v>
      </c>
      <c r="J38">
        <f t="shared" si="1"/>
        <v>5</v>
      </c>
      <c r="K38" s="28">
        <f t="shared" ca="1" si="3"/>
        <v>0</v>
      </c>
      <c r="L38">
        <f t="shared" si="2"/>
        <v>37</v>
      </c>
    </row>
    <row r="39" spans="1:12" x14ac:dyDescent="0.35">
      <c r="A39" s="23">
        <v>38</v>
      </c>
      <c r="B39" s="23">
        <v>71</v>
      </c>
      <c r="C39" s="22">
        <f>VLOOKUP($B39,chan2el!$B$3:$F$66,5,FALSE)</f>
        <v>39</v>
      </c>
      <c r="D39" s="22"/>
      <c r="E39" s="22">
        <f>VLOOKUP($B39,chan2el!$D$3:$F$66,3,FALSE)</f>
        <v>35</v>
      </c>
      <c r="F39" s="22"/>
      <c r="G39">
        <f>E39</f>
        <v>35</v>
      </c>
      <c r="H39" s="24">
        <f t="shared" ca="1" si="5"/>
        <v>2</v>
      </c>
      <c r="I39" s="25" t="str">
        <f>IF(COUNTIF($G$1:G38,G39)&gt;0, "Duplicate", "Unique")</f>
        <v>Unique</v>
      </c>
      <c r="J39">
        <f t="shared" si="1"/>
        <v>35</v>
      </c>
      <c r="K39" s="28">
        <f t="shared" ca="1" si="3"/>
        <v>2</v>
      </c>
      <c r="L39">
        <f t="shared" si="2"/>
        <v>38</v>
      </c>
    </row>
    <row r="40" spans="1:12" x14ac:dyDescent="0.35">
      <c r="A40" s="23">
        <v>39</v>
      </c>
      <c r="B40" s="23">
        <v>83</v>
      </c>
      <c r="C40" s="22">
        <f>VLOOKUP($B40,chan2el!$B$3:$F$66,5,FALSE)</f>
        <v>51</v>
      </c>
      <c r="D40" s="22"/>
      <c r="E40" s="22">
        <f>VLOOKUP($B40,chan2el!$D$3:$F$66,3,FALSE)</f>
        <v>42</v>
      </c>
      <c r="F40" s="22"/>
      <c r="G40">
        <f>C40</f>
        <v>51</v>
      </c>
      <c r="H40" s="24">
        <f t="shared" ca="1" si="5"/>
        <v>0</v>
      </c>
      <c r="I40" s="25" t="str">
        <f>IF(COUNTIF($G$1:G39,G40)&gt;0, "Duplicate", "Unique")</f>
        <v>Duplicate</v>
      </c>
      <c r="J40">
        <f t="shared" si="1"/>
        <v>51</v>
      </c>
      <c r="K40" s="28" t="str">
        <f t="shared" si="3"/>
        <v/>
      </c>
      <c r="L40" t="str">
        <f t="shared" si="2"/>
        <v/>
      </c>
    </row>
    <row r="41" spans="1:12" x14ac:dyDescent="0.35">
      <c r="A41" s="23">
        <v>40</v>
      </c>
      <c r="B41" s="23">
        <v>29</v>
      </c>
      <c r="C41" s="22">
        <f>VLOOKUP($B41,chan2el!$B$3:$F$66,5,FALSE)</f>
        <v>28</v>
      </c>
      <c r="D41" s="22"/>
      <c r="E41" s="22">
        <f>VLOOKUP($B41,chan2el!$D$3:$F$66,3,FALSE)</f>
        <v>32</v>
      </c>
      <c r="F41" s="22"/>
      <c r="G41">
        <f>C41</f>
        <v>28</v>
      </c>
      <c r="H41" s="24">
        <f t="shared" ca="1" si="5"/>
        <v>0</v>
      </c>
      <c r="I41" s="25" t="str">
        <f>IF(COUNTIF($G$1:G40,G41)&gt;0, "Duplicate", "Unique")</f>
        <v>Unique</v>
      </c>
      <c r="J41">
        <f t="shared" si="1"/>
        <v>28</v>
      </c>
      <c r="K41" s="28">
        <f t="shared" ca="1" si="3"/>
        <v>0</v>
      </c>
      <c r="L41">
        <f t="shared" si="2"/>
        <v>40</v>
      </c>
    </row>
    <row r="42" spans="1:12" x14ac:dyDescent="0.35">
      <c r="A42" s="23">
        <v>41</v>
      </c>
      <c r="B42" s="23">
        <v>10</v>
      </c>
      <c r="C42" s="22">
        <f>VLOOKUP($B42,chan2el!$B$3:$F$66,5,FALSE)</f>
        <v>15</v>
      </c>
      <c r="D42" s="22"/>
      <c r="E42" s="22">
        <f>VLOOKUP($B42,chan2el!$D$3:$F$66,3,FALSE)</f>
        <v>6</v>
      </c>
      <c r="F42" s="22"/>
      <c r="G42">
        <f>C42</f>
        <v>15</v>
      </c>
      <c r="H42" s="24">
        <f t="shared" ca="1" si="5"/>
        <v>0</v>
      </c>
      <c r="I42" s="25" t="str">
        <f>IF(COUNTIF($G$1:G41,G42)&gt;0, "Duplicate", "Unique")</f>
        <v>Unique</v>
      </c>
      <c r="J42">
        <f t="shared" si="1"/>
        <v>15</v>
      </c>
      <c r="K42" s="28">
        <f t="shared" ca="1" si="3"/>
        <v>0</v>
      </c>
      <c r="L42">
        <f t="shared" si="2"/>
        <v>41</v>
      </c>
    </row>
    <row r="43" spans="1:12" x14ac:dyDescent="0.35">
      <c r="A43" s="23">
        <v>42</v>
      </c>
      <c r="B43" s="23">
        <v>28</v>
      </c>
      <c r="C43" s="22">
        <f>VLOOKUP($B43,chan2el!$B$3:$F$66,5,FALSE)</f>
        <v>29</v>
      </c>
      <c r="D43" s="22"/>
      <c r="E43" s="22">
        <f>VLOOKUP($B43,chan2el!$D$3:$F$66,3,FALSE)</f>
        <v>24</v>
      </c>
      <c r="F43" s="22"/>
      <c r="G43">
        <f>C43</f>
        <v>29</v>
      </c>
      <c r="H43" s="24">
        <f t="shared" ca="1" si="5"/>
        <v>0</v>
      </c>
      <c r="I43" s="25" t="str">
        <f>IF(COUNTIF($G$1:G42,G43)&gt;0, "Duplicate", "Unique")</f>
        <v>Unique</v>
      </c>
      <c r="J43">
        <f t="shared" si="1"/>
        <v>29</v>
      </c>
      <c r="K43" s="28">
        <f t="shared" ca="1" si="3"/>
        <v>0</v>
      </c>
      <c r="L43">
        <f t="shared" si="2"/>
        <v>42</v>
      </c>
    </row>
    <row r="44" spans="1:12" x14ac:dyDescent="0.35">
      <c r="A44" s="23">
        <v>43</v>
      </c>
      <c r="B44" s="23">
        <v>99</v>
      </c>
      <c r="C44" s="22"/>
      <c r="D44" s="22">
        <f>VLOOKUP($B44,chan2el!$C$3:$F$66,4,FALSE)</f>
        <v>35</v>
      </c>
      <c r="E44" s="22">
        <f>VLOOKUP($B44,chan2el!$D$3:$F$66,3,FALSE)</f>
        <v>58</v>
      </c>
      <c r="F44" s="22"/>
      <c r="G44">
        <f>D44</f>
        <v>35</v>
      </c>
      <c r="H44" s="24">
        <f t="shared" ca="1" si="5"/>
        <v>1</v>
      </c>
      <c r="I44" s="25" t="str">
        <f>IF(COUNTIF($G$1:G43,G44)&gt;0, "Duplicate", "Unique")</f>
        <v>Duplicate</v>
      </c>
      <c r="J44">
        <f t="shared" si="1"/>
        <v>35</v>
      </c>
      <c r="K44" s="28" t="str">
        <f t="shared" si="3"/>
        <v/>
      </c>
      <c r="L44" t="str">
        <f t="shared" si="2"/>
        <v/>
      </c>
    </row>
    <row r="45" spans="1:12" x14ac:dyDescent="0.35">
      <c r="A45" s="23">
        <v>44</v>
      </c>
      <c r="B45" s="23">
        <v>55</v>
      </c>
      <c r="C45" s="22"/>
      <c r="D45" s="22">
        <f>VLOOKUP($B45,chan2el!$C$3:$F$66,4,FALSE)</f>
        <v>23</v>
      </c>
      <c r="E45" s="22"/>
      <c r="F45" s="22">
        <f>VLOOKUP($B45,chan2el!$E$3:$F$66,2,FALSE)</f>
        <v>19</v>
      </c>
      <c r="G45">
        <f>D45</f>
        <v>23</v>
      </c>
      <c r="H45" s="24">
        <f t="shared" ca="1" si="5"/>
        <v>1</v>
      </c>
      <c r="I45" s="25" t="str">
        <f>IF(COUNTIF($G$1:G44,G45)&gt;0, "Duplicate", "Unique")</f>
        <v>Unique</v>
      </c>
      <c r="J45">
        <f t="shared" si="1"/>
        <v>23</v>
      </c>
      <c r="K45" s="28">
        <f t="shared" ca="1" si="3"/>
        <v>1</v>
      </c>
      <c r="L45">
        <f t="shared" si="2"/>
        <v>44</v>
      </c>
    </row>
    <row r="46" spans="1:12" x14ac:dyDescent="0.35">
      <c r="A46" s="23">
        <v>45</v>
      </c>
      <c r="B46" s="23">
        <v>89</v>
      </c>
      <c r="C46" s="22">
        <f>VLOOKUP($B46,chan2el!$B$3:$F$66,5,FALSE)</f>
        <v>64</v>
      </c>
      <c r="D46" s="22"/>
      <c r="E46" s="22">
        <f>VLOOKUP($B46,chan2el!$D$3:$F$66,3,FALSE)</f>
        <v>53</v>
      </c>
      <c r="F46" s="22"/>
      <c r="G46">
        <f t="shared" ref="G46:G51" si="6">C46</f>
        <v>64</v>
      </c>
      <c r="H46" s="24">
        <f t="shared" ca="1" si="5"/>
        <v>0</v>
      </c>
      <c r="I46" s="25" t="str">
        <f>IF(COUNTIF($G$1:G45,G46)&gt;0, "Duplicate", "Unique")</f>
        <v>Duplicate</v>
      </c>
      <c r="J46">
        <f t="shared" si="1"/>
        <v>64</v>
      </c>
      <c r="K46" s="28" t="str">
        <f t="shared" si="3"/>
        <v/>
      </c>
      <c r="L46" t="str">
        <f t="shared" si="2"/>
        <v/>
      </c>
    </row>
    <row r="47" spans="1:12" x14ac:dyDescent="0.35">
      <c r="A47" s="23">
        <v>46</v>
      </c>
      <c r="B47" s="23">
        <v>80</v>
      </c>
      <c r="C47" s="22">
        <f>VLOOKUP($B47,chan2el!$B$3:$F$66,5,FALSE)</f>
        <v>41</v>
      </c>
      <c r="D47" s="22"/>
      <c r="E47" s="22">
        <f>VLOOKUP($B47,chan2el!$D$3:$F$66,3,FALSE)</f>
        <v>45</v>
      </c>
      <c r="F47" s="22"/>
      <c r="G47">
        <f t="shared" si="6"/>
        <v>41</v>
      </c>
      <c r="H47" s="24">
        <f t="shared" ca="1" si="5"/>
        <v>0</v>
      </c>
      <c r="I47" s="25" t="str">
        <f>IF(COUNTIF($G$1:G46,G47)&gt;0, "Duplicate", "Unique")</f>
        <v>Unique</v>
      </c>
      <c r="J47">
        <f t="shared" si="1"/>
        <v>41</v>
      </c>
      <c r="K47" s="28">
        <f t="shared" ca="1" si="3"/>
        <v>0</v>
      </c>
      <c r="L47">
        <f t="shared" si="2"/>
        <v>46</v>
      </c>
    </row>
    <row r="48" spans="1:12" x14ac:dyDescent="0.35">
      <c r="A48" s="23">
        <v>47</v>
      </c>
      <c r="B48" s="23">
        <v>95</v>
      </c>
      <c r="C48" s="22">
        <f>VLOOKUP($B48,chan2el!$B$3:$F$66,5,FALSE)</f>
        <v>58</v>
      </c>
      <c r="D48" s="22"/>
      <c r="E48" s="22">
        <f>VLOOKUP($B48,chan2el!$D$3:$F$66,3,FALSE)</f>
        <v>62</v>
      </c>
      <c r="F48" s="22"/>
      <c r="G48">
        <f t="shared" si="6"/>
        <v>58</v>
      </c>
      <c r="H48" s="24">
        <f t="shared" ca="1" si="5"/>
        <v>0</v>
      </c>
      <c r="I48" s="25" t="str">
        <f>IF(COUNTIF($G$1:G47,G48)&gt;0, "Duplicate", "Unique")</f>
        <v>Unique</v>
      </c>
      <c r="J48">
        <f t="shared" si="1"/>
        <v>58</v>
      </c>
      <c r="K48" s="28">
        <f t="shared" ca="1" si="3"/>
        <v>0</v>
      </c>
      <c r="L48">
        <f t="shared" si="2"/>
        <v>47</v>
      </c>
    </row>
    <row r="49" spans="1:12" x14ac:dyDescent="0.35">
      <c r="A49" s="23">
        <v>48</v>
      </c>
      <c r="B49" s="23">
        <v>96</v>
      </c>
      <c r="C49" s="22">
        <f>VLOOKUP($B49,chan2el!$B$3:$F$66,5,FALSE)</f>
        <v>57</v>
      </c>
      <c r="D49" s="22"/>
      <c r="E49" s="22">
        <f>VLOOKUP($B49,chan2el!$D$3:$F$66,3,FALSE)</f>
        <v>61</v>
      </c>
      <c r="F49" s="22"/>
      <c r="G49">
        <f t="shared" si="6"/>
        <v>57</v>
      </c>
      <c r="H49" s="24">
        <f t="shared" ca="1" si="5"/>
        <v>0</v>
      </c>
      <c r="I49" s="25" t="str">
        <f>IF(COUNTIF($G$1:G48,G49)&gt;0, "Duplicate", "Unique")</f>
        <v>Unique</v>
      </c>
      <c r="J49">
        <f t="shared" si="1"/>
        <v>57</v>
      </c>
      <c r="K49" s="28">
        <f t="shared" ca="1" si="3"/>
        <v>0</v>
      </c>
      <c r="L49">
        <f t="shared" si="2"/>
        <v>48</v>
      </c>
    </row>
    <row r="50" spans="1:12" x14ac:dyDescent="0.35">
      <c r="A50" s="23">
        <v>49</v>
      </c>
      <c r="B50" s="23">
        <v>78</v>
      </c>
      <c r="C50" s="22">
        <f>VLOOKUP($B50,chan2el!$B$3:$F$66,5,FALSE)</f>
        <v>43</v>
      </c>
      <c r="D50" s="22"/>
      <c r="E50" s="22">
        <f>VLOOKUP($B50,chan2el!$D$3:$F$66,3,FALSE)</f>
        <v>47</v>
      </c>
      <c r="F50" s="22"/>
      <c r="G50">
        <f t="shared" si="6"/>
        <v>43</v>
      </c>
      <c r="H50" s="24">
        <f t="shared" ca="1" si="5"/>
        <v>0</v>
      </c>
      <c r="I50" s="25" t="str">
        <f>IF(COUNTIF($G$1:G49,G50)&gt;0, "Duplicate", "Unique")</f>
        <v>Duplicate</v>
      </c>
      <c r="J50">
        <f t="shared" si="1"/>
        <v>43</v>
      </c>
      <c r="K50" s="28" t="str">
        <f t="shared" si="3"/>
        <v/>
      </c>
      <c r="L50" t="str">
        <f t="shared" si="2"/>
        <v/>
      </c>
    </row>
    <row r="51" spans="1:12" x14ac:dyDescent="0.35">
      <c r="A51" s="23">
        <v>50</v>
      </c>
      <c r="B51" s="23">
        <v>88</v>
      </c>
      <c r="C51" s="22">
        <f>VLOOKUP($B51,chan2el!$B$3:$F$66,5,FALSE)</f>
        <v>56</v>
      </c>
      <c r="D51" s="22"/>
      <c r="E51" s="22">
        <f>VLOOKUP($B51,chan2el!$D$3:$F$66,3,FALSE)</f>
        <v>52</v>
      </c>
      <c r="F51" s="22"/>
      <c r="G51">
        <f t="shared" si="6"/>
        <v>56</v>
      </c>
      <c r="H51" s="24">
        <f t="shared" ca="1" si="5"/>
        <v>0</v>
      </c>
      <c r="I51" s="25" t="str">
        <f>IF(COUNTIF($G$1:G50,G51)&gt;0, "Duplicate", "Unique")</f>
        <v>Duplicate</v>
      </c>
      <c r="J51">
        <f t="shared" si="1"/>
        <v>56</v>
      </c>
      <c r="K51" s="28" t="str">
        <f t="shared" si="3"/>
        <v/>
      </c>
      <c r="L51" t="str">
        <f t="shared" si="2"/>
        <v/>
      </c>
    </row>
    <row r="52" spans="1:12" x14ac:dyDescent="0.35">
      <c r="A52" s="23">
        <v>51</v>
      </c>
      <c r="B52" s="23">
        <v>100</v>
      </c>
      <c r="C52" s="22"/>
      <c r="D52" s="22">
        <f>VLOOKUP($B52,chan2el!$C$3:$F$66,4,FALSE)</f>
        <v>36</v>
      </c>
      <c r="E52" s="22">
        <f>VLOOKUP($B52,chan2el!$D$3:$F$66,3,FALSE)</f>
        <v>57</v>
      </c>
      <c r="F52" s="22"/>
      <c r="G52">
        <f>E52</f>
        <v>57</v>
      </c>
      <c r="H52" s="24">
        <f t="shared" ca="1" si="5"/>
        <v>2</v>
      </c>
      <c r="I52" s="25" t="str">
        <f>IF(COUNTIF($G$1:G51,G52)&gt;0, "Duplicate", "Unique")</f>
        <v>Duplicate</v>
      </c>
      <c r="J52">
        <f t="shared" si="1"/>
        <v>57</v>
      </c>
      <c r="K52" s="28" t="str">
        <f t="shared" si="3"/>
        <v/>
      </c>
      <c r="L52" t="str">
        <f t="shared" si="2"/>
        <v/>
      </c>
    </row>
    <row r="53" spans="1:12" x14ac:dyDescent="0.35">
      <c r="A53" s="23">
        <v>52</v>
      </c>
      <c r="B53" s="23">
        <v>4</v>
      </c>
      <c r="C53" s="22">
        <f>VLOOKUP($B53,chan2el!$B$3:$F$66,5,FALSE)</f>
        <v>4</v>
      </c>
      <c r="D53" s="22"/>
      <c r="E53" s="22"/>
      <c r="F53" s="22">
        <f>VLOOKUP($B53,chan2el!$E$3:$F$66,2,FALSE)</f>
        <v>25</v>
      </c>
      <c r="G53">
        <f t="shared" ref="G53:G58" si="7">C53</f>
        <v>4</v>
      </c>
      <c r="H53" s="24">
        <f t="shared" ca="1" si="5"/>
        <v>0</v>
      </c>
      <c r="I53" s="25" t="str">
        <f>IF(COUNTIF($G$1:G52,G53)&gt;0, "Duplicate", "Unique")</f>
        <v>Unique</v>
      </c>
      <c r="J53">
        <f t="shared" si="1"/>
        <v>4</v>
      </c>
      <c r="K53" s="28">
        <f t="shared" ca="1" si="3"/>
        <v>0</v>
      </c>
      <c r="L53">
        <f t="shared" si="2"/>
        <v>52</v>
      </c>
    </row>
    <row r="54" spans="1:12" x14ac:dyDescent="0.35">
      <c r="A54" s="23">
        <v>53</v>
      </c>
      <c r="B54" s="23">
        <v>74</v>
      </c>
      <c r="C54" s="22">
        <f>VLOOKUP($B54,chan2el!$B$3:$F$66,5,FALSE)</f>
        <v>47</v>
      </c>
      <c r="D54" s="22"/>
      <c r="E54" s="22">
        <f>VLOOKUP($B54,chan2el!$D$3:$F$66,3,FALSE)</f>
        <v>38</v>
      </c>
      <c r="F54" s="22"/>
      <c r="G54">
        <f t="shared" si="7"/>
        <v>47</v>
      </c>
      <c r="H54" s="24">
        <f t="shared" ca="1" si="5"/>
        <v>0</v>
      </c>
      <c r="I54" s="25" t="str">
        <f>IF(COUNTIF($G$1:G53,G54)&gt;0, "Duplicate", "Unique")</f>
        <v>Duplicate</v>
      </c>
      <c r="J54">
        <f t="shared" si="1"/>
        <v>47</v>
      </c>
      <c r="K54" s="28" t="str">
        <f t="shared" si="3"/>
        <v/>
      </c>
      <c r="L54" t="str">
        <f t="shared" si="2"/>
        <v/>
      </c>
    </row>
    <row r="55" spans="1:12" x14ac:dyDescent="0.35">
      <c r="A55" s="23">
        <v>54</v>
      </c>
      <c r="B55" s="23">
        <v>66</v>
      </c>
      <c r="C55" s="22">
        <f>VLOOKUP($B55,chan2el!$B$3:$F$66,5,FALSE)</f>
        <v>34</v>
      </c>
      <c r="D55" s="22"/>
      <c r="E55" s="22"/>
      <c r="F55" s="22">
        <f>VLOOKUP($B55,chan2el!$E$3:$F$66,2,FALSE)</f>
        <v>59</v>
      </c>
      <c r="G55">
        <f t="shared" si="7"/>
        <v>34</v>
      </c>
      <c r="H55" s="24">
        <f t="shared" ca="1" si="5"/>
        <v>0</v>
      </c>
      <c r="I55" s="25" t="str">
        <f>IF(COUNTIF($G$1:G54,G55)&gt;0, "Duplicate", "Unique")</f>
        <v>Unique</v>
      </c>
      <c r="J55">
        <f t="shared" si="1"/>
        <v>34</v>
      </c>
      <c r="K55" s="28">
        <f t="shared" ca="1" si="3"/>
        <v>0</v>
      </c>
      <c r="L55">
        <f t="shared" si="2"/>
        <v>54</v>
      </c>
    </row>
    <row r="56" spans="1:12" x14ac:dyDescent="0.35">
      <c r="A56" s="23">
        <v>55</v>
      </c>
      <c r="B56" s="23">
        <v>87</v>
      </c>
      <c r="C56" s="22">
        <f>VLOOKUP($B56,chan2el!$B$3:$F$66,5,FALSE)</f>
        <v>55</v>
      </c>
      <c r="D56" s="22"/>
      <c r="E56" s="22">
        <f>VLOOKUP($B56,chan2el!$D$3:$F$66,3,FALSE)</f>
        <v>51</v>
      </c>
      <c r="F56" s="22"/>
      <c r="G56">
        <f t="shared" si="7"/>
        <v>55</v>
      </c>
      <c r="H56" s="24">
        <f t="shared" ca="1" si="5"/>
        <v>0</v>
      </c>
      <c r="I56" s="25" t="str">
        <f>IF(COUNTIF($G$1:G55,G56)&gt;0, "Duplicate", "Unique")</f>
        <v>Duplicate</v>
      </c>
      <c r="J56">
        <f t="shared" si="1"/>
        <v>55</v>
      </c>
      <c r="K56" s="28" t="str">
        <f t="shared" si="3"/>
        <v/>
      </c>
      <c r="L56" t="str">
        <f t="shared" si="2"/>
        <v/>
      </c>
    </row>
    <row r="57" spans="1:12" x14ac:dyDescent="0.35">
      <c r="A57" s="23">
        <v>56</v>
      </c>
      <c r="B57" s="23">
        <v>94</v>
      </c>
      <c r="C57" s="22">
        <f>VLOOKUP($B57,chan2el!$B$3:$F$66,5,FALSE)</f>
        <v>59</v>
      </c>
      <c r="D57" s="22"/>
      <c r="E57" s="22">
        <f>VLOOKUP($B57,chan2el!$D$3:$F$66,3,FALSE)</f>
        <v>63</v>
      </c>
      <c r="F57" s="22"/>
      <c r="G57">
        <f t="shared" si="7"/>
        <v>59</v>
      </c>
      <c r="H57" s="24">
        <f t="shared" ca="1" si="5"/>
        <v>0</v>
      </c>
      <c r="I57" s="25" t="str">
        <f>IF(COUNTIF($G$1:G56,G57)&gt;0, "Duplicate", "Unique")</f>
        <v>Unique</v>
      </c>
      <c r="J57">
        <f t="shared" si="1"/>
        <v>59</v>
      </c>
      <c r="K57" s="28">
        <f t="shared" ca="1" si="3"/>
        <v>0</v>
      </c>
      <c r="L57">
        <f t="shared" si="2"/>
        <v>56</v>
      </c>
    </row>
    <row r="58" spans="1:12" x14ac:dyDescent="0.35">
      <c r="A58" s="23">
        <v>57</v>
      </c>
      <c r="B58" s="23">
        <v>72</v>
      </c>
      <c r="C58" s="22">
        <f>VLOOKUP($B58,chan2el!$B$3:$F$66,5,FALSE)</f>
        <v>40</v>
      </c>
      <c r="D58" s="22"/>
      <c r="E58" s="22">
        <f>VLOOKUP($B58,chan2el!$D$3:$F$66,3,FALSE)</f>
        <v>36</v>
      </c>
      <c r="F58" s="22"/>
      <c r="G58">
        <f t="shared" si="7"/>
        <v>40</v>
      </c>
      <c r="H58" s="24">
        <f t="shared" ca="1" si="5"/>
        <v>0</v>
      </c>
      <c r="I58" s="25" t="str">
        <f>IF(COUNTIF($G$1:G57,G58)&gt;0, "Duplicate", "Unique")</f>
        <v>Duplicate</v>
      </c>
      <c r="J58">
        <f t="shared" si="1"/>
        <v>40</v>
      </c>
      <c r="K58" s="28" t="str">
        <f t="shared" si="3"/>
        <v/>
      </c>
      <c r="L58" t="str">
        <f t="shared" si="2"/>
        <v/>
      </c>
    </row>
    <row r="59" spans="1:12" x14ac:dyDescent="0.35">
      <c r="A59" s="23">
        <v>58</v>
      </c>
      <c r="B59" s="23">
        <v>102</v>
      </c>
      <c r="C59" s="22"/>
      <c r="D59" s="22">
        <f>VLOOKUP($B59,chan2el!$C$3:$F$66,4,FALSE)</f>
        <v>38</v>
      </c>
      <c r="E59" s="22"/>
      <c r="F59" s="22">
        <f>VLOOKUP($B59,chan2el!$E$3:$F$66,2,FALSE)</f>
        <v>34</v>
      </c>
      <c r="G59">
        <f>F59</f>
        <v>34</v>
      </c>
      <c r="H59" s="24">
        <f t="shared" ca="1" si="5"/>
        <v>3</v>
      </c>
      <c r="I59" s="25" t="str">
        <f>IF(COUNTIF($G$1:G58,G59)&gt;0, "Duplicate", "Unique")</f>
        <v>Duplicate</v>
      </c>
      <c r="J59">
        <f t="shared" si="1"/>
        <v>34</v>
      </c>
      <c r="K59" s="28" t="str">
        <f t="shared" si="3"/>
        <v/>
      </c>
      <c r="L59" t="str">
        <f t="shared" si="2"/>
        <v/>
      </c>
    </row>
    <row r="60" spans="1:12" x14ac:dyDescent="0.35">
      <c r="A60" s="23">
        <v>59</v>
      </c>
      <c r="B60" s="23">
        <v>73</v>
      </c>
      <c r="C60" s="22">
        <f>VLOOKUP($B60,chan2el!$B$3:$F$66,5,FALSE)</f>
        <v>48</v>
      </c>
      <c r="D60" s="22"/>
      <c r="E60" s="22">
        <f>VLOOKUP($B60,chan2el!$D$3:$F$66,3,FALSE)</f>
        <v>37</v>
      </c>
      <c r="F60" s="22"/>
      <c r="G60">
        <f>C60</f>
        <v>48</v>
      </c>
      <c r="H60" s="24">
        <f t="shared" ca="1" si="5"/>
        <v>0</v>
      </c>
      <c r="I60" s="25" t="str">
        <f>IF(COUNTIF($G$1:G59,G60)&gt;0, "Duplicate", "Unique")</f>
        <v>Duplicate</v>
      </c>
      <c r="J60">
        <f t="shared" si="1"/>
        <v>48</v>
      </c>
      <c r="K60" s="28" t="str">
        <f t="shared" si="3"/>
        <v/>
      </c>
      <c r="L60" t="str">
        <f t="shared" si="2"/>
        <v/>
      </c>
    </row>
    <row r="61" spans="1:12" x14ac:dyDescent="0.35">
      <c r="A61" s="23">
        <v>60</v>
      </c>
      <c r="B61" s="23">
        <v>67</v>
      </c>
      <c r="C61" s="22">
        <f>VLOOKUP($B61,chan2el!$B$3:$F$66,5,FALSE)</f>
        <v>35</v>
      </c>
      <c r="D61" s="22"/>
      <c r="E61" s="22"/>
      <c r="F61" s="22">
        <f>VLOOKUP($B61,chan2el!$E$3:$F$66,2,FALSE)</f>
        <v>58</v>
      </c>
      <c r="G61">
        <f>C61</f>
        <v>35</v>
      </c>
      <c r="H61" s="24">
        <f t="shared" ca="1" si="5"/>
        <v>0</v>
      </c>
      <c r="I61" s="25" t="str">
        <f>IF(COUNTIF($G$1:G60,G61)&gt;0, "Duplicate", "Unique")</f>
        <v>Duplicate</v>
      </c>
      <c r="J61">
        <f t="shared" si="1"/>
        <v>35</v>
      </c>
      <c r="K61" s="28" t="str">
        <f t="shared" si="3"/>
        <v/>
      </c>
      <c r="L61" t="str">
        <f t="shared" si="2"/>
        <v/>
      </c>
    </row>
  </sheetData>
  <autoFilter ref="A1:I61" xr:uid="{9B17CD0B-AC8F-4ECC-930B-3416D5CCEB1D}">
    <sortState xmlns:xlrd2="http://schemas.microsoft.com/office/spreadsheetml/2017/richdata2" ref="A2:I61">
      <sortCondition ref="A1:A61"/>
    </sortState>
  </autoFilter>
  <conditionalFormatting sqref="I1:I1048576">
    <cfRule type="cellIs" dxfId="0" priority="1" operator="equal">
      <formula>"Duplicate"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40b0abf-00a2-4b5b-b98d-06c28878d409">
      <UserInfo>
        <DisplayName>Piotr Bejm (IC RESOURCES)</DisplayName>
        <AccountId>39</AccountId>
        <AccountType/>
      </UserInfo>
    </SharedWithUsers>
    <lcf76f155ced4ddcb4097134ff3c332f xmlns="82955996-2c56-4dc5-a205-5349b3b0490a">
      <Terms xmlns="http://schemas.microsoft.com/office/infopath/2007/PartnerControls"/>
    </lcf76f155ced4ddcb4097134ff3c332f>
    <TaxCatchAll xmlns="eddb54b3-0260-4a74-8bba-cc772719b9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369821C535B4A926EDE6FD95680EF" ma:contentTypeVersion="16" ma:contentTypeDescription="Create a new document." ma:contentTypeScope="" ma:versionID="25f7092aaaccfe28f06aaa49dbc1c38a">
  <xsd:schema xmlns:xsd="http://www.w3.org/2001/XMLSchema" xmlns:xs="http://www.w3.org/2001/XMLSchema" xmlns:p="http://schemas.microsoft.com/office/2006/metadata/properties" xmlns:ns2="82955996-2c56-4dc5-a205-5349b3b0490a" xmlns:ns3="f40b0abf-00a2-4b5b-b98d-06c28878d409" xmlns:ns4="eddb54b3-0260-4a74-8bba-cc772719b91b" targetNamespace="http://schemas.microsoft.com/office/2006/metadata/properties" ma:root="true" ma:fieldsID="30857444423b66cafcc1ac54cc211eeb" ns2:_="" ns3:_="" ns4:_="">
    <xsd:import namespace="82955996-2c56-4dc5-a205-5349b3b0490a"/>
    <xsd:import namespace="f40b0abf-00a2-4b5b-b98d-06c28878d409"/>
    <xsd:import namespace="eddb54b3-0260-4a74-8bba-cc772719b9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55996-2c56-4dc5-a205-5349b3b049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cd83d8f-855d-4716-a748-44e48ed56b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b0abf-00a2-4b5b-b98d-06c28878d4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db54b3-0260-4a74-8bba-cc772719b91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0514c5b0-e04c-42b5-ac54-95e0f48a9578}" ma:internalName="TaxCatchAll" ma:showField="CatchAllData" ma:web="f40b0abf-00a2-4b5b-b98d-06c28878d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D9ED97-9FFF-4588-8DC9-F5F025F5C220}">
  <ds:schemaRefs>
    <ds:schemaRef ds:uri="http://schemas.microsoft.com/office/2006/metadata/properties"/>
    <ds:schemaRef ds:uri="http://schemas.microsoft.com/office/infopath/2007/PartnerControls"/>
    <ds:schemaRef ds:uri="f40b0abf-00a2-4b5b-b98d-06c28878d409"/>
    <ds:schemaRef ds:uri="82955996-2c56-4dc5-a205-5349b3b0490a"/>
    <ds:schemaRef ds:uri="eddb54b3-0260-4a74-8bba-cc772719b91b"/>
  </ds:schemaRefs>
</ds:datastoreItem>
</file>

<file path=customXml/itemProps2.xml><?xml version="1.0" encoding="utf-8"?>
<ds:datastoreItem xmlns:ds="http://schemas.openxmlformats.org/officeDocument/2006/customXml" ds:itemID="{8054A871-991D-4D18-AE98-F9DEB4B6F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955996-2c56-4dc5-a205-5349b3b0490a"/>
    <ds:schemaRef ds:uri="f40b0abf-00a2-4b5b-b98d-06c28878d409"/>
    <ds:schemaRef ds:uri="eddb54b3-0260-4a74-8bba-cc772719b9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3E6A2-90B8-4860-9A82-94B40C6384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chan2el</vt:lpstr>
      <vt:lpstr>probeelec_to_asic_el_pad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Bogdan Raducanu (imec)</dc:creator>
  <cp:keywords/>
  <dc:description/>
  <cp:lastModifiedBy>Stijn Balk | Phosphoenix</cp:lastModifiedBy>
  <cp:revision/>
  <dcterms:created xsi:type="dcterms:W3CDTF">2021-11-05T13:53:20Z</dcterms:created>
  <dcterms:modified xsi:type="dcterms:W3CDTF">2024-03-07T10:16:35Z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e79f05-e94b-49c9-8165-7ef349894441_Enabled">
    <vt:lpwstr>true</vt:lpwstr>
  </property>
  <property fmtid="{D5CDD505-2E9C-101B-9397-08002B2CF9AE}" pid="3" name="MSIP_Label_4fe79f05-e94b-49c9-8165-7ef349894441_SetDate">
    <vt:lpwstr>2021-11-05T14:02:35Z</vt:lpwstr>
  </property>
  <property fmtid="{D5CDD505-2E9C-101B-9397-08002B2CF9AE}" pid="4" name="MSIP_Label_4fe79f05-e94b-49c9-8165-7ef349894441_Method">
    <vt:lpwstr>Privileged</vt:lpwstr>
  </property>
  <property fmtid="{D5CDD505-2E9C-101B-9397-08002B2CF9AE}" pid="5" name="MSIP_Label_4fe79f05-e94b-49c9-8165-7ef349894441_Name">
    <vt:lpwstr>Confidential - General Use</vt:lpwstr>
  </property>
  <property fmtid="{D5CDD505-2E9C-101B-9397-08002B2CF9AE}" pid="6" name="MSIP_Label_4fe79f05-e94b-49c9-8165-7ef349894441_SiteId">
    <vt:lpwstr>a72d5a72-25ee-40f0-9bd1-067cb5b770d4</vt:lpwstr>
  </property>
  <property fmtid="{D5CDD505-2E9C-101B-9397-08002B2CF9AE}" pid="7" name="MSIP_Label_4fe79f05-e94b-49c9-8165-7ef349894441_ActionId">
    <vt:lpwstr>5d702491-a932-4797-9224-6e980ac4ef86</vt:lpwstr>
  </property>
  <property fmtid="{D5CDD505-2E9C-101B-9397-08002B2CF9AE}" pid="8" name="MSIP_Label_4fe79f05-e94b-49c9-8165-7ef349894441_ContentBits">
    <vt:lpwstr>2</vt:lpwstr>
  </property>
  <property fmtid="{D5CDD505-2E9C-101B-9397-08002B2CF9AE}" pid="9" name="ContentTypeId">
    <vt:lpwstr>0x010100AE2369821C535B4A926EDE6FD95680EF</vt:lpwstr>
  </property>
  <property fmtid="{D5CDD505-2E9C-101B-9397-08002B2CF9AE}" pid="10" name="MediaServiceImageTags">
    <vt:lpwstr/>
  </property>
</Properties>
</file>