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International Oraganization\"/>
    </mc:Choice>
  </mc:AlternateContent>
  <xr:revisionPtr revIDLastSave="0" documentId="13_ncr:1_{B561A091-C0F1-47A1-B37F-9257E58557B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2" i="1"/>
  <c r="H7" i="1"/>
  <c r="H2" i="1"/>
  <c r="G2" i="1"/>
  <c r="G7" i="1"/>
  <c r="F2" i="1"/>
</calcChain>
</file>

<file path=xl/sharedStrings.xml><?xml version="1.0" encoding="utf-8"?>
<sst xmlns="http://schemas.openxmlformats.org/spreadsheetml/2006/main" count="80" uniqueCount="76">
  <si>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</si>
  <si>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</si>
  <si>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</si>
  <si>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</si>
  <si>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</si>
  <si>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</si>
  <si>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</si>
  <si>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</si>
  <si>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</si>
  <si>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</si>
  <si>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</si>
  <si>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Xoukiet</t>
  </si>
  <si>
    <t>Panyanouvong</t>
  </si>
  <si>
    <t>Winrock International</t>
  </si>
  <si>
    <t>1-9</t>
  </si>
  <si>
    <t>Increase</t>
  </si>
  <si>
    <t>Expansion</t>
  </si>
  <si>
    <t xml:space="preserve">We plan to increase all staff salary as per our organization policy </t>
  </si>
  <si>
    <t>Communication Skills, Teamwork and Collaboration, Problem Solving, Self-Management and Initiative, Critical and Creative Thinking, Flexibility / Adaptability, Leadership / Management Skills, Languages, Public Speaking, Sales and Marketing Skills</t>
  </si>
  <si>
    <t>Paula Rae</t>
  </si>
  <si>
    <t>paula.rae@storaenso.com</t>
  </si>
  <si>
    <t>Stora Enso Lao. co ltd</t>
  </si>
  <si>
    <t>101-200</t>
  </si>
  <si>
    <t>No plan yet</t>
  </si>
  <si>
    <t>Communication Skills, Teamwork and Collaboration, Problem Solving, Self-Management and Initiative, Critical and Creative Thinking, Leadership / Management Skills</t>
  </si>
  <si>
    <t>Kam Xayyavong</t>
  </si>
  <si>
    <t>kam.xayyavong@crs.org</t>
  </si>
  <si>
    <t>Catholic Relief Services</t>
  </si>
  <si>
    <t>51-100</t>
  </si>
  <si>
    <t>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</t>
  </si>
  <si>
    <t>ນາງ ເກສອນ ເພັດພັນທອງ</t>
  </si>
  <si>
    <t>kesone.laos@gret.org</t>
  </si>
  <si>
    <t>GRET</t>
  </si>
  <si>
    <t>10-50</t>
  </si>
  <si>
    <t>Latdara</t>
  </si>
  <si>
    <t>lsengmany@adb.org</t>
  </si>
  <si>
    <t>Asian Development Bank</t>
  </si>
  <si>
    <t>ນາງ ທອງມ້ວນ ຈັນທະວາລີ</t>
  </si>
  <si>
    <t>thongmuan.r.e@gmail.com</t>
  </si>
  <si>
    <t>ອົົງການຮ່ວມມືສາກົນຍີ່ປຸ່ນ JICA</t>
  </si>
  <si>
    <t>Phonesavanh Panthala</t>
  </si>
  <si>
    <t>phonesavanh.panthala@eastmeetswest.org</t>
  </si>
  <si>
    <t>East Meets West Foundation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</si>
  <si>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</si>
  <si>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</si>
  <si>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</si>
  <si>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</si>
  <si>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Assistant Project Manager (new graduate)</t>
  </si>
  <si>
    <t>Assistant Project Manager (1 - 3 years experience)</t>
  </si>
  <si>
    <t>Assistant Project Manager (4 - 6 years experience)</t>
  </si>
  <si>
    <t>Assistant Project Manager (7 years experience)</t>
  </si>
  <si>
    <t>Project Coordinator (new graduate)</t>
  </si>
  <si>
    <t>Project Coordinator (1 - 3 years experience)</t>
  </si>
  <si>
    <t>Project Coordinator (4 - 6 years experience)</t>
  </si>
  <si>
    <t>Project Coordinator (7 years experience)</t>
  </si>
  <si>
    <t>Consultant Officer (new graduate)</t>
  </si>
  <si>
    <t>Consultant Officer (1 - 3 years experience)</t>
  </si>
  <si>
    <t>Consultant Officer (4 - 6 years experience)</t>
  </si>
  <si>
    <t>Consultant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</si>
  <si>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</si>
  <si>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</si>
  <si>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</si>
  <si>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</si>
  <si>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Project Finance Officer (new graduate)</t>
  </si>
  <si>
    <t>Project Finance Officer (1 - 3 years experience)</t>
  </si>
  <si>
    <t>Project Finance Officer (4 - 6 years experience)</t>
  </si>
  <si>
    <t>Project Finance Officer (7 years experience)</t>
  </si>
  <si>
    <t>Communication Officer (new graduate)</t>
  </si>
  <si>
    <t>Communication Officer (1 - 3 years experience)</t>
  </si>
  <si>
    <t>Communication Officer (4 - 6 years experience)</t>
  </si>
  <si>
    <t>Communication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</si>
  <si>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</si>
  <si>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</si>
  <si>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</si>
  <si>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</si>
  <si>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Average of Assistant Project Manager (4 - 6 years experience)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</si>
</sst>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3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0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1.405323726853" createdVersion="6" refreshedVersion="6" minRefreshableVersion="3" recordCount="7" xr:uid="{0AE63D18-60FB-4F02-B357-735470AEC452}">
  <cacheSource type="worksheet">
    <worksheetSource name="Table1"/>
  </cacheSource>
  <cacheFields count="43">
    <cacheField name="Timestamp" numFmtId="164">
      <sharedItems containsSemiMixedTypes="0" containsNonDate="0" containsDate="1" containsString="0" minDate="2019-06-12T11:47:03" maxDate="2019-06-18T16:25:51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tring="0" containsBlank="1" containsNumber="1" containsInteger="1" minValue="300" maxValue="3000"/>
    </cacheField>
    <cacheField name="Project Manager (1 - 3 years experience)" numFmtId="0">
      <sharedItems containsString="0" containsBlank="1" containsNumber="1" containsInteger="1" minValue="450" maxValue="3500"/>
    </cacheField>
    <cacheField name="Project Manager (4 - 6 years experience)" numFmtId="0">
      <sharedItems containsString="0" containsBlank="1" containsNumber="1" containsInteger="1" minValue="650" maxValue="4000"/>
    </cacheField>
    <cacheField name="Project Manager (7 years experience)" numFmtId="0">
      <sharedItems containsString="0" containsBlank="1" containsNumber="1" containsInteger="1" minValue="800" maxValue="4500"/>
    </cacheField>
    <cacheField name="Assistant Project Manager (new graduate)" numFmtId="0">
      <sharedItems containsString="0" containsBlank="1" containsNumber="1" containsInteger="1" minValue="250" maxValue="500"/>
    </cacheField>
    <cacheField name="Assistant Project Manager (1 - 3 years experience)" numFmtId="0">
      <sharedItems containsString="0" containsBlank="1" containsNumber="1" containsInteger="1" minValue="450" maxValue="800"/>
    </cacheField>
    <cacheField name="Assistant Project Manager (4 - 6 years experience)" numFmtId="0">
      <sharedItems containsString="0" containsBlank="1" containsNumber="1" containsInteger="1" minValue="650" maxValue="1000"/>
    </cacheField>
    <cacheField name="Assistant Project Manager (7 years experience)" numFmtId="0">
      <sharedItems containsString="0" containsBlank="1" containsNumber="1" containsInteger="1" minValue="750" maxValue="1500"/>
    </cacheField>
    <cacheField name="Project Coordinator (new graduate)" numFmtId="0">
      <sharedItems containsString="0" containsBlank="1" containsNumber="1" containsInteger="1" minValue="250" maxValue="1000"/>
    </cacheField>
    <cacheField name="Project Coordinator (1 - 3 years experience)" numFmtId="0">
      <sharedItems containsString="0" containsBlank="1" containsNumber="1" containsInteger="1" minValue="400" maxValue="1200"/>
    </cacheField>
    <cacheField name="Project Coordinator (4 - 6 years experience)" numFmtId="0">
      <sharedItems containsString="0" containsBlank="1" containsNumber="1" containsInteger="1" minValue="600" maxValue="1400"/>
    </cacheField>
    <cacheField name="Project Coordinator (7 years experience)" numFmtId="0">
      <sharedItems containsString="0" containsBlank="1" containsNumber="1" containsInteger="1" minValue="750" maxValue="1600"/>
    </cacheField>
    <cacheField name="Consultant Officer (new graduate)" numFmtId="0">
      <sharedItems containsString="0" containsBlank="1" containsNumber="1" containsInteger="1" minValue="350" maxValue="800"/>
    </cacheField>
    <cacheField name="Consultant Officer (1 - 3 years experience)" numFmtId="0">
      <sharedItems containsString="0" containsBlank="1" containsNumber="1" containsInteger="1" minValue="550" maxValue="1500"/>
    </cacheField>
    <cacheField name="Consultant Officer (4 - 6 years experience)" numFmtId="0">
      <sharedItems containsString="0" containsBlank="1" containsNumber="1" containsInteger="1" minValue="650" maxValue="2000"/>
    </cacheField>
    <cacheField name="Consultant Officer (7 years experience)" numFmtId="0">
      <sharedItems containsString="0" containsBlank="1" containsNumber="1" containsInteger="1" minValue="850" maxValue="2500"/>
    </cacheField>
    <cacheField name="Human Resources Officer (new graduate)" numFmtId="0">
      <sharedItems containsString="0" containsBlank="1" containsNumber="1" containsInteger="1" minValue="250" maxValue="1000"/>
    </cacheField>
    <cacheField name="Human Resources Officer (1 - 3 years experience)" numFmtId="0">
      <sharedItems containsString="0" containsBlank="1" containsNumber="1" minValue="1.2" maxValue="800"/>
    </cacheField>
    <cacheField name="Human Resources Officer (4 - 6 years experience)" numFmtId="0">
      <sharedItems containsString="0" containsBlank="1" containsNumber="1" containsInteger="1" minValue="700" maxValue="1400"/>
    </cacheField>
    <cacheField name="Human Resources Officer (7 years experience)" numFmtId="0">
      <sharedItems containsString="0" containsBlank="1" containsNumber="1" containsInteger="1" minValue="900" maxValue="1600"/>
    </cacheField>
    <cacheField name="Project Finance Officer (new graduate)" numFmtId="0">
      <sharedItems containsString="0" containsBlank="1" containsNumber="1" containsInteger="1" minValue="250" maxValue="600"/>
    </cacheField>
    <cacheField name="Project Finance Officer (1 - 3 years experience)" numFmtId="0">
      <sharedItems containsString="0" containsBlank="1" containsNumber="1" containsInteger="1" minValue="500" maxValue="800"/>
    </cacheField>
    <cacheField name="Project Finance Officer (4 - 6 years experience)" numFmtId="0">
      <sharedItems containsString="0" containsBlank="1" containsNumber="1" containsInteger="1" minValue="630" maxValue="1000"/>
    </cacheField>
    <cacheField name="Project Finance Officer (7 years experience)" numFmtId="0">
      <sharedItems containsString="0" containsBlank="1" containsNumber="1" containsInteger="1" minValue="890" maxValue="11600"/>
    </cacheField>
    <cacheField name="Communication Officer (new graduate)" numFmtId="0">
      <sharedItems containsString="0" containsBlank="1" containsNumber="1" containsInteger="1" minValue="250" maxValue="250"/>
    </cacheField>
    <cacheField name="Communication Officer (1 - 3 years experience)" numFmtId="0">
      <sharedItems containsString="0" containsBlank="1" containsNumber="1" containsInteger="1" minValue="500" maxValue="500"/>
    </cacheField>
    <cacheField name="Communication Officer (4 - 6 years experience)" numFmtId="0">
      <sharedItems containsString="0" containsBlank="1" containsNumber="1" containsInteger="1" minValue="700" maxValue="700"/>
    </cacheField>
    <cacheField name="Communication Officer (7 years experience)" numFmtId="0">
      <sharedItems containsString="0" containsBlank="1" containsNumber="1" containsInteger="1" minValue="900" maxValue="900"/>
    </cacheField>
    <cacheField name="Administrative Officer (new graduate)" numFmtId="0">
      <sharedItems containsString="0" containsBlank="1" containsNumber="1" containsInteger="1" minValue="250" maxValue="600"/>
    </cacheField>
    <cacheField name="Administrative Officer (1 - 3 years experience)" numFmtId="0">
      <sharedItems containsString="0" containsBlank="1" containsNumber="1" containsInteger="1" minValue="330" maxValue="800"/>
    </cacheField>
    <cacheField name="Administrative Officer (4 - 6 years experience)" numFmtId="0">
      <sharedItems containsString="0" containsBlank="1" containsNumber="1" containsInteger="1" minValue="500" maxValue="1000"/>
    </cacheField>
    <cacheField name="Administrative Officer (7 years experience)" numFmtId="0">
      <sharedItems containsString="0" containsBlank="1" containsNumber="1" containsInteger="1" minValue="590" maxValue="1400"/>
    </cacheField>
    <cacheField name="Does your Company or Organization plan to increase or decrease headcount in next 6 to 12 months?" numFmtId="0">
      <sharedItems containsBlank="1" containsMixedTypes="1" containsNumber="1" containsInteger="1" minValue="250" maxValue="500"/>
    </cacheField>
    <cacheField name="Why does your Company or Organization increase the headcount?" numFmtId="0">
      <sharedItems containsBlank="1" containsMixedTypes="1" containsNumber="1" containsInteger="1" minValue="470" maxValue="800"/>
    </cacheField>
    <cacheField name="Please indicate job functions that your Company or Organization plan to hire or increase in next 6 to 12 months" numFmtId="0">
      <sharedItems containsBlank="1" containsMixedTypes="1" containsNumber="1" containsInteger="1" minValue="780" maxValue="1000"/>
    </cacheField>
    <cacheField name="Why does your Company or Organization decrease the headcount?" numFmtId="0">
      <sharedItems containsString="0" containsBlank="1" containsNumber="1" containsInteger="1" minValue="880" maxValue="1200"/>
    </cacheField>
    <cacheField name="Please indicate job functions that your Company or Organization plan to decrease in next 6 to 12 months" numFmtId="0">
      <sharedItems containsBlank="1"/>
    </cacheField>
    <cacheField name="What kind of skills does your Company or Organization require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9-06-13T08:44:30"/>
    <s v="Xoukiet"/>
    <s v="Panyanouvong"/>
    <s v="Winrock International"/>
    <s v="1-9"/>
    <n v="350"/>
    <n v="600"/>
    <n v="1250"/>
    <n v="1750"/>
    <m/>
    <m/>
    <m/>
    <m/>
    <m/>
    <m/>
    <m/>
    <m/>
    <m/>
    <m/>
    <m/>
    <m/>
    <m/>
    <m/>
    <m/>
    <m/>
    <m/>
    <m/>
    <m/>
    <m/>
    <m/>
    <m/>
    <m/>
    <m/>
    <m/>
    <m/>
    <m/>
    <m/>
    <s v="Increase"/>
    <s v="Expansion"/>
    <s v="We plan to increase all staff salary as per our organization policy "/>
    <m/>
    <m/>
    <s v="Communication Skills, Teamwork and Collaboration, Problem Solving, Self-Management and Initiative, Critical and Creative Thinking, Flexibility / Adaptability, Leadership / Management Skills, Languages, Public Speaking, Sales and Marketing Skills"/>
  </r>
  <r>
    <d v="2019-06-18T14:37:46"/>
    <s v="Paula Rae"/>
    <s v="paula.rae@storaenso.com"/>
    <s v="Stora Enso Lao. co ltd"/>
    <s v="101-200"/>
    <m/>
    <m/>
    <m/>
    <m/>
    <m/>
    <m/>
    <m/>
    <m/>
    <m/>
    <m/>
    <m/>
    <m/>
    <m/>
    <m/>
    <m/>
    <m/>
    <m/>
    <m/>
    <m/>
    <m/>
    <n v="333"/>
    <n v="500"/>
    <n v="630"/>
    <n v="11600"/>
    <m/>
    <m/>
    <m/>
    <m/>
    <m/>
    <n v="330"/>
    <n v="500"/>
    <n v="1400"/>
    <s v="No plan yet"/>
    <m/>
    <m/>
    <m/>
    <m/>
    <s v="Communication Skills, Teamwork and Collaboration, Problem Solving, Self-Management and Initiative, Critical and Creative Thinking, Leadership / Management Skills"/>
  </r>
  <r>
    <d v="2019-06-18T16:25:51"/>
    <s v="Kam Xayyavong"/>
    <s v="kam.xayyavong@crs.org"/>
    <s v="Catholic Relief Services"/>
    <s v="51-100"/>
    <n v="3000"/>
    <n v="3500"/>
    <n v="4000"/>
    <n v="4500"/>
    <m/>
    <m/>
    <m/>
    <m/>
    <n v="1000"/>
    <n v="1200"/>
    <n v="1400"/>
    <n v="1600"/>
    <n v="800"/>
    <n v="900"/>
    <n v="1000"/>
    <n v="1200"/>
    <n v="1000"/>
    <n v="1.2"/>
    <n v="1400"/>
    <n v="1600"/>
    <n v="600"/>
    <n v="750"/>
    <n v="850"/>
    <m/>
    <m/>
    <m/>
    <m/>
    <m/>
    <n v="600"/>
    <n v="700"/>
    <n v="800"/>
    <m/>
    <s v="No plan yet"/>
    <m/>
    <m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"/>
  </r>
  <r>
    <d v="2019-06-12T11:47:03"/>
    <s v="ນາງ ເກສອນ ເພັດພັນທອງ"/>
    <s v="kesone.laos@gret.org"/>
    <s v="GRET"/>
    <s v="10-50"/>
    <n v="300"/>
    <n v="500"/>
    <n v="800"/>
    <n v="1000"/>
    <n v="250"/>
    <n v="450"/>
    <n v="750"/>
    <n v="950"/>
    <n v="250"/>
    <n v="400"/>
    <n v="600"/>
    <n v="800"/>
    <n v="350"/>
    <n v="550"/>
    <n v="650"/>
    <n v="850"/>
    <n v="250"/>
    <n v="480"/>
    <n v="780"/>
    <n v="1000"/>
    <n v="250"/>
    <n v="500"/>
    <n v="780"/>
    <n v="900"/>
    <n v="250"/>
    <n v="500"/>
    <n v="700"/>
    <n v="900"/>
    <n v="250"/>
    <n v="480"/>
    <n v="670"/>
    <n v="890"/>
    <n v="250"/>
    <n v="470"/>
    <n v="780"/>
    <n v="880"/>
    <s v="ຍັງບໍ່ໄດ້ວາງແຜນ"/>
    <m/>
  </r>
  <r>
    <d v="2019-06-12T13:26:34"/>
    <s v="Latdara"/>
    <s v="lsengmany@adb.org"/>
    <s v="Asian Development Bank"/>
    <s v="10-50"/>
    <n v="1000"/>
    <n v="2000"/>
    <n v="2500"/>
    <n v="3000"/>
    <n v="500"/>
    <n v="800"/>
    <n v="1000"/>
    <n v="1500"/>
    <n v="500"/>
    <n v="1000"/>
    <n v="1200"/>
    <n v="1500"/>
    <m/>
    <n v="1500"/>
    <n v="2000"/>
    <n v="2500"/>
    <n v="500"/>
    <n v="800"/>
    <n v="1000"/>
    <n v="1200"/>
    <n v="500"/>
    <n v="800"/>
    <n v="1000"/>
    <n v="1200"/>
    <m/>
    <m/>
    <m/>
    <m/>
    <n v="500"/>
    <n v="800"/>
    <n v="1000"/>
    <n v="1200"/>
    <n v="500"/>
    <n v="800"/>
    <n v="1000"/>
    <n v="1200"/>
    <s v="ຫລຸດ"/>
    <m/>
  </r>
  <r>
    <d v="2019-06-12T17:07:22"/>
    <s v="ນາງ ທອງມ້ວນ ຈັນທະວາລີ"/>
    <s v="thongmuan.r.e@gmail.com"/>
    <s v="ອົົງການຮ່ວມມືສາກົນຍີ່ປຸ່ນ JICA"/>
    <s v="10-50"/>
    <n v="450"/>
    <n v="575"/>
    <n v="825"/>
    <n v="875"/>
    <n v="450"/>
    <n v="550"/>
    <n v="650"/>
    <n v="750"/>
    <n v="450"/>
    <n v="550"/>
    <n v="650"/>
    <n v="750"/>
    <m/>
    <m/>
    <m/>
    <m/>
    <n v="450"/>
    <n v="550"/>
    <m/>
    <m/>
    <n v="450"/>
    <n v="550"/>
    <m/>
    <m/>
    <m/>
    <m/>
    <m/>
    <m/>
    <n v="450"/>
    <n v="550"/>
    <m/>
    <m/>
    <m/>
    <m/>
    <m/>
    <m/>
    <s v="ຫລຸດ"/>
    <m/>
  </r>
  <r>
    <d v="2019-06-13T09:21:38"/>
    <s v="Phonesavanh Panthala"/>
    <s v="phonesavanh.panthala@eastmeetswest.org"/>
    <s v="East Meets West Foundation"/>
    <s v="1-9"/>
    <n v="300"/>
    <n v="450"/>
    <n v="650"/>
    <n v="800"/>
    <m/>
    <m/>
    <m/>
    <n v="950"/>
    <m/>
    <m/>
    <n v="800"/>
    <n v="1000"/>
    <m/>
    <m/>
    <m/>
    <m/>
    <m/>
    <m/>
    <n v="700"/>
    <n v="900"/>
    <m/>
    <n v="500"/>
    <n v="700"/>
    <n v="890"/>
    <m/>
    <m/>
    <m/>
    <m/>
    <m/>
    <n v="400"/>
    <n v="500"/>
    <n v="590"/>
    <m/>
    <m/>
    <m/>
    <m/>
    <s v="ຍັງບໍ່ໄດ້ວາງແຜນ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08BCF-E26D-4F45-A024-6432C7E0F328}" name="RawData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ssistant Project Manager (4 - 6 years experience)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E7008-9244-485F-AC9B-DCE7E2FAA1CC}" name="Table1" displayName="Table1" ref="A1:AQ8" totalsRowShown="0">
  <autoFilter ref="A1:AQ8" xr:uid="{96C56CA7-48F6-4B8B-845C-635695D22273}"/>
  <tableColumns count="43">
    <tableColumn id="1" xr3:uid="{C42F2C12-76A9-46DB-8117-180C009B77A5}" name="Timestamp" dataDxfId="27"/>
    <tableColumn id="2" xr3:uid="{27F08EAB-1B4D-45DD-B631-6C5D17033650}" name="Your Name" dataDxfId="26"/>
    <tableColumn id="3" xr3:uid="{54441045-7E7B-421C-9F59-C5F0188C4BEF}" name="Your Email" dataDxfId="25"/>
    <tableColumn id="4" xr3:uid="{97D4E866-4C8E-4C8E-8DF1-7C02DCF8AE3B}" name="Company or Organization name" dataDxfId="24"/>
    <tableColumn id="5" xr3:uid="{C5BF5976-9F9A-4C0C-92A0-F6DC9EB22C44}" name="Number of employee (Full-time equivalent)" dataDxfId="23"/>
    <tableColumn id="6" xr3:uid="{B1D12ABE-C712-46DF-B6CA-80423BD91E57}" name="Project Manager (new graduate)" dataDxfId="22"/>
    <tableColumn id="7" xr3:uid="{65930DA4-40ED-4465-BFFF-80DF4BD2DDCE}" name="Project Manager (1 - 3 years experience)" dataDxfId="21"/>
    <tableColumn id="8" xr3:uid="{8C56C896-C53D-4181-8587-3FF9A22D50BC}" name="Project Manager (4 - 6 years experience)" dataDxfId="20"/>
    <tableColumn id="9" xr3:uid="{D99D67F6-868B-48F3-9BC2-76949D269BB6}" name="Project Manager (7 years experience)" dataDxfId="19"/>
    <tableColumn id="10" xr3:uid="{C3D3C6DF-F3EC-4D94-974B-02B77615C575}" name="Assistant Project Manager (new graduate)" dataDxfId="18"/>
    <tableColumn id="11" xr3:uid="{7E16ED70-A975-4F1B-81EE-5F0489FF1467}" name="Assistant Project Manager (1 - 3 years experience)" dataDxfId="17"/>
    <tableColumn id="12" xr3:uid="{707ECF4E-C021-4D6A-929D-86DE5B22DF97}" name="Assistant Project Manager (4 - 6 years experience)" dataDxfId="16"/>
    <tableColumn id="13" xr3:uid="{5E62577A-60AC-41B4-8C9E-64F5582BC6B5}" name="Assistant Project Manager (7 years experience)" dataDxfId="15"/>
    <tableColumn id="14" xr3:uid="{56808C3C-6EEF-45F6-8518-87E763CEA982}" name="Project Coordinator (new graduate)"/>
    <tableColumn id="15" xr3:uid="{BEDD5F20-41E1-4E6E-B23B-5271B9402F31}" name="Project Coordinator (1 - 3 years experience)"/>
    <tableColumn id="16" xr3:uid="{EE46049A-ACAC-4294-9524-7CE237ACD011}" name="Project Coordinator (4 - 6 years experience)" dataDxfId="14"/>
    <tableColumn id="17" xr3:uid="{FDD68F1D-537D-4199-ABD1-13C19AE9AB2F}" name="Project Coordinator (7 years experience)" dataDxfId="13"/>
    <tableColumn id="18" xr3:uid="{5E316772-1DD9-4F0F-B37A-5C7F80DD025A}" name="Consultant Officer (new graduate)"/>
    <tableColumn id="19" xr3:uid="{D9469B46-7D16-4816-823D-C5AF01741575}" name="Consultant Officer (1 - 3 years experience)"/>
    <tableColumn id="20" xr3:uid="{3EC490F0-F3C5-47C0-A162-60363C6ABBC4}" name="Consultant Officer (4 - 6 years experience)"/>
    <tableColumn id="21" xr3:uid="{6674E895-64E2-4154-BD47-8A4E202DCB42}" name="Consultant Officer (7 years experience)"/>
    <tableColumn id="22" xr3:uid="{3BC081C4-CE2E-4FAD-BDE9-9A01CC04D1D4}" name="Human Resources Officer (new graduate)" dataDxfId="12"/>
    <tableColumn id="23" xr3:uid="{26C46E29-8513-4195-9FEE-D112A0B82674}" name="Human Resources Officer (1 - 3 years experience)" dataDxfId="11"/>
    <tableColumn id="24" xr3:uid="{D245A87C-1F93-40A3-B494-E20C88BB8323}" name="Human Resources Officer (4 - 6 years experience)" dataDxfId="10"/>
    <tableColumn id="25" xr3:uid="{3E185082-3568-4FCA-8447-C847FC989768}" name="Human Resources Officer (7 years experience)" dataDxfId="9"/>
    <tableColumn id="26" xr3:uid="{1FF829B1-2AE9-4120-9061-1F8C58E295FA}" name="Project Finance Officer (new graduate)" dataDxfId="8"/>
    <tableColumn id="27" xr3:uid="{62858D33-EA6E-4CF9-B2E2-E1CC6C56177A}" name="Project Finance Officer (1 - 3 years experience)" dataDxfId="7"/>
    <tableColumn id="28" xr3:uid="{2839AF3F-32C4-4855-B9FB-453EBF5655D1}" name="Project Finance Officer (4 - 6 years experience)" dataDxfId="6"/>
    <tableColumn id="29" xr3:uid="{B992080B-CA4E-48CA-972F-E70BD7B7BD5C}" name="Project Finance Officer (7 years experience)" dataDxfId="5"/>
    <tableColumn id="30" xr3:uid="{26E207EB-8763-4B77-8D6A-C2AA62F20B34}" name="Communication Officer (new graduate)"/>
    <tableColumn id="31" xr3:uid="{2712D264-4AFD-4A4B-839A-1AA0CA5A2555}" name="Communication Officer (1 - 3 years experience)"/>
    <tableColumn id="32" xr3:uid="{F2DF3260-324A-410E-9062-4BD10FD0D78F}" name="Communication Officer (4 - 6 years experience)"/>
    <tableColumn id="33" xr3:uid="{06C5A571-9B99-459C-822F-F53EF5D9FA70}" name="Communication Officer (7 years experience)"/>
    <tableColumn id="34" xr3:uid="{DCC3BD14-23B6-40A9-A61C-89CDB7E47145}" name="Administrative Officer (new graduate)" dataDxfId="4"/>
    <tableColumn id="35" xr3:uid="{A3E15DE6-A4CD-4471-9D59-1684865470AA}" name="Administrative Officer (1 - 3 years experience)" dataDxfId="3"/>
    <tableColumn id="36" xr3:uid="{6AC8BD22-F599-414D-A869-88E82CDE9B9B}" name="Administrative Officer (4 - 6 years experience)" dataDxfId="2"/>
    <tableColumn id="37" xr3:uid="{A74353B0-DED4-45B6-B097-5E7B00000973}" name="Administrative Officer (7 years experience)" dataDxfId="1"/>
    <tableColumn id="38" xr3:uid="{27F60110-7508-490B-A260-2A5DFE53F881}" name="Does your Company or Organization plan to increase or decrease headcount in next 6 to 12 months?"/>
    <tableColumn id="39" xr3:uid="{C2D05B85-2011-44A5-909B-44B02B3B3802}" name="Why does your Company or Organization increase the headcount?"/>
    <tableColumn id="40" xr3:uid="{A2975844-B06B-4788-8568-58AB9847A9CE}" name="Please indicate job functions that your Company or Organization plan to hire or increase in next 6 to 12 months"/>
    <tableColumn id="41" xr3:uid="{C817C55C-C33E-4C3E-A55F-4BEEA650D4A5}" name="Why does your Company or Organization decrease the headcount?"/>
    <tableColumn id="42" xr3:uid="{4883BA40-CFE2-4F17-BECD-4E2BC026B465}" name="Please indicate job functions that your Company or Organization plan to decrease in next 6 to 12 months" dataDxfId="0"/>
    <tableColumn id="43" xr3:uid="{7A9F751A-5F76-4EF6-BBC6-4C8E1639EABE}" name="What kind of skills does your Company or Organization requir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190E-2DEA-4458-8409-FE82D357CF85}">
  <dimension ref="A3:A4"/>
  <sheetViews>
    <sheetView workbookViewId="0">
      <selection activeCell="A3" sqref="A3"/>
    </sheetView>
  </sheetViews>
  <sheetFormatPr defaultRowHeight="12.75" x14ac:dyDescent="0.2"/>
  <cols>
    <col min="1" max="1" width="58.140625" bestFit="1" customWidth="1"/>
  </cols>
  <sheetData>
    <row r="3" spans="1:1" x14ac:dyDescent="0.2">
      <c r="A3" t="s">
        <v>75</v>
      </c>
    </row>
    <row r="4" spans="1:1" x14ac:dyDescent="0.2">
      <c r="A4" s="10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9"/>
  <sheetViews>
    <sheetView tabSelected="1" workbookViewId="0">
      <pane ySplit="1" topLeftCell="A2" activePane="bottomLeft" state="frozen"/>
      <selection pane="bottomLeft" activeCell="AS6" sqref="AS6:AS7"/>
    </sheetView>
  </sheetViews>
  <sheetFormatPr defaultColWidth="14.42578125" defaultRowHeight="15.75" customHeight="1" x14ac:dyDescent="0.2"/>
  <cols>
    <col min="1" max="1" width="21.5703125" customWidth="1"/>
    <col min="2" max="2" width="20.140625" bestFit="1" customWidth="1"/>
    <col min="3" max="3" width="37.7109375" bestFit="1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40.85546875" customWidth="1"/>
    <col min="11" max="12" width="48.28515625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37.140625" bestFit="1" customWidth="1"/>
    <col min="19" max="20" width="44.85546875" bestFit="1" customWidth="1"/>
    <col min="21" max="21" width="51.28515625" bestFit="1" customWidth="1"/>
    <col min="22" max="22" width="40.28515625" customWidth="1"/>
    <col min="23" max="24" width="47.7109375" customWidth="1"/>
    <col min="25" max="25" width="51.28515625" bestFit="1" customWidth="1"/>
    <col min="26" max="26" width="38.28515625" customWidth="1"/>
    <col min="27" max="28" width="45.7109375" customWidth="1"/>
    <col min="29" max="29" width="51.28515625" bestFit="1" customWidth="1"/>
    <col min="30" max="30" width="38.28515625" customWidth="1"/>
    <col min="31" max="32" width="45.7109375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73.42578125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255.7109375" bestFit="1" customWidth="1"/>
    <col min="44" max="49" width="21.5703125" customWidth="1"/>
  </cols>
  <sheetData>
    <row r="1" spans="1:7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</row>
    <row r="2" spans="1:71" ht="15.75" customHeight="1" x14ac:dyDescent="0.2">
      <c r="A2" s="1">
        <v>43629.364235277782</v>
      </c>
      <c r="B2" s="2" t="s">
        <v>11</v>
      </c>
      <c r="C2" s="2" t="s">
        <v>12</v>
      </c>
      <c r="D2" s="2" t="s">
        <v>13</v>
      </c>
      <c r="E2" s="3" t="s">
        <v>14</v>
      </c>
      <c r="F2" s="2">
        <f>(300+400)/2</f>
        <v>350</v>
      </c>
      <c r="G2" s="2">
        <f>(500+700)/2</f>
        <v>600</v>
      </c>
      <c r="H2" s="2">
        <f>(1000+1500)/2</f>
        <v>1250</v>
      </c>
      <c r="I2" s="2">
        <f>(1500+2000)/2</f>
        <v>1750</v>
      </c>
      <c r="AL2" s="2" t="s">
        <v>15</v>
      </c>
      <c r="AM2" s="2" t="s">
        <v>16</v>
      </c>
      <c r="AN2" s="2" t="s">
        <v>17</v>
      </c>
      <c r="AQ2" s="2" t="s">
        <v>18</v>
      </c>
    </row>
    <row r="3" spans="1:71" ht="15.75" customHeight="1" x14ac:dyDescent="0.2">
      <c r="A3" s="1">
        <v>43634.609558483797</v>
      </c>
      <c r="B3" s="2" t="s">
        <v>19</v>
      </c>
      <c r="C3" s="2" t="s">
        <v>20</v>
      </c>
      <c r="D3" s="2" t="s">
        <v>21</v>
      </c>
      <c r="E3" s="2" t="s">
        <v>22</v>
      </c>
      <c r="Z3" s="2">
        <v>333</v>
      </c>
      <c r="AA3" s="2">
        <v>500</v>
      </c>
      <c r="AB3" s="2">
        <v>630</v>
      </c>
      <c r="AC3" s="2">
        <v>1600</v>
      </c>
      <c r="AI3" s="2">
        <v>330</v>
      </c>
      <c r="AJ3" s="2">
        <v>500</v>
      </c>
      <c r="AK3" s="2">
        <v>1400</v>
      </c>
      <c r="AL3" s="2" t="s">
        <v>23</v>
      </c>
      <c r="AQ3" s="2" t="s">
        <v>24</v>
      </c>
    </row>
    <row r="4" spans="1:71" ht="15.75" customHeight="1" x14ac:dyDescent="0.2">
      <c r="A4" s="1">
        <v>43634.684617581021</v>
      </c>
      <c r="B4" s="2" t="s">
        <v>25</v>
      </c>
      <c r="C4" s="2" t="s">
        <v>26</v>
      </c>
      <c r="D4" s="2" t="s">
        <v>27</v>
      </c>
      <c r="E4" s="2" t="s">
        <v>28</v>
      </c>
      <c r="F4" s="4">
        <v>3000</v>
      </c>
      <c r="G4" s="4">
        <v>3500</v>
      </c>
      <c r="H4" s="4">
        <v>4000</v>
      </c>
      <c r="I4" s="4">
        <v>4500</v>
      </c>
      <c r="J4" s="2"/>
      <c r="K4" s="2"/>
      <c r="L4" s="2"/>
      <c r="M4" s="2"/>
      <c r="N4" s="4">
        <v>1000</v>
      </c>
      <c r="O4" s="4">
        <v>1200</v>
      </c>
      <c r="P4" s="4">
        <v>1400</v>
      </c>
      <c r="Q4" s="4">
        <v>1600</v>
      </c>
      <c r="R4" s="2">
        <v>800</v>
      </c>
      <c r="S4" s="2">
        <v>900</v>
      </c>
      <c r="T4" s="4">
        <v>1000</v>
      </c>
      <c r="U4" s="4">
        <v>1200</v>
      </c>
      <c r="V4" s="4">
        <v>1000</v>
      </c>
      <c r="W4" s="2">
        <v>1.2</v>
      </c>
      <c r="X4" s="4">
        <v>1400</v>
      </c>
      <c r="Y4" s="4">
        <v>1600</v>
      </c>
      <c r="Z4" s="2">
        <v>600</v>
      </c>
      <c r="AA4" s="2">
        <v>750</v>
      </c>
      <c r="AB4" s="2">
        <v>850</v>
      </c>
      <c r="AC4" s="2"/>
      <c r="AD4" s="2"/>
      <c r="AE4" s="2"/>
      <c r="AF4" s="2"/>
      <c r="AG4" s="2"/>
      <c r="AH4" s="2">
        <v>600</v>
      </c>
      <c r="AI4" s="2">
        <v>700</v>
      </c>
      <c r="AJ4" s="2">
        <v>800</v>
      </c>
      <c r="AK4" s="2"/>
      <c r="AL4" s="2" t="s">
        <v>23</v>
      </c>
      <c r="AQ4" s="2" t="s">
        <v>29</v>
      </c>
    </row>
    <row r="5" spans="1:71" ht="15.75" customHeight="1" x14ac:dyDescent="0.2">
      <c r="A5" s="5">
        <v>43628.49100574074</v>
      </c>
      <c r="B5" s="6" t="s">
        <v>30</v>
      </c>
      <c r="C5" s="6" t="s">
        <v>31</v>
      </c>
      <c r="D5" s="6" t="s">
        <v>32</v>
      </c>
      <c r="E5" s="6" t="s">
        <v>33</v>
      </c>
      <c r="F5" s="6">
        <v>300</v>
      </c>
      <c r="G5" s="6">
        <v>500</v>
      </c>
      <c r="H5" s="6">
        <v>800</v>
      </c>
      <c r="I5" s="6">
        <v>1000</v>
      </c>
      <c r="J5" s="6">
        <v>250</v>
      </c>
      <c r="K5" s="6">
        <v>450</v>
      </c>
      <c r="L5" s="6">
        <v>750</v>
      </c>
      <c r="M5" s="6">
        <v>950</v>
      </c>
      <c r="N5" s="6">
        <v>250</v>
      </c>
      <c r="O5" s="6">
        <v>400</v>
      </c>
      <c r="P5" s="6">
        <v>600</v>
      </c>
      <c r="Q5" s="6">
        <v>800</v>
      </c>
      <c r="R5" s="6">
        <v>350</v>
      </c>
      <c r="S5" s="6">
        <v>550</v>
      </c>
      <c r="T5" s="6">
        <v>650</v>
      </c>
      <c r="U5" s="6">
        <v>850</v>
      </c>
      <c r="V5" s="6">
        <v>250</v>
      </c>
      <c r="W5" s="6">
        <v>480</v>
      </c>
      <c r="X5" s="6">
        <v>780</v>
      </c>
      <c r="Y5" s="6">
        <v>1000</v>
      </c>
      <c r="Z5" s="6">
        <v>250</v>
      </c>
      <c r="AA5" s="6">
        <v>500</v>
      </c>
      <c r="AB5" s="6">
        <v>780</v>
      </c>
      <c r="AC5" s="6">
        <v>900</v>
      </c>
      <c r="AD5" s="6">
        <v>250</v>
      </c>
      <c r="AE5" s="6">
        <v>500</v>
      </c>
      <c r="AF5" s="6">
        <v>700</v>
      </c>
      <c r="AG5" s="6">
        <v>900</v>
      </c>
      <c r="AH5" s="6">
        <v>250</v>
      </c>
      <c r="AI5" s="6">
        <v>480</v>
      </c>
      <c r="AJ5" s="6">
        <v>670</v>
      </c>
      <c r="AK5" s="6">
        <v>890</v>
      </c>
      <c r="AL5" s="6"/>
      <c r="AM5" s="6"/>
      <c r="AN5" s="6"/>
      <c r="AO5" s="6"/>
      <c r="AP5" s="6"/>
      <c r="AQ5" s="7"/>
      <c r="AR5" s="7"/>
      <c r="AS5" s="7"/>
      <c r="AT5" s="7"/>
      <c r="AU5" s="6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71" ht="15.75" customHeight="1" x14ac:dyDescent="0.2">
      <c r="A6" s="5">
        <v>43628.560119178241</v>
      </c>
      <c r="B6" s="6" t="s">
        <v>34</v>
      </c>
      <c r="C6" s="6" t="s">
        <v>35</v>
      </c>
      <c r="D6" s="6" t="s">
        <v>36</v>
      </c>
      <c r="E6" s="6" t="s">
        <v>33</v>
      </c>
      <c r="F6" s="6">
        <v>1000</v>
      </c>
      <c r="G6" s="6">
        <v>2000</v>
      </c>
      <c r="H6" s="6">
        <v>2500</v>
      </c>
      <c r="I6" s="6">
        <v>3000</v>
      </c>
      <c r="J6" s="6">
        <v>500</v>
      </c>
      <c r="K6" s="6">
        <v>800</v>
      </c>
      <c r="L6" s="6">
        <v>1000</v>
      </c>
      <c r="M6" s="6">
        <v>1500</v>
      </c>
      <c r="N6" s="6">
        <v>500</v>
      </c>
      <c r="O6" s="6">
        <v>1000</v>
      </c>
      <c r="P6" s="6">
        <v>1200</v>
      </c>
      <c r="Q6" s="6">
        <v>1500</v>
      </c>
      <c r="R6" s="7"/>
      <c r="S6" s="6">
        <v>1500</v>
      </c>
      <c r="T6" s="6">
        <v>2000</v>
      </c>
      <c r="U6" s="6">
        <v>2500</v>
      </c>
      <c r="V6" s="6">
        <v>500</v>
      </c>
      <c r="W6" s="6">
        <v>800</v>
      </c>
      <c r="X6" s="6">
        <v>1000</v>
      </c>
      <c r="Y6" s="6">
        <v>1200</v>
      </c>
      <c r="Z6" s="6">
        <v>500</v>
      </c>
      <c r="AA6" s="6">
        <v>800</v>
      </c>
      <c r="AB6" s="6">
        <v>1000</v>
      </c>
      <c r="AC6" s="6">
        <v>1200</v>
      </c>
      <c r="AD6" s="7"/>
      <c r="AE6" s="7"/>
      <c r="AF6" s="7"/>
      <c r="AG6" s="7"/>
      <c r="AH6" s="6">
        <v>500</v>
      </c>
      <c r="AI6" s="6">
        <v>800</v>
      </c>
      <c r="AJ6" s="6">
        <v>1000</v>
      </c>
      <c r="AK6" s="6">
        <v>1200</v>
      </c>
      <c r="AL6" s="6"/>
      <c r="AM6" s="6"/>
      <c r="AN6" s="6"/>
      <c r="AO6" s="6"/>
      <c r="AP6" s="6"/>
      <c r="AQ6" s="7"/>
      <c r="AR6" s="7"/>
      <c r="AS6" s="6"/>
      <c r="AT6" s="6"/>
      <c r="AU6" s="6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1:71" ht="15.75" customHeight="1" x14ac:dyDescent="0.2">
      <c r="A7" s="5">
        <v>43628.713443645829</v>
      </c>
      <c r="B7" s="6" t="s">
        <v>37</v>
      </c>
      <c r="C7" s="6" t="s">
        <v>38</v>
      </c>
      <c r="D7" s="6" t="s">
        <v>39</v>
      </c>
      <c r="E7" s="6" t="s">
        <v>33</v>
      </c>
      <c r="F7" s="6">
        <v>450</v>
      </c>
      <c r="G7" s="6">
        <f>(500+650)/2</f>
        <v>575</v>
      </c>
      <c r="H7" s="6">
        <f>(650+1000)/2</f>
        <v>825</v>
      </c>
      <c r="I7" s="6">
        <f>(750+1000)/2</f>
        <v>875</v>
      </c>
      <c r="J7" s="6">
        <v>450</v>
      </c>
      <c r="K7" s="6">
        <v>550</v>
      </c>
      <c r="L7" s="6">
        <v>650</v>
      </c>
      <c r="M7" s="6">
        <v>750</v>
      </c>
      <c r="N7" s="9">
        <v>450</v>
      </c>
      <c r="O7" s="9">
        <v>550</v>
      </c>
      <c r="P7" s="9">
        <v>650</v>
      </c>
      <c r="Q7" s="9">
        <v>750</v>
      </c>
      <c r="R7" s="7"/>
      <c r="S7" s="7"/>
      <c r="T7" s="7"/>
      <c r="U7" s="7"/>
      <c r="V7" s="6">
        <v>450</v>
      </c>
      <c r="W7" s="6">
        <v>550</v>
      </c>
      <c r="X7" s="7"/>
      <c r="Y7" s="7"/>
      <c r="Z7" s="6">
        <v>450</v>
      </c>
      <c r="AA7" s="6">
        <v>550</v>
      </c>
      <c r="AB7" s="7"/>
      <c r="AC7" s="7"/>
      <c r="AD7" s="7"/>
      <c r="AE7" s="7"/>
      <c r="AF7" s="7"/>
      <c r="AG7" s="7"/>
      <c r="AH7" s="6">
        <v>450</v>
      </c>
      <c r="AI7" s="6">
        <v>550</v>
      </c>
      <c r="AJ7" s="7"/>
      <c r="AK7" s="7"/>
      <c r="AL7" s="7"/>
      <c r="AM7" s="7"/>
      <c r="AN7" s="7"/>
      <c r="AO7" s="7"/>
      <c r="AP7" s="6"/>
      <c r="AQ7" s="7"/>
      <c r="AR7" s="7"/>
      <c r="AS7" s="6"/>
      <c r="AT7" s="6"/>
      <c r="AU7" s="6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71" ht="15.75" customHeight="1" x14ac:dyDescent="0.2">
      <c r="A8" s="5">
        <v>43629.390023854168</v>
      </c>
      <c r="B8" s="6" t="s">
        <v>40</v>
      </c>
      <c r="C8" s="6" t="s">
        <v>41</v>
      </c>
      <c r="D8" s="6" t="s">
        <v>42</v>
      </c>
      <c r="E8" s="8" t="s">
        <v>14</v>
      </c>
      <c r="F8" s="6">
        <v>300</v>
      </c>
      <c r="G8" s="6">
        <v>450</v>
      </c>
      <c r="H8" s="6">
        <v>650</v>
      </c>
      <c r="I8" s="6">
        <v>800</v>
      </c>
      <c r="J8" s="7"/>
      <c r="K8" s="7"/>
      <c r="L8" s="7"/>
      <c r="M8" s="6">
        <v>950</v>
      </c>
      <c r="N8" s="7"/>
      <c r="O8" s="7"/>
      <c r="P8" s="6">
        <v>800</v>
      </c>
      <c r="Q8" s="6">
        <v>1000</v>
      </c>
      <c r="R8" s="7"/>
      <c r="S8" s="7"/>
      <c r="T8" s="7"/>
      <c r="U8" s="7"/>
      <c r="V8" s="7"/>
      <c r="W8" s="7"/>
      <c r="X8" s="6">
        <v>700</v>
      </c>
      <c r="Y8" s="6">
        <v>900</v>
      </c>
      <c r="Z8" s="7"/>
      <c r="AA8" s="6">
        <v>500</v>
      </c>
      <c r="AB8" s="6">
        <v>700</v>
      </c>
      <c r="AC8" s="6">
        <v>890</v>
      </c>
      <c r="AD8" s="7"/>
      <c r="AE8" s="7"/>
      <c r="AF8" s="7"/>
      <c r="AG8" s="7"/>
      <c r="AH8" s="7"/>
      <c r="AI8" s="6">
        <v>400</v>
      </c>
      <c r="AJ8" s="6">
        <v>500</v>
      </c>
      <c r="AK8" s="6">
        <v>590</v>
      </c>
      <c r="AL8" s="7"/>
      <c r="AM8" s="7"/>
      <c r="AN8" s="7"/>
      <c r="AO8" s="7"/>
      <c r="AP8" s="6"/>
      <c r="AQ8" s="7"/>
      <c r="AR8" s="7"/>
      <c r="AS8" s="7"/>
      <c r="AT8" s="7"/>
      <c r="AU8" s="6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5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2019-07-12T02:59:47Z</dcterms:modified>
</cp:coreProperties>
</file>