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cuo\Downloads\"/>
    </mc:Choice>
  </mc:AlternateContent>
  <xr:revisionPtr revIDLastSave="0" documentId="13_ncr:1_{6A1DF7D5-70D8-4245-AB38-AAA79CC99A2D}" xr6:coauthVersionLast="47" xr6:coauthVersionMax="47" xr10:uidLastSave="{00000000-0000-0000-0000-000000000000}"/>
  <bookViews>
    <workbookView xWindow="-108" yWindow="-108" windowWidth="23256" windowHeight="12456" activeTab="2" xr2:uid="{DAA3A29A-765A-4950-9501-5489EA449B14}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5" l="1"/>
  <c r="E3" i="3"/>
  <c r="E4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<sst xmlns="http://schemas.openxmlformats.org/spreadsheetml/2006/main" count="253" uniqueCount="178">
  <si>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</si>
  <si>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</si>
  <si>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</si>
  <si>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</si>
  <si>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</si>
  <si>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</si>
  <si>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</si>
  <si>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</si>
  <si>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</si>
  <si>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</si>
  <si>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</si>
  <si>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</si>
  <si>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</si>
  <si>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</si>
  <si>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</si>
  <si>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</si>
  <si>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</si>
  <si>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</si>
  <si>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</si>
  <si>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</si>
  <si>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</si>
  <si>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</si>
  <si>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</si>
  <si>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</si>
  <si>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</si>
  <si>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</si>
  <si>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</si>
  <si>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</si>
  <si>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</si>
  <si>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…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</si>
  <si>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</si>
  <si>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</si>
  <si>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</si>
  <si>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</si>
  <si>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</si>
  <si>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</si>
  <si>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</si>
  <si>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</si>
  <si>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</si>
  <si>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</si>
  <si>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</si>
  <si>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</si>
  <si>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</si>
  <si>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</si>
  <si>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</si>
  <si>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</si>
  <si>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</si>
  <si>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</si>
  <si>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</si>
  <si>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</si>
  <si>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&lt; 2 chars</t>
  </si>
  <si>
    <t>IP1</t>
  </si>
  <si>
    <t>2 chars</t>
  </si>
  <si>
    <t>VB1</t>
  </si>
  <si>
    <t>1 char</t>
  </si>
  <si>
    <t>IB1</t>
  </si>
  <si>
    <t>VP2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</si>
  <si>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</si>
  <si>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</si>
  <si>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</si>
  <si>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</si>
  <si>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</si>
  <si>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</si>
  <si>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</si>
  <si>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</si>
  <si>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</si>
  <si>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</si>
  <si>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Table 3.1: Test Conditions Analysis</t>
  </si>
  <si>
    <t>Table 3.2: High Level Test Cases</t>
  </si>
  <si>
    <t>Table 3.3: Detail Test Cases</t>
  </si>
  <si>
    <t>ar1</t>
  </si>
  <si>
    <t>ar2</t>
  </si>
  <si>
    <t>null</t>
  </si>
  <si>
    <t>{}</t>
  </si>
  <si>
    <t>{1,2,3}</t>
  </si>
  <si>
    <t>UTCID03</t>
  </si>
  <si>
    <t>UTCID04</t>
  </si>
  <si>
    <t>UTCID05</t>
  </si>
  <si>
    <t>UTCID06</t>
  </si>
  <si>
    <t>UTCID07</t>
  </si>
  <si>
    <t>LongCTHE170489</t>
  </si>
  <si>
    <t>vicDiff(int[] ar1, int[] ar2)</t>
  </si>
  <si>
    <t>vicDiff</t>
  </si>
  <si>
    <t>Doi tuong</t>
  </si>
  <si>
    <t>2 – 30  chars</t>
  </si>
  <si>
    <t>First char is not 
a number</t>
  </si>
  <si>
    <t>No special 
characters or blanks</t>
  </si>
  <si>
    <t>VP3</t>
  </si>
  <si>
    <t>&gt; 30 chars</t>
  </si>
  <si>
    <t>IP4</t>
  </si>
  <si>
    <t>Has 
special characters or blanks</t>
  </si>
  <si>
    <t>30 chars</t>
  </si>
  <si>
    <t>31 chars</t>
  </si>
  <si>
    <t>First char is a 
number</t>
  </si>
  <si>
    <t>Tien</t>
  </si>
  <si>
    <t>Is numeric</t>
  </si>
  <si>
    <t>VP4</t>
  </si>
  <si>
    <t>1 - 100,000,000</t>
  </si>
  <si>
    <t>VP5</t>
  </si>
  <si>
    <t>Is not numeric</t>
  </si>
  <si>
    <t>&gt; 100,000,000</t>
  </si>
  <si>
    <t>IP5</t>
  </si>
  <si>
    <t>IP6</t>
  </si>
  <si>
    <t>IP7</t>
  </si>
  <si>
    <t>VB3</t>
  </si>
  <si>
    <t>VB4</t>
  </si>
  <si>
    <t>IB4</t>
  </si>
  <si>
    <t>IB5</t>
  </si>
  <si>
    <t>Dien giai</t>
  </si>
  <si>
    <t>0 - 250 chars</t>
  </si>
  <si>
    <t>VP6</t>
  </si>
  <si>
    <t>&gt; 251 chars</t>
  </si>
  <si>
    <t>IP8</t>
  </si>
  <si>
    <t>0 chars</t>
  </si>
  <si>
    <t>250 chars</t>
  </si>
  <si>
    <t>VB5</t>
  </si>
  <si>
    <t>VB6</t>
  </si>
  <si>
    <t>251 chars</t>
  </si>
  <si>
    <t>IB6</t>
  </si>
  <si>
    <t>Doi tuong = ""
Tien = 1
Dien giai = ""</t>
  </si>
  <si>
    <t>Invalid input notification is displayed below 'Doi tuong'</t>
  </si>
  <si>
    <t>IP1,IB3,VP4,VP5,VB3,VP6,VB5</t>
  </si>
  <si>
    <t>Doi tuong = "A"
Tien = 1
Dien giai = ""</t>
  </si>
  <si>
    <t>IP1,IB1,VP4,VP5,VB3,VP6,VB5</t>
  </si>
  <si>
    <t>Doi tuong = "0A"
Tien = 1
Dien giai = ""</t>
  </si>
  <si>
    <t>IP3,VB1,VP4,VP5,VB3,VP6,VB5</t>
  </si>
  <si>
    <t>Doi tuong = "A@"
Tien = 1
Dien giai = ""</t>
  </si>
  <si>
    <t>IP4,VB1,VP4,VP5,VB3,VP6,VB5</t>
  </si>
  <si>
    <t>Doi tuong = "AB"
Tien = 0
Dien giai = ""</t>
  </si>
  <si>
    <t>Invalid input notification is displayed below 'Tien'</t>
  </si>
  <si>
    <t>VP1,VP2,VP3,VB1,IP6,IB4,VP6,VB5</t>
  </si>
  <si>
    <t>Doi tuong = "AB"
Tien = 100000001
Dien giai = ""</t>
  </si>
  <si>
    <t>VP1,VP2,VP3,VB1,IP7,IB5,VP6,VB5</t>
  </si>
  <si>
    <t>Doi tuong = "AB"
Tien = ""
Dien giai = ""</t>
  </si>
  <si>
    <t>VP1,VP2,VP3,VB1,IP5,VP6,VB5</t>
  </si>
  <si>
    <t>IP2,IB2,VP4,VP5,VB3,VP6,VB5</t>
  </si>
  <si>
    <t>Doi tuong = "ABCDABCDABCDABCDABCDABCDABCDABC"
Tien = 1
Dien giai = ""</t>
  </si>
  <si>
    <t>Doi tuong = "AB"
Tien = 100000000
Dien giai = ""</t>
  </si>
  <si>
    <t>Doi tuong = "AB"
Tien = 100000000
Dien giai has 251 chars</t>
  </si>
  <si>
    <t>Invalid input notification is displayed below 'Dien giai'</t>
  </si>
  <si>
    <t>VP1,VP2,VP3,VB1,VP5,VB4,IB8,IB6</t>
  </si>
  <si>
    <t>New receipt is successfully created.</t>
  </si>
  <si>
    <t>VP1,VP2,VP3,VB1,VP5,VB4,VP6,VB5</t>
  </si>
  <si>
    <t>Nothing is inputted for Doi tuong</t>
  </si>
  <si>
    <t>Untest</t>
  </si>
  <si>
    <t>Connected to 
database</t>
  </si>
  <si>
    <t>Input for Doi tuong is 
shorter than required (&lt; 2)</t>
  </si>
  <si>
    <t>First character for Doi tuong is a number</t>
  </si>
  <si>
    <t>Input for Tien is smaller than required (&lt; 1)</t>
  </si>
  <si>
    <t>Input for Tien is larger than required (&gt; 100000000)</t>
  </si>
  <si>
    <t>Nothing is inputted for Tien</t>
  </si>
  <si>
    <t>Input for Doi tuong is 
longer than required (&gt; 30)</t>
  </si>
  <si>
    <t>Input for Doi tuong contains
invalid character(s)</t>
  </si>
  <si>
    <t>Input for Dien giai is 
longer than required (&gt; 250)</t>
  </si>
  <si>
    <t>All inputs are valid</t>
  </si>
  <si>
    <t>Create a New Reciept</t>
  </si>
  <si>
    <t>1. Open Create a New Receipt
2. Enter 1 for 'Tien'
3. Click 'Luu'</t>
  </si>
  <si>
    <t>1. Open Create a New Receipt
2. Enter "A" for 'Doi tuong'
3. Enter 1 for 'Tien'
4. Click 'Luu'</t>
  </si>
  <si>
    <t>1. Open Create a New Receipt
2. Enter "0A" for 'Doi tuong'
3. Enter 1 for 'Tien'
4. Click 'Luu'</t>
  </si>
  <si>
    <t>1. Open Create a New Receipt
2. Enter "A@" for 'Doi tuong'
3. Enter 1 for 'Tien'
4. Click 'Luu'</t>
  </si>
  <si>
    <t>1. Open Create a New Receipt
2. Enter "AB" for 'Doi tuong'
3. Enter 0 for 'Tien'
4. Click 'Luu'</t>
  </si>
  <si>
    <t>1. Open Create a New Receipt
2. Enter "AB" for 'Doi tuong'
3. Enter 100000001 for 'Tien'
4. Click 'Luu'</t>
  </si>
  <si>
    <t>1. Open Create a New Receipt
2. Enter "AB" for 'Doi tuong'
3. Click 'Luu'</t>
  </si>
  <si>
    <t>1. Open Create a New Receipt
2. Enter "ABCDABCDABCDABCDABCDABCDABCDABC" for 'Doi tuong'
3. Enter 1 for 'Tien'
4. Click 'Luu'</t>
  </si>
  <si>
    <t>1. Open Create a New Receipt
2. Enter "AB" for 'Doi tuong'
3. Enter 100000000 for 'Tien'
4. Enter 251 characters inside Dien giai
5. Click 'Luu'</t>
  </si>
  <si>
    <t>1. Open Create a New Receipt
2. Enter "AB" for 'Doi tuong'
3. Enter 100000000 for 'Tien'
4. Click 'Luu'</t>
  </si>
  <si>
    <t>Violation of naming convention, variable name should start with a lowercase character. 'Output' should be 'output' (tên biến phải bắt đầu = chữ thường)</t>
  </si>
  <si>
    <t>Argument ar1 is error since it is already defined in parameters</t>
  </si>
  <si>
    <t>Variable 'i' might not have been initialized, shoud be 0. (int i = 0;)</t>
  </si>
  <si>
    <t>Use '!found' instead of 'found == false' (không ai viết found == false =&gt; !found, found == true =&gt; found)</t>
  </si>
  <si>
    <t>Will always print 'false', việc làm này vô nghĩa, ta nên chuyển dòng system out print này xuống dưới vòng lặp while</t>
  </si>
  <si>
    <t>ArrayIndexOutOfBoundException (Exception) whill be thrown since when the loop run at I = arr.length then an errro will be catched(becase maximun index of an array is lengh - 1).</t>
  </si>
  <si>
    <t>a</t>
  </si>
  <si>
    <r>
      <t>{}</t>
    </r>
    <r>
      <rPr>
        <sz val="8"/>
        <color rgb="FFFF0000"/>
        <rFont val="Tahoma"/>
        <family val="2"/>
      </rPr>
      <t xml:space="preserve"> (type ArayList&lt;Interger&gt;)</t>
    </r>
  </si>
  <si>
    <t>IndexOutOfBoundException (tự tìm tên lỗi cho chúng chính tả)</t>
  </si>
  <si>
    <t>{6,9,6}</t>
  </si>
  <si>
    <t>{1,2,5}</t>
  </si>
  <si>
    <t>{1,2} (type ArrayList&lt;Integer&gt;)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</si>
</sst>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7" fillId="4" borderId="15" xfId="1" applyFont="1" applyFill="1" applyBorder="1" applyAlignment="1">
      <alignment horizontal="left" vertical="top"/>
    </xf>
    <xf numFmtId="0" fontId="18" fillId="11" borderId="50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top"/>
    </xf>
    <xf numFmtId="0" fontId="18" fillId="11" borderId="52" xfId="1" applyFont="1" applyFill="1" applyBorder="1" applyAlignment="1">
      <alignment vertical="top"/>
    </xf>
    <xf numFmtId="0" fontId="18" fillId="11" borderId="52" xfId="1" applyFont="1" applyFill="1" applyBorder="1" applyAlignment="1">
      <alignment vertical="center"/>
    </xf>
    <xf numFmtId="0" fontId="18" fillId="11" borderId="50" xfId="1" applyFont="1" applyFill="1" applyBorder="1" applyAlignment="1">
      <alignment vertical="top"/>
    </xf>
    <xf numFmtId="0" fontId="18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1" fillId="0" borderId="0" xfId="1" applyFont="1"/>
    <xf numFmtId="0" fontId="0" fillId="13" borderId="37" xfId="0" applyFill="1" applyBorder="1"/>
    <xf numFmtId="0" fontId="22" fillId="0" borderId="0" xfId="0" applyFont="1"/>
    <xf numFmtId="0" fontId="23" fillId="0" borderId="41" xfId="3" applyFont="1" applyFill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0" fontId="24" fillId="0" borderId="41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0" borderId="0" xfId="0" applyFont="1"/>
    <xf numFmtId="0" fontId="25" fillId="0" borderId="41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5" fillId="0" borderId="42" xfId="2" applyFont="1" applyBorder="1" applyAlignment="1">
      <alignment horizontal="left" vertical="top" wrapText="1"/>
    </xf>
    <xf numFmtId="0" fontId="24" fillId="0" borderId="42" xfId="0" applyFont="1" applyBorder="1" applyAlignment="1">
      <alignment horizontal="left" vertical="top" wrapText="1"/>
    </xf>
    <xf numFmtId="2" fontId="24" fillId="0" borderId="42" xfId="0" applyNumberFormat="1" applyFont="1" applyBorder="1" applyAlignment="1">
      <alignment vertical="top" wrapText="1"/>
    </xf>
    <xf numFmtId="2" fontId="24" fillId="0" borderId="0" xfId="0" applyNumberFormat="1" applyFont="1" applyAlignment="1">
      <alignment vertical="top" wrapText="1"/>
    </xf>
    <xf numFmtId="0" fontId="0" fillId="0" borderId="37" xfId="0" applyFont="1" applyBorder="1" applyAlignment="1">
      <alignment horizontal="left"/>
    </xf>
    <xf numFmtId="0" fontId="0" fillId="0" borderId="37" xfId="0" applyFont="1" applyBorder="1" applyAlignment="1">
      <alignment horizontal="left" wrapText="1"/>
    </xf>
    <xf numFmtId="0" fontId="18" fillId="4" borderId="15" xfId="1" applyFont="1" applyFill="1" applyBorder="1" applyAlignment="1">
      <alignment horizontal="left" vertical="top"/>
    </xf>
    <xf numFmtId="0" fontId="26" fillId="4" borderId="15" xfId="1" applyFont="1" applyFill="1" applyBorder="1" applyAlignment="1">
      <alignment horizontal="center" vertical="top"/>
    </xf>
    <xf numFmtId="0" fontId="26" fillId="4" borderId="16" xfId="1" applyFont="1" applyFill="1" applyBorder="1" applyAlignment="1">
      <alignment horizontal="right" vertical="top"/>
    </xf>
    <xf numFmtId="0" fontId="26" fillId="5" borderId="57" xfId="1" applyFont="1" applyFill="1" applyBorder="1" applyAlignment="1">
      <alignment horizontal="right"/>
    </xf>
    <xf numFmtId="0" fontId="26" fillId="4" borderId="16" xfId="1" applyFont="1" applyFill="1" applyBorder="1" applyAlignment="1">
      <alignment horizontal="right"/>
    </xf>
    <xf numFmtId="0" fontId="26" fillId="4" borderId="5" xfId="1" applyFont="1" applyFill="1" applyBorder="1" applyAlignment="1">
      <alignment horizontal="right" vertical="top"/>
    </xf>
    <xf numFmtId="0" fontId="27" fillId="5" borderId="56" xfId="1" applyFont="1" applyFill="1" applyBorder="1" applyAlignment="1">
      <alignment horizontal="right"/>
    </xf>
    <xf numFmtId="0" fontId="27" fillId="5" borderId="57" xfId="1" applyFont="1" applyFill="1" applyBorder="1" applyAlignment="1">
      <alignment horizontal="right"/>
    </xf>
    <xf numFmtId="0" fontId="26" fillId="0" borderId="57" xfId="1" applyFont="1" applyBorder="1" applyAlignment="1">
      <alignment vertical="top"/>
    </xf>
    <xf numFmtId="0" fontId="26" fillId="4" borderId="35" xfId="1" applyFont="1" applyFill="1" applyBorder="1" applyAlignment="1">
      <alignment horizontal="right" vertical="top"/>
    </xf>
    <xf numFmtId="0" fontId="26" fillId="4" borderId="39" xfId="1" applyFont="1" applyFill="1" applyBorder="1" applyAlignment="1">
      <alignment horizontal="right" vertical="top"/>
    </xf>
    <xf numFmtId="0" fontId="26" fillId="4" borderId="5" xfId="1" applyFont="1" applyFill="1" applyBorder="1" applyAlignment="1">
      <alignment horizontal="right"/>
    </xf>
    <xf numFmtId="0" fontId="26" fillId="5" borderId="61" xfId="1" applyFont="1" applyFill="1" applyBorder="1" applyAlignment="1">
      <alignment horizontal="left"/>
    </xf>
    <xf numFmtId="0" fontId="26" fillId="5" borderId="37" xfId="1" applyFont="1" applyFill="1" applyBorder="1" applyAlignment="1">
      <alignment horizontal="left"/>
    </xf>
    <xf numFmtId="0" fontId="26" fillId="4" borderId="49" xfId="1" applyFont="1" applyFill="1" applyBorder="1" applyAlignment="1">
      <alignment horizontal="right"/>
    </xf>
    <xf numFmtId="0" fontId="26" fillId="0" borderId="0" xfId="1" applyFont="1" applyAlignment="1">
      <alignment horizontal="right"/>
    </xf>
    <xf numFmtId="0" fontId="26" fillId="0" borderId="57" xfId="1" applyFont="1" applyBorder="1" applyAlignment="1">
      <alignment horizontal="right"/>
    </xf>
    <xf numFmtId="0" fontId="0" fillId="0" borderId="37" xfId="0" quotePrefix="1" applyFont="1" applyBorder="1" applyAlignment="1">
      <alignment horizontal="left"/>
    </xf>
    <xf numFmtId="0" fontId="0" fillId="0" borderId="37" xfId="0" applyFont="1" applyBorder="1"/>
    <xf numFmtId="0" fontId="0" fillId="0" borderId="3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7" xfId="0" applyFont="1" applyBorder="1" applyAlignment="1">
      <alignment horizontal="center" vertical="top"/>
    </xf>
    <xf numFmtId="0" fontId="0" fillId="0" borderId="37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29" fillId="0" borderId="42" xfId="2" applyFont="1" applyBorder="1" applyAlignment="1">
      <alignment horizontal="left" vertical="top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27" fillId="2" borderId="4" xfId="2" applyNumberFormat="1" applyFont="1" applyFill="1" applyBorder="1" applyAlignment="1">
      <alignment horizontal="left" vertical="top" wrapText="1"/>
    </xf>
    <xf numFmtId="0" fontId="27" fillId="2" borderId="3" xfId="2" applyFont="1" applyFill="1" applyBorder="1" applyAlignment="1">
      <alignment horizontal="left" vertical="top" wrapText="1"/>
    </xf>
    <xf numFmtId="0" fontId="27" fillId="2" borderId="5" xfId="2" applyFont="1" applyFill="1" applyBorder="1" applyAlignment="1">
      <alignment horizontal="left" vertical="top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26" fillId="2" borderId="4" xfId="2" applyNumberFormat="1" applyFont="1" applyFill="1" applyBorder="1" applyAlignment="1">
      <alignment horizontal="center" wrapText="1"/>
    </xf>
    <xf numFmtId="0" fontId="26" fillId="2" borderId="3" xfId="2" applyFont="1" applyFill="1" applyBorder="1" applyAlignment="1">
      <alignment horizontal="center" wrapText="1"/>
    </xf>
    <xf numFmtId="0" fontId="2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27" fillId="2" borderId="11" xfId="2" applyFont="1" applyFill="1" applyBorder="1" applyAlignment="1">
      <alignment horizontal="left" wrapText="1"/>
    </xf>
    <xf numFmtId="0" fontId="27" fillId="2" borderId="12" xfId="2" applyFont="1" applyFill="1" applyBorder="1" applyAlignment="1">
      <alignment horizontal="left" wrapText="1"/>
    </xf>
    <xf numFmtId="0" fontId="2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27" fillId="2" borderId="18" xfId="2" applyFont="1" applyFill="1" applyBorder="1" applyAlignment="1">
      <alignment horizontal="center" wrapText="1"/>
    </xf>
    <xf numFmtId="0" fontId="2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6" fillId="2" borderId="22" xfId="2" applyFont="1" applyFill="1" applyBorder="1" applyAlignment="1">
      <alignment horizontal="left" wrapText="1"/>
    </xf>
    <xf numFmtId="0" fontId="16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26" fillId="0" borderId="15" xfId="1" applyFont="1" applyBorder="1" applyAlignment="1">
      <alignment horizontal="right"/>
    </xf>
    <xf numFmtId="0" fontId="26" fillId="0" borderId="16" xfId="1" applyFont="1" applyBorder="1" applyAlignment="1">
      <alignment horizontal="right"/>
    </xf>
    <xf numFmtId="0" fontId="26" fillId="0" borderId="0" xfId="1" applyFont="1" applyAlignment="1">
      <alignment horizontal="right"/>
    </xf>
    <xf numFmtId="0" fontId="26" fillId="0" borderId="57" xfId="1" applyFont="1" applyBorder="1" applyAlignment="1">
      <alignment horizontal="right"/>
    </xf>
    <xf numFmtId="0" fontId="26" fillId="0" borderId="34" xfId="1" applyFont="1" applyBorder="1" applyAlignment="1">
      <alignment horizontal="right"/>
    </xf>
    <xf numFmtId="0" fontId="2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4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5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165" fontId="3" fillId="14" borderId="37" xfId="1" applyNumberFormat="1" applyFont="1" applyFill="1" applyBorder="1" applyAlignment="1">
      <alignment vertical="top" textRotation="255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H10"/>
  <sheetViews>
    <sheetView topLeftCell="C1" zoomScale="175" zoomScaleNormal="175" workbookViewId="0">
      <selection activeCell="C8" sqref="C8"/>
    </sheetView>
  </sheetViews>
  <sheetFormatPr defaultRowHeight="14.4"/>
  <cols>
    <col min="1" max="1" width="8" bestFit="1" customWidth="1"/>
    <col min="2" max="2" width="96.6640625" customWidth="1"/>
    <col min="3" max="3" width="36.21875" customWidth="1"/>
  </cols>
  <sheetData>
    <row r="1" spans="1:8">
      <c r="A1" s="91" t="s">
        <v>66</v>
      </c>
      <c r="B1" s="91" t="s">
        <v>64</v>
      </c>
      <c r="C1" s="91" t="s">
        <v>65</v>
      </c>
    </row>
    <row r="2" spans="1:8" ht="37.799999999999997" customHeight="1">
      <c r="A2" s="104">
        <v>1</v>
      </c>
      <c r="B2" s="105" t="s">
        <v>166</v>
      </c>
      <c r="C2" s="104">
        <v>2</v>
      </c>
    </row>
    <row r="3" spans="1:8">
      <c r="A3" s="104">
        <v>2</v>
      </c>
      <c r="B3" s="104" t="s">
        <v>168</v>
      </c>
      <c r="C3" s="104">
        <v>11</v>
      </c>
    </row>
    <row r="4" spans="1:8">
      <c r="A4" s="104">
        <v>3</v>
      </c>
      <c r="B4" s="104" t="s">
        <v>167</v>
      </c>
      <c r="C4" s="104">
        <v>3</v>
      </c>
    </row>
    <row r="5" spans="1:8">
      <c r="A5" s="104">
        <v>4</v>
      </c>
      <c r="B5" s="104" t="s">
        <v>169</v>
      </c>
      <c r="C5" s="104">
        <v>11</v>
      </c>
    </row>
    <row r="6" spans="1:8">
      <c r="A6" s="104">
        <v>5</v>
      </c>
      <c r="B6" s="104" t="s">
        <v>170</v>
      </c>
      <c r="C6" s="104">
        <v>10</v>
      </c>
    </row>
    <row r="7" spans="1:8">
      <c r="A7" s="104">
        <v>6</v>
      </c>
      <c r="B7" s="123" t="s">
        <v>171</v>
      </c>
      <c r="C7" s="104">
        <v>12</v>
      </c>
    </row>
    <row r="8" spans="1:8">
      <c r="A8" s="192">
        <v>7</v>
      </c>
      <c r="B8" s="193"/>
      <c r="C8" s="192">
        <v>13</v>
      </c>
    </row>
    <row r="10" spans="1:8">
      <c r="A10" s="29" t="s">
        <v>63</v>
      </c>
      <c r="B10" s="90" t="s">
        <v>62</v>
      </c>
      <c r="H10" t="e">
        <f>+G7B9:H11</f>
        <v>#NAME?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2"/>
  <sheetViews>
    <sheetView topLeftCell="A12" zoomScale="205" zoomScaleNormal="205" workbookViewId="0">
      <selection activeCell="L49" sqref="L49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83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31" t="s">
        <v>0</v>
      </c>
      <c r="B2" s="132"/>
      <c r="C2" s="133" t="s">
        <v>82</v>
      </c>
      <c r="D2" s="134"/>
      <c r="E2" s="135"/>
      <c r="F2" s="136" t="s">
        <v>1</v>
      </c>
      <c r="G2" s="137"/>
      <c r="H2" s="137"/>
      <c r="I2" s="137"/>
      <c r="J2" s="137"/>
      <c r="K2" s="137"/>
      <c r="L2" s="138" t="s">
        <v>81</v>
      </c>
      <c r="M2" s="139"/>
      <c r="N2" s="139"/>
      <c r="O2" s="139"/>
      <c r="P2" s="139"/>
      <c r="Q2" s="139"/>
      <c r="R2" s="139"/>
      <c r="S2" s="139"/>
      <c r="T2" s="140"/>
    </row>
    <row r="3" spans="1:22" ht="13.5" customHeight="1">
      <c r="A3" s="141" t="s">
        <v>2</v>
      </c>
      <c r="B3" s="142"/>
      <c r="C3" s="143" t="s">
        <v>80</v>
      </c>
      <c r="D3" s="144"/>
      <c r="E3" s="145"/>
      <c r="F3" s="146" t="s">
        <v>3</v>
      </c>
      <c r="G3" s="147"/>
      <c r="H3" s="147"/>
      <c r="I3" s="147"/>
      <c r="J3" s="147"/>
      <c r="K3" s="148"/>
      <c r="L3" s="149"/>
      <c r="M3" s="149"/>
      <c r="N3" s="149"/>
      <c r="O3" s="5"/>
      <c r="P3" s="5"/>
      <c r="Q3" s="5"/>
      <c r="R3" s="5"/>
      <c r="S3" s="5"/>
      <c r="T3" s="6"/>
    </row>
    <row r="4" spans="1:22" ht="13.5" customHeight="1">
      <c r="A4" s="141" t="s">
        <v>4</v>
      </c>
      <c r="B4" s="142"/>
      <c r="C4" s="157">
        <v>21</v>
      </c>
      <c r="D4" s="158"/>
      <c r="E4" s="7"/>
      <c r="F4" s="146" t="s">
        <v>5</v>
      </c>
      <c r="G4" s="147"/>
      <c r="H4" s="147"/>
      <c r="I4" s="147"/>
      <c r="J4" s="147"/>
      <c r="K4" s="148"/>
      <c r="L4" s="159">
        <v>-2</v>
      </c>
      <c r="M4" s="160"/>
      <c r="N4" s="160"/>
      <c r="O4" s="160"/>
      <c r="P4" s="160"/>
      <c r="Q4" s="160"/>
      <c r="R4" s="160"/>
      <c r="S4" s="160"/>
      <c r="T4" s="161"/>
    </row>
    <row r="5" spans="1:22" ht="13.5" customHeight="1">
      <c r="A5" s="141" t="s">
        <v>6</v>
      </c>
      <c r="B5" s="142"/>
      <c r="C5" s="162"/>
      <c r="D5" s="162"/>
      <c r="E5" s="162"/>
      <c r="F5" s="163"/>
      <c r="G5" s="163"/>
      <c r="H5" s="163"/>
      <c r="I5" s="163"/>
      <c r="J5" s="163"/>
      <c r="K5" s="163"/>
      <c r="L5" s="162"/>
      <c r="M5" s="162"/>
      <c r="N5" s="162"/>
      <c r="O5" s="162"/>
      <c r="P5" s="162"/>
      <c r="Q5" s="162"/>
      <c r="R5" s="162"/>
      <c r="S5" s="162"/>
      <c r="T5" s="162"/>
    </row>
    <row r="6" spans="1:22" ht="13.5" customHeight="1">
      <c r="A6" s="164" t="s">
        <v>7</v>
      </c>
      <c r="B6" s="165"/>
      <c r="C6" s="166" t="s">
        <v>8</v>
      </c>
      <c r="D6" s="167"/>
      <c r="E6" s="168"/>
      <c r="F6" s="166" t="s">
        <v>9</v>
      </c>
      <c r="G6" s="167"/>
      <c r="H6" s="167"/>
      <c r="I6" s="167"/>
      <c r="J6" s="167"/>
      <c r="K6" s="169"/>
      <c r="L6" s="167" t="s">
        <v>10</v>
      </c>
      <c r="M6" s="167"/>
      <c r="N6" s="167"/>
      <c r="O6" s="170" t="s">
        <v>11</v>
      </c>
      <c r="P6" s="167"/>
      <c r="Q6" s="167"/>
      <c r="R6" s="167"/>
      <c r="S6" s="167"/>
      <c r="T6" s="171"/>
    </row>
    <row r="7" spans="1:22" ht="13.5" customHeight="1" thickBot="1">
      <c r="A7" s="150">
        <f>COUNTIF(F45:HQ45,"P")</f>
        <v>0</v>
      </c>
      <c r="B7" s="151"/>
      <c r="C7" s="152">
        <f>COUNTIF(F45:HQ45,"F")</f>
        <v>0</v>
      </c>
      <c r="D7" s="153"/>
      <c r="E7" s="151"/>
      <c r="F7" s="152">
        <f>SUM(O7,- A7,- C7)</f>
        <v>7</v>
      </c>
      <c r="G7" s="153"/>
      <c r="H7" s="153"/>
      <c r="I7" s="153"/>
      <c r="J7" s="153"/>
      <c r="K7" s="154"/>
      <c r="L7" s="26">
        <f>COUNTIF(E44:HQ44,"N")</f>
        <v>2</v>
      </c>
      <c r="M7" s="26">
        <f>COUNTIF(E44:HQ44,"A")</f>
        <v>5</v>
      </c>
      <c r="N7" s="26">
        <f>COUNTIF(E44:HQ44,"B")</f>
        <v>0</v>
      </c>
      <c r="O7" s="155">
        <f>COUNTA(E9:HT9)</f>
        <v>7</v>
      </c>
      <c r="P7" s="153"/>
      <c r="Q7" s="153"/>
      <c r="R7" s="153"/>
      <c r="S7" s="153"/>
      <c r="T7" s="156"/>
      <c r="U7" s="8"/>
    </row>
    <row r="8" spans="1:22" ht="10.8" thickBot="1"/>
    <row r="9" spans="1:22" ht="46.5" customHeight="1" thickBot="1">
      <c r="A9" s="180"/>
      <c r="B9" s="181"/>
      <c r="C9" s="181"/>
      <c r="D9" s="181"/>
      <c r="E9" s="38"/>
      <c r="F9" s="48" t="s">
        <v>12</v>
      </c>
      <c r="G9" s="48" t="s">
        <v>13</v>
      </c>
      <c r="H9" s="48" t="s">
        <v>75</v>
      </c>
      <c r="I9" s="48" t="s">
        <v>76</v>
      </c>
      <c r="J9" s="48" t="s">
        <v>77</v>
      </c>
      <c r="K9" s="48" t="s">
        <v>78</v>
      </c>
      <c r="L9" s="48" t="s">
        <v>79</v>
      </c>
      <c r="M9" s="48"/>
      <c r="N9" s="48"/>
      <c r="O9" s="48"/>
      <c r="P9" s="49"/>
      <c r="Q9" s="49"/>
      <c r="R9" s="49"/>
      <c r="S9" s="49"/>
      <c r="T9" s="50"/>
      <c r="U9" s="29"/>
      <c r="V9" s="84"/>
    </row>
    <row r="10" spans="1:22" ht="13.5" customHeight="1">
      <c r="A10" s="42" t="s">
        <v>14</v>
      </c>
      <c r="B10" s="39" t="s">
        <v>15</v>
      </c>
      <c r="C10" s="51"/>
      <c r="D10" s="111"/>
      <c r="E10" s="11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0"/>
    </row>
    <row r="11" spans="1:22" ht="13.5" customHeight="1">
      <c r="A11" s="43"/>
      <c r="B11" s="40"/>
      <c r="C11" s="11"/>
      <c r="D11" s="108"/>
      <c r="E11" s="1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31"/>
      <c r="V11" s="84"/>
    </row>
    <row r="12" spans="1:22" ht="13.5" customHeight="1">
      <c r="A12" s="43"/>
      <c r="B12" s="40"/>
      <c r="C12" s="11"/>
      <c r="D12" s="108"/>
      <c r="E12" s="1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1"/>
    </row>
    <row r="13" spans="1:22" ht="13.5" customHeight="1">
      <c r="A13" s="43"/>
      <c r="B13" s="40" t="s">
        <v>41</v>
      </c>
      <c r="C13" s="11"/>
      <c r="D13" s="108"/>
      <c r="E13" s="11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31"/>
    </row>
    <row r="14" spans="1:22" ht="15.6" customHeight="1">
      <c r="A14" s="43"/>
      <c r="B14" s="106" t="s">
        <v>70</v>
      </c>
      <c r="C14" s="107"/>
      <c r="D14" s="108"/>
      <c r="E14" s="109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31"/>
    </row>
    <row r="15" spans="1:22" ht="13.5" customHeight="1">
      <c r="A15" s="43"/>
      <c r="B15" s="106"/>
      <c r="C15" s="107"/>
      <c r="D15" s="108" t="s">
        <v>72</v>
      </c>
      <c r="E15" s="109"/>
      <c r="F15" s="12" t="s">
        <v>16</v>
      </c>
      <c r="G15" s="12" t="s">
        <v>16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1"/>
    </row>
    <row r="16" spans="1:22" ht="13.5" customHeight="1">
      <c r="A16" s="43"/>
      <c r="B16" s="106"/>
      <c r="C16" s="107"/>
      <c r="D16" s="108" t="s">
        <v>73</v>
      </c>
      <c r="E16" s="109"/>
      <c r="F16" s="12"/>
      <c r="G16" s="12"/>
      <c r="H16" s="12"/>
      <c r="I16" s="12" t="s">
        <v>16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31"/>
    </row>
    <row r="17" spans="1:21" ht="13.5" customHeight="1">
      <c r="A17" s="43"/>
      <c r="B17" s="106"/>
      <c r="C17" s="107"/>
      <c r="D17" s="176" t="s">
        <v>74</v>
      </c>
      <c r="E17" s="177"/>
      <c r="F17" s="12"/>
      <c r="G17" s="12"/>
      <c r="H17" s="12" t="s">
        <v>16</v>
      </c>
      <c r="I17" s="12"/>
      <c r="J17" s="12" t="s">
        <v>16</v>
      </c>
      <c r="K17" s="12"/>
      <c r="L17" s="12"/>
      <c r="M17" s="12"/>
      <c r="N17" s="12"/>
      <c r="O17" s="12"/>
      <c r="P17" s="12"/>
      <c r="Q17" s="12"/>
      <c r="R17" s="12"/>
      <c r="S17" s="12"/>
      <c r="T17" s="31"/>
      <c r="U17" s="13"/>
    </row>
    <row r="18" spans="1:21" ht="13.5" customHeight="1">
      <c r="A18" s="43"/>
      <c r="B18" s="106"/>
      <c r="C18" s="107"/>
      <c r="D18" s="176" t="s">
        <v>176</v>
      </c>
      <c r="E18" s="177"/>
      <c r="F18" s="12"/>
      <c r="G18" s="12"/>
      <c r="H18" s="12"/>
      <c r="I18" s="12"/>
      <c r="J18" s="12"/>
      <c r="K18" s="12" t="s">
        <v>16</v>
      </c>
      <c r="L18" s="12" t="s">
        <v>16</v>
      </c>
      <c r="M18" s="12"/>
      <c r="N18" s="12"/>
      <c r="O18" s="12"/>
      <c r="P18" s="12"/>
      <c r="Q18" s="12"/>
      <c r="R18" s="12"/>
      <c r="S18" s="12"/>
      <c r="T18" s="31"/>
      <c r="U18" s="13"/>
    </row>
    <row r="19" spans="1:21" ht="13.5" customHeight="1">
      <c r="A19" s="43"/>
      <c r="B19" s="106"/>
      <c r="C19" s="107"/>
      <c r="D19" s="121"/>
      <c r="E19" s="12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31"/>
      <c r="U19" s="13"/>
    </row>
    <row r="20" spans="1:21" ht="13.5" customHeight="1">
      <c r="A20" s="43"/>
      <c r="B20" s="106" t="s">
        <v>71</v>
      </c>
      <c r="C20" s="107"/>
      <c r="D20" s="108" t="s">
        <v>72</v>
      </c>
      <c r="E20" s="109"/>
      <c r="F20" s="12" t="s">
        <v>16</v>
      </c>
      <c r="G20" s="12"/>
      <c r="H20" s="12" t="s">
        <v>16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31"/>
      <c r="U20" s="13"/>
    </row>
    <row r="21" spans="1:21" ht="13.5" customHeight="1">
      <c r="A21" s="43"/>
      <c r="B21" s="106"/>
      <c r="C21" s="107"/>
      <c r="D21" s="178" t="s">
        <v>73</v>
      </c>
      <c r="E21" s="179"/>
      <c r="G21" s="12" t="s">
        <v>16</v>
      </c>
      <c r="H21" s="12"/>
      <c r="I21" s="12"/>
      <c r="J21" s="12" t="s">
        <v>16</v>
      </c>
      <c r="K21" s="12"/>
      <c r="L21" s="12"/>
      <c r="M21" s="12"/>
      <c r="N21" s="12"/>
      <c r="O21" s="12"/>
      <c r="P21" s="12"/>
      <c r="Q21" s="12"/>
      <c r="R21" s="12"/>
      <c r="S21" s="12"/>
      <c r="T21" s="31"/>
    </row>
    <row r="22" spans="1:21" ht="13.5" customHeight="1">
      <c r="A22" s="43"/>
      <c r="B22" s="106"/>
      <c r="C22" s="107"/>
      <c r="D22" s="174" t="s">
        <v>74</v>
      </c>
      <c r="E22" s="175"/>
      <c r="F22" s="12"/>
      <c r="G22" s="12"/>
      <c r="H22" s="12"/>
      <c r="I22" s="12" t="s">
        <v>16</v>
      </c>
      <c r="J22" s="12"/>
      <c r="K22" s="12" t="s">
        <v>16</v>
      </c>
      <c r="L22" s="12"/>
      <c r="M22" s="12"/>
      <c r="N22" s="12"/>
      <c r="O22" s="12"/>
      <c r="P22" s="12"/>
      <c r="Q22" s="12"/>
      <c r="R22" s="12"/>
      <c r="S22" s="12"/>
      <c r="T22" s="31"/>
    </row>
    <row r="23" spans="1:21" ht="13.5" customHeight="1">
      <c r="A23" s="43"/>
      <c r="B23" s="40"/>
      <c r="C23" s="11">
        <v>1</v>
      </c>
      <c r="D23" s="176" t="s">
        <v>175</v>
      </c>
      <c r="E23" s="177"/>
      <c r="F23" s="12"/>
      <c r="G23" s="12"/>
      <c r="H23" s="12"/>
      <c r="I23" s="12"/>
      <c r="J23" s="12"/>
      <c r="K23" s="12"/>
      <c r="L23" s="12" t="s">
        <v>16</v>
      </c>
      <c r="M23" s="12"/>
      <c r="N23" s="12"/>
      <c r="O23" s="12"/>
      <c r="P23" s="12"/>
      <c r="Q23" s="12"/>
      <c r="R23" s="12"/>
      <c r="S23" s="12"/>
      <c r="T23" s="31"/>
    </row>
    <row r="24" spans="1:21" ht="13.5" customHeight="1">
      <c r="A24" s="43"/>
      <c r="B24" s="41"/>
      <c r="C24" s="11"/>
      <c r="D24" s="176"/>
      <c r="E24" s="17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1"/>
    </row>
    <row r="25" spans="1:21" ht="13.5" customHeight="1">
      <c r="A25" s="43"/>
      <c r="B25" s="40"/>
      <c r="C25" s="11"/>
      <c r="D25" s="178"/>
      <c r="E25" s="17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31"/>
    </row>
    <row r="26" spans="1:21" ht="13.5" customHeight="1">
      <c r="A26" s="43"/>
      <c r="B26" s="40"/>
      <c r="C26" s="11"/>
      <c r="D26" s="178"/>
      <c r="E26" s="17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31"/>
    </row>
    <row r="27" spans="1:21" ht="13.5" customHeight="1">
      <c r="A27" s="43"/>
      <c r="B27" s="40"/>
      <c r="C27" s="11"/>
      <c r="D27" s="115"/>
      <c r="E27" s="10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31"/>
    </row>
    <row r="28" spans="1:21" ht="13.5" customHeight="1">
      <c r="A28" s="43"/>
      <c r="B28" s="40"/>
      <c r="C28" s="11"/>
      <c r="D28" s="108"/>
      <c r="E28" s="10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31"/>
    </row>
    <row r="29" spans="1:21" ht="13.5" customHeight="1">
      <c r="A29" s="43"/>
      <c r="B29" s="40"/>
      <c r="C29" s="11"/>
      <c r="D29" s="108"/>
      <c r="E29" s="10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31"/>
    </row>
    <row r="30" spans="1:21" ht="13.5" customHeight="1">
      <c r="A30" s="43"/>
      <c r="B30" s="40"/>
      <c r="C30" s="11"/>
      <c r="D30" s="108"/>
      <c r="E30" s="10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31"/>
    </row>
    <row r="31" spans="1:21" ht="13.5" customHeight="1">
      <c r="A31" s="43"/>
      <c r="B31" s="52"/>
      <c r="C31" s="11"/>
      <c r="D31" s="108"/>
      <c r="E31" s="10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31"/>
    </row>
    <row r="32" spans="1:21" ht="13.5" customHeight="1" thickBot="1">
      <c r="A32" s="46"/>
      <c r="B32" s="53"/>
      <c r="C32" s="54"/>
      <c r="D32" s="116"/>
      <c r="E32" s="109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32"/>
    </row>
    <row r="33" spans="1:20" ht="13.5" customHeight="1">
      <c r="A33" s="47" t="s">
        <v>17</v>
      </c>
      <c r="B33" s="58" t="s">
        <v>18</v>
      </c>
      <c r="C33" s="59"/>
      <c r="D33" s="117"/>
      <c r="E33" s="118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1"/>
    </row>
    <row r="34" spans="1:20" ht="13.5" customHeight="1">
      <c r="A34" s="44"/>
      <c r="B34" s="62"/>
      <c r="C34" s="14"/>
      <c r="D34" s="110" t="s">
        <v>72</v>
      </c>
      <c r="E34" s="119"/>
      <c r="F34" s="12" t="s">
        <v>16</v>
      </c>
      <c r="G34" s="12" t="s">
        <v>16</v>
      </c>
      <c r="H34" s="12" t="s">
        <v>16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31"/>
    </row>
    <row r="35" spans="1:20" ht="13.5" customHeight="1">
      <c r="A35" s="44"/>
      <c r="B35" s="62"/>
      <c r="C35" s="15"/>
      <c r="D35" s="110" t="s">
        <v>173</v>
      </c>
      <c r="E35" s="16"/>
      <c r="F35" s="12"/>
      <c r="G35" s="12"/>
      <c r="H35" s="12"/>
      <c r="I35" s="12" t="s">
        <v>16</v>
      </c>
      <c r="J35" s="12"/>
      <c r="K35" s="12"/>
      <c r="L35" s="12" t="s">
        <v>16</v>
      </c>
      <c r="M35" s="12"/>
      <c r="N35" s="12"/>
      <c r="O35" s="12"/>
      <c r="P35" s="12"/>
      <c r="Q35" s="12"/>
      <c r="R35" s="12"/>
      <c r="S35" s="12"/>
      <c r="T35" s="31"/>
    </row>
    <row r="36" spans="1:20" ht="13.5" customHeight="1">
      <c r="A36" s="44"/>
      <c r="B36" s="62"/>
      <c r="C36" s="15"/>
      <c r="D36" s="110" t="s">
        <v>177</v>
      </c>
      <c r="E36" s="16"/>
      <c r="F36" s="12"/>
      <c r="G36" s="12"/>
      <c r="H36" s="12"/>
      <c r="I36" s="12"/>
      <c r="J36" s="12"/>
      <c r="K36" s="12" t="s">
        <v>16</v>
      </c>
      <c r="L36" s="12"/>
      <c r="M36" s="12"/>
      <c r="N36" s="12"/>
      <c r="O36" s="12"/>
      <c r="P36" s="12"/>
      <c r="Q36" s="12"/>
      <c r="R36" s="12"/>
      <c r="S36" s="12"/>
      <c r="T36" s="31"/>
    </row>
    <row r="37" spans="1:20" ht="13.5" customHeight="1">
      <c r="A37" s="44"/>
      <c r="B37" s="62"/>
      <c r="C37" s="15"/>
      <c r="D37" s="110"/>
      <c r="E37" s="16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31"/>
    </row>
    <row r="38" spans="1:20" ht="13.5" customHeight="1">
      <c r="A38" s="44"/>
      <c r="B38" s="62"/>
      <c r="C38" s="15"/>
      <c r="D38" s="110"/>
      <c r="E38" s="16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31"/>
    </row>
    <row r="39" spans="1:20" ht="13.5" customHeight="1">
      <c r="A39" s="44"/>
      <c r="B39" s="62" t="s">
        <v>19</v>
      </c>
      <c r="C39" s="15"/>
      <c r="D39" s="110"/>
      <c r="E39" s="16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31"/>
    </row>
    <row r="40" spans="1:20" ht="13.5" customHeight="1">
      <c r="A40" s="44"/>
      <c r="B40" s="62"/>
      <c r="C40" s="15"/>
      <c r="D40" s="110" t="s">
        <v>174</v>
      </c>
      <c r="E40" s="16"/>
      <c r="F40" s="12"/>
      <c r="G40" s="12"/>
      <c r="H40" s="12"/>
      <c r="I40" s="12"/>
      <c r="J40" s="12" t="s">
        <v>16</v>
      </c>
      <c r="K40" s="12"/>
      <c r="L40" s="12"/>
      <c r="M40" s="12"/>
      <c r="N40" s="12"/>
      <c r="O40" s="12"/>
      <c r="P40" s="12"/>
      <c r="Q40" s="12"/>
      <c r="R40" s="12"/>
      <c r="S40" s="12"/>
      <c r="T40" s="31"/>
    </row>
    <row r="41" spans="1:20" ht="13.5" customHeight="1">
      <c r="A41" s="44"/>
      <c r="B41" s="62" t="s">
        <v>20</v>
      </c>
      <c r="C41" s="15"/>
      <c r="D41" s="110"/>
      <c r="E41" s="1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31"/>
    </row>
    <row r="42" spans="1:20" ht="13.5" customHeight="1">
      <c r="A42" s="44"/>
      <c r="B42" s="62"/>
      <c r="C42" s="15"/>
      <c r="D42" s="110"/>
      <c r="E42" s="16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31"/>
    </row>
    <row r="43" spans="1:20" ht="13.5" customHeight="1" thickBot="1">
      <c r="A43" s="45"/>
      <c r="B43" s="63"/>
      <c r="C43" s="64"/>
      <c r="D43" s="120"/>
      <c r="E43" s="65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7"/>
    </row>
    <row r="44" spans="1:20" ht="13.5" customHeight="1">
      <c r="A44" s="44" t="s">
        <v>21</v>
      </c>
      <c r="B44" s="182" t="s">
        <v>22</v>
      </c>
      <c r="C44" s="183"/>
      <c r="D44" s="183"/>
      <c r="E44" s="55"/>
      <c r="F44" s="56" t="s">
        <v>23</v>
      </c>
      <c r="G44" s="56" t="s">
        <v>23</v>
      </c>
      <c r="H44" s="56" t="s">
        <v>23</v>
      </c>
      <c r="I44" s="56" t="s">
        <v>23</v>
      </c>
      <c r="J44" s="56" t="s">
        <v>23</v>
      </c>
      <c r="K44" s="56" t="s">
        <v>24</v>
      </c>
      <c r="L44" s="56" t="s">
        <v>24</v>
      </c>
      <c r="M44" s="56"/>
      <c r="N44" s="56"/>
      <c r="O44" s="56"/>
      <c r="P44" s="56"/>
      <c r="Q44" s="56"/>
      <c r="R44" s="56"/>
      <c r="S44" s="56"/>
      <c r="T44" s="57"/>
    </row>
    <row r="45" spans="1:20" ht="13.5" customHeight="1">
      <c r="A45" s="44"/>
      <c r="B45" s="184" t="s">
        <v>25</v>
      </c>
      <c r="C45" s="185"/>
      <c r="D45" s="185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33"/>
    </row>
    <row r="46" spans="1:20" ht="13.5" customHeight="1">
      <c r="A46" s="44"/>
      <c r="B46" s="186" t="s">
        <v>26</v>
      </c>
      <c r="C46" s="187"/>
      <c r="D46" s="187"/>
      <c r="E46" s="20"/>
      <c r="F46" s="21"/>
      <c r="G46" s="21"/>
      <c r="H46" s="21"/>
      <c r="I46" s="194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34"/>
    </row>
    <row r="47" spans="1:20" ht="10.8" thickBot="1">
      <c r="A47" s="45"/>
      <c r="B47" s="172" t="s">
        <v>27</v>
      </c>
      <c r="C47" s="173"/>
      <c r="D47" s="173"/>
      <c r="E47" s="35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7"/>
    </row>
    <row r="48" spans="1:20">
      <c r="A48" s="22"/>
      <c r="H48" s="3" t="s">
        <v>172</v>
      </c>
    </row>
    <row r="51" spans="1:3">
      <c r="A51" s="29" t="s">
        <v>63</v>
      </c>
      <c r="B51" s="90" t="s">
        <v>62</v>
      </c>
    </row>
    <row r="52" spans="1:3">
      <c r="B52" s="27" t="s">
        <v>42</v>
      </c>
      <c r="C52" s="28"/>
    </row>
  </sheetData>
  <mergeCells count="36">
    <mergeCell ref="A9:D9"/>
    <mergeCell ref="D21:E21"/>
    <mergeCell ref="B44:D44"/>
    <mergeCell ref="B45:D45"/>
    <mergeCell ref="B46:D46"/>
    <mergeCell ref="D17:E17"/>
    <mergeCell ref="D18:E18"/>
    <mergeCell ref="B47:D47"/>
    <mergeCell ref="D22:E22"/>
    <mergeCell ref="D23:E23"/>
    <mergeCell ref="D25:E25"/>
    <mergeCell ref="D26:E26"/>
    <mergeCell ref="D24:E24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28" type="noConversion"/>
  <dataValidations count="3">
    <dataValidation type="list" allowBlank="1" showInputMessage="1" showErrorMessage="1" sqref="WVN983055:WWB983083 F65551:T65579 JB65551:JP65579 SX65551:TL65579 ACT65551:ADH65579 AMP65551:AND65579 AWL65551:AWZ65579 BGH65551:BGV65579 BQD65551:BQR65579 BZZ65551:CAN65579 CJV65551:CKJ65579 CTR65551:CUF65579 DDN65551:DEB65579 DNJ65551:DNX65579 DXF65551:DXT65579 EHB65551:EHP65579 EQX65551:ERL65579 FAT65551:FBH65579 FKP65551:FLD65579 FUL65551:FUZ65579 GEH65551:GEV65579 GOD65551:GOR65579 GXZ65551:GYN65579 HHV65551:HIJ65579 HRR65551:HSF65579 IBN65551:ICB65579 ILJ65551:ILX65579 IVF65551:IVT65579 JFB65551:JFP65579 JOX65551:JPL65579 JYT65551:JZH65579 KIP65551:KJD65579 KSL65551:KSZ65579 LCH65551:LCV65579 LMD65551:LMR65579 LVZ65551:LWN65579 MFV65551:MGJ65579 MPR65551:MQF65579 MZN65551:NAB65579 NJJ65551:NJX65579 NTF65551:NTT65579 ODB65551:ODP65579 OMX65551:ONL65579 OWT65551:OXH65579 PGP65551:PHD65579 PQL65551:PQZ65579 QAH65551:QAV65579 QKD65551:QKR65579 QTZ65551:QUN65579 RDV65551:REJ65579 RNR65551:ROF65579 RXN65551:RYB65579 SHJ65551:SHX65579 SRF65551:SRT65579 TBB65551:TBP65579 TKX65551:TLL65579 TUT65551:TVH65579 UEP65551:UFD65579 UOL65551:UOZ65579 UYH65551:UYV65579 VID65551:VIR65579 VRZ65551:VSN65579 WBV65551:WCJ65579 WLR65551:WMF65579 WVN65551:WWB65579 F131087:T131115 JB131087:JP131115 SX131087:TL131115 ACT131087:ADH131115 AMP131087:AND131115 AWL131087:AWZ131115 BGH131087:BGV131115 BQD131087:BQR131115 BZZ131087:CAN131115 CJV131087:CKJ131115 CTR131087:CUF131115 DDN131087:DEB131115 DNJ131087:DNX131115 DXF131087:DXT131115 EHB131087:EHP131115 EQX131087:ERL131115 FAT131087:FBH131115 FKP131087:FLD131115 FUL131087:FUZ131115 GEH131087:GEV131115 GOD131087:GOR131115 GXZ131087:GYN131115 HHV131087:HIJ131115 HRR131087:HSF131115 IBN131087:ICB131115 ILJ131087:ILX131115 IVF131087:IVT131115 JFB131087:JFP131115 JOX131087:JPL131115 JYT131087:JZH131115 KIP131087:KJD131115 KSL131087:KSZ131115 LCH131087:LCV131115 LMD131087:LMR131115 LVZ131087:LWN131115 MFV131087:MGJ131115 MPR131087:MQF131115 MZN131087:NAB131115 NJJ131087:NJX131115 NTF131087:NTT131115 ODB131087:ODP131115 OMX131087:ONL131115 OWT131087:OXH131115 PGP131087:PHD131115 PQL131087:PQZ131115 QAH131087:QAV131115 QKD131087:QKR131115 QTZ131087:QUN131115 RDV131087:REJ131115 RNR131087:ROF131115 RXN131087:RYB131115 SHJ131087:SHX131115 SRF131087:SRT131115 TBB131087:TBP131115 TKX131087:TLL131115 TUT131087:TVH131115 UEP131087:UFD131115 UOL131087:UOZ131115 UYH131087:UYV131115 VID131087:VIR131115 VRZ131087:VSN131115 WBV131087:WCJ131115 WLR131087:WMF131115 WVN131087:WWB131115 F196623:T196651 JB196623:JP196651 SX196623:TL196651 ACT196623:ADH196651 AMP196623:AND196651 AWL196623:AWZ196651 BGH196623:BGV196651 BQD196623:BQR196651 BZZ196623:CAN196651 CJV196623:CKJ196651 CTR196623:CUF196651 DDN196623:DEB196651 DNJ196623:DNX196651 DXF196623:DXT196651 EHB196623:EHP196651 EQX196623:ERL196651 FAT196623:FBH196651 FKP196623:FLD196651 FUL196623:FUZ196651 GEH196623:GEV196651 GOD196623:GOR196651 GXZ196623:GYN196651 HHV196623:HIJ196651 HRR196623:HSF196651 IBN196623:ICB196651 ILJ196623:ILX196651 IVF196623:IVT196651 JFB196623:JFP196651 JOX196623:JPL196651 JYT196623:JZH196651 KIP196623:KJD196651 KSL196623:KSZ196651 LCH196623:LCV196651 LMD196623:LMR196651 LVZ196623:LWN196651 MFV196623:MGJ196651 MPR196623:MQF196651 MZN196623:NAB196651 NJJ196623:NJX196651 NTF196623:NTT196651 ODB196623:ODP196651 OMX196623:ONL196651 OWT196623:OXH196651 PGP196623:PHD196651 PQL196623:PQZ196651 QAH196623:QAV196651 QKD196623:QKR196651 QTZ196623:QUN196651 RDV196623:REJ196651 RNR196623:ROF196651 RXN196623:RYB196651 SHJ196623:SHX196651 SRF196623:SRT196651 TBB196623:TBP196651 TKX196623:TLL196651 TUT196623:TVH196651 UEP196623:UFD196651 UOL196623:UOZ196651 UYH196623:UYV196651 VID196623:VIR196651 VRZ196623:VSN196651 WBV196623:WCJ196651 WLR196623:WMF196651 WVN196623:WWB196651 F262159:T262187 JB262159:JP262187 SX262159:TL262187 ACT262159:ADH262187 AMP262159:AND262187 AWL262159:AWZ262187 BGH262159:BGV262187 BQD262159:BQR262187 BZZ262159:CAN262187 CJV262159:CKJ262187 CTR262159:CUF262187 DDN262159:DEB262187 DNJ262159:DNX262187 DXF262159:DXT262187 EHB262159:EHP262187 EQX262159:ERL262187 FAT262159:FBH262187 FKP262159:FLD262187 FUL262159:FUZ262187 GEH262159:GEV262187 GOD262159:GOR262187 GXZ262159:GYN262187 HHV262159:HIJ262187 HRR262159:HSF262187 IBN262159:ICB262187 ILJ262159:ILX262187 IVF262159:IVT262187 JFB262159:JFP262187 JOX262159:JPL262187 JYT262159:JZH262187 KIP262159:KJD262187 KSL262159:KSZ262187 LCH262159:LCV262187 LMD262159:LMR262187 LVZ262159:LWN262187 MFV262159:MGJ262187 MPR262159:MQF262187 MZN262159:NAB262187 NJJ262159:NJX262187 NTF262159:NTT262187 ODB262159:ODP262187 OMX262159:ONL262187 OWT262159:OXH262187 PGP262159:PHD262187 PQL262159:PQZ262187 QAH262159:QAV262187 QKD262159:QKR262187 QTZ262159:QUN262187 RDV262159:REJ262187 RNR262159:ROF262187 RXN262159:RYB262187 SHJ262159:SHX262187 SRF262159:SRT262187 TBB262159:TBP262187 TKX262159:TLL262187 TUT262159:TVH262187 UEP262159:UFD262187 UOL262159:UOZ262187 UYH262159:UYV262187 VID262159:VIR262187 VRZ262159:VSN262187 WBV262159:WCJ262187 WLR262159:WMF262187 WVN262159:WWB262187 F327695:T327723 JB327695:JP327723 SX327695:TL327723 ACT327695:ADH327723 AMP327695:AND327723 AWL327695:AWZ327723 BGH327695:BGV327723 BQD327695:BQR327723 BZZ327695:CAN327723 CJV327695:CKJ327723 CTR327695:CUF327723 DDN327695:DEB327723 DNJ327695:DNX327723 DXF327695:DXT327723 EHB327695:EHP327723 EQX327695:ERL327723 FAT327695:FBH327723 FKP327695:FLD327723 FUL327695:FUZ327723 GEH327695:GEV327723 GOD327695:GOR327723 GXZ327695:GYN327723 HHV327695:HIJ327723 HRR327695:HSF327723 IBN327695:ICB327723 ILJ327695:ILX327723 IVF327695:IVT327723 JFB327695:JFP327723 JOX327695:JPL327723 JYT327695:JZH327723 KIP327695:KJD327723 KSL327695:KSZ327723 LCH327695:LCV327723 LMD327695:LMR327723 LVZ327695:LWN327723 MFV327695:MGJ327723 MPR327695:MQF327723 MZN327695:NAB327723 NJJ327695:NJX327723 NTF327695:NTT327723 ODB327695:ODP327723 OMX327695:ONL327723 OWT327695:OXH327723 PGP327695:PHD327723 PQL327695:PQZ327723 QAH327695:QAV327723 QKD327695:QKR327723 QTZ327695:QUN327723 RDV327695:REJ327723 RNR327695:ROF327723 RXN327695:RYB327723 SHJ327695:SHX327723 SRF327695:SRT327723 TBB327695:TBP327723 TKX327695:TLL327723 TUT327695:TVH327723 UEP327695:UFD327723 UOL327695:UOZ327723 UYH327695:UYV327723 VID327695:VIR327723 VRZ327695:VSN327723 WBV327695:WCJ327723 WLR327695:WMF327723 WVN327695:WWB327723 F393231:T393259 JB393231:JP393259 SX393231:TL393259 ACT393231:ADH393259 AMP393231:AND393259 AWL393231:AWZ393259 BGH393231:BGV393259 BQD393231:BQR393259 BZZ393231:CAN393259 CJV393231:CKJ393259 CTR393231:CUF393259 DDN393231:DEB393259 DNJ393231:DNX393259 DXF393231:DXT393259 EHB393231:EHP393259 EQX393231:ERL393259 FAT393231:FBH393259 FKP393231:FLD393259 FUL393231:FUZ393259 GEH393231:GEV393259 GOD393231:GOR393259 GXZ393231:GYN393259 HHV393231:HIJ393259 HRR393231:HSF393259 IBN393231:ICB393259 ILJ393231:ILX393259 IVF393231:IVT393259 JFB393231:JFP393259 JOX393231:JPL393259 JYT393231:JZH393259 KIP393231:KJD393259 KSL393231:KSZ393259 LCH393231:LCV393259 LMD393231:LMR393259 LVZ393231:LWN393259 MFV393231:MGJ393259 MPR393231:MQF393259 MZN393231:NAB393259 NJJ393231:NJX393259 NTF393231:NTT393259 ODB393231:ODP393259 OMX393231:ONL393259 OWT393231:OXH393259 PGP393231:PHD393259 PQL393231:PQZ393259 QAH393231:QAV393259 QKD393231:QKR393259 QTZ393231:QUN393259 RDV393231:REJ393259 RNR393231:ROF393259 RXN393231:RYB393259 SHJ393231:SHX393259 SRF393231:SRT393259 TBB393231:TBP393259 TKX393231:TLL393259 TUT393231:TVH393259 UEP393231:UFD393259 UOL393231:UOZ393259 UYH393231:UYV393259 VID393231:VIR393259 VRZ393231:VSN393259 WBV393231:WCJ393259 WLR393231:WMF393259 WVN393231:WWB393259 F458767:T458795 JB458767:JP458795 SX458767:TL458795 ACT458767:ADH458795 AMP458767:AND458795 AWL458767:AWZ458795 BGH458767:BGV458795 BQD458767:BQR458795 BZZ458767:CAN458795 CJV458767:CKJ458795 CTR458767:CUF458795 DDN458767:DEB458795 DNJ458767:DNX458795 DXF458767:DXT458795 EHB458767:EHP458795 EQX458767:ERL458795 FAT458767:FBH458795 FKP458767:FLD458795 FUL458767:FUZ458795 GEH458767:GEV458795 GOD458767:GOR458795 GXZ458767:GYN458795 HHV458767:HIJ458795 HRR458767:HSF458795 IBN458767:ICB458795 ILJ458767:ILX458795 IVF458767:IVT458795 JFB458767:JFP458795 JOX458767:JPL458795 JYT458767:JZH458795 KIP458767:KJD458795 KSL458767:KSZ458795 LCH458767:LCV458795 LMD458767:LMR458795 LVZ458767:LWN458795 MFV458767:MGJ458795 MPR458767:MQF458795 MZN458767:NAB458795 NJJ458767:NJX458795 NTF458767:NTT458795 ODB458767:ODP458795 OMX458767:ONL458795 OWT458767:OXH458795 PGP458767:PHD458795 PQL458767:PQZ458795 QAH458767:QAV458795 QKD458767:QKR458795 QTZ458767:QUN458795 RDV458767:REJ458795 RNR458767:ROF458795 RXN458767:RYB458795 SHJ458767:SHX458795 SRF458767:SRT458795 TBB458767:TBP458795 TKX458767:TLL458795 TUT458767:TVH458795 UEP458767:UFD458795 UOL458767:UOZ458795 UYH458767:UYV458795 VID458767:VIR458795 VRZ458767:VSN458795 WBV458767:WCJ458795 WLR458767:WMF458795 WVN458767:WWB458795 F524303:T524331 JB524303:JP524331 SX524303:TL524331 ACT524303:ADH524331 AMP524303:AND524331 AWL524303:AWZ524331 BGH524303:BGV524331 BQD524303:BQR524331 BZZ524303:CAN524331 CJV524303:CKJ524331 CTR524303:CUF524331 DDN524303:DEB524331 DNJ524303:DNX524331 DXF524303:DXT524331 EHB524303:EHP524331 EQX524303:ERL524331 FAT524303:FBH524331 FKP524303:FLD524331 FUL524303:FUZ524331 GEH524303:GEV524331 GOD524303:GOR524331 GXZ524303:GYN524331 HHV524303:HIJ524331 HRR524303:HSF524331 IBN524303:ICB524331 ILJ524303:ILX524331 IVF524303:IVT524331 JFB524303:JFP524331 JOX524303:JPL524331 JYT524303:JZH524331 KIP524303:KJD524331 KSL524303:KSZ524331 LCH524303:LCV524331 LMD524303:LMR524331 LVZ524303:LWN524331 MFV524303:MGJ524331 MPR524303:MQF524331 MZN524303:NAB524331 NJJ524303:NJX524331 NTF524303:NTT524331 ODB524303:ODP524331 OMX524303:ONL524331 OWT524303:OXH524331 PGP524303:PHD524331 PQL524303:PQZ524331 QAH524303:QAV524331 QKD524303:QKR524331 QTZ524303:QUN524331 RDV524303:REJ524331 RNR524303:ROF524331 RXN524303:RYB524331 SHJ524303:SHX524331 SRF524303:SRT524331 TBB524303:TBP524331 TKX524303:TLL524331 TUT524303:TVH524331 UEP524303:UFD524331 UOL524303:UOZ524331 UYH524303:UYV524331 VID524303:VIR524331 VRZ524303:VSN524331 WBV524303:WCJ524331 WLR524303:WMF524331 WVN524303:WWB524331 F589839:T589867 JB589839:JP589867 SX589839:TL589867 ACT589839:ADH589867 AMP589839:AND589867 AWL589839:AWZ589867 BGH589839:BGV589867 BQD589839:BQR589867 BZZ589839:CAN589867 CJV589839:CKJ589867 CTR589839:CUF589867 DDN589839:DEB589867 DNJ589839:DNX589867 DXF589839:DXT589867 EHB589839:EHP589867 EQX589839:ERL589867 FAT589839:FBH589867 FKP589839:FLD589867 FUL589839:FUZ589867 GEH589839:GEV589867 GOD589839:GOR589867 GXZ589839:GYN589867 HHV589839:HIJ589867 HRR589839:HSF589867 IBN589839:ICB589867 ILJ589839:ILX589867 IVF589839:IVT589867 JFB589839:JFP589867 JOX589839:JPL589867 JYT589839:JZH589867 KIP589839:KJD589867 KSL589839:KSZ589867 LCH589839:LCV589867 LMD589839:LMR589867 LVZ589839:LWN589867 MFV589839:MGJ589867 MPR589839:MQF589867 MZN589839:NAB589867 NJJ589839:NJX589867 NTF589839:NTT589867 ODB589839:ODP589867 OMX589839:ONL589867 OWT589839:OXH589867 PGP589839:PHD589867 PQL589839:PQZ589867 QAH589839:QAV589867 QKD589839:QKR589867 QTZ589839:QUN589867 RDV589839:REJ589867 RNR589839:ROF589867 RXN589839:RYB589867 SHJ589839:SHX589867 SRF589839:SRT589867 TBB589839:TBP589867 TKX589839:TLL589867 TUT589839:TVH589867 UEP589839:UFD589867 UOL589839:UOZ589867 UYH589839:UYV589867 VID589839:VIR589867 VRZ589839:VSN589867 WBV589839:WCJ589867 WLR589839:WMF589867 WVN589839:WWB589867 F655375:T655403 JB655375:JP655403 SX655375:TL655403 ACT655375:ADH655403 AMP655375:AND655403 AWL655375:AWZ655403 BGH655375:BGV655403 BQD655375:BQR655403 BZZ655375:CAN655403 CJV655375:CKJ655403 CTR655375:CUF655403 DDN655375:DEB655403 DNJ655375:DNX655403 DXF655375:DXT655403 EHB655375:EHP655403 EQX655375:ERL655403 FAT655375:FBH655403 FKP655375:FLD655403 FUL655375:FUZ655403 GEH655375:GEV655403 GOD655375:GOR655403 GXZ655375:GYN655403 HHV655375:HIJ655403 HRR655375:HSF655403 IBN655375:ICB655403 ILJ655375:ILX655403 IVF655375:IVT655403 JFB655375:JFP655403 JOX655375:JPL655403 JYT655375:JZH655403 KIP655375:KJD655403 KSL655375:KSZ655403 LCH655375:LCV655403 LMD655375:LMR655403 LVZ655375:LWN655403 MFV655375:MGJ655403 MPR655375:MQF655403 MZN655375:NAB655403 NJJ655375:NJX655403 NTF655375:NTT655403 ODB655375:ODP655403 OMX655375:ONL655403 OWT655375:OXH655403 PGP655375:PHD655403 PQL655375:PQZ655403 QAH655375:QAV655403 QKD655375:QKR655403 QTZ655375:QUN655403 RDV655375:REJ655403 RNR655375:ROF655403 RXN655375:RYB655403 SHJ655375:SHX655403 SRF655375:SRT655403 TBB655375:TBP655403 TKX655375:TLL655403 TUT655375:TVH655403 UEP655375:UFD655403 UOL655375:UOZ655403 UYH655375:UYV655403 VID655375:VIR655403 VRZ655375:VSN655403 WBV655375:WCJ655403 WLR655375:WMF655403 WVN655375:WWB655403 F720911:T720939 JB720911:JP720939 SX720911:TL720939 ACT720911:ADH720939 AMP720911:AND720939 AWL720911:AWZ720939 BGH720911:BGV720939 BQD720911:BQR720939 BZZ720911:CAN720939 CJV720911:CKJ720939 CTR720911:CUF720939 DDN720911:DEB720939 DNJ720911:DNX720939 DXF720911:DXT720939 EHB720911:EHP720939 EQX720911:ERL720939 FAT720911:FBH720939 FKP720911:FLD720939 FUL720911:FUZ720939 GEH720911:GEV720939 GOD720911:GOR720939 GXZ720911:GYN720939 HHV720911:HIJ720939 HRR720911:HSF720939 IBN720911:ICB720939 ILJ720911:ILX720939 IVF720911:IVT720939 JFB720911:JFP720939 JOX720911:JPL720939 JYT720911:JZH720939 KIP720911:KJD720939 KSL720911:KSZ720939 LCH720911:LCV720939 LMD720911:LMR720939 LVZ720911:LWN720939 MFV720911:MGJ720939 MPR720911:MQF720939 MZN720911:NAB720939 NJJ720911:NJX720939 NTF720911:NTT720939 ODB720911:ODP720939 OMX720911:ONL720939 OWT720911:OXH720939 PGP720911:PHD720939 PQL720911:PQZ720939 QAH720911:QAV720939 QKD720911:QKR720939 QTZ720911:QUN720939 RDV720911:REJ720939 RNR720911:ROF720939 RXN720911:RYB720939 SHJ720911:SHX720939 SRF720911:SRT720939 TBB720911:TBP720939 TKX720911:TLL720939 TUT720911:TVH720939 UEP720911:UFD720939 UOL720911:UOZ720939 UYH720911:UYV720939 VID720911:VIR720939 VRZ720911:VSN720939 WBV720911:WCJ720939 WLR720911:WMF720939 WVN720911:WWB720939 F786447:T786475 JB786447:JP786475 SX786447:TL786475 ACT786447:ADH786475 AMP786447:AND786475 AWL786447:AWZ786475 BGH786447:BGV786475 BQD786447:BQR786475 BZZ786447:CAN786475 CJV786447:CKJ786475 CTR786447:CUF786475 DDN786447:DEB786475 DNJ786447:DNX786475 DXF786447:DXT786475 EHB786447:EHP786475 EQX786447:ERL786475 FAT786447:FBH786475 FKP786447:FLD786475 FUL786447:FUZ786475 GEH786447:GEV786475 GOD786447:GOR786475 GXZ786447:GYN786475 HHV786447:HIJ786475 HRR786447:HSF786475 IBN786447:ICB786475 ILJ786447:ILX786475 IVF786447:IVT786475 JFB786447:JFP786475 JOX786447:JPL786475 JYT786447:JZH786475 KIP786447:KJD786475 KSL786447:KSZ786475 LCH786447:LCV786475 LMD786447:LMR786475 LVZ786447:LWN786475 MFV786447:MGJ786475 MPR786447:MQF786475 MZN786447:NAB786475 NJJ786447:NJX786475 NTF786447:NTT786475 ODB786447:ODP786475 OMX786447:ONL786475 OWT786447:OXH786475 PGP786447:PHD786475 PQL786447:PQZ786475 QAH786447:QAV786475 QKD786447:QKR786475 QTZ786447:QUN786475 RDV786447:REJ786475 RNR786447:ROF786475 RXN786447:RYB786475 SHJ786447:SHX786475 SRF786447:SRT786475 TBB786447:TBP786475 TKX786447:TLL786475 TUT786447:TVH786475 UEP786447:UFD786475 UOL786447:UOZ786475 UYH786447:UYV786475 VID786447:VIR786475 VRZ786447:VSN786475 WBV786447:WCJ786475 WLR786447:WMF786475 WVN786447:WWB786475 F851983:T852011 JB851983:JP852011 SX851983:TL852011 ACT851983:ADH852011 AMP851983:AND852011 AWL851983:AWZ852011 BGH851983:BGV852011 BQD851983:BQR852011 BZZ851983:CAN852011 CJV851983:CKJ852011 CTR851983:CUF852011 DDN851983:DEB852011 DNJ851983:DNX852011 DXF851983:DXT852011 EHB851983:EHP852011 EQX851983:ERL852011 FAT851983:FBH852011 FKP851983:FLD852011 FUL851983:FUZ852011 GEH851983:GEV852011 GOD851983:GOR852011 GXZ851983:GYN852011 HHV851983:HIJ852011 HRR851983:HSF852011 IBN851983:ICB852011 ILJ851983:ILX852011 IVF851983:IVT852011 JFB851983:JFP852011 JOX851983:JPL852011 JYT851983:JZH852011 KIP851983:KJD852011 KSL851983:KSZ852011 LCH851983:LCV852011 LMD851983:LMR852011 LVZ851983:LWN852011 MFV851983:MGJ852011 MPR851983:MQF852011 MZN851983:NAB852011 NJJ851983:NJX852011 NTF851983:NTT852011 ODB851983:ODP852011 OMX851983:ONL852011 OWT851983:OXH852011 PGP851983:PHD852011 PQL851983:PQZ852011 QAH851983:QAV852011 QKD851983:QKR852011 QTZ851983:QUN852011 RDV851983:REJ852011 RNR851983:ROF852011 RXN851983:RYB852011 SHJ851983:SHX852011 SRF851983:SRT852011 TBB851983:TBP852011 TKX851983:TLL852011 TUT851983:TVH852011 UEP851983:UFD852011 UOL851983:UOZ852011 UYH851983:UYV852011 VID851983:VIR852011 VRZ851983:VSN852011 WBV851983:WCJ852011 WLR851983:WMF852011 WVN851983:WWB852011 F917519:T917547 JB917519:JP917547 SX917519:TL917547 ACT917519:ADH917547 AMP917519:AND917547 AWL917519:AWZ917547 BGH917519:BGV917547 BQD917519:BQR917547 BZZ917519:CAN917547 CJV917519:CKJ917547 CTR917519:CUF917547 DDN917519:DEB917547 DNJ917519:DNX917547 DXF917519:DXT917547 EHB917519:EHP917547 EQX917519:ERL917547 FAT917519:FBH917547 FKP917519:FLD917547 FUL917519:FUZ917547 GEH917519:GEV917547 GOD917519:GOR917547 GXZ917519:GYN917547 HHV917519:HIJ917547 HRR917519:HSF917547 IBN917519:ICB917547 ILJ917519:ILX917547 IVF917519:IVT917547 JFB917519:JFP917547 JOX917519:JPL917547 JYT917519:JZH917547 KIP917519:KJD917547 KSL917519:KSZ917547 LCH917519:LCV917547 LMD917519:LMR917547 LVZ917519:LWN917547 MFV917519:MGJ917547 MPR917519:MQF917547 MZN917519:NAB917547 NJJ917519:NJX917547 NTF917519:NTT917547 ODB917519:ODP917547 OMX917519:ONL917547 OWT917519:OXH917547 PGP917519:PHD917547 PQL917519:PQZ917547 QAH917519:QAV917547 QKD917519:QKR917547 QTZ917519:QUN917547 RDV917519:REJ917547 RNR917519:ROF917547 RXN917519:RYB917547 SHJ917519:SHX917547 SRF917519:SRT917547 TBB917519:TBP917547 TKX917519:TLL917547 TUT917519:TVH917547 UEP917519:UFD917547 UOL917519:UOZ917547 UYH917519:UYV917547 VID917519:VIR917547 VRZ917519:VSN917547 WBV917519:WCJ917547 WLR917519:WMF917547 WVN917519:WWB917547 F983055:T983083 JB983055:JP983083 SX983055:TL983083 ACT983055:ADH983083 AMP983055:AND983083 AWL983055:AWZ983083 BGH983055:BGV983083 BQD983055:BQR983083 BZZ983055:CAN983083 CJV983055:CKJ983083 CTR983055:CUF983083 DDN983055:DEB983083 DNJ983055:DNX983083 DXF983055:DXT983083 EHB983055:EHP983083 EQX983055:ERL983083 FAT983055:FBH983083 FKP983055:FLD983083 FUL983055:FUZ983083 GEH983055:GEV983083 GOD983055:GOR983083 GXZ983055:GYN983083 HHV983055:HIJ983083 HRR983055:HSF983083 IBN983055:ICB983083 ILJ983055:ILX983083 IVF983055:IVT983083 JFB983055:JFP983083 JOX983055:JPL983083 JYT983055:JZH983083 KIP983055:KJD983083 KSL983055:KSZ983083 LCH983055:LCV983083 LMD983055:LMR983083 LVZ983055:LWN983083 MFV983055:MGJ983083 MPR983055:MQF983083 MZN983055:NAB983083 NJJ983055:NJX983083 NTF983055:NTT983083 ODB983055:ODP983083 OMX983055:ONL983083 OWT983055:OXH983083 PGP983055:PHD983083 PQL983055:PQZ983083 QAH983055:QAV983083 QKD983055:QKR983083 QTZ983055:QUN983083 RDV983055:REJ983083 RNR983055:ROF983083 RXN983055:RYB983083 SHJ983055:SHX983083 SRF983055:SRT983083 TBB983055:TBP983083 TKX983055:TLL983083 TUT983055:TVH983083 UEP983055:UFD983083 UOL983055:UOZ983083 UYH983055:UYV983083 VID983055:VIR983083 VRZ983055:VSN983083 WBV983055:WCJ983083 WLR983055:WMF983083 F22 G21:T22 F23:T43 F10:T20 WVN10:WWB43 WLR10:WMF43 WBV10:WCJ43 VRZ10:VSN43 VID10:VIR43 UYH10:UYV43 UOL10:UOZ43 UEP10:UFD43 TUT10:TVH43 TKX10:TLL43 TBB10:TBP43 SRF10:SRT43 SHJ10:SHX43 RXN10:RYB43 RNR10:ROF43 RDV10:REJ43 QTZ10:QUN43 QKD10:QKR43 QAH10:QAV43 PQL10:PQZ43 PGP10:PHD43 OWT10:OXH43 OMX10:ONL43 ODB10:ODP43 NTF10:NTT43 NJJ10:NJX43 MZN10:NAB43 MPR10:MQF43 MFV10:MGJ43 LVZ10:LWN43 LMD10:LMR43 LCH10:LCV43 KSL10:KSZ43 KIP10:KJD43 JYT10:JZH43 JOX10:JPL43 JFB10:JFP43 IVF10:IVT43 ILJ10:ILX43 IBN10:ICB43 HRR10:HSF43 HHV10:HIJ43 GXZ10:GYN43 GOD10:GOR43 GEH10:GEV43 FUL10:FUZ43 FKP10:FLD43 FAT10:FBH43 EQX10:ERL43 EHB10:EHP43 DXF10:DXT43 DNJ10:DNX43 DDN10:DEB43 CTR10:CUF43 CJV10:CKJ43 BZZ10:CAN43 BQD10:BQR43 BGH10:BGV43 AWL10:AWZ43 AMP10:AND43 ACT10:ADH43 SX10:TL43 JB10:JP43" xr:uid="{31A0521F-9DA4-4728-BFCC-F5F5589FE604}">
      <formula1>"O,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 xr:uid="{EEC729EE-B923-4699-8755-392492C7FE70}">
      <formula1>"P,F, "</formula1>
    </dataValidation>
    <dataValidation type="list" allowBlank="1" showInputMessage="1" showErrorMessage="1" sqref="WVN983084:WWB98308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F44:T44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N28"/>
  <sheetViews>
    <sheetView tabSelected="1" topLeftCell="A4" workbookViewId="0">
      <selection activeCell="L13" sqref="L13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14">
      <c r="A1" s="190" t="s">
        <v>67</v>
      </c>
      <c r="B1" s="190"/>
      <c r="C1" s="190"/>
      <c r="D1" s="190"/>
      <c r="E1" s="190"/>
      <c r="F1" s="190"/>
      <c r="G1" s="190"/>
      <c r="H1" s="190"/>
      <c r="I1" s="190"/>
      <c r="K1" s="190" t="s">
        <v>68</v>
      </c>
      <c r="L1" s="190"/>
      <c r="M1" s="190"/>
      <c r="N1" s="190"/>
    </row>
    <row r="3" spans="1:14" ht="28.8">
      <c r="A3" s="87" t="s">
        <v>14</v>
      </c>
      <c r="B3" s="87" t="s">
        <v>46</v>
      </c>
      <c r="C3" s="87" t="s">
        <v>44</v>
      </c>
      <c r="D3" s="87" t="s">
        <v>45</v>
      </c>
      <c r="E3" s="87" t="s">
        <v>44</v>
      </c>
      <c r="F3" s="87" t="s">
        <v>47</v>
      </c>
      <c r="G3" s="87" t="s">
        <v>44</v>
      </c>
      <c r="H3" s="87" t="s">
        <v>48</v>
      </c>
      <c r="I3" s="87" t="s">
        <v>44</v>
      </c>
      <c r="K3" s="81" t="s">
        <v>30</v>
      </c>
      <c r="L3" s="82" t="s">
        <v>64</v>
      </c>
      <c r="M3" s="82" t="s">
        <v>31</v>
      </c>
      <c r="N3" s="82" t="s">
        <v>28</v>
      </c>
    </row>
    <row r="4" spans="1:14" ht="57.6">
      <c r="A4" s="188" t="s">
        <v>83</v>
      </c>
      <c r="B4" s="124" t="s">
        <v>84</v>
      </c>
      <c r="C4" s="124" t="s">
        <v>49</v>
      </c>
      <c r="D4" s="124" t="s">
        <v>50</v>
      </c>
      <c r="E4" s="124" t="s">
        <v>51</v>
      </c>
      <c r="F4" s="124" t="s">
        <v>52</v>
      </c>
      <c r="G4" s="124" t="s">
        <v>53</v>
      </c>
      <c r="H4" s="124" t="s">
        <v>54</v>
      </c>
      <c r="I4" s="124" t="s">
        <v>55</v>
      </c>
      <c r="K4" s="127">
        <v>1</v>
      </c>
      <c r="L4" s="128" t="s">
        <v>119</v>
      </c>
      <c r="M4" s="128" t="s">
        <v>120</v>
      </c>
      <c r="N4" s="128" t="s">
        <v>121</v>
      </c>
    </row>
    <row r="5" spans="1:14" ht="57.6">
      <c r="A5" s="191"/>
      <c r="B5" s="125" t="s">
        <v>85</v>
      </c>
      <c r="C5" s="124" t="s">
        <v>56</v>
      </c>
      <c r="D5" s="124" t="s">
        <v>88</v>
      </c>
      <c r="E5" s="124" t="s">
        <v>57</v>
      </c>
      <c r="F5" s="124" t="s">
        <v>91</v>
      </c>
      <c r="G5" s="124" t="s">
        <v>58</v>
      </c>
      <c r="H5" s="124" t="s">
        <v>92</v>
      </c>
      <c r="I5" s="124" t="s">
        <v>59</v>
      </c>
      <c r="K5" s="24">
        <v>2</v>
      </c>
      <c r="L5" s="128" t="s">
        <v>122</v>
      </c>
      <c r="M5" s="128" t="s">
        <v>120</v>
      </c>
      <c r="N5" s="128" t="s">
        <v>123</v>
      </c>
    </row>
    <row r="6" spans="1:14" ht="57.6">
      <c r="A6" s="191"/>
      <c r="B6" s="125" t="s">
        <v>86</v>
      </c>
      <c r="C6" s="124" t="s">
        <v>87</v>
      </c>
      <c r="D6" s="126" t="s">
        <v>93</v>
      </c>
      <c r="E6" s="124" t="s">
        <v>60</v>
      </c>
      <c r="F6" s="124"/>
      <c r="G6" s="124"/>
      <c r="H6" s="124" t="s">
        <v>113</v>
      </c>
      <c r="I6" s="124" t="s">
        <v>61</v>
      </c>
      <c r="K6" s="24">
        <v>3</v>
      </c>
      <c r="L6" s="128" t="s">
        <v>124</v>
      </c>
      <c r="M6" s="128" t="s">
        <v>120</v>
      </c>
      <c r="N6" s="128" t="s">
        <v>125</v>
      </c>
    </row>
    <row r="7" spans="1:14" ht="57.6">
      <c r="A7" s="189"/>
      <c r="B7" s="124"/>
      <c r="C7" s="124"/>
      <c r="D7" s="125" t="s">
        <v>90</v>
      </c>
      <c r="E7" s="124" t="s">
        <v>89</v>
      </c>
      <c r="F7" s="124"/>
      <c r="G7" s="124"/>
      <c r="H7" s="124"/>
      <c r="I7" s="124"/>
      <c r="K7" s="24">
        <v>4</v>
      </c>
      <c r="L7" s="128" t="s">
        <v>126</v>
      </c>
      <c r="M7" s="128" t="s">
        <v>120</v>
      </c>
      <c r="N7" s="128" t="s">
        <v>127</v>
      </c>
    </row>
    <row r="8" spans="1:14" ht="57.6">
      <c r="A8" s="188" t="s">
        <v>94</v>
      </c>
      <c r="B8" s="23" t="s">
        <v>95</v>
      </c>
      <c r="C8" s="23" t="s">
        <v>96</v>
      </c>
      <c r="D8" s="23" t="s">
        <v>99</v>
      </c>
      <c r="E8" s="124" t="s">
        <v>101</v>
      </c>
      <c r="F8" s="23">
        <v>1</v>
      </c>
      <c r="G8" s="23" t="s">
        <v>104</v>
      </c>
      <c r="H8" s="23">
        <v>0</v>
      </c>
      <c r="I8" s="23" t="s">
        <v>106</v>
      </c>
      <c r="K8" s="24">
        <v>5</v>
      </c>
      <c r="L8" s="128" t="s">
        <v>128</v>
      </c>
      <c r="M8" s="128" t="s">
        <v>129</v>
      </c>
      <c r="N8" s="128" t="s">
        <v>130</v>
      </c>
    </row>
    <row r="9" spans="1:14" ht="57.6">
      <c r="A9" s="191"/>
      <c r="B9" s="23" t="s">
        <v>97</v>
      </c>
      <c r="C9" s="23" t="s">
        <v>98</v>
      </c>
      <c r="D9" s="23">
        <v>0</v>
      </c>
      <c r="E9" s="124" t="s">
        <v>102</v>
      </c>
      <c r="F9" s="23">
        <v>100000000</v>
      </c>
      <c r="G9" s="23" t="s">
        <v>105</v>
      </c>
      <c r="H9" s="23">
        <v>100000001</v>
      </c>
      <c r="I9" s="23" t="s">
        <v>107</v>
      </c>
      <c r="K9" s="24">
        <v>6</v>
      </c>
      <c r="L9" s="128" t="s">
        <v>131</v>
      </c>
      <c r="M9" s="128" t="s">
        <v>129</v>
      </c>
      <c r="N9" s="128" t="s">
        <v>132</v>
      </c>
    </row>
    <row r="10" spans="1:14" ht="57.6">
      <c r="A10" s="189"/>
      <c r="B10" s="23"/>
      <c r="C10" s="23"/>
      <c r="D10" s="23" t="s">
        <v>100</v>
      </c>
      <c r="E10" s="124" t="s">
        <v>103</v>
      </c>
      <c r="F10" s="23"/>
      <c r="G10" s="23"/>
      <c r="H10" s="23"/>
      <c r="I10" s="23"/>
      <c r="K10" s="24">
        <v>7</v>
      </c>
      <c r="L10" s="128" t="s">
        <v>133</v>
      </c>
      <c r="M10" s="128" t="s">
        <v>129</v>
      </c>
      <c r="N10" s="128" t="s">
        <v>134</v>
      </c>
    </row>
    <row r="11" spans="1:14" ht="72">
      <c r="A11" s="188" t="s">
        <v>108</v>
      </c>
      <c r="B11" s="23" t="s">
        <v>109</v>
      </c>
      <c r="C11" s="23" t="s">
        <v>110</v>
      </c>
      <c r="D11" s="23" t="s">
        <v>111</v>
      </c>
      <c r="E11" s="23" t="s">
        <v>112</v>
      </c>
      <c r="F11" s="23" t="s">
        <v>113</v>
      </c>
      <c r="G11" s="23" t="s">
        <v>115</v>
      </c>
      <c r="H11" s="23" t="s">
        <v>117</v>
      </c>
      <c r="I11" s="23" t="s">
        <v>118</v>
      </c>
      <c r="K11" s="24">
        <v>8</v>
      </c>
      <c r="L11" s="128" t="s">
        <v>136</v>
      </c>
      <c r="M11" s="128" t="s">
        <v>120</v>
      </c>
      <c r="N11" s="128" t="s">
        <v>135</v>
      </c>
    </row>
    <row r="12" spans="1:14" ht="57.6">
      <c r="A12" s="189"/>
      <c r="B12" s="23"/>
      <c r="C12" s="23"/>
      <c r="D12" s="23"/>
      <c r="E12" s="23"/>
      <c r="F12" s="23" t="s">
        <v>114</v>
      </c>
      <c r="G12" s="23" t="s">
        <v>116</v>
      </c>
      <c r="H12" s="23"/>
      <c r="I12" s="23"/>
      <c r="K12" s="24">
        <v>9</v>
      </c>
      <c r="L12" s="128" t="s">
        <v>138</v>
      </c>
      <c r="M12" s="128" t="s">
        <v>139</v>
      </c>
      <c r="N12" s="128" t="s">
        <v>140</v>
      </c>
    </row>
    <row r="13" spans="1:14" ht="57.6">
      <c r="A13" s="23"/>
      <c r="B13" s="23"/>
      <c r="C13" s="23"/>
      <c r="D13" s="23"/>
      <c r="E13" s="23"/>
      <c r="F13" s="23"/>
      <c r="G13" s="23"/>
      <c r="H13" s="23"/>
      <c r="I13" s="23"/>
      <c r="K13" s="24">
        <v>10</v>
      </c>
      <c r="L13" s="128" t="s">
        <v>137</v>
      </c>
      <c r="M13" s="128" t="s">
        <v>141</v>
      </c>
      <c r="N13" s="128" t="s">
        <v>142</v>
      </c>
    </row>
    <row r="14" spans="1:14">
      <c r="A14" s="23"/>
      <c r="B14" s="23"/>
      <c r="C14" s="23"/>
      <c r="D14" s="23"/>
      <c r="E14" s="23"/>
      <c r="F14" s="23"/>
      <c r="G14" s="23"/>
      <c r="H14" s="23"/>
      <c r="I14" s="23"/>
      <c r="K14" s="24">
        <v>11</v>
      </c>
      <c r="L14" s="23"/>
      <c r="M14" s="23"/>
      <c r="N14" s="23"/>
    </row>
    <row r="15" spans="1:14">
      <c r="A15" s="23"/>
      <c r="B15" s="23"/>
      <c r="C15" s="23"/>
      <c r="D15" s="23"/>
      <c r="E15" s="23"/>
      <c r="F15" s="23"/>
      <c r="G15" s="23"/>
      <c r="H15" s="23"/>
      <c r="I15" s="23"/>
      <c r="K15" s="24">
        <v>12</v>
      </c>
      <c r="L15" s="23"/>
      <c r="M15" s="23"/>
      <c r="N15" s="23"/>
    </row>
    <row r="16" spans="1:14">
      <c r="A16" s="23"/>
      <c r="B16" s="23"/>
      <c r="C16" s="23"/>
      <c r="D16" s="23"/>
      <c r="E16" s="23"/>
      <c r="F16" s="23"/>
      <c r="G16" s="23"/>
      <c r="H16" s="23"/>
      <c r="I16" s="23"/>
      <c r="K16" s="24">
        <v>13</v>
      </c>
      <c r="L16" s="23"/>
      <c r="M16" s="23"/>
      <c r="N16" s="23"/>
    </row>
    <row r="17" spans="1:14">
      <c r="A17" s="23"/>
      <c r="B17" s="23"/>
      <c r="C17" s="23"/>
      <c r="D17" s="23"/>
      <c r="E17" s="23"/>
      <c r="F17" s="23"/>
      <c r="G17" s="23"/>
      <c r="H17" s="23"/>
      <c r="I17" s="23"/>
      <c r="K17" s="24">
        <v>14</v>
      </c>
      <c r="L17" s="23"/>
      <c r="M17" s="23"/>
      <c r="N17" s="23"/>
    </row>
    <row r="18" spans="1:14">
      <c r="A18" s="88"/>
      <c r="B18" s="23"/>
      <c r="C18" s="23"/>
      <c r="D18" s="23"/>
      <c r="E18" s="23"/>
      <c r="F18" s="23"/>
      <c r="G18" s="23"/>
      <c r="H18" s="23"/>
      <c r="I18" s="23"/>
      <c r="K18" s="24">
        <v>15</v>
      </c>
      <c r="L18" s="23"/>
      <c r="M18" s="23"/>
      <c r="N18" s="23"/>
    </row>
    <row r="19" spans="1:14">
      <c r="A19" s="23"/>
      <c r="B19" s="23"/>
      <c r="C19" s="23"/>
      <c r="D19" s="23"/>
      <c r="E19" s="23"/>
      <c r="F19" s="23"/>
      <c r="G19" s="23"/>
      <c r="H19" s="23"/>
      <c r="I19" s="23"/>
      <c r="K19" s="24">
        <v>16</v>
      </c>
      <c r="L19" s="23"/>
      <c r="M19" s="23"/>
      <c r="N19" s="23"/>
    </row>
    <row r="20" spans="1:14">
      <c r="A20" s="89"/>
      <c r="B20" s="23"/>
      <c r="C20" s="23"/>
      <c r="D20" s="23"/>
      <c r="E20" s="23"/>
      <c r="F20" s="23"/>
      <c r="G20" s="23"/>
      <c r="H20" s="23"/>
      <c r="I20" s="23"/>
      <c r="K20" s="24">
        <v>17</v>
      </c>
      <c r="L20" s="23"/>
      <c r="M20" s="23"/>
      <c r="N20" s="23"/>
    </row>
    <row r="21" spans="1:14">
      <c r="A21" s="89"/>
      <c r="B21" s="23"/>
      <c r="C21" s="23"/>
      <c r="D21" s="23"/>
      <c r="E21" s="23"/>
      <c r="F21" s="23"/>
      <c r="G21" s="23"/>
      <c r="H21" s="23"/>
      <c r="I21" s="23"/>
      <c r="K21" s="24">
        <v>18</v>
      </c>
      <c r="L21" s="23"/>
      <c r="M21" s="23"/>
      <c r="N21" s="23"/>
    </row>
    <row r="22" spans="1:14">
      <c r="A22" s="89"/>
      <c r="B22" s="23"/>
      <c r="C22" s="23"/>
      <c r="D22" s="23"/>
      <c r="E22" s="23"/>
      <c r="F22" s="23"/>
      <c r="G22" s="23"/>
      <c r="H22" s="23"/>
      <c r="I22" s="23"/>
      <c r="K22" s="24" t="s">
        <v>29</v>
      </c>
      <c r="L22" s="23"/>
      <c r="M22" s="23"/>
      <c r="N22" s="23"/>
    </row>
    <row r="24" spans="1:14">
      <c r="A24" s="29" t="s">
        <v>63</v>
      </c>
      <c r="B24" s="90" t="s">
        <v>62</v>
      </c>
      <c r="C24" s="29"/>
      <c r="D24" s="3"/>
    </row>
    <row r="25" spans="1:14">
      <c r="A25" s="13"/>
      <c r="B25" s="9"/>
      <c r="C25" s="85"/>
      <c r="D25" s="29"/>
    </row>
    <row r="26" spans="1:14">
      <c r="A26" s="84"/>
      <c r="B26" s="86"/>
      <c r="C26" s="4"/>
      <c r="D26" s="3"/>
    </row>
    <row r="27" spans="1:14">
      <c r="A27" s="83"/>
      <c r="B27" s="3"/>
      <c r="C27" s="3"/>
      <c r="D27" s="3"/>
    </row>
    <row r="28" spans="1:14">
      <c r="A28" s="84"/>
      <c r="B28" s="3"/>
      <c r="C28" s="3"/>
      <c r="D28" s="3"/>
    </row>
  </sheetData>
  <mergeCells count="5">
    <mergeCell ref="A11:A12"/>
    <mergeCell ref="K1:N1"/>
    <mergeCell ref="A1:I1"/>
    <mergeCell ref="A4:A7"/>
    <mergeCell ref="A8:A10"/>
  </mergeCells>
  <phoneticPr fontId="28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0"/>
  <sheetViews>
    <sheetView topLeftCell="A16" zoomScale="117" zoomScaleNormal="117" workbookViewId="0">
      <selection activeCell="D4" sqref="D4"/>
    </sheetView>
  </sheetViews>
  <sheetFormatPr defaultColWidth="9" defaultRowHeight="10.199999999999999"/>
  <cols>
    <col min="1" max="1" width="8" style="25" bestFit="1" customWidth="1"/>
    <col min="2" max="2" width="23" style="25" customWidth="1"/>
    <col min="3" max="3" width="11" style="25" bestFit="1" customWidth="1"/>
    <col min="4" max="4" width="23.5546875" style="25" customWidth="1"/>
    <col min="5" max="5" width="20.77734375" style="25" customWidth="1"/>
    <col min="6" max="6" width="11.109375" style="25" customWidth="1"/>
    <col min="7" max="7" width="10.44140625" style="25" customWidth="1"/>
    <col min="8" max="8" width="14.109375" style="25" customWidth="1"/>
    <col min="9" max="9" width="17.21875" style="25" customWidth="1"/>
    <col min="10" max="16384" width="9" style="25"/>
  </cols>
  <sheetData>
    <row r="1" spans="1:9" ht="14.4" customHeight="1">
      <c r="A1" s="190" t="s">
        <v>69</v>
      </c>
      <c r="B1" s="190"/>
      <c r="C1" s="190"/>
      <c r="D1" s="190"/>
      <c r="E1" s="190"/>
      <c r="F1" s="190"/>
      <c r="G1" s="190"/>
      <c r="H1" s="190"/>
      <c r="I1" s="190"/>
    </row>
    <row r="2" spans="1:9" ht="14.4" customHeight="1"/>
    <row r="3" spans="1:9" ht="13.8">
      <c r="A3" s="92"/>
      <c r="B3" s="92"/>
      <c r="C3" s="93"/>
      <c r="D3" s="94" t="str">
        <f>"Pass: "&amp;COUNTIF($F$7:$F$1013,"Pass")</f>
        <v>Pass: 0</v>
      </c>
      <c r="E3" s="95" t="str">
        <f>"Untested: "&amp;COUNTIF($F$7:$F$1013,"Untest")</f>
        <v>Untested: 10</v>
      </c>
      <c r="F3" s="92"/>
      <c r="G3" s="96"/>
      <c r="H3" s="97"/>
      <c r="I3" s="97"/>
    </row>
    <row r="4" spans="1:9" ht="26.4">
      <c r="A4" s="98" t="s">
        <v>32</v>
      </c>
      <c r="B4" s="130" t="s">
        <v>155</v>
      </c>
      <c r="C4" s="99"/>
      <c r="D4" s="94" t="str">
        <f>"Fail: "&amp;COUNTIF($F$7:$F$1013,"Fail")</f>
        <v>Fail: 0</v>
      </c>
      <c r="E4" s="95" t="str">
        <f>"N/A: "&amp;COUNTIF($F$7:$F$1013,"N/A")</f>
        <v>N/A: 0</v>
      </c>
      <c r="F4" s="92"/>
      <c r="G4" s="96"/>
      <c r="H4" s="97"/>
      <c r="I4" s="97"/>
    </row>
    <row r="5" spans="1:9" ht="13.8">
      <c r="A5" s="100" t="s">
        <v>33</v>
      </c>
      <c r="B5" s="130" t="s">
        <v>80</v>
      </c>
      <c r="C5" s="100"/>
      <c r="D5" s="101" t="str">
        <f>"Percent Complete: "&amp;ROUND((COUNTIF($F$7:$F$1013,"Pass")*100)/((COUNTA($A$7:$A$1013)*5)-COUNTIF($F$7:$F$1013,"N/A")),2)&amp;"%"</f>
        <v>Percent Complete: 0%</v>
      </c>
      <c r="E5" s="102" t="str">
        <f>"Number of cases: "&amp;(COUNTA($A$7:$A$1013))</f>
        <v>Number of cases: 10</v>
      </c>
      <c r="F5" s="92"/>
      <c r="G5" s="103"/>
      <c r="H5" s="97"/>
      <c r="I5" s="97"/>
    </row>
    <row r="6" spans="1:9" ht="20.399999999999999">
      <c r="A6" s="68" t="s">
        <v>34</v>
      </c>
      <c r="B6" s="68" t="s">
        <v>35</v>
      </c>
      <c r="C6" s="68" t="s">
        <v>36</v>
      </c>
      <c r="D6" s="68" t="s">
        <v>37</v>
      </c>
      <c r="E6" s="68" t="s">
        <v>38</v>
      </c>
      <c r="F6" s="68" t="s">
        <v>21</v>
      </c>
      <c r="G6" s="69" t="s">
        <v>39</v>
      </c>
      <c r="H6" s="68" t="s">
        <v>43</v>
      </c>
      <c r="I6" s="68" t="s">
        <v>40</v>
      </c>
    </row>
    <row r="7" spans="1:9" ht="30.6">
      <c r="A7" s="78">
        <v>1</v>
      </c>
      <c r="B7" s="74" t="s">
        <v>143</v>
      </c>
      <c r="C7" s="75" t="s">
        <v>145</v>
      </c>
      <c r="D7" s="75" t="s">
        <v>156</v>
      </c>
      <c r="E7" s="75" t="s">
        <v>120</v>
      </c>
      <c r="F7" s="74" t="s">
        <v>144</v>
      </c>
      <c r="G7" s="75"/>
      <c r="H7" s="76">
        <v>45132</v>
      </c>
      <c r="I7" s="74"/>
    </row>
    <row r="8" spans="1:9" ht="40.799999999999997">
      <c r="A8" s="74">
        <v>2</v>
      </c>
      <c r="B8" s="75" t="s">
        <v>146</v>
      </c>
      <c r="C8" s="75" t="s">
        <v>145</v>
      </c>
      <c r="D8" s="75" t="s">
        <v>157</v>
      </c>
      <c r="E8" s="75" t="s">
        <v>120</v>
      </c>
      <c r="F8" s="74" t="s">
        <v>144</v>
      </c>
      <c r="G8" s="72"/>
      <c r="H8" s="76">
        <v>45132</v>
      </c>
      <c r="I8" s="74"/>
    </row>
    <row r="9" spans="1:9" ht="40.799999999999997">
      <c r="A9" s="78">
        <v>3</v>
      </c>
      <c r="B9" s="75" t="s">
        <v>147</v>
      </c>
      <c r="C9" s="75" t="s">
        <v>145</v>
      </c>
      <c r="D9" s="75" t="s">
        <v>158</v>
      </c>
      <c r="E9" s="75" t="s">
        <v>120</v>
      </c>
      <c r="F9" s="74" t="s">
        <v>144</v>
      </c>
      <c r="G9" s="72"/>
      <c r="H9" s="76">
        <v>45132</v>
      </c>
      <c r="I9" s="74"/>
    </row>
    <row r="10" spans="1:9" ht="40.799999999999997">
      <c r="A10" s="74">
        <v>4</v>
      </c>
      <c r="B10" s="129" t="s">
        <v>152</v>
      </c>
      <c r="C10" s="75" t="s">
        <v>145</v>
      </c>
      <c r="D10" s="75" t="s">
        <v>159</v>
      </c>
      <c r="E10" s="75" t="s">
        <v>120</v>
      </c>
      <c r="F10" s="74" t="s">
        <v>144</v>
      </c>
      <c r="G10" s="72"/>
      <c r="H10" s="76">
        <v>45132</v>
      </c>
      <c r="I10" s="74"/>
    </row>
    <row r="11" spans="1:9" ht="40.799999999999997">
      <c r="A11" s="78">
        <v>5</v>
      </c>
      <c r="B11" s="75" t="s">
        <v>148</v>
      </c>
      <c r="C11" s="75" t="s">
        <v>145</v>
      </c>
      <c r="D11" s="75" t="s">
        <v>160</v>
      </c>
      <c r="E11" s="75" t="s">
        <v>129</v>
      </c>
      <c r="F11" s="74" t="s">
        <v>144</v>
      </c>
      <c r="G11" s="72"/>
      <c r="H11" s="76">
        <v>45132</v>
      </c>
      <c r="I11" s="74"/>
    </row>
    <row r="12" spans="1:9" ht="40.799999999999997">
      <c r="A12" s="78">
        <v>6</v>
      </c>
      <c r="B12" s="75" t="s">
        <v>149</v>
      </c>
      <c r="C12" s="75" t="s">
        <v>145</v>
      </c>
      <c r="D12" s="75" t="s">
        <v>161</v>
      </c>
      <c r="E12" s="75" t="s">
        <v>129</v>
      </c>
      <c r="F12" s="74" t="s">
        <v>144</v>
      </c>
      <c r="G12" s="72"/>
      <c r="H12" s="76">
        <v>45132</v>
      </c>
      <c r="I12" s="74"/>
    </row>
    <row r="13" spans="1:9" ht="30.6">
      <c r="A13" s="74">
        <v>7</v>
      </c>
      <c r="B13" s="74" t="s">
        <v>150</v>
      </c>
      <c r="C13" s="75" t="s">
        <v>145</v>
      </c>
      <c r="D13" s="75" t="s">
        <v>162</v>
      </c>
      <c r="E13" s="75" t="s">
        <v>129</v>
      </c>
      <c r="F13" s="74" t="s">
        <v>144</v>
      </c>
      <c r="G13" s="72"/>
      <c r="H13" s="76">
        <v>45132</v>
      </c>
      <c r="I13" s="74"/>
    </row>
    <row r="14" spans="1:9" ht="61.2">
      <c r="A14" s="74">
        <v>8</v>
      </c>
      <c r="B14" s="75" t="s">
        <v>151</v>
      </c>
      <c r="C14" s="75" t="s">
        <v>145</v>
      </c>
      <c r="D14" s="75" t="s">
        <v>163</v>
      </c>
      <c r="E14" s="75" t="s">
        <v>120</v>
      </c>
      <c r="F14" s="74" t="s">
        <v>144</v>
      </c>
      <c r="G14" s="72"/>
      <c r="H14" s="76">
        <v>45132</v>
      </c>
      <c r="I14" s="74"/>
    </row>
    <row r="15" spans="1:9" ht="61.2">
      <c r="A15" s="78">
        <v>9</v>
      </c>
      <c r="B15" s="75" t="s">
        <v>153</v>
      </c>
      <c r="C15" s="75" t="s">
        <v>145</v>
      </c>
      <c r="D15" s="75" t="s">
        <v>164</v>
      </c>
      <c r="E15" s="75" t="s">
        <v>139</v>
      </c>
      <c r="F15" s="74" t="s">
        <v>144</v>
      </c>
      <c r="G15" s="77"/>
      <c r="H15" s="76">
        <v>45132</v>
      </c>
      <c r="I15" s="74"/>
    </row>
    <row r="16" spans="1:9" ht="40.799999999999997">
      <c r="A16" s="74">
        <v>10</v>
      </c>
      <c r="B16" s="75" t="s">
        <v>154</v>
      </c>
      <c r="C16" s="75" t="s">
        <v>145</v>
      </c>
      <c r="D16" s="75" t="s">
        <v>165</v>
      </c>
      <c r="E16" s="75" t="s">
        <v>141</v>
      </c>
      <c r="F16" s="74" t="s">
        <v>144</v>
      </c>
      <c r="G16" s="77"/>
      <c r="H16" s="76">
        <v>45132</v>
      </c>
      <c r="I16" s="74"/>
    </row>
    <row r="17" spans="1:9">
      <c r="A17" s="70"/>
      <c r="B17" s="75"/>
      <c r="C17" s="72"/>
      <c r="D17" s="75"/>
      <c r="E17" s="75"/>
      <c r="F17" s="71"/>
      <c r="G17" s="77"/>
      <c r="H17" s="73"/>
      <c r="I17" s="74"/>
    </row>
    <row r="18" spans="1:9">
      <c r="A18" s="70"/>
      <c r="B18" s="75"/>
      <c r="C18" s="72"/>
      <c r="D18" s="75"/>
      <c r="E18" s="75"/>
      <c r="F18" s="71"/>
      <c r="G18" s="70"/>
      <c r="H18" s="73"/>
      <c r="I18" s="74"/>
    </row>
    <row r="19" spans="1:9">
      <c r="A19" s="70"/>
      <c r="B19" s="75"/>
      <c r="C19" s="72"/>
      <c r="D19" s="75"/>
      <c r="E19" s="75"/>
      <c r="F19" s="71"/>
      <c r="G19" s="70"/>
      <c r="H19" s="73"/>
      <c r="I19" s="74"/>
    </row>
    <row r="20" spans="1:9">
      <c r="A20" s="70"/>
      <c r="B20" s="75"/>
      <c r="C20" s="72"/>
      <c r="D20" s="75"/>
      <c r="E20" s="75"/>
      <c r="F20" s="71"/>
      <c r="G20" s="77"/>
      <c r="H20" s="73"/>
      <c r="I20" s="74"/>
    </row>
    <row r="21" spans="1:9">
      <c r="A21" s="70"/>
      <c r="B21" s="75"/>
      <c r="C21" s="72"/>
      <c r="D21" s="75"/>
      <c r="E21" s="75"/>
      <c r="F21" s="71"/>
      <c r="G21" s="70"/>
      <c r="H21" s="73"/>
      <c r="I21" s="74"/>
    </row>
    <row r="22" spans="1:9">
      <c r="A22" s="70"/>
      <c r="B22" s="75"/>
      <c r="C22" s="72"/>
      <c r="D22" s="75"/>
      <c r="E22" s="75"/>
      <c r="F22" s="71"/>
      <c r="G22" s="77"/>
      <c r="H22" s="73"/>
      <c r="I22" s="74"/>
    </row>
    <row r="23" spans="1:9">
      <c r="A23" s="70"/>
      <c r="B23" s="75"/>
      <c r="C23" s="72"/>
      <c r="D23" s="75"/>
      <c r="E23" s="75"/>
      <c r="F23" s="71"/>
      <c r="G23" s="77"/>
      <c r="H23" s="73"/>
      <c r="I23" s="74"/>
    </row>
    <row r="24" spans="1:9">
      <c r="A24" s="70"/>
      <c r="B24" s="77"/>
      <c r="C24" s="71"/>
      <c r="D24" s="78"/>
      <c r="E24" s="77"/>
      <c r="F24" s="71"/>
      <c r="G24" s="77"/>
      <c r="H24" s="73"/>
      <c r="I24" s="74"/>
    </row>
    <row r="25" spans="1:9">
      <c r="A25" s="70"/>
      <c r="B25" s="77"/>
      <c r="C25" s="71"/>
      <c r="D25" s="78"/>
      <c r="E25" s="77"/>
      <c r="F25" s="71"/>
      <c r="G25" s="77"/>
      <c r="H25" s="73"/>
      <c r="I25" s="74"/>
    </row>
    <row r="26" spans="1:9">
      <c r="A26" s="70"/>
      <c r="B26" s="77"/>
      <c r="C26" s="71"/>
      <c r="D26" s="77"/>
      <c r="E26" s="77"/>
      <c r="F26" s="71"/>
      <c r="G26" s="77"/>
      <c r="H26" s="73"/>
      <c r="I26" s="74"/>
    </row>
    <row r="27" spans="1:9">
      <c r="A27" s="77"/>
      <c r="B27" s="77"/>
      <c r="C27" s="77"/>
      <c r="D27" s="77"/>
      <c r="E27" s="77"/>
      <c r="F27" s="71"/>
      <c r="G27" s="77"/>
      <c r="H27" s="73"/>
      <c r="I27" s="74"/>
    </row>
    <row r="28" spans="1:9">
      <c r="A28" s="77"/>
      <c r="B28" s="77"/>
      <c r="C28" s="77"/>
      <c r="D28" s="77"/>
      <c r="E28" s="77"/>
      <c r="F28" s="71"/>
      <c r="G28" s="77"/>
      <c r="H28" s="73"/>
      <c r="I28" s="74"/>
    </row>
    <row r="29" spans="1:9">
      <c r="A29" s="77"/>
      <c r="B29" s="77"/>
      <c r="C29" s="77"/>
      <c r="D29" s="77"/>
      <c r="E29" s="77"/>
      <c r="F29" s="71"/>
      <c r="G29" s="77"/>
      <c r="H29" s="73"/>
      <c r="I29" s="74"/>
    </row>
    <row r="30" spans="1:9">
      <c r="A30" s="70"/>
      <c r="B30" s="70"/>
      <c r="C30" s="70"/>
      <c r="D30" s="70"/>
      <c r="E30" s="77"/>
      <c r="F30" s="71"/>
      <c r="G30" s="77"/>
      <c r="H30" s="73"/>
      <c r="I30" s="74"/>
    </row>
    <row r="31" spans="1:9">
      <c r="A31" s="77"/>
      <c r="B31" s="77"/>
      <c r="C31" s="77"/>
      <c r="D31" s="77"/>
      <c r="E31" s="77"/>
      <c r="F31" s="71"/>
      <c r="G31" s="77"/>
      <c r="H31" s="73"/>
      <c r="I31" s="74"/>
    </row>
    <row r="32" spans="1:9">
      <c r="A32" s="77"/>
      <c r="B32" s="77"/>
      <c r="C32" s="77"/>
      <c r="D32" s="77"/>
      <c r="E32" s="77"/>
      <c r="F32" s="71"/>
      <c r="G32" s="79"/>
      <c r="H32" s="73"/>
      <c r="I32" s="74"/>
    </row>
    <row r="33" spans="1:9">
      <c r="A33" s="77"/>
      <c r="B33" s="77"/>
      <c r="C33" s="77"/>
      <c r="D33" s="77"/>
      <c r="E33" s="77"/>
      <c r="F33" s="71"/>
      <c r="G33" s="79"/>
      <c r="H33" s="73"/>
      <c r="I33" s="74"/>
    </row>
    <row r="34" spans="1:9">
      <c r="A34" s="77"/>
      <c r="B34" s="80"/>
      <c r="C34" s="78"/>
      <c r="D34" s="77"/>
      <c r="E34" s="77"/>
      <c r="F34" s="71"/>
      <c r="G34" s="79"/>
      <c r="H34" s="73"/>
      <c r="I34" s="74"/>
    </row>
    <row r="35" spans="1:9">
      <c r="A35" s="77"/>
      <c r="B35" s="80"/>
      <c r="C35" s="77"/>
      <c r="D35" s="78"/>
      <c r="E35" s="77"/>
      <c r="F35" s="71"/>
      <c r="G35" s="79"/>
      <c r="H35" s="73"/>
      <c r="I35" s="74"/>
    </row>
    <row r="36" spans="1:9">
      <c r="A36" s="77"/>
      <c r="B36" s="80"/>
      <c r="C36" s="77"/>
      <c r="D36" s="78"/>
      <c r="E36" s="77"/>
      <c r="F36" s="71"/>
      <c r="G36" s="79"/>
      <c r="H36" s="73"/>
      <c r="I36" s="74"/>
    </row>
    <row r="37" spans="1:9">
      <c r="A37" s="77"/>
      <c r="B37" s="80"/>
      <c r="C37" s="77"/>
      <c r="D37" s="78"/>
      <c r="E37" s="77"/>
      <c r="F37" s="71"/>
      <c r="G37" s="79"/>
      <c r="H37" s="73"/>
      <c r="I37" s="74"/>
    </row>
    <row r="38" spans="1:9">
      <c r="A38" s="77"/>
      <c r="B38" s="80"/>
      <c r="C38" s="77"/>
      <c r="D38" s="78"/>
      <c r="E38" s="77"/>
      <c r="F38" s="71"/>
      <c r="G38" s="79"/>
      <c r="H38" s="73"/>
      <c r="I38" s="74"/>
    </row>
    <row r="39" spans="1:9">
      <c r="A39" s="77"/>
      <c r="B39" s="80"/>
      <c r="C39" s="77"/>
      <c r="D39" s="78"/>
      <c r="E39" s="77"/>
      <c r="F39" s="71"/>
      <c r="G39" s="79"/>
      <c r="H39" s="73"/>
      <c r="I39" s="74"/>
    </row>
    <row r="40" spans="1:9">
      <c r="A40" s="79"/>
      <c r="B40" s="79"/>
      <c r="C40" s="79"/>
      <c r="D40" s="79"/>
      <c r="E40" s="79"/>
      <c r="F40" s="79"/>
      <c r="G40" s="79"/>
      <c r="H40" s="79"/>
      <c r="I40" s="79"/>
    </row>
    <row r="41" spans="1:9">
      <c r="A41" s="79"/>
      <c r="B41" s="79"/>
      <c r="C41" s="79"/>
      <c r="D41" s="79"/>
      <c r="E41" s="79"/>
      <c r="F41" s="79"/>
      <c r="G41" s="79"/>
      <c r="H41" s="79"/>
      <c r="I41" s="79"/>
    </row>
    <row r="42" spans="1:9">
      <c r="A42" s="79"/>
      <c r="B42" s="79"/>
      <c r="C42" s="79"/>
      <c r="D42" s="79"/>
      <c r="E42" s="79"/>
      <c r="F42" s="79"/>
      <c r="G42" s="79"/>
      <c r="H42" s="79"/>
      <c r="I42" s="79"/>
    </row>
    <row r="43" spans="1:9">
      <c r="A43" s="79"/>
      <c r="B43" s="79"/>
      <c r="C43" s="79"/>
      <c r="D43" s="79"/>
      <c r="E43" s="79"/>
      <c r="F43" s="79"/>
      <c r="G43" s="79"/>
      <c r="H43" s="79"/>
      <c r="I43" s="79"/>
    </row>
    <row r="44" spans="1:9">
      <c r="A44" s="79"/>
      <c r="B44" s="79"/>
      <c r="C44" s="79"/>
      <c r="D44" s="79"/>
      <c r="E44" s="79"/>
      <c r="F44" s="79"/>
      <c r="G44" s="79"/>
      <c r="H44" s="79"/>
      <c r="I44" s="79"/>
    </row>
    <row r="45" spans="1:9">
      <c r="A45" s="79"/>
      <c r="B45" s="79"/>
      <c r="C45" s="79"/>
      <c r="D45" s="79"/>
      <c r="E45" s="79"/>
      <c r="F45" s="79"/>
      <c r="G45" s="79"/>
      <c r="H45" s="79"/>
      <c r="I45" s="79"/>
    </row>
    <row r="46" spans="1:9">
      <c r="A46" s="79"/>
      <c r="B46" s="79"/>
      <c r="C46" s="79"/>
      <c r="D46" s="79"/>
      <c r="E46" s="79"/>
      <c r="F46" s="79"/>
      <c r="G46" s="79"/>
      <c r="H46" s="79"/>
      <c r="I46" s="79"/>
    </row>
    <row r="47" spans="1:9">
      <c r="A47" s="79"/>
      <c r="B47" s="79"/>
      <c r="C47" s="79"/>
      <c r="D47" s="79"/>
      <c r="E47" s="79"/>
      <c r="F47" s="79"/>
      <c r="G47" s="79"/>
      <c r="H47" s="79"/>
      <c r="I47" s="79"/>
    </row>
    <row r="48" spans="1:9">
      <c r="A48" s="79"/>
      <c r="B48" s="79"/>
      <c r="C48" s="79"/>
      <c r="D48" s="79"/>
      <c r="E48" s="79"/>
      <c r="F48" s="79"/>
      <c r="G48" s="79"/>
      <c r="H48" s="79"/>
      <c r="I48" s="79"/>
    </row>
    <row r="49" spans="1:9">
      <c r="A49" s="79"/>
      <c r="B49" s="79"/>
      <c r="C49" s="79"/>
      <c r="D49" s="79"/>
      <c r="E49" s="79"/>
      <c r="F49" s="79"/>
      <c r="G49" s="79"/>
      <c r="H49" s="79"/>
      <c r="I49" s="79"/>
    </row>
    <row r="50" spans="1:9">
      <c r="A50" s="79"/>
      <c r="B50" s="79"/>
      <c r="C50" s="79"/>
      <c r="D50" s="79"/>
      <c r="E50" s="79"/>
      <c r="F50" s="79"/>
      <c r="G50" s="79"/>
      <c r="H50" s="79"/>
      <c r="I50" s="79"/>
    </row>
    <row r="51" spans="1:9">
      <c r="A51" s="79"/>
      <c r="B51" s="79"/>
      <c r="C51" s="79"/>
      <c r="D51" s="79"/>
      <c r="E51" s="79"/>
      <c r="F51" s="79"/>
      <c r="G51" s="79"/>
      <c r="H51" s="79"/>
      <c r="I51" s="79"/>
    </row>
    <row r="52" spans="1:9">
      <c r="A52" s="79"/>
      <c r="B52" s="79"/>
      <c r="C52" s="79"/>
      <c r="D52" s="79"/>
      <c r="E52" s="79"/>
      <c r="F52" s="79"/>
      <c r="G52" s="79"/>
      <c r="H52" s="79"/>
      <c r="I52" s="79"/>
    </row>
    <row r="53" spans="1:9">
      <c r="A53" s="79"/>
      <c r="B53" s="79"/>
      <c r="C53" s="79"/>
      <c r="D53" s="79"/>
      <c r="E53" s="79"/>
      <c r="F53" s="79"/>
      <c r="G53" s="79"/>
      <c r="H53" s="79"/>
      <c r="I53" s="79"/>
    </row>
    <row r="54" spans="1:9">
      <c r="A54" s="79"/>
      <c r="B54" s="79"/>
      <c r="C54" s="79"/>
      <c r="D54" s="79"/>
      <c r="E54" s="79"/>
      <c r="F54" s="79"/>
      <c r="G54" s="79"/>
      <c r="H54" s="79"/>
      <c r="I54" s="79"/>
    </row>
    <row r="55" spans="1:9">
      <c r="A55" s="79"/>
      <c r="B55" s="79"/>
      <c r="C55" s="79"/>
      <c r="D55" s="79"/>
      <c r="E55" s="79"/>
      <c r="F55" s="79"/>
      <c r="G55" s="79"/>
      <c r="H55" s="79"/>
      <c r="I55" s="79"/>
    </row>
    <row r="56" spans="1:9">
      <c r="A56" s="79"/>
      <c r="B56" s="79"/>
      <c r="C56" s="79"/>
      <c r="D56" s="79"/>
      <c r="E56" s="79"/>
      <c r="F56" s="79"/>
      <c r="G56" s="79"/>
      <c r="H56" s="79"/>
      <c r="I56" s="79"/>
    </row>
    <row r="57" spans="1:9">
      <c r="A57" s="79"/>
      <c r="B57" s="79"/>
      <c r="C57" s="79"/>
      <c r="D57" s="79"/>
      <c r="E57" s="79"/>
      <c r="F57" s="79"/>
      <c r="G57" s="79"/>
      <c r="H57" s="79"/>
      <c r="I57" s="79"/>
    </row>
    <row r="58" spans="1:9">
      <c r="A58" s="79"/>
      <c r="B58" s="79"/>
      <c r="C58" s="79"/>
      <c r="D58" s="79"/>
      <c r="E58" s="79"/>
      <c r="F58" s="79"/>
      <c r="G58" s="79"/>
      <c r="H58" s="79"/>
      <c r="I58" s="79"/>
    </row>
    <row r="59" spans="1:9">
      <c r="A59" s="79"/>
      <c r="B59" s="79"/>
      <c r="C59" s="79"/>
      <c r="D59" s="79"/>
      <c r="E59" s="79"/>
      <c r="F59" s="79"/>
      <c r="G59" s="79"/>
      <c r="H59" s="79"/>
      <c r="I59" s="79"/>
    </row>
    <row r="60" spans="1:9">
      <c r="A60" s="79"/>
      <c r="B60" s="79"/>
      <c r="C60" s="79"/>
      <c r="D60" s="79"/>
      <c r="E60" s="79"/>
      <c r="F60" s="79"/>
      <c r="G60" s="79"/>
      <c r="H60" s="79"/>
      <c r="I60" s="79"/>
    </row>
    <row r="61" spans="1:9">
      <c r="A61" s="79"/>
      <c r="B61" s="79"/>
      <c r="C61" s="79"/>
      <c r="D61" s="79"/>
      <c r="E61" s="79"/>
      <c r="F61" s="79"/>
      <c r="G61" s="79"/>
      <c r="H61" s="79"/>
      <c r="I61" s="79"/>
    </row>
    <row r="62" spans="1:9">
      <c r="A62" s="79"/>
      <c r="B62" s="79"/>
      <c r="C62" s="79"/>
      <c r="D62" s="79"/>
      <c r="E62" s="79"/>
      <c r="F62" s="79"/>
      <c r="G62" s="79"/>
      <c r="H62" s="79"/>
      <c r="I62" s="79"/>
    </row>
    <row r="63" spans="1:9">
      <c r="A63" s="79"/>
      <c r="B63" s="79"/>
      <c r="C63" s="79"/>
      <c r="D63" s="79"/>
      <c r="E63" s="79"/>
      <c r="F63" s="79"/>
      <c r="G63" s="79"/>
      <c r="H63" s="79"/>
      <c r="I63" s="79"/>
    </row>
    <row r="64" spans="1:9">
      <c r="A64" s="79"/>
      <c r="B64" s="79"/>
      <c r="C64" s="79"/>
      <c r="D64" s="79"/>
      <c r="E64" s="79"/>
      <c r="F64" s="79"/>
      <c r="G64" s="79"/>
      <c r="H64" s="79"/>
      <c r="I64" s="79"/>
    </row>
    <row r="65" spans="1:9">
      <c r="A65" s="79"/>
      <c r="B65" s="79"/>
      <c r="C65" s="79"/>
      <c r="D65" s="79"/>
      <c r="E65" s="79"/>
      <c r="F65" s="79"/>
      <c r="G65" s="79"/>
      <c r="H65" s="79"/>
      <c r="I65" s="79"/>
    </row>
    <row r="66" spans="1:9">
      <c r="A66" s="79"/>
      <c r="B66" s="79"/>
      <c r="C66" s="79"/>
      <c r="D66" s="79"/>
      <c r="E66" s="79"/>
      <c r="F66" s="79"/>
      <c r="G66" s="79"/>
      <c r="H66" s="79"/>
      <c r="I66" s="79"/>
    </row>
    <row r="67" spans="1:9">
      <c r="A67" s="79"/>
      <c r="B67" s="79"/>
      <c r="C67" s="79"/>
      <c r="D67" s="79"/>
      <c r="E67" s="79"/>
      <c r="F67" s="79"/>
      <c r="G67" s="79"/>
      <c r="H67" s="79"/>
      <c r="I67" s="79"/>
    </row>
    <row r="68" spans="1:9">
      <c r="A68" s="79"/>
      <c r="B68" s="79"/>
      <c r="C68" s="79"/>
      <c r="D68" s="79"/>
      <c r="E68" s="79"/>
      <c r="F68" s="79"/>
      <c r="G68" s="79"/>
      <c r="H68" s="79"/>
      <c r="I68" s="79"/>
    </row>
    <row r="69" spans="1:9">
      <c r="A69" s="79"/>
      <c r="B69" s="79"/>
      <c r="C69" s="79"/>
      <c r="D69" s="79"/>
      <c r="E69" s="79"/>
      <c r="F69" s="79"/>
      <c r="G69" s="79"/>
      <c r="H69" s="79"/>
      <c r="I69" s="79"/>
    </row>
    <row r="70" spans="1:9">
      <c r="A70" s="79"/>
      <c r="B70" s="79"/>
      <c r="C70" s="79"/>
      <c r="D70" s="79"/>
      <c r="E70" s="79"/>
      <c r="F70" s="79"/>
      <c r="G70" s="79"/>
      <c r="H70" s="79"/>
      <c r="I70" s="79"/>
    </row>
    <row r="71" spans="1:9">
      <c r="A71" s="79"/>
      <c r="B71" s="79"/>
      <c r="C71" s="79"/>
      <c r="D71" s="79"/>
      <c r="E71" s="79"/>
      <c r="F71" s="79"/>
      <c r="G71" s="79"/>
      <c r="H71" s="79"/>
      <c r="I71" s="79"/>
    </row>
    <row r="72" spans="1:9">
      <c r="A72" s="79"/>
      <c r="B72" s="79"/>
      <c r="C72" s="79"/>
      <c r="D72" s="79"/>
      <c r="E72" s="79"/>
      <c r="F72" s="79"/>
      <c r="G72" s="79"/>
      <c r="H72" s="79"/>
      <c r="I72" s="79"/>
    </row>
    <row r="73" spans="1:9">
      <c r="A73" s="79"/>
      <c r="B73" s="79"/>
      <c r="C73" s="79"/>
      <c r="D73" s="79"/>
      <c r="E73" s="79"/>
      <c r="F73" s="79"/>
      <c r="G73" s="79"/>
      <c r="H73" s="79"/>
      <c r="I73" s="79"/>
    </row>
    <row r="74" spans="1:9">
      <c r="A74" s="79"/>
      <c r="B74" s="79"/>
      <c r="C74" s="79"/>
      <c r="D74" s="79"/>
      <c r="E74" s="79"/>
      <c r="F74" s="79"/>
      <c r="G74" s="79"/>
      <c r="H74" s="79"/>
      <c r="I74" s="79"/>
    </row>
    <row r="75" spans="1:9">
      <c r="A75" s="79"/>
      <c r="B75" s="79"/>
      <c r="C75" s="79"/>
      <c r="D75" s="79"/>
      <c r="E75" s="79"/>
      <c r="F75" s="79"/>
      <c r="G75" s="79"/>
      <c r="H75" s="79"/>
      <c r="I75" s="79"/>
    </row>
    <row r="76" spans="1:9">
      <c r="A76" s="79"/>
      <c r="B76" s="79"/>
      <c r="C76" s="79"/>
      <c r="D76" s="79"/>
      <c r="E76" s="79"/>
      <c r="F76" s="79"/>
      <c r="G76" s="79"/>
      <c r="H76" s="79"/>
      <c r="I76" s="79"/>
    </row>
    <row r="77" spans="1:9">
      <c r="A77" s="79"/>
      <c r="B77" s="79"/>
      <c r="C77" s="79"/>
      <c r="D77" s="79"/>
      <c r="E77" s="79"/>
      <c r="F77" s="79"/>
      <c r="G77" s="79"/>
      <c r="H77" s="79"/>
      <c r="I77" s="79"/>
    </row>
    <row r="78" spans="1:9">
      <c r="A78" s="79"/>
      <c r="B78" s="79"/>
      <c r="C78" s="79"/>
      <c r="D78" s="79"/>
      <c r="E78" s="79"/>
      <c r="F78" s="79"/>
      <c r="G78" s="79"/>
      <c r="H78" s="79"/>
      <c r="I78" s="79"/>
    </row>
    <row r="79" spans="1:9">
      <c r="A79" s="79"/>
      <c r="B79" s="79"/>
      <c r="C79" s="79"/>
      <c r="D79" s="79"/>
      <c r="E79" s="79"/>
      <c r="F79" s="79"/>
      <c r="G79" s="79"/>
      <c r="H79" s="79"/>
      <c r="I79" s="79"/>
    </row>
    <row r="80" spans="1:9">
      <c r="A80" s="79"/>
      <c r="B80" s="79"/>
      <c r="C80" s="79"/>
      <c r="D80" s="79"/>
      <c r="E80" s="79"/>
      <c r="F80" s="79"/>
      <c r="G80" s="79"/>
      <c r="H80" s="79"/>
      <c r="I80" s="79"/>
    </row>
  </sheetData>
  <mergeCells count="1">
    <mergeCell ref="A1:I1"/>
  </mergeCells>
  <dataValidations count="1">
    <dataValidation type="list" operator="equal" allowBlank="1" sqref="F7:G39" xr:uid="{FD693F32-6E19-493B-9FCA-2D643EDF3271}">
      <formula1>"Pass,Fail,Untest,N/A"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Nguyễn Văn Tự Cường</cp:lastModifiedBy>
  <dcterms:created xsi:type="dcterms:W3CDTF">2023-02-26T13:32:36Z</dcterms:created>
  <dcterms:modified xsi:type="dcterms:W3CDTF">2023-07-31T14:22:21Z</dcterms:modified>
</cp:coreProperties>
</file>