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225"/>
  <workbookPr/>
  <mc:AlternateContent>
    <mc:Choice Requires="x15">
      <x15ac:absPath xmlns:x15ac="http://schemas.microsoft.com/office/spreadsheetml/2010/11/ac" url="F:\TuThuoc-SceneBuilder\Medicine\Source\"/>
    </mc:Choice>
  </mc:AlternateContent>
  <xr:revisionPtr documentId="13_ncr:1_{652D1B12-3515-420C-BD1B-8958825A9DB3}" revIDLastSave="0" xr10:uidLastSave="{00000000-0000-0000-0000-000000000000}" xr6:coauthVersionLast="47" xr6:coauthVersionMax="47"/>
  <bookViews>
    <workbookView windowHeight="16440" windowWidth="29040" xWindow="-120" xr2:uid="{00000000-000D-0000-FFFF-FFFF00000000}" yWindow="-120"/>
  </bookViews>
  <sheets>
    <sheet name="MEDICINE" r:id="rId1" sheetId="1"/>
    <sheet name="PRESCRIPTION" r:id="rId2" sheetId="2"/>
    <sheet name="DISEASE" r:id="rId3" sheetId="3"/>
    <sheet name="MEDICINE-PRESCRIPTION" r:id="rId4" sheetId="4"/>
    <sheet name="INSTRUMENT" r:id="rId5" sheetId="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1" r="F9"/>
  <c i="1" r="F8"/>
  <c i="1" r="F7"/>
  <c i="1" r="F6"/>
  <c i="1" r="F5"/>
  <c i="1" r="F4"/>
  <c i="1" r="F3"/>
  <c i="1" r="F2"/>
</calcChain>
</file>

<file path=xl/sharedStrings.xml><?xml version="1.0" encoding="utf-8"?>
<sst xmlns="http://schemas.openxmlformats.org/spreadsheetml/2006/main" count="123" uniqueCount="61">
  <si>
    <t>ID</t>
  </si>
  <si>
    <t>Name</t>
  </si>
  <si>
    <t>Quantity</t>
  </si>
  <si>
    <t>Unit</t>
  </si>
  <si>
    <t>Effect</t>
  </si>
  <si>
    <t>ExpireDate</t>
  </si>
  <si>
    <t>User</t>
  </si>
  <si>
    <t>Link</t>
  </si>
  <si>
    <t>Acemol 500mg</t>
  </si>
  <si>
    <t>Hop</t>
  </si>
  <si>
    <t>Ha sot,Giam dau</t>
  </si>
  <si>
    <t>Nguoi lon</t>
  </si>
  <si>
    <t>https://www.pharmacity.vn/acemol-500-nadyphar-10vi-x-10vien.html</t>
  </si>
  <si>
    <t>Biragan Kids 325mg</t>
  </si>
  <si>
    <t>Goi</t>
  </si>
  <si>
    <t>Ha sot</t>
  </si>
  <si>
    <t>Nguoi lon,Tre em</t>
  </si>
  <si>
    <t>https://www.pharmacity.vn/biragan-kids-325mg-hop-12-goi.html</t>
  </si>
  <si>
    <t>Bufecol</t>
  </si>
  <si>
    <t>Giam dau,Ha sot</t>
  </si>
  <si>
    <t>https://www.pharmacity.vn/bufecol-ha-nam-20ong.html</t>
  </si>
  <si>
    <t>Berberin 100mg</t>
  </si>
  <si>
    <t>Dieu tri dau bung tieu chay</t>
  </si>
  <si>
    <t>https://www.pharmacity.vn/thuoc-tri-cac-chung-nhiem-khuan-duong-ruot-tieu-chay-va-kiet-ly-berberin-100mg-100-vienchai.html</t>
  </si>
  <si>
    <t>Ausagel 100</t>
  </si>
  <si>
    <t>Vi</t>
  </si>
  <si>
    <t>Dieu tri tao bon</t>
  </si>
  <si>
    <t>https://www.pharmacity.vn/ausagel-100-hop-6-vi-x-10-vien.html</t>
  </si>
  <si>
    <t>Avarino</t>
  </si>
  <si>
    <t>Dieu tri roi loan tieu hoa</t>
  </si>
  <si>
    <t>https://www.pharmacity.vn/avarino-hop-5-vi-x-10-vien.html</t>
  </si>
  <si>
    <t>Coldacmin Flu</t>
  </si>
  <si>
    <t>Dieu tri cam lanh</t>
  </si>
  <si>
    <t>https://www.pharmacity.vn/coldacmin-flu-hop-10-vi-x-10-vien.html</t>
  </si>
  <si>
    <t>Decolgen ND</t>
  </si>
  <si>
    <t>https://www.pharmacity.vn/decolgen-nd-bl-10-vi-x-12-vien-da-duoc-thay-bang-ma-mo.html</t>
  </si>
  <si>
    <t>Amoxicilin 250mg</t>
  </si>
  <si>
    <t>Dieu tri nhiem khuan</t>
  </si>
  <si>
    <t>https://www.pharmacity.vn/amoxicilin-250mg-hop-10-vi-x-10-vien.html</t>
  </si>
  <si>
    <t>Duration</t>
  </si>
  <si>
    <t>DiseaseID</t>
  </si>
  <si>
    <t>5 ngay</t>
  </si>
  <si>
    <t>Cam lanh</t>
  </si>
  <si>
    <t>Roi loan tieu hoa</t>
  </si>
  <si>
    <t>Nhiem khuan</t>
  </si>
  <si>
    <t>Sot</t>
  </si>
  <si>
    <t>Tao bon</t>
  </si>
  <si>
    <t>MedicineID</t>
  </si>
  <si>
    <t>PrescriptionID</t>
  </si>
  <si>
    <t>Use</t>
  </si>
  <si>
    <t>Nhiet ke dien tu</t>
  </si>
  <si>
    <t>Chiec</t>
  </si>
  <si>
    <t>Do than nhiet</t>
  </si>
  <si>
    <t>Nhiet ke hong ngoai</t>
  </si>
  <si>
    <t>May do nong do oxy</t>
  </si>
  <si>
    <t>Do nong do oxy trong mau</t>
  </si>
  <si>
    <t>Bang ca nhan</t>
  </si>
  <si>
    <t>Bang dan bao ve vet thuong</t>
  </si>
  <si>
    <t>Bang gac</t>
  </si>
  <si>
    <t>Dung sat trung vet thuong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</si>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</sst>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applyAlignment="1" applyFont="1" borderId="0" fillId="0" fontId="0" numFmtId="0" xfId="0"/>
    <xf applyAlignment="1" applyFont="1" borderId="0" fillId="0" fontId="1" numFmtId="0" xfId="0">
      <alignment wrapText="1"/>
    </xf>
    <xf applyAlignment="1" applyFont="1" borderId="0" fillId="0" fontId="1" numFmtId="0" xfId="0">
      <alignment wrapText="1"/>
    </xf>
    <xf applyAlignment="1" applyFont="1" applyNumberFormat="1" borderId="0" fillId="0" fontId="1" numFmtId="164" xfId="0">
      <alignment wrapText="1"/>
    </xf>
    <xf applyAlignment="1" applyFont="1" borderId="0" fillId="0" fontId="2" numFmtId="0" xfId="0">
      <alignment wrapText="1"/>
    </xf>
    <xf applyAlignment="1" applyFont="1" borderId="0" fillId="0" fontId="3" numFmtId="0" xfId="0">
      <alignment wrapText="1"/>
    </xf>
    <xf applyAlignment="1" applyFont="1" borderId="0" fillId="0" fontId="1" numFmtId="0" xfId="0"/>
    <xf applyAlignment="1" applyFont="1" applyNumberFormat="1" borderId="0" fillId="0" fontId="1" numFmtId="14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www.pharmacity.vn/acemol-500-nadyphar-10vi-x-10vien.html" TargetMode="External" Type="http://schemas.openxmlformats.org/officeDocument/2006/relationships/hyperlink"/><Relationship Id="rId10" Target="../printerSettings/printerSettings1.bin" Type="http://schemas.openxmlformats.org/officeDocument/2006/relationships/printerSettings"/><Relationship Id="rId2" Target="https://www.pharmacity.vn/biragan-kids-325mg-hop-12-goi.html" TargetMode="External" Type="http://schemas.openxmlformats.org/officeDocument/2006/relationships/hyperlink"/><Relationship Id="rId3" Target="https://www.pharmacity.vn/bufecol-ha-nam-20ong.html" TargetMode="External" Type="http://schemas.openxmlformats.org/officeDocument/2006/relationships/hyperlink"/><Relationship Id="rId4" Target="https://www.pharmacity.vn/thuoc-tri-cac-chung-nhiem-khuan-duong-ruot-tieu-chay-va-kiet-ly-berberin-100mg-100-vienchai.html" TargetMode="External" Type="http://schemas.openxmlformats.org/officeDocument/2006/relationships/hyperlink"/><Relationship Id="rId5" Target="https://www.pharmacity.vn/ausagel-100-hop-6-vi-x-10-vien.html" TargetMode="External" Type="http://schemas.openxmlformats.org/officeDocument/2006/relationships/hyperlink"/><Relationship Id="rId6" Target="https://www.pharmacity.vn/avarino-hop-5-vi-x-10-vien.html" TargetMode="External" Type="http://schemas.openxmlformats.org/officeDocument/2006/relationships/hyperlink"/><Relationship Id="rId7" Target="https://www.pharmacity.vn/coldacmin-flu-hop-10-vi-x-10-vien.html" TargetMode="External" Type="http://schemas.openxmlformats.org/officeDocument/2006/relationships/hyperlink"/><Relationship Id="rId8" Target="https://www.pharmacity.vn/decolgen-nd-bl-10-vi-x-12-vien-da-duoc-thay-bang-ma-mo.html" TargetMode="External" Type="http://schemas.openxmlformats.org/officeDocument/2006/relationships/hyperlink"/><Relationship Id="rId9" Target="https://www.pharmacity.vn/amoxicilin-250mg-hop-10-vi-x-10-vien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"/>
  <sheetViews>
    <sheetView tabSelected="1" workbookViewId="0">
      <selection activeCell="B2" sqref="B2"/>
    </sheetView>
  </sheetViews>
  <sheetFormatPr customHeight="1" defaultColWidth="12.5703125" defaultRowHeight="15.75" x14ac:dyDescent="0.2"/>
  <cols>
    <col min="2" max="2" customWidth="true" width="34.0" collapsed="false"/>
    <col min="8" max="8" bestFit="true" customWidth="true" width="107.0" collapsed="false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>
        <v>2</v>
      </c>
      <c r="D2" s="1" t="s">
        <v>9</v>
      </c>
      <c r="E2" s="1" t="s">
        <v>10</v>
      </c>
      <c r="F2" s="7">
        <f>DATE(2023,3,20)</f>
        <v>45005</v>
      </c>
      <c r="G2" s="1" t="s">
        <v>11</v>
      </c>
      <c r="H2" s="4" t="s">
        <v>12</v>
      </c>
    </row>
    <row r="3" spans="1:8" x14ac:dyDescent="0.2">
      <c r="A3" s="1">
        <v>2</v>
      </c>
      <c r="B3" s="1" t="s">
        <v>13</v>
      </c>
      <c r="C3" s="1">
        <v>5</v>
      </c>
      <c r="D3" s="1" t="s">
        <v>14</v>
      </c>
      <c r="E3" s="1" t="s">
        <v>15</v>
      </c>
      <c r="F3" s="3">
        <f>DATE(22,7,15)</f>
        <v>8232</v>
      </c>
      <c r="G3" s="1" t="s">
        <v>16</v>
      </c>
      <c r="H3" s="5" t="s">
        <v>17</v>
      </c>
    </row>
    <row r="4" spans="1:8" x14ac:dyDescent="0.2">
      <c r="A4" s="1">
        <v>3</v>
      </c>
      <c r="B4" s="1" t="s">
        <v>18</v>
      </c>
      <c r="C4" s="1">
        <v>1</v>
      </c>
      <c r="D4" s="1" t="s">
        <v>9</v>
      </c>
      <c r="E4" s="1" t="s">
        <v>19</v>
      </c>
      <c r="F4" s="3">
        <f>DATE(2023,3,3)</f>
        <v>44988</v>
      </c>
      <c r="G4" s="1" t="s">
        <v>16</v>
      </c>
      <c r="H4" s="5" t="s">
        <v>20</v>
      </c>
    </row>
    <row r="5" spans="1:8" x14ac:dyDescent="0.2">
      <c r="A5" s="1">
        <v>4</v>
      </c>
      <c r="B5" s="1" t="s">
        <v>21</v>
      </c>
      <c r="C5" s="1">
        <v>1</v>
      </c>
      <c r="D5" s="1" t="s">
        <v>9</v>
      </c>
      <c r="E5" s="1" t="s">
        <v>22</v>
      </c>
      <c r="F5" s="3">
        <f>DATE(2023,5,3)</f>
        <v>45049</v>
      </c>
      <c r="G5" s="1" t="s">
        <v>11</v>
      </c>
      <c r="H5" s="5" t="s">
        <v>23</v>
      </c>
    </row>
    <row r="6" spans="1:8" x14ac:dyDescent="0.2">
      <c r="A6" s="1">
        <v>5</v>
      </c>
      <c r="B6" s="1" t="s">
        <v>24</v>
      </c>
      <c r="C6" s="1">
        <v>3</v>
      </c>
      <c r="D6" s="1" t="s">
        <v>25</v>
      </c>
      <c r="E6" s="1" t="s">
        <v>26</v>
      </c>
      <c r="F6" s="3">
        <f>DATE(2023,6,25)</f>
        <v>45102</v>
      </c>
      <c r="G6" s="1" t="s">
        <v>11</v>
      </c>
      <c r="H6" s="5" t="s">
        <v>27</v>
      </c>
    </row>
    <row r="7" spans="1:8" x14ac:dyDescent="0.2">
      <c r="A7" s="1">
        <v>6</v>
      </c>
      <c r="B7" s="1" t="s">
        <v>28</v>
      </c>
      <c r="C7" s="1">
        <v>5</v>
      </c>
      <c r="D7" s="1" t="s">
        <v>25</v>
      </c>
      <c r="E7" s="1" t="s">
        <v>29</v>
      </c>
      <c r="F7" s="3">
        <f>DATE(2023,7,3)</f>
        <v>45110</v>
      </c>
      <c r="G7" s="1" t="s">
        <v>11</v>
      </c>
      <c r="H7" s="5" t="s">
        <v>30</v>
      </c>
    </row>
    <row r="8" spans="1:8" x14ac:dyDescent="0.2">
      <c r="A8" s="1">
        <v>7</v>
      </c>
      <c r="B8" s="1" t="s">
        <v>31</v>
      </c>
      <c r="C8" s="1">
        <v>2</v>
      </c>
      <c r="D8" s="1" t="s">
        <v>9</v>
      </c>
      <c r="E8" s="1" t="s">
        <v>32</v>
      </c>
      <c r="F8" s="3">
        <f>DATE(2023,3,23)</f>
        <v>45008</v>
      </c>
      <c r="G8" s="1" t="s">
        <v>16</v>
      </c>
      <c r="H8" s="5" t="s">
        <v>33</v>
      </c>
    </row>
    <row r="9" spans="1:8" x14ac:dyDescent="0.2">
      <c r="A9" s="1">
        <v>8</v>
      </c>
      <c r="B9" s="1" t="s">
        <v>34</v>
      </c>
      <c r="C9" s="1">
        <v>4</v>
      </c>
      <c r="D9" s="1" t="s">
        <v>25</v>
      </c>
      <c r="E9" s="1" t="s">
        <v>32</v>
      </c>
      <c r="F9" s="3">
        <f>DATE(2023,7,9)</f>
        <v>45116</v>
      </c>
      <c r="G9" s="1" t="s">
        <v>16</v>
      </c>
      <c r="H9" s="5" t="s">
        <v>35</v>
      </c>
    </row>
    <row r="10">
      <c r="A10" t="n">
        <v>9.0</v>
      </c>
      <c r="B10" t="s">
        <v>36</v>
      </c>
      <c r="C10" t="n">
        <v>2.0</v>
      </c>
      <c r="D10" t="s">
        <v>9</v>
      </c>
      <c r="E10" t="s">
        <v>60</v>
      </c>
      <c r="F10" t="n">
        <v>44743.950562962964</v>
      </c>
      <c r="H10" t="s">
        <v>38</v>
      </c>
    </row>
  </sheetData>
  <hyperlinks>
    <hyperlink r:id="rId1" ref="H2" xr:uid="{00000000-0004-0000-0000-000000000000}"/>
    <hyperlink r:id="rId2" ref="H3" xr:uid="{00000000-0004-0000-0000-000001000000}"/>
    <hyperlink r:id="rId3" ref="H4" xr:uid="{00000000-0004-0000-0000-000002000000}"/>
    <hyperlink r:id="rId4" ref="H5" xr:uid="{00000000-0004-0000-0000-000003000000}"/>
    <hyperlink r:id="rId5" ref="H6" xr:uid="{00000000-0004-0000-0000-000004000000}"/>
    <hyperlink r:id="rId6" ref="H7" xr:uid="{00000000-0004-0000-0000-000005000000}"/>
    <hyperlink r:id="rId7" ref="H8" xr:uid="{00000000-0004-0000-0000-000006000000}"/>
    <hyperlink r:id="rId8" ref="H9" xr:uid="{00000000-0004-0000-0000-000007000000}"/>
    <hyperlink r:id="rId9" ref="H10" xr:uid="{00000000-0004-0000-0000-000008000000}"/>
  </hyperlinks>
  <pageMargins bottom="0.75" footer="0.3" header="0.3" left="0.7" right="0.7" top="0.75"/>
  <pageSetup orientation="portrait" paperSize="9" r:id="rId10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"/>
  <sheetViews>
    <sheetView workbookViewId="0"/>
  </sheetViews>
  <sheetFormatPr customHeight="1" defaultColWidth="12.5703125" defaultRowHeight="15.75" x14ac:dyDescent="0.2"/>
  <sheetData>
    <row r="1" spans="1:3" x14ac:dyDescent="0.2">
      <c r="A1" s="1" t="s">
        <v>0</v>
      </c>
      <c r="B1" s="1" t="s">
        <v>39</v>
      </c>
      <c r="C1" s="1" t="s">
        <v>40</v>
      </c>
    </row>
    <row r="2" spans="1:3" x14ac:dyDescent="0.2">
      <c r="A2" s="1">
        <v>1</v>
      </c>
      <c r="B2" s="1" t="s">
        <v>41</v>
      </c>
      <c r="C2" s="1" t="s">
        <v>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customHeight="1" defaultColWidth="12.5703125" defaultRowHeight="15.75" x14ac:dyDescent="0.2"/>
  <sheetData>
    <row r="1" spans="1:2" x14ac:dyDescent="0.2">
      <c r="A1" s="6" t="s">
        <v>0</v>
      </c>
      <c r="B1" s="6" t="s">
        <v>1</v>
      </c>
    </row>
    <row r="2" spans="1:2" x14ac:dyDescent="0.2">
      <c r="A2" s="6">
        <v>1</v>
      </c>
      <c r="B2" s="6" t="s">
        <v>42</v>
      </c>
    </row>
    <row r="3" spans="1:2" x14ac:dyDescent="0.2">
      <c r="A3" s="6">
        <v>2</v>
      </c>
      <c r="B3" s="6" t="s">
        <v>43</v>
      </c>
    </row>
    <row r="4" spans="1:2" x14ac:dyDescent="0.2">
      <c r="A4" s="6">
        <v>3</v>
      </c>
      <c r="B4" s="6" t="s">
        <v>44</v>
      </c>
    </row>
    <row r="5" spans="1:2" x14ac:dyDescent="0.2">
      <c r="A5" s="6">
        <v>4</v>
      </c>
      <c r="B5" s="6" t="s">
        <v>45</v>
      </c>
    </row>
    <row r="6" spans="1:2" x14ac:dyDescent="0.2">
      <c r="A6" s="6">
        <v>5</v>
      </c>
      <c r="B6" s="6" t="s">
        <v>46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workbookViewId="0"/>
  </sheetViews>
  <sheetFormatPr customHeight="1" defaultColWidth="12.5703125" defaultRowHeight="15.75" x14ac:dyDescent="0.2"/>
  <sheetData>
    <row r="1" spans="1:2" x14ac:dyDescent="0.2">
      <c r="A1" s="6" t="s">
        <v>47</v>
      </c>
      <c r="B1" s="6" t="s">
        <v>48</v>
      </c>
    </row>
    <row r="2" spans="1:2" x14ac:dyDescent="0.2">
      <c r="A2" s="6">
        <v>1</v>
      </c>
      <c r="B2" s="6">
        <v>1</v>
      </c>
    </row>
    <row r="3" spans="1:2" x14ac:dyDescent="0.2">
      <c r="A3" s="6">
        <v>8</v>
      </c>
      <c r="B3" s="6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customHeight="1" defaultColWidth="12.5703125" defaultRowHeight="15.7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1</v>
      </c>
      <c r="B2" s="1" t="s">
        <v>50</v>
      </c>
      <c r="C2" s="1">
        <v>2</v>
      </c>
      <c r="D2" s="1" t="s">
        <v>51</v>
      </c>
      <c r="E2" s="1" t="s">
        <v>52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2</v>
      </c>
      <c r="B3" s="1" t="s">
        <v>53</v>
      </c>
      <c r="C3" s="1">
        <v>1</v>
      </c>
      <c r="D3" s="1" t="s">
        <v>51</v>
      </c>
      <c r="E3" s="1" t="s">
        <v>52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3</v>
      </c>
      <c r="B4" s="1" t="s">
        <v>54</v>
      </c>
      <c r="C4" s="1">
        <v>1</v>
      </c>
      <c r="D4" s="1" t="s">
        <v>51</v>
      </c>
      <c r="E4" s="1" t="s">
        <v>55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4</v>
      </c>
      <c r="B5" s="1" t="s">
        <v>56</v>
      </c>
      <c r="C5" s="1">
        <v>2</v>
      </c>
      <c r="D5" s="1" t="s">
        <v>9</v>
      </c>
      <c r="E5" s="1" t="s">
        <v>57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5</v>
      </c>
      <c r="B6" s="1" t="s">
        <v>58</v>
      </c>
      <c r="C6" s="1">
        <v>2</v>
      </c>
      <c r="D6" s="1" t="s">
        <v>14</v>
      </c>
      <c r="E6" s="1" t="s">
        <v>59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MEDICINE</vt:lpstr>
      <vt:lpstr>PRESCRIPTION</vt:lpstr>
      <vt:lpstr>DISEASE</vt:lpstr>
      <vt:lpstr>MEDICINE-PRESCRIPTION</vt:lpstr>
      <vt:lpstr>INSTRUMENT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ASUS</cp:lastModifiedBy>
  <dcterms:modified xsi:type="dcterms:W3CDTF">2022-07-01T15:39:29Z</dcterms:modified>
</cp:coreProperties>
</file>