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croframe-forecast\mff\data\"/>
    </mc:Choice>
  </mc:AlternateContent>
  <xr:revisionPtr revIDLastSave="0" documentId="13_ncr:1_{A464E025-8727-41E7-9F59-807CC7F371CD}" xr6:coauthVersionLast="47" xr6:coauthVersionMax="47" xr10:uidLastSave="{00000000-0000-0000-0000-000000000000}"/>
  <bookViews>
    <workbookView xWindow="-110" yWindow="-110" windowWidth="19420" windowHeight="10300" xr2:uid="{D72D03C6-E97A-489B-9525-9EB1ED8F3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1" i="1" l="1"/>
  <c r="Q40" i="1"/>
  <c r="Q39" i="1"/>
  <c r="Q38" i="1"/>
  <c r="Q37" i="1"/>
  <c r="Q36" i="1"/>
  <c r="Q35" i="1"/>
</calcChain>
</file>

<file path=xl/sharedStrings.xml><?xml version="1.0" encoding="utf-8"?>
<sst xmlns="http://schemas.openxmlformats.org/spreadsheetml/2006/main" count="28" uniqueCount="28">
  <si>
    <t>NGDP_R</t>
  </si>
  <si>
    <t>NGDP</t>
  </si>
  <si>
    <t>GGR</t>
  </si>
  <si>
    <t>GGXCNL</t>
  </si>
  <si>
    <t>GGSB</t>
  </si>
  <si>
    <t>GGXONLB</t>
  </si>
  <si>
    <t>GGXWDN</t>
  </si>
  <si>
    <t>GGXWDG</t>
  </si>
  <si>
    <t>GGX</t>
  </si>
  <si>
    <t>Period</t>
  </si>
  <si>
    <t>NC</t>
  </si>
  <si>
    <t>NFI</t>
  </si>
  <si>
    <t>NI</t>
  </si>
  <si>
    <t>NINV</t>
  </si>
  <si>
    <t>NM</t>
  </si>
  <si>
    <t>NX</t>
  </si>
  <si>
    <t>NCP</t>
  </si>
  <si>
    <t>NFB</t>
  </si>
  <si>
    <t>NGS</t>
  </si>
  <si>
    <t>NSDGDP</t>
  </si>
  <si>
    <t>GCXCNL</t>
  </si>
  <si>
    <t>NMG</t>
  </si>
  <si>
    <t>NMS</t>
  </si>
  <si>
    <t>NXG</t>
  </si>
  <si>
    <t>NXM</t>
  </si>
  <si>
    <t>NTDD</t>
  </si>
  <si>
    <t>NCG</t>
  </si>
  <si>
    <t>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</si>
</sst>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2" fillId="4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1" fillId="6" borderId="0" xfId="0" applyFont="1" applyFill="1"/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5B8FB-609E-4FA9-8C89-ACCF926A7B7B}">
  <dimension ref="A1:AB41"/>
  <sheetViews>
    <sheetView tabSelected="1" zoomScale="57" zoomScaleNormal="57" workbookViewId="0">
      <pane ySplit="1" topLeftCell="A12" activePane="bottomLeft" state="frozen"/>
      <selection pane="bottomLeft" activeCell="L15" sqref="L15"/>
    </sheetView>
  </sheetViews>
  <sheetFormatPr defaultRowHeight="14.5" x14ac:dyDescent="0.35"/>
  <cols>
    <col min="1" max="1" width="8.81640625" bestFit="1" customWidth="1"/>
    <col min="2" max="9" width="8.81640625" customWidth="1"/>
    <col min="10" max="11" width="8.81640625" style="1" customWidth="1"/>
    <col min="12" max="12" width="8.81640625" customWidth="1"/>
    <col min="13" max="13" width="8.81640625" style="1" customWidth="1"/>
    <col min="14" max="14" width="8.81640625" customWidth="1"/>
    <col min="15" max="16" width="8.81640625" style="1" customWidth="1"/>
    <col min="17" max="22" width="8.81640625" customWidth="1"/>
    <col min="23" max="23" width="8.81640625" style="1" customWidth="1"/>
    <col min="24" max="27" width="8.81640625" customWidth="1"/>
    <col min="28" max="28" width="10.26953125" customWidth="1"/>
  </cols>
  <sheetData>
    <row r="1" spans="1:28" s="2" customFormat="1" ht="10.5" x14ac:dyDescent="0.35">
      <c r="A1" s="3" t="s">
        <v>9</v>
      </c>
      <c r="B1" s="8" t="s">
        <v>10</v>
      </c>
      <c r="C1" s="8" t="s">
        <v>16</v>
      </c>
      <c r="D1" s="8" t="s">
        <v>17</v>
      </c>
      <c r="E1" s="8" t="s">
        <v>11</v>
      </c>
      <c r="F1" s="8" t="s">
        <v>18</v>
      </c>
      <c r="G1" s="8" t="s">
        <v>12</v>
      </c>
      <c r="H1" s="8" t="s">
        <v>13</v>
      </c>
      <c r="I1" s="8" t="s">
        <v>14</v>
      </c>
      <c r="J1" s="8" t="s">
        <v>21</v>
      </c>
      <c r="K1" s="8" t="s">
        <v>22</v>
      </c>
      <c r="L1" s="8" t="s">
        <v>19</v>
      </c>
      <c r="M1" s="8" t="s">
        <v>25</v>
      </c>
      <c r="N1" s="8" t="s">
        <v>15</v>
      </c>
      <c r="O1" s="8" t="s">
        <v>23</v>
      </c>
      <c r="P1" s="8" t="s">
        <v>24</v>
      </c>
      <c r="Q1" s="9" t="s">
        <v>26</v>
      </c>
      <c r="R1" s="9" t="s">
        <v>1</v>
      </c>
      <c r="S1" s="9" t="s">
        <v>0</v>
      </c>
      <c r="T1" s="9" t="s">
        <v>20</v>
      </c>
      <c r="U1" s="9" t="s">
        <v>2</v>
      </c>
      <c r="V1" s="9" t="s">
        <v>4</v>
      </c>
      <c r="W1" s="9" t="s">
        <v>8</v>
      </c>
      <c r="X1" s="9" t="s">
        <v>3</v>
      </c>
      <c r="Y1" s="9" t="s">
        <v>5</v>
      </c>
      <c r="Z1" s="9" t="s">
        <v>7</v>
      </c>
      <c r="AA1" s="9" t="s">
        <v>6</v>
      </c>
      <c r="AB1" s="10" t="s">
        <v>27</v>
      </c>
    </row>
    <row r="2" spans="1:28" x14ac:dyDescent="0.35">
      <c r="A2" s="1">
        <v>1983</v>
      </c>
      <c r="B2" s="1">
        <v>510.762</v>
      </c>
      <c r="C2" s="1">
        <v>365.339</v>
      </c>
      <c r="D2" s="1">
        <v>-1.738</v>
      </c>
      <c r="E2" s="1">
        <v>142.727</v>
      </c>
      <c r="F2" s="1">
        <v>132.62880448425</v>
      </c>
      <c r="G2" s="1">
        <v>141.489</v>
      </c>
      <c r="H2" s="1">
        <v>-1.2390000000000001</v>
      </c>
      <c r="I2" s="1">
        <v>147.68899999999999</v>
      </c>
      <c r="J2" s="1">
        <v>750.39415788302392</v>
      </c>
      <c r="K2" s="1">
        <v>750.39415788302392</v>
      </c>
      <c r="L2" s="1">
        <v>-1E-3</v>
      </c>
      <c r="M2" s="4">
        <v>149819.21</v>
      </c>
      <c r="N2" s="1">
        <v>145.95099999999999</v>
      </c>
      <c r="O2" s="1">
        <v>685.03151570312582</v>
      </c>
      <c r="P2" s="1">
        <v>269.25244199910276</v>
      </c>
      <c r="Q2" s="1">
        <v>287943.39</v>
      </c>
      <c r="R2" s="1">
        <v>642.94500000000005</v>
      </c>
      <c r="S2" s="1">
        <v>1283.58</v>
      </c>
      <c r="T2" s="1">
        <v>-16.678999999999998</v>
      </c>
      <c r="U2" s="1">
        <v>321.52100000000002</v>
      </c>
      <c r="V2" s="1">
        <v>-11.288</v>
      </c>
      <c r="W2" s="1">
        <v>338.2</v>
      </c>
      <c r="X2" s="1">
        <v>-16.678999999999998</v>
      </c>
      <c r="Y2" s="1">
        <v>-7.3789999999999996</v>
      </c>
      <c r="Z2" s="1">
        <v>173.6</v>
      </c>
      <c r="AA2" s="1">
        <v>85.850999999999999</v>
      </c>
      <c r="AB2">
        <v>-35.926768912345501</v>
      </c>
    </row>
    <row r="3" spans="1:28" x14ac:dyDescent="0.35">
      <c r="A3" s="1">
        <v>1984</v>
      </c>
      <c r="B3" s="1">
        <v>556.01900000000001</v>
      </c>
      <c r="C3" s="1">
        <v>396.721</v>
      </c>
      <c r="D3" s="1">
        <v>0.91300000000000003</v>
      </c>
      <c r="E3" s="1">
        <v>150.55799999999999</v>
      </c>
      <c r="F3" s="1">
        <v>142.64687383998</v>
      </c>
      <c r="G3" s="1">
        <v>150.09800000000001</v>
      </c>
      <c r="H3" s="1">
        <v>-0.46</v>
      </c>
      <c r="I3" s="1">
        <v>167.61099999999999</v>
      </c>
      <c r="J3" s="1">
        <v>846.51408597783529</v>
      </c>
      <c r="K3" s="1">
        <v>846.51408597783529</v>
      </c>
      <c r="L3" s="1">
        <v>0</v>
      </c>
      <c r="M3" s="4">
        <v>161300.14000000001</v>
      </c>
      <c r="N3" s="1">
        <v>168.524</v>
      </c>
      <c r="O3" s="1">
        <v>809.55680835089879</v>
      </c>
      <c r="P3" s="1">
        <v>303.67849591427438</v>
      </c>
      <c r="Q3" s="1">
        <v>294111.87</v>
      </c>
      <c r="R3" s="1">
        <v>699.50199999999995</v>
      </c>
      <c r="S3" s="1">
        <v>1305.05</v>
      </c>
      <c r="T3" s="1">
        <v>-19.411000000000001</v>
      </c>
      <c r="U3" s="1">
        <v>355.38900000000001</v>
      </c>
      <c r="V3" s="1">
        <v>-10.71</v>
      </c>
      <c r="W3" s="1">
        <v>374.8</v>
      </c>
      <c r="X3" s="1">
        <v>-19.411000000000001</v>
      </c>
      <c r="Y3" s="1">
        <v>-8.4109999999999996</v>
      </c>
      <c r="Z3" s="1">
        <v>205.7</v>
      </c>
      <c r="AA3" s="1">
        <v>107.548</v>
      </c>
      <c r="AB3">
        <v>-6.606759599684997</v>
      </c>
    </row>
    <row r="4" spans="1:28" x14ac:dyDescent="0.35">
      <c r="A4" s="1">
        <v>1985</v>
      </c>
      <c r="B4" s="1">
        <v>600.08500000000004</v>
      </c>
      <c r="C4" s="1">
        <v>428.96800000000002</v>
      </c>
      <c r="D4" s="1">
        <v>-2.7869999999999999</v>
      </c>
      <c r="E4" s="1">
        <v>160.48599999999999</v>
      </c>
      <c r="F4" s="1">
        <v>153.00513488159001</v>
      </c>
      <c r="G4" s="1">
        <v>160.392</v>
      </c>
      <c r="H4" s="1">
        <v>-9.4E-2</v>
      </c>
      <c r="I4" s="1">
        <v>179.51300000000001</v>
      </c>
      <c r="J4" s="1">
        <v>909.32915794177131</v>
      </c>
      <c r="K4" s="1">
        <v>909.32915794177131</v>
      </c>
      <c r="L4" s="1">
        <v>-1E-3</v>
      </c>
      <c r="M4" s="4">
        <v>177200.23</v>
      </c>
      <c r="N4" s="1">
        <v>176.726</v>
      </c>
      <c r="O4" s="1">
        <v>862.30663036428439</v>
      </c>
      <c r="P4" s="1">
        <v>328.31696474671838</v>
      </c>
      <c r="Q4" s="1">
        <v>302651.12</v>
      </c>
      <c r="R4" s="1">
        <v>749.58299999999997</v>
      </c>
      <c r="S4" s="1">
        <v>1326.85</v>
      </c>
      <c r="T4" s="1">
        <v>-22.472000000000001</v>
      </c>
      <c r="U4" s="1">
        <v>383.62799999999999</v>
      </c>
      <c r="V4" s="1">
        <v>-19.238</v>
      </c>
      <c r="W4" s="1">
        <v>406.1</v>
      </c>
      <c r="X4" s="1">
        <v>-22.472000000000001</v>
      </c>
      <c r="Y4" s="1">
        <v>-9.3719999999999999</v>
      </c>
      <c r="Z4" s="1">
        <v>232.6</v>
      </c>
      <c r="AA4" s="1">
        <v>172.57400000000001</v>
      </c>
      <c r="AB4">
        <v>-3.162799199912</v>
      </c>
    </row>
    <row r="5" spans="1:28" x14ac:dyDescent="0.35">
      <c r="A5" s="1">
        <v>1986</v>
      </c>
      <c r="B5" s="1">
        <v>638.351</v>
      </c>
      <c r="C5" s="1">
        <v>456.64800000000002</v>
      </c>
      <c r="D5" s="1">
        <v>-0.98599999999999999</v>
      </c>
      <c r="E5" s="1">
        <v>172.90799999999999</v>
      </c>
      <c r="F5" s="1">
        <v>174.89427620229998</v>
      </c>
      <c r="G5" s="1">
        <v>177.23099999999999</v>
      </c>
      <c r="H5" s="1">
        <v>4.3230000000000004</v>
      </c>
      <c r="I5" s="1">
        <v>167.029</v>
      </c>
      <c r="J5" s="1">
        <v>841.11311189118032</v>
      </c>
      <c r="K5" s="1">
        <v>841.11311189118032</v>
      </c>
      <c r="L5" s="1">
        <v>0</v>
      </c>
      <c r="M5" s="4">
        <v>188599.45</v>
      </c>
      <c r="N5" s="1">
        <v>166.04300000000001</v>
      </c>
      <c r="O5" s="1">
        <v>822.48477643133447</v>
      </c>
      <c r="P5" s="1">
        <v>310.61459645244213</v>
      </c>
      <c r="Q5" s="1">
        <v>310653.69</v>
      </c>
      <c r="R5" s="1">
        <v>807.70699999999999</v>
      </c>
      <c r="S5" s="1">
        <v>1357.7</v>
      </c>
      <c r="T5" s="1">
        <v>-26.119</v>
      </c>
      <c r="U5" s="1">
        <v>405.28100000000001</v>
      </c>
      <c r="V5" s="1">
        <v>-21.966000000000001</v>
      </c>
      <c r="W5" s="1">
        <v>431.4</v>
      </c>
      <c r="X5" s="1">
        <v>-26.119</v>
      </c>
      <c r="Y5" s="1">
        <v>-11.319000000000001</v>
      </c>
      <c r="Z5" s="1">
        <v>255</v>
      </c>
      <c r="AA5" s="1">
        <v>208.12299999999999</v>
      </c>
      <c r="AB5">
        <v>16.297093691666674</v>
      </c>
    </row>
    <row r="6" spans="1:28" x14ac:dyDescent="0.35">
      <c r="A6" s="1">
        <v>1987</v>
      </c>
      <c r="B6" s="1">
        <v>674.81500000000005</v>
      </c>
      <c r="C6" s="1">
        <v>485.24900000000002</v>
      </c>
      <c r="D6" s="1">
        <v>-9.3989999999999991</v>
      </c>
      <c r="E6" s="1">
        <v>187.078</v>
      </c>
      <c r="F6" s="1">
        <v>183.00694681401998</v>
      </c>
      <c r="G6" s="1">
        <v>190.56700000000001</v>
      </c>
      <c r="H6" s="1">
        <v>3.4889999999999999</v>
      </c>
      <c r="I6" s="1">
        <v>177.149</v>
      </c>
      <c r="J6" s="1">
        <v>903.56042951301401</v>
      </c>
      <c r="K6" s="1">
        <v>903.56042951301401</v>
      </c>
      <c r="L6" s="1">
        <v>0</v>
      </c>
      <c r="M6" s="4">
        <v>197597.6</v>
      </c>
      <c r="N6" s="1">
        <v>167.75</v>
      </c>
      <c r="O6" s="1">
        <v>848.24204398754762</v>
      </c>
      <c r="P6" s="1">
        <v>314.49195180234454</v>
      </c>
      <c r="Q6" s="1">
        <v>319335.15000000002</v>
      </c>
      <c r="R6" s="1">
        <v>848.78800000000001</v>
      </c>
      <c r="S6" s="1">
        <v>1392.56</v>
      </c>
      <c r="T6" s="1">
        <v>-17.216999999999999</v>
      </c>
      <c r="U6" s="1">
        <v>430.88299999999998</v>
      </c>
      <c r="V6" s="1">
        <v>-12.692</v>
      </c>
      <c r="W6" s="1">
        <v>448.1</v>
      </c>
      <c r="X6" s="1">
        <v>-17.216999999999999</v>
      </c>
      <c r="Y6" s="1">
        <v>-1.2170000000000001</v>
      </c>
      <c r="Z6" s="1">
        <v>288.3</v>
      </c>
      <c r="AA6" s="1">
        <v>212.048</v>
      </c>
      <c r="AB6">
        <v>-26.759673499999984</v>
      </c>
    </row>
    <row r="7" spans="1:28" x14ac:dyDescent="0.35">
      <c r="A7" s="1">
        <v>1988</v>
      </c>
      <c r="B7" s="1">
        <v>715.34</v>
      </c>
      <c r="C7" s="1">
        <v>514.59400000000005</v>
      </c>
      <c r="D7" s="1">
        <v>-6.0949999999999998</v>
      </c>
      <c r="E7" s="1">
        <v>209.27699999999999</v>
      </c>
      <c r="F7" s="1">
        <v>209.90251847050001</v>
      </c>
      <c r="G7" s="1">
        <v>215.97</v>
      </c>
      <c r="H7" s="1">
        <v>6.6929999999999996</v>
      </c>
      <c r="I7" s="1">
        <v>194.53100000000001</v>
      </c>
      <c r="J7" s="1">
        <v>1005.118419077904</v>
      </c>
      <c r="K7" s="1">
        <v>1005.118419077904</v>
      </c>
      <c r="L7" s="1">
        <v>0</v>
      </c>
      <c r="M7" s="4">
        <v>210453.42</v>
      </c>
      <c r="N7" s="1">
        <v>188.43600000000001</v>
      </c>
      <c r="O7" s="1">
        <v>954.4427036616654</v>
      </c>
      <c r="P7" s="1">
        <v>330.30897127162854</v>
      </c>
      <c r="Q7" s="1">
        <v>330495.5</v>
      </c>
      <c r="R7" s="1">
        <v>917.93299999999999</v>
      </c>
      <c r="S7" s="1">
        <v>1457.59</v>
      </c>
      <c r="T7" s="1">
        <v>-23.614000000000001</v>
      </c>
      <c r="U7" s="1">
        <v>453.88600000000002</v>
      </c>
      <c r="V7" s="1">
        <v>-23.651</v>
      </c>
      <c r="W7" s="1">
        <v>477.5</v>
      </c>
      <c r="X7" s="1">
        <v>-23.614000000000001</v>
      </c>
      <c r="Y7" s="1">
        <v>-6.6139999999999999</v>
      </c>
      <c r="Z7" s="1">
        <v>311.2</v>
      </c>
      <c r="AA7" s="1">
        <v>230.71</v>
      </c>
      <c r="AB7">
        <v>-27.789132875000014</v>
      </c>
    </row>
    <row r="8" spans="1:28" x14ac:dyDescent="0.35">
      <c r="A8" s="1">
        <v>1989</v>
      </c>
      <c r="B8" s="1">
        <v>761.97</v>
      </c>
      <c r="C8" s="1">
        <v>551.20799999999997</v>
      </c>
      <c r="D8" s="1">
        <v>-6.835</v>
      </c>
      <c r="E8" s="1">
        <v>230.98400000000001</v>
      </c>
      <c r="F8" s="1">
        <v>231.48934031467002</v>
      </c>
      <c r="G8" s="1">
        <v>241.98599999999999</v>
      </c>
      <c r="H8" s="1">
        <v>11.003</v>
      </c>
      <c r="I8" s="1">
        <v>222.79300000000001</v>
      </c>
      <c r="J8" s="1">
        <v>1159.1814705543602</v>
      </c>
      <c r="K8" s="1">
        <v>1159.1814705543602</v>
      </c>
      <c r="L8" s="1">
        <v>0</v>
      </c>
      <c r="M8" s="4">
        <v>226164.69</v>
      </c>
      <c r="N8" s="1">
        <v>215.958</v>
      </c>
      <c r="O8" s="1">
        <v>1094.4708201694223</v>
      </c>
      <c r="P8" s="1">
        <v>385.82382611008876</v>
      </c>
      <c r="Q8" s="1">
        <v>335065.61</v>
      </c>
      <c r="R8" s="1">
        <v>988.88400000000001</v>
      </c>
      <c r="S8" s="1">
        <v>1524.42</v>
      </c>
      <c r="T8" s="1">
        <v>-17.817</v>
      </c>
      <c r="U8" s="1">
        <v>485.38299999999998</v>
      </c>
      <c r="V8" s="1">
        <v>-23.036000000000001</v>
      </c>
      <c r="W8" s="1">
        <v>503.2</v>
      </c>
      <c r="X8" s="1">
        <v>-17.817</v>
      </c>
      <c r="Y8" s="1">
        <v>1.583</v>
      </c>
      <c r="Z8" s="1">
        <v>343.4</v>
      </c>
      <c r="AA8" s="1">
        <v>249.74799999999999</v>
      </c>
      <c r="AB8">
        <v>-29.57195662500002</v>
      </c>
    </row>
    <row r="9" spans="1:28" x14ac:dyDescent="0.35">
      <c r="A9" s="1">
        <v>1990</v>
      </c>
      <c r="B9" s="1">
        <v>804.64400000000001</v>
      </c>
      <c r="C9" s="1">
        <v>581.62</v>
      </c>
      <c r="D9" s="1">
        <v>-8.266</v>
      </c>
      <c r="E9" s="1">
        <v>246.34700000000001</v>
      </c>
      <c r="F9" s="1">
        <v>245.76482906615999</v>
      </c>
      <c r="G9" s="1">
        <v>257.16699999999997</v>
      </c>
      <c r="H9" s="1">
        <v>10.82</v>
      </c>
      <c r="I9" s="1">
        <v>229.255</v>
      </c>
      <c r="J9" s="1">
        <v>1202.2546842539659</v>
      </c>
      <c r="K9" s="1">
        <v>1202.2546842539659</v>
      </c>
      <c r="L9" s="1">
        <v>1E-3</v>
      </c>
      <c r="M9" s="4">
        <v>241690.99</v>
      </c>
      <c r="N9" s="1">
        <v>220.989</v>
      </c>
      <c r="O9" s="1">
        <v>1130.7977944484044</v>
      </c>
      <c r="P9" s="1">
        <v>422.92926565780334</v>
      </c>
      <c r="Q9" s="1">
        <v>345828.56</v>
      </c>
      <c r="R9" s="1">
        <v>1043.98</v>
      </c>
      <c r="S9" s="1">
        <v>1566.99</v>
      </c>
      <c r="T9" s="1">
        <v>-25.622</v>
      </c>
      <c r="U9" s="1">
        <v>513.178</v>
      </c>
      <c r="V9" s="1">
        <v>-32.366999999999997</v>
      </c>
      <c r="W9" s="1">
        <v>538.79999999999995</v>
      </c>
      <c r="X9" s="1">
        <v>-25.622</v>
      </c>
      <c r="Y9" s="1">
        <v>-2.722</v>
      </c>
      <c r="Z9" s="1">
        <v>374.9</v>
      </c>
      <c r="AA9" s="1">
        <v>271.971</v>
      </c>
      <c r="AB9">
        <v>-53.739418975</v>
      </c>
    </row>
    <row r="10" spans="1:28" x14ac:dyDescent="0.35">
      <c r="A10" s="1">
        <v>1991</v>
      </c>
      <c r="B10" s="1">
        <v>837.46600000000001</v>
      </c>
      <c r="C10" s="1">
        <v>601.05700000000002</v>
      </c>
      <c r="D10" s="1">
        <v>-3.427</v>
      </c>
      <c r="E10" s="1">
        <v>253.041</v>
      </c>
      <c r="F10" s="1">
        <v>250.66388056182001</v>
      </c>
      <c r="G10" s="1">
        <v>257.66699999999997</v>
      </c>
      <c r="H10" s="1">
        <v>4.6260000000000003</v>
      </c>
      <c r="I10" s="1">
        <v>236.34100000000001</v>
      </c>
      <c r="J10" s="1">
        <v>1228.3848758741647</v>
      </c>
      <c r="K10" s="1">
        <v>1228.3848758741647</v>
      </c>
      <c r="L10" s="1">
        <v>-1E-3</v>
      </c>
      <c r="M10" s="4">
        <v>248283.41</v>
      </c>
      <c r="N10" s="1">
        <v>232.91399999999999</v>
      </c>
      <c r="O10" s="1">
        <v>1177.0404282406114</v>
      </c>
      <c r="P10" s="1">
        <v>455.06403688501251</v>
      </c>
      <c r="Q10" s="1">
        <v>357960</v>
      </c>
      <c r="R10" s="1">
        <v>1082.83</v>
      </c>
      <c r="S10" s="1">
        <v>1587.23</v>
      </c>
      <c r="T10" s="1">
        <v>-31.257000000000001</v>
      </c>
      <c r="U10" s="1">
        <v>539.64300000000003</v>
      </c>
      <c r="V10" s="1">
        <v>-34.524999999999999</v>
      </c>
      <c r="W10" s="1">
        <v>570.9</v>
      </c>
      <c r="X10" s="1">
        <v>-31.257000000000001</v>
      </c>
      <c r="Y10" s="1">
        <v>-6.2569999999999997</v>
      </c>
      <c r="Z10" s="1">
        <v>398.2</v>
      </c>
      <c r="AA10" s="1">
        <v>309.92899999999997</v>
      </c>
      <c r="AB10">
        <v>-34.902133700000022</v>
      </c>
    </row>
    <row r="11" spans="1:28" x14ac:dyDescent="0.35">
      <c r="A11" s="1">
        <v>1992</v>
      </c>
      <c r="B11" s="1">
        <v>875.04700000000003</v>
      </c>
      <c r="C11" s="1">
        <v>623.29899999999998</v>
      </c>
      <c r="D11" s="1">
        <v>7.5720000000000001</v>
      </c>
      <c r="E11" s="1">
        <v>249.732</v>
      </c>
      <c r="F11" s="1">
        <v>253.09901117574</v>
      </c>
      <c r="G11" s="1">
        <v>248.364</v>
      </c>
      <c r="H11" s="1">
        <v>-1.367</v>
      </c>
      <c r="I11" s="1">
        <v>233.673</v>
      </c>
      <c r="J11" s="1">
        <v>1185.7624838107201</v>
      </c>
      <c r="K11" s="1">
        <v>1185.7624838107201</v>
      </c>
      <c r="L11" s="1">
        <v>0</v>
      </c>
      <c r="M11" s="4">
        <v>258056.74</v>
      </c>
      <c r="N11" s="1">
        <v>241.245</v>
      </c>
      <c r="O11" s="1">
        <v>1201.0094622283477</v>
      </c>
      <c r="P11" s="1">
        <v>488.81630345157885</v>
      </c>
      <c r="Q11" s="1">
        <v>369648.27</v>
      </c>
      <c r="R11" s="1">
        <v>1121.46</v>
      </c>
      <c r="S11" s="1">
        <v>1609.58</v>
      </c>
      <c r="T11" s="1">
        <v>-52.052999999999997</v>
      </c>
      <c r="U11" s="1">
        <v>553.64700000000005</v>
      </c>
      <c r="V11" s="1">
        <v>-53.576999999999998</v>
      </c>
      <c r="W11" s="1">
        <v>605.70000000000005</v>
      </c>
      <c r="X11" s="1">
        <v>-52.052999999999997</v>
      </c>
      <c r="Y11" s="1">
        <v>-24.353000000000002</v>
      </c>
      <c r="Z11" s="1">
        <v>454.9</v>
      </c>
      <c r="AA11" s="1">
        <v>354.49700000000001</v>
      </c>
      <c r="AB11">
        <v>20.301783720833321</v>
      </c>
    </row>
    <row r="12" spans="1:28" x14ac:dyDescent="0.35">
      <c r="A12" s="1">
        <v>1993</v>
      </c>
      <c r="B12" s="1">
        <v>899.72199999999998</v>
      </c>
      <c r="C12" s="1">
        <v>632.36300000000006</v>
      </c>
      <c r="D12" s="1">
        <v>19.187999999999999</v>
      </c>
      <c r="E12" s="1">
        <v>236.49100000000001</v>
      </c>
      <c r="F12" s="1">
        <v>242.55416463453</v>
      </c>
      <c r="G12" s="1">
        <v>223.209</v>
      </c>
      <c r="H12" s="1">
        <v>-13.282</v>
      </c>
      <c r="I12" s="1">
        <v>218.28800000000001</v>
      </c>
      <c r="J12" s="1">
        <v>1079.1811543675358</v>
      </c>
      <c r="K12" s="1">
        <v>1079.1811543675358</v>
      </c>
      <c r="L12" s="1">
        <v>0</v>
      </c>
      <c r="M12" s="4">
        <v>265345.90999999997</v>
      </c>
      <c r="N12" s="1">
        <v>237.476</v>
      </c>
      <c r="O12" s="1">
        <v>1128.3406002661811</v>
      </c>
      <c r="P12" s="1">
        <v>488.06445661703395</v>
      </c>
      <c r="Q12" s="1">
        <v>382665.1</v>
      </c>
      <c r="R12" s="1">
        <v>1134.8399999999999</v>
      </c>
      <c r="S12" s="1">
        <v>1602.74</v>
      </c>
      <c r="T12" s="1">
        <v>-72.596000000000004</v>
      </c>
      <c r="U12" s="1">
        <v>569.00400000000002</v>
      </c>
      <c r="V12" s="1">
        <v>-65.370999999999995</v>
      </c>
      <c r="W12" s="1">
        <v>641.6</v>
      </c>
      <c r="X12" s="1">
        <v>-72.596000000000004</v>
      </c>
      <c r="Y12" s="1">
        <v>-42.295999999999999</v>
      </c>
      <c r="Z12" s="1">
        <v>531.70000000000005</v>
      </c>
      <c r="AA12" s="1">
        <v>410.69200000000001</v>
      </c>
      <c r="AB12">
        <v>52.033757240000007</v>
      </c>
    </row>
    <row r="13" spans="1:28" x14ac:dyDescent="0.35">
      <c r="A13" s="1">
        <v>1994</v>
      </c>
      <c r="B13" s="1">
        <v>922.51599999999996</v>
      </c>
      <c r="C13" s="1">
        <v>648.95000000000005</v>
      </c>
      <c r="D13" s="1">
        <v>17.632000000000001</v>
      </c>
      <c r="E13" s="1">
        <v>240.971</v>
      </c>
      <c r="F13" s="1">
        <v>251.94067921153001</v>
      </c>
      <c r="G13" s="1">
        <v>239.71700000000001</v>
      </c>
      <c r="H13" s="1">
        <v>-1.254</v>
      </c>
      <c r="I13" s="1">
        <v>237.93100000000001</v>
      </c>
      <c r="J13" s="1">
        <v>1208.4095272677005</v>
      </c>
      <c r="K13" s="1">
        <v>1208.4095272677005</v>
      </c>
      <c r="L13" s="1">
        <v>2E-3</v>
      </c>
      <c r="M13" s="4">
        <v>281002.65000000002</v>
      </c>
      <c r="N13" s="1">
        <v>255.56299999999999</v>
      </c>
      <c r="O13" s="1">
        <v>1246.4873431034348</v>
      </c>
      <c r="P13" s="1">
        <v>454.27890855922681</v>
      </c>
      <c r="Q13" s="1">
        <v>383998.54</v>
      </c>
      <c r="R13" s="1">
        <v>1172.96</v>
      </c>
      <c r="S13" s="1">
        <v>1641.24</v>
      </c>
      <c r="T13" s="1">
        <v>-64.05</v>
      </c>
      <c r="U13" s="1">
        <v>591.45100000000002</v>
      </c>
      <c r="V13" s="1">
        <v>-57.838000000000001</v>
      </c>
      <c r="W13" s="1">
        <v>655.5</v>
      </c>
      <c r="X13" s="1">
        <v>-64.05</v>
      </c>
      <c r="Y13" s="1">
        <v>-31.25</v>
      </c>
      <c r="Z13" s="1">
        <v>588.6</v>
      </c>
      <c r="AA13" s="1">
        <v>494.11700000000002</v>
      </c>
      <c r="AB13">
        <v>45.36020765</v>
      </c>
    </row>
    <row r="14" spans="1:28" x14ac:dyDescent="0.35">
      <c r="A14" s="1">
        <v>1995</v>
      </c>
      <c r="B14" s="1">
        <v>948.87699999999995</v>
      </c>
      <c r="C14" s="1">
        <v>666.52300000000002</v>
      </c>
      <c r="D14" s="1">
        <v>19.489000000000001</v>
      </c>
      <c r="E14" s="1">
        <v>244.55699999999999</v>
      </c>
      <c r="F14" s="1">
        <v>266.49989872832003</v>
      </c>
      <c r="G14" s="1">
        <v>249.90600000000001</v>
      </c>
      <c r="H14" s="1">
        <v>5.3490000000000002</v>
      </c>
      <c r="I14" s="1">
        <v>256.12</v>
      </c>
      <c r="J14" s="1">
        <v>1293.7546264720361</v>
      </c>
      <c r="K14" s="1">
        <v>1293.7546264720361</v>
      </c>
      <c r="L14" s="1">
        <v>1E-3</v>
      </c>
      <c r="M14" s="4">
        <v>292592.64000000001</v>
      </c>
      <c r="N14" s="1">
        <v>275.60899999999998</v>
      </c>
      <c r="O14" s="1">
        <v>1350.6734420173434</v>
      </c>
      <c r="P14" s="1">
        <v>459.8223217928296</v>
      </c>
      <c r="Q14" s="1">
        <v>384001.46</v>
      </c>
      <c r="R14" s="1">
        <v>1213.8</v>
      </c>
      <c r="S14" s="1">
        <v>1681.58</v>
      </c>
      <c r="T14" s="1">
        <v>-61.968000000000004</v>
      </c>
      <c r="U14" s="1">
        <v>618.33199999999999</v>
      </c>
      <c r="V14" s="1">
        <v>-53.073</v>
      </c>
      <c r="W14" s="1">
        <v>680.3</v>
      </c>
      <c r="X14" s="1">
        <v>-61.968000000000004</v>
      </c>
      <c r="Y14" s="1">
        <v>-26.968</v>
      </c>
      <c r="Z14" s="1">
        <v>683.5</v>
      </c>
      <c r="AA14" s="1">
        <v>567.79999999999995</v>
      </c>
      <c r="AB14">
        <v>36.622507102500002</v>
      </c>
    </row>
    <row r="15" spans="1:28" x14ac:dyDescent="0.35">
      <c r="A15" s="1">
        <v>1996</v>
      </c>
      <c r="B15" s="1">
        <v>984.22799999999995</v>
      </c>
      <c r="C15" s="1">
        <v>690.32500000000005</v>
      </c>
      <c r="D15" s="1">
        <v>22.315000000000001</v>
      </c>
      <c r="E15" s="1">
        <v>248.702</v>
      </c>
      <c r="F15" s="1">
        <v>272.52534433013</v>
      </c>
      <c r="G15" s="1">
        <v>245.72300000000001</v>
      </c>
      <c r="H15" s="1">
        <v>-2.9790000000000001</v>
      </c>
      <c r="I15" s="1">
        <v>266.40300000000002</v>
      </c>
      <c r="J15" s="1">
        <v>1325.1804852068103</v>
      </c>
      <c r="K15" s="1">
        <v>1325.1804852068103</v>
      </c>
      <c r="L15" s="1">
        <v>0</v>
      </c>
      <c r="M15" s="4">
        <v>299502.78000000003</v>
      </c>
      <c r="N15" s="1">
        <v>288.71800000000002</v>
      </c>
      <c r="O15" s="1">
        <v>1403.3194318770554</v>
      </c>
      <c r="P15" s="1">
        <v>465.76704712964079</v>
      </c>
      <c r="Q15" s="1">
        <v>392947.86</v>
      </c>
      <c r="R15" s="1">
        <v>1246.97</v>
      </c>
      <c r="S15" s="1">
        <v>1704.22</v>
      </c>
      <c r="T15" s="1">
        <v>-48.561</v>
      </c>
      <c r="U15" s="1">
        <v>649.94000000000005</v>
      </c>
      <c r="V15" s="1">
        <v>-34.412999999999997</v>
      </c>
      <c r="W15" s="1">
        <v>698.5</v>
      </c>
      <c r="X15" s="1">
        <v>-48.561</v>
      </c>
      <c r="Y15" s="1">
        <v>-9.7609999999999992</v>
      </c>
      <c r="Z15" s="1">
        <v>751.3</v>
      </c>
      <c r="AA15" s="1">
        <v>625.29999999999995</v>
      </c>
      <c r="AB15">
        <v>99.041631122499993</v>
      </c>
    </row>
    <row r="16" spans="1:28" x14ac:dyDescent="0.35">
      <c r="A16" s="1">
        <v>1997</v>
      </c>
      <c r="B16" s="1">
        <v>1002.356</v>
      </c>
      <c r="C16" s="1">
        <v>699.83399999999995</v>
      </c>
      <c r="D16" s="1">
        <v>38.950000000000003</v>
      </c>
      <c r="E16" s="1">
        <v>252.34200000000001</v>
      </c>
      <c r="F16" s="1">
        <v>294.73772030496997</v>
      </c>
      <c r="G16" s="1">
        <v>251.471</v>
      </c>
      <c r="H16" s="1">
        <v>-0.871</v>
      </c>
      <c r="I16" s="1">
        <v>291.00799999999998</v>
      </c>
      <c r="J16" s="1">
        <v>1475.4439020015691</v>
      </c>
      <c r="K16" s="1">
        <v>1475.4439020015691</v>
      </c>
      <c r="L16" s="1">
        <v>0</v>
      </c>
      <c r="M16" s="4">
        <v>299456.03999999998</v>
      </c>
      <c r="N16" s="1">
        <v>329.95800000000003</v>
      </c>
      <c r="O16" s="1">
        <v>1646.4186939875055</v>
      </c>
      <c r="P16" s="1">
        <v>494.83723098453254</v>
      </c>
      <c r="Q16" s="1">
        <v>396953.04</v>
      </c>
      <c r="R16" s="1">
        <v>1289.67</v>
      </c>
      <c r="S16" s="1">
        <v>1747.08</v>
      </c>
      <c r="T16" s="1">
        <v>-47.819000000000003</v>
      </c>
      <c r="U16" s="1">
        <v>668.78099999999995</v>
      </c>
      <c r="V16" s="1">
        <v>-33.433</v>
      </c>
      <c r="W16" s="1">
        <v>716.6</v>
      </c>
      <c r="X16" s="1">
        <v>-47.819000000000003</v>
      </c>
      <c r="Y16" s="1">
        <v>-8.8190000000000008</v>
      </c>
      <c r="Z16" s="1">
        <v>794.1</v>
      </c>
      <c r="AA16" s="1">
        <v>659.8</v>
      </c>
      <c r="AB16">
        <v>267.41970209166686</v>
      </c>
    </row>
    <row r="17" spans="1:28" x14ac:dyDescent="0.35">
      <c r="A17" s="1">
        <v>1998</v>
      </c>
      <c r="B17" s="1">
        <v>1035.19</v>
      </c>
      <c r="C17" s="1">
        <v>729.45699999999999</v>
      </c>
      <c r="D17" s="1">
        <v>37.125999999999998</v>
      </c>
      <c r="E17" s="1">
        <v>269.04300000000001</v>
      </c>
      <c r="F17" s="1">
        <v>322.51279341880002</v>
      </c>
      <c r="G17" s="1">
        <v>279.58</v>
      </c>
      <c r="H17" s="1">
        <v>10.537000000000001</v>
      </c>
      <c r="I17" s="1">
        <v>316.077</v>
      </c>
      <c r="J17" s="1">
        <v>1598.0730419486267</v>
      </c>
      <c r="K17" s="1">
        <v>1598.0730419486267</v>
      </c>
      <c r="L17" s="1">
        <v>0</v>
      </c>
      <c r="M17" s="4">
        <v>315634.46000000002</v>
      </c>
      <c r="N17" s="1">
        <v>353.20299999999997</v>
      </c>
      <c r="O17" s="1">
        <v>1757.6863744464411</v>
      </c>
      <c r="P17" s="1">
        <v>531.22524524740174</v>
      </c>
      <c r="Q17" s="1">
        <v>394254.02</v>
      </c>
      <c r="R17" s="1">
        <v>1346.32</v>
      </c>
      <c r="S17" s="1">
        <v>1807.64</v>
      </c>
      <c r="T17" s="1">
        <v>-32.179000000000002</v>
      </c>
      <c r="U17" s="1">
        <v>694.52099999999996</v>
      </c>
      <c r="V17" s="1">
        <v>-24.794</v>
      </c>
      <c r="W17" s="1">
        <v>726.7</v>
      </c>
      <c r="X17" s="1">
        <v>-32.179000000000002</v>
      </c>
      <c r="Y17" s="1">
        <v>6.7210000000000001</v>
      </c>
      <c r="Z17" s="1">
        <v>829.4</v>
      </c>
      <c r="AA17" s="1">
        <v>694.8</v>
      </c>
      <c r="AB17">
        <v>276.4749022026669</v>
      </c>
    </row>
    <row r="18" spans="1:28" x14ac:dyDescent="0.35">
      <c r="A18" s="1">
        <v>1999</v>
      </c>
      <c r="B18" s="1">
        <v>1068.1780000000001</v>
      </c>
      <c r="C18" s="1">
        <v>751.11800000000005</v>
      </c>
      <c r="D18" s="1">
        <v>33.514000000000003</v>
      </c>
      <c r="E18" s="1">
        <v>291.53800000000001</v>
      </c>
      <c r="F18" s="1">
        <v>343.15898651557001</v>
      </c>
      <c r="G18" s="1">
        <v>299.30799999999999</v>
      </c>
      <c r="H18" s="1">
        <v>7.77</v>
      </c>
      <c r="I18" s="1">
        <v>331.81799999999998</v>
      </c>
      <c r="J18" s="1">
        <v>257.16946232587986</v>
      </c>
      <c r="K18" s="1">
        <v>257.16946232587986</v>
      </c>
      <c r="L18" s="1">
        <v>-1E-3</v>
      </c>
      <c r="M18" s="4">
        <v>328685.5</v>
      </c>
      <c r="N18" s="1">
        <v>365.33199999999999</v>
      </c>
      <c r="O18" s="1">
        <v>278.56539910737513</v>
      </c>
      <c r="P18" s="1">
        <v>99.729919262577468</v>
      </c>
      <c r="Q18" s="1">
        <v>400432.25</v>
      </c>
      <c r="R18" s="1">
        <v>1395.15</v>
      </c>
      <c r="S18" s="1">
        <v>1866.58</v>
      </c>
      <c r="T18" s="1">
        <v>-21.555</v>
      </c>
      <c r="U18" s="1">
        <v>727.04499999999996</v>
      </c>
      <c r="V18" s="1">
        <v>-20.21</v>
      </c>
      <c r="W18" s="1">
        <v>748.6</v>
      </c>
      <c r="X18" s="1">
        <v>-21.555</v>
      </c>
      <c r="Y18" s="1">
        <v>15.645</v>
      </c>
      <c r="Z18" s="1">
        <v>847.6</v>
      </c>
      <c r="AA18" s="1">
        <v>719.5</v>
      </c>
      <c r="AB18">
        <v>54.394146272899349</v>
      </c>
    </row>
    <row r="19" spans="1:28" x14ac:dyDescent="0.35">
      <c r="A19" s="1">
        <v>2000</v>
      </c>
      <c r="B19" s="1">
        <v>1126.434</v>
      </c>
      <c r="C19" s="1">
        <v>796.327</v>
      </c>
      <c r="D19" s="1">
        <v>19.646000000000001</v>
      </c>
      <c r="E19" s="1">
        <v>318.10700000000003</v>
      </c>
      <c r="F19" s="1">
        <v>352.47397789861998</v>
      </c>
      <c r="G19" s="1">
        <v>332.50400000000002</v>
      </c>
      <c r="H19" s="1">
        <v>14.397</v>
      </c>
      <c r="I19" s="1">
        <v>403.15499999999997</v>
      </c>
      <c r="J19" s="1">
        <v>316.9266117488599</v>
      </c>
      <c r="K19" s="1">
        <v>316.9266117488599</v>
      </c>
      <c r="L19" s="1">
        <v>1E-3</v>
      </c>
      <c r="M19" s="4">
        <v>352876.4</v>
      </c>
      <c r="N19" s="1">
        <v>422.80099999999999</v>
      </c>
      <c r="O19" s="1">
        <v>317.85618597709163</v>
      </c>
      <c r="P19" s="1">
        <v>104.65720467439057</v>
      </c>
      <c r="Q19" s="1">
        <v>407649.75</v>
      </c>
      <c r="R19" s="1">
        <v>1473.52</v>
      </c>
      <c r="S19" s="1">
        <v>1948.04</v>
      </c>
      <c r="T19" s="1">
        <v>-19.393999999999998</v>
      </c>
      <c r="U19" s="1">
        <v>756.00699999999995</v>
      </c>
      <c r="V19" s="1">
        <v>-31.716000000000001</v>
      </c>
      <c r="W19" s="1">
        <v>775.4</v>
      </c>
      <c r="X19" s="1">
        <v>-19.393999999999998</v>
      </c>
      <c r="Y19" s="1">
        <v>18.707000000000001</v>
      </c>
      <c r="Z19" s="1">
        <v>870.6</v>
      </c>
      <c r="AA19" s="1">
        <v>746.4</v>
      </c>
      <c r="AB19">
        <v>16.263313026598148</v>
      </c>
    </row>
    <row r="20" spans="1:28" x14ac:dyDescent="0.35">
      <c r="A20" s="1">
        <v>2001</v>
      </c>
      <c r="B20" s="1">
        <v>1173.0730000000001</v>
      </c>
      <c r="C20" s="1">
        <v>832.48599999999999</v>
      </c>
      <c r="D20" s="1">
        <v>24.187000000000001</v>
      </c>
      <c r="E20" s="1">
        <v>330.91800000000001</v>
      </c>
      <c r="F20" s="1">
        <v>368.25240589752002</v>
      </c>
      <c r="G20" s="1">
        <v>340.93900000000002</v>
      </c>
      <c r="H20" s="1">
        <v>10.021000000000001</v>
      </c>
      <c r="I20" s="1">
        <v>410.59899999999999</v>
      </c>
      <c r="J20" s="1">
        <v>320.16362009981515</v>
      </c>
      <c r="K20" s="1">
        <v>320.16362009981515</v>
      </c>
      <c r="L20" s="1">
        <v>1E-3</v>
      </c>
      <c r="M20" s="4">
        <v>364032.6</v>
      </c>
      <c r="N20" s="1">
        <v>434.786</v>
      </c>
      <c r="O20" s="1">
        <v>325.3905739042732</v>
      </c>
      <c r="P20" s="1">
        <v>112.06471730739862</v>
      </c>
      <c r="Q20" s="1">
        <v>411867.27</v>
      </c>
      <c r="R20" s="1">
        <v>1530.07</v>
      </c>
      <c r="S20" s="1">
        <v>1984.01</v>
      </c>
      <c r="T20" s="1">
        <v>-21.661000000000001</v>
      </c>
      <c r="U20" s="1">
        <v>786.53899999999999</v>
      </c>
      <c r="V20" s="1">
        <v>-32.606000000000002</v>
      </c>
      <c r="W20" s="1">
        <v>808.2</v>
      </c>
      <c r="X20" s="1">
        <v>-21.661000000000001</v>
      </c>
      <c r="Y20" s="1">
        <v>18.338999999999999</v>
      </c>
      <c r="Z20" s="1">
        <v>897.4</v>
      </c>
      <c r="AA20" s="1">
        <v>774.6</v>
      </c>
      <c r="AB20">
        <v>24.224301826145677</v>
      </c>
    </row>
    <row r="21" spans="1:28" x14ac:dyDescent="0.35">
      <c r="A21" s="1">
        <v>2002</v>
      </c>
      <c r="B21" s="1">
        <v>1217.7750000000001</v>
      </c>
      <c r="C21" s="1">
        <v>857.00099999999998</v>
      </c>
      <c r="D21" s="1">
        <v>31.599</v>
      </c>
      <c r="E21" s="1">
        <v>332.70299999999997</v>
      </c>
      <c r="F21" s="1">
        <v>361.26900801978002</v>
      </c>
      <c r="G21" s="1">
        <v>338.45400000000001</v>
      </c>
      <c r="H21" s="1">
        <v>5.7519999999999998</v>
      </c>
      <c r="I21" s="1">
        <v>405.54700000000003</v>
      </c>
      <c r="J21" s="1">
        <v>313.31026774340205</v>
      </c>
      <c r="K21" s="1">
        <v>313.31026774340205</v>
      </c>
      <c r="L21" s="1">
        <v>1E-3</v>
      </c>
      <c r="M21" s="4">
        <v>376546.6</v>
      </c>
      <c r="N21" s="1">
        <v>437.14600000000002</v>
      </c>
      <c r="O21" s="1">
        <v>323.32598851710509</v>
      </c>
      <c r="P21" s="1">
        <v>119.47941016348722</v>
      </c>
      <c r="Q21" s="1">
        <v>419277.63</v>
      </c>
      <c r="R21" s="1">
        <v>1578.33</v>
      </c>
      <c r="S21" s="1">
        <v>2006.22</v>
      </c>
      <c r="T21" s="1">
        <v>-50.113999999999997</v>
      </c>
      <c r="U21" s="1">
        <v>800.98699999999997</v>
      </c>
      <c r="V21" s="1">
        <v>-53.982999999999997</v>
      </c>
      <c r="W21" s="1">
        <v>851.1</v>
      </c>
      <c r="X21" s="1">
        <v>-50.113999999999997</v>
      </c>
      <c r="Y21" s="1">
        <v>-8.4139999999999997</v>
      </c>
      <c r="Z21" s="1">
        <v>956.8</v>
      </c>
      <c r="AA21" s="1">
        <v>825.8</v>
      </c>
      <c r="AB21">
        <v>18.216453710227974</v>
      </c>
    </row>
    <row r="22" spans="1:28" x14ac:dyDescent="0.35">
      <c r="A22" s="1">
        <v>2003</v>
      </c>
      <c r="B22" s="1">
        <v>1261.9359999999999</v>
      </c>
      <c r="C22" s="1">
        <v>884.54499999999996</v>
      </c>
      <c r="D22" s="1">
        <v>23.254999999999999</v>
      </c>
      <c r="E22" s="1">
        <v>343.00799999999998</v>
      </c>
      <c r="F22" s="1">
        <v>362.63315072034004</v>
      </c>
      <c r="G22" s="1">
        <v>345.47500000000002</v>
      </c>
      <c r="H22" s="1">
        <v>2.4670000000000001</v>
      </c>
      <c r="I22" s="1">
        <v>402.54399999999998</v>
      </c>
      <c r="J22" s="1">
        <v>311.07161733033246</v>
      </c>
      <c r="K22" s="1">
        <v>311.07161733033246</v>
      </c>
      <c r="L22" s="1">
        <v>0</v>
      </c>
      <c r="M22" s="4">
        <v>390060.9</v>
      </c>
      <c r="N22" s="1">
        <v>425.79899999999998</v>
      </c>
      <c r="O22" s="1">
        <v>317.8489388521831</v>
      </c>
      <c r="P22" s="1">
        <v>111.45406481316475</v>
      </c>
      <c r="Q22" s="1">
        <v>427377.6</v>
      </c>
      <c r="R22" s="1">
        <v>1622.31</v>
      </c>
      <c r="S22" s="1">
        <v>2026.15</v>
      </c>
      <c r="T22" s="1">
        <v>-66.430999999999997</v>
      </c>
      <c r="U22" s="1">
        <v>815.46900000000005</v>
      </c>
      <c r="V22" s="1">
        <v>-61.362000000000002</v>
      </c>
      <c r="W22" s="1">
        <v>881.9</v>
      </c>
      <c r="X22" s="1">
        <v>-66.430999999999997</v>
      </c>
      <c r="Y22" s="1">
        <v>-25.331</v>
      </c>
      <c r="Z22" s="1">
        <v>1050.4000000000001</v>
      </c>
      <c r="AA22" s="1">
        <v>910.7</v>
      </c>
      <c r="AB22">
        <v>13.625830701701327</v>
      </c>
    </row>
    <row r="23" spans="1:28" x14ac:dyDescent="0.35">
      <c r="A23" s="1">
        <v>2004</v>
      </c>
      <c r="B23" s="1">
        <v>1313.759</v>
      </c>
      <c r="C23" s="1">
        <v>921.07299999999998</v>
      </c>
      <c r="D23" s="1">
        <v>17.256</v>
      </c>
      <c r="E23" s="1">
        <v>364.05799999999999</v>
      </c>
      <c r="F23" s="1">
        <v>384.29776658765002</v>
      </c>
      <c r="G23" s="1">
        <v>373.00400000000002</v>
      </c>
      <c r="H23" s="1">
        <v>8.9469999999999992</v>
      </c>
      <c r="I23" s="1">
        <v>433.77800000000002</v>
      </c>
      <c r="J23" s="1">
        <v>334.91348553893334</v>
      </c>
      <c r="K23" s="1">
        <v>334.91348553893334</v>
      </c>
      <c r="L23" s="1">
        <v>0</v>
      </c>
      <c r="M23" s="4">
        <v>408574.6</v>
      </c>
      <c r="N23" s="1">
        <v>451.03399999999999</v>
      </c>
      <c r="O23" s="1">
        <v>335.03195005185626</v>
      </c>
      <c r="P23" s="1">
        <v>114.84764467457369</v>
      </c>
      <c r="Q23" s="1">
        <v>436700.94</v>
      </c>
      <c r="R23" s="1">
        <v>1696.11</v>
      </c>
      <c r="S23" s="1">
        <v>2077.1999999999998</v>
      </c>
      <c r="T23" s="1">
        <v>-60.292999999999999</v>
      </c>
      <c r="U23" s="1">
        <v>855.60699999999997</v>
      </c>
      <c r="V23" s="1">
        <v>-60.685000000000002</v>
      </c>
      <c r="W23" s="1">
        <v>915.9</v>
      </c>
      <c r="X23" s="1">
        <v>-60.292999999999999</v>
      </c>
      <c r="Y23" s="1">
        <v>-17.693000000000001</v>
      </c>
      <c r="Z23" s="1">
        <v>1123.5999999999999</v>
      </c>
      <c r="AA23" s="1">
        <v>979.4</v>
      </c>
      <c r="AB23">
        <v>9.0746675597751114</v>
      </c>
    </row>
    <row r="24" spans="1:28" x14ac:dyDescent="0.35">
      <c r="A24" s="1">
        <v>2005</v>
      </c>
      <c r="B24" s="1">
        <v>1367.904</v>
      </c>
      <c r="C24" s="1">
        <v>960.56200000000001</v>
      </c>
      <c r="D24" s="1">
        <v>1.508</v>
      </c>
      <c r="E24" s="1">
        <v>384.92099999999999</v>
      </c>
      <c r="F24" s="1">
        <v>396.69412449426</v>
      </c>
      <c r="G24" s="1">
        <v>396.49200000000002</v>
      </c>
      <c r="H24" s="1">
        <v>11.57</v>
      </c>
      <c r="I24" s="1">
        <v>475.87</v>
      </c>
      <c r="J24" s="1">
        <v>368.84564901244255</v>
      </c>
      <c r="K24" s="1">
        <v>368.84564901244255</v>
      </c>
      <c r="L24" s="1">
        <v>1E-3</v>
      </c>
      <c r="M24" s="4">
        <v>427469.4</v>
      </c>
      <c r="N24" s="1">
        <v>477.37799999999999</v>
      </c>
      <c r="O24" s="1">
        <v>353.41713050399829</v>
      </c>
      <c r="P24" s="1">
        <v>123.14621694964504</v>
      </c>
      <c r="Q24" s="1">
        <v>442214.88</v>
      </c>
      <c r="R24" s="1">
        <v>1762.05</v>
      </c>
      <c r="S24" s="1">
        <v>2118.48</v>
      </c>
      <c r="T24" s="1">
        <v>-61.759</v>
      </c>
      <c r="U24" s="1">
        <v>894.34100000000001</v>
      </c>
      <c r="V24" s="1">
        <v>-70.451999999999998</v>
      </c>
      <c r="W24" s="1">
        <v>956.1</v>
      </c>
      <c r="X24" s="1">
        <v>-61.759</v>
      </c>
      <c r="Y24" s="1">
        <v>-18.859000000000002</v>
      </c>
      <c r="Z24" s="1">
        <v>1189.9000000000001</v>
      </c>
      <c r="AA24" s="1">
        <v>1054.2</v>
      </c>
      <c r="AB24">
        <v>1.8350758387045722</v>
      </c>
    </row>
    <row r="25" spans="1:28" x14ac:dyDescent="0.35">
      <c r="A25" s="1">
        <v>2006</v>
      </c>
      <c r="B25" s="1">
        <v>1422.9939999999999</v>
      </c>
      <c r="C25" s="1">
        <v>1002.371</v>
      </c>
      <c r="D25" s="1">
        <v>-4.3120000000000003</v>
      </c>
      <c r="E25" s="1">
        <v>414.92399999999998</v>
      </c>
      <c r="F25" s="1">
        <v>430.76255153161998</v>
      </c>
      <c r="G25" s="1">
        <v>429.46899999999999</v>
      </c>
      <c r="H25" s="1">
        <v>14.545</v>
      </c>
      <c r="I25" s="1">
        <v>520.59400000000005</v>
      </c>
      <c r="J25" s="1">
        <v>408.05662247730913</v>
      </c>
      <c r="K25" s="1">
        <v>408.05662247730913</v>
      </c>
      <c r="L25" s="1">
        <v>0</v>
      </c>
      <c r="M25" s="4">
        <v>451554.8</v>
      </c>
      <c r="N25" s="1">
        <v>516.28200000000004</v>
      </c>
      <c r="O25" s="1">
        <v>386.30978709803031</v>
      </c>
      <c r="P25" s="1">
        <v>131.80372541245453</v>
      </c>
      <c r="Q25" s="1">
        <v>448154.47</v>
      </c>
      <c r="R25" s="1">
        <v>1846.02</v>
      </c>
      <c r="S25" s="1">
        <v>2180.5500000000002</v>
      </c>
      <c r="T25" s="1">
        <v>-49.021999999999998</v>
      </c>
      <c r="U25" s="1">
        <v>943.178</v>
      </c>
      <c r="V25" s="1">
        <v>-61.732999999999997</v>
      </c>
      <c r="W25" s="1">
        <v>992.2</v>
      </c>
      <c r="X25" s="1">
        <v>-49.021999999999998</v>
      </c>
      <c r="Y25" s="1">
        <v>-5.1219999999999999</v>
      </c>
      <c r="Z25" s="1">
        <v>1194.0999999999999</v>
      </c>
      <c r="AA25" s="1">
        <v>1087.3</v>
      </c>
      <c r="AB25">
        <v>4.6806351597878724</v>
      </c>
    </row>
    <row r="26" spans="1:28" x14ac:dyDescent="0.35">
      <c r="A26" s="1">
        <v>2007</v>
      </c>
      <c r="B26" s="1">
        <v>1486.1</v>
      </c>
      <c r="C26" s="1">
        <v>1050.5920000000001</v>
      </c>
      <c r="D26" s="1">
        <v>-13.866</v>
      </c>
      <c r="E26" s="1">
        <v>450.05900000000003</v>
      </c>
      <c r="F26" s="1">
        <v>461.04810041389004</v>
      </c>
      <c r="G26" s="1">
        <v>469.12599999999998</v>
      </c>
      <c r="H26" s="1">
        <v>19.067</v>
      </c>
      <c r="I26" s="1">
        <v>554.59799999999996</v>
      </c>
      <c r="J26" s="1">
        <v>430.66377707208613</v>
      </c>
      <c r="K26" s="1">
        <v>430.66377707208613</v>
      </c>
      <c r="L26" s="1">
        <v>0</v>
      </c>
      <c r="M26" s="4">
        <v>476197.8</v>
      </c>
      <c r="N26" s="1">
        <v>540.73199999999997</v>
      </c>
      <c r="O26" s="1">
        <v>397.17313210710978</v>
      </c>
      <c r="P26" s="1">
        <v>143.59039622158261</v>
      </c>
      <c r="Q26" s="1">
        <v>456301.19</v>
      </c>
      <c r="R26" s="1">
        <v>1937.88</v>
      </c>
      <c r="S26" s="1">
        <v>2234.7600000000002</v>
      </c>
      <c r="T26" s="1">
        <v>-57.948</v>
      </c>
      <c r="U26" s="1">
        <v>981.35199999999998</v>
      </c>
      <c r="V26" s="1">
        <v>-79.855999999999995</v>
      </c>
      <c r="W26" s="1">
        <v>1039.3</v>
      </c>
      <c r="X26" s="1">
        <v>-57.948</v>
      </c>
      <c r="Y26" s="1">
        <v>-10.148</v>
      </c>
      <c r="Z26" s="1">
        <v>1252.9000000000001</v>
      </c>
      <c r="AA26" s="1">
        <v>1144.4000000000001</v>
      </c>
      <c r="AB26">
        <v>-1.9788715487568331</v>
      </c>
    </row>
    <row r="27" spans="1:28" x14ac:dyDescent="0.35">
      <c r="A27" s="1">
        <v>2008</v>
      </c>
      <c r="B27" s="1">
        <v>1534.7</v>
      </c>
      <c r="C27" s="1">
        <v>1085.1679999999999</v>
      </c>
      <c r="D27" s="1">
        <v>-23.077999999999999</v>
      </c>
      <c r="E27" s="1">
        <v>470.12400000000002</v>
      </c>
      <c r="F27" s="1">
        <v>467.03305717033004</v>
      </c>
      <c r="G27" s="1">
        <v>480.76</v>
      </c>
      <c r="H27" s="1">
        <v>10.635999999999999</v>
      </c>
      <c r="I27" s="1">
        <v>583.32299999999998</v>
      </c>
      <c r="J27" s="1">
        <v>458.52536593435678</v>
      </c>
      <c r="K27" s="1">
        <v>458.52536593435678</v>
      </c>
      <c r="L27" s="1">
        <v>-2E-3</v>
      </c>
      <c r="M27" s="4">
        <v>491425.2</v>
      </c>
      <c r="N27" s="1">
        <v>560.245</v>
      </c>
      <c r="O27" s="1">
        <v>410.00560128424826</v>
      </c>
      <c r="P27" s="1">
        <v>152.53820826357548</v>
      </c>
      <c r="Q27" s="1">
        <v>461487.86</v>
      </c>
      <c r="R27" s="1">
        <v>1990</v>
      </c>
      <c r="S27" s="1">
        <v>2240.65</v>
      </c>
      <c r="T27" s="1">
        <v>-69.67</v>
      </c>
      <c r="U27" s="1">
        <v>1010.53</v>
      </c>
      <c r="V27" s="1">
        <v>-82.298000000000002</v>
      </c>
      <c r="W27" s="1">
        <v>1080.2</v>
      </c>
      <c r="X27" s="1">
        <v>-69.67</v>
      </c>
      <c r="Y27" s="1">
        <v>-17.170000000000002</v>
      </c>
      <c r="Z27" s="1">
        <v>1370.3</v>
      </c>
      <c r="AA27" s="1">
        <v>1224</v>
      </c>
      <c r="AB27">
        <v>-13.873142363591842</v>
      </c>
    </row>
    <row r="28" spans="1:28" x14ac:dyDescent="0.35">
      <c r="A28" s="1">
        <v>2009</v>
      </c>
      <c r="B28" s="1">
        <v>1538.6469999999999</v>
      </c>
      <c r="C28" s="1">
        <v>1072.3409999999999</v>
      </c>
      <c r="D28" s="1">
        <v>-15.324</v>
      </c>
      <c r="E28" s="1">
        <v>427.32</v>
      </c>
      <c r="F28" s="1">
        <v>406.10513558998997</v>
      </c>
      <c r="G28" s="1">
        <v>413.1</v>
      </c>
      <c r="H28" s="1">
        <v>-14.22</v>
      </c>
      <c r="I28" s="1">
        <v>496.245</v>
      </c>
      <c r="J28" s="1">
        <v>374.05252709464315</v>
      </c>
      <c r="K28" s="1">
        <v>374.05252709464315</v>
      </c>
      <c r="L28" s="1">
        <v>-1E-3</v>
      </c>
      <c r="M28" s="4">
        <v>470333.2</v>
      </c>
      <c r="N28" s="1">
        <v>480.92099999999999</v>
      </c>
      <c r="O28" s="1">
        <v>337.70489789270044</v>
      </c>
      <c r="P28" s="1">
        <v>139.20533170762229</v>
      </c>
      <c r="Q28" s="1">
        <v>472602.43</v>
      </c>
      <c r="R28" s="1">
        <v>1935.84</v>
      </c>
      <c r="S28" s="1">
        <v>2179.4299999999998</v>
      </c>
      <c r="T28" s="1">
        <v>-142.92699999999999</v>
      </c>
      <c r="U28" s="1">
        <v>979.77300000000002</v>
      </c>
      <c r="V28" s="1">
        <v>-117.39400000000001</v>
      </c>
      <c r="W28" s="1">
        <v>1122.7</v>
      </c>
      <c r="X28" s="1">
        <v>-142.92699999999999</v>
      </c>
      <c r="Y28" s="1">
        <v>-99.527000000000001</v>
      </c>
      <c r="Z28" s="1">
        <v>1608</v>
      </c>
      <c r="AA28" s="1">
        <v>1383.8</v>
      </c>
      <c r="AB28">
        <v>-10.64467100183357</v>
      </c>
    </row>
    <row r="29" spans="1:28" x14ac:dyDescent="0.35">
      <c r="A29" s="1">
        <v>2010</v>
      </c>
      <c r="B29" s="1">
        <v>1583.1610000000001</v>
      </c>
      <c r="C29" s="1">
        <v>1104.5060000000001</v>
      </c>
      <c r="D29" s="1">
        <v>-25.763000000000002</v>
      </c>
      <c r="E29" s="1">
        <v>441.06700000000001</v>
      </c>
      <c r="F29" s="1">
        <v>420.72902313284999</v>
      </c>
      <c r="G29" s="1">
        <v>437.892</v>
      </c>
      <c r="H29" s="1">
        <v>-3.1749999999999998</v>
      </c>
      <c r="I29" s="1">
        <v>560.26700000000005</v>
      </c>
      <c r="J29" s="1">
        <v>430.87364163580349</v>
      </c>
      <c r="K29" s="1">
        <v>430.87364163580349</v>
      </c>
      <c r="L29" s="1">
        <v>-1E-3</v>
      </c>
      <c r="M29" s="4">
        <v>495853.4</v>
      </c>
      <c r="N29" s="1">
        <v>534.50400000000002</v>
      </c>
      <c r="O29" s="1">
        <v>382.95883783363485</v>
      </c>
      <c r="P29" s="1">
        <v>152.1126547936951</v>
      </c>
      <c r="Q29" s="1">
        <v>478655</v>
      </c>
      <c r="R29" s="1">
        <v>1996.08</v>
      </c>
      <c r="S29" s="1">
        <v>2219.6</v>
      </c>
      <c r="T29" s="1">
        <v>-142.899</v>
      </c>
      <c r="U29" s="1">
        <v>1009.2</v>
      </c>
      <c r="V29" s="1">
        <v>-123.758</v>
      </c>
      <c r="W29" s="1">
        <v>1152.0999999999999</v>
      </c>
      <c r="X29" s="1">
        <v>-142.899</v>
      </c>
      <c r="Y29" s="1">
        <v>-97.099000000000004</v>
      </c>
      <c r="Z29" s="1">
        <v>1701.1</v>
      </c>
      <c r="AA29" s="1">
        <v>1504.1</v>
      </c>
      <c r="AB29">
        <v>-12.562261921224675</v>
      </c>
    </row>
    <row r="30" spans="1:28" x14ac:dyDescent="0.35">
      <c r="A30" s="1">
        <v>2011</v>
      </c>
      <c r="B30" s="1">
        <v>1620.4929999999999</v>
      </c>
      <c r="C30" s="1">
        <v>1131.7429999999999</v>
      </c>
      <c r="D30" s="1">
        <v>-40.094999999999999</v>
      </c>
      <c r="E30" s="1">
        <v>461.56599999999997</v>
      </c>
      <c r="F30" s="1">
        <v>455.21537188486997</v>
      </c>
      <c r="G30" s="1">
        <v>477.97199999999998</v>
      </c>
      <c r="H30" s="1">
        <v>16.405999999999999</v>
      </c>
      <c r="I30" s="1">
        <v>625.11099999999999</v>
      </c>
      <c r="J30" s="1">
        <v>486.53524447981641</v>
      </c>
      <c r="K30" s="1">
        <v>486.53524447981641</v>
      </c>
      <c r="L30" s="1">
        <v>-1E-3</v>
      </c>
      <c r="M30" s="4">
        <v>509023.6</v>
      </c>
      <c r="N30" s="1">
        <v>585.01599999999996</v>
      </c>
      <c r="O30" s="1">
        <v>421.6206577069301</v>
      </c>
      <c r="P30" s="1">
        <v>170.14477337036982</v>
      </c>
      <c r="Q30" s="1">
        <v>483691.67</v>
      </c>
      <c r="R30" s="1">
        <v>2062.14</v>
      </c>
      <c r="S30" s="1">
        <v>2274.75</v>
      </c>
      <c r="T30" s="1">
        <v>-109.28100000000001</v>
      </c>
      <c r="U30" s="1">
        <v>1066.32</v>
      </c>
      <c r="V30" s="1">
        <v>-100.565</v>
      </c>
      <c r="W30" s="1">
        <v>1175.5999999999999</v>
      </c>
      <c r="X30" s="1">
        <v>-109.28100000000001</v>
      </c>
      <c r="Y30" s="1">
        <v>-58.081000000000003</v>
      </c>
      <c r="Z30" s="1">
        <v>1808</v>
      </c>
      <c r="AA30" s="1">
        <v>1611.5</v>
      </c>
      <c r="AB30">
        <v>-17.688068598743317</v>
      </c>
    </row>
    <row r="31" spans="1:28" x14ac:dyDescent="0.35">
      <c r="A31" s="1">
        <v>2012</v>
      </c>
      <c r="B31" s="1">
        <v>1643.249</v>
      </c>
      <c r="C31" s="1">
        <v>1142.97</v>
      </c>
      <c r="D31" s="1">
        <v>-27.071000000000002</v>
      </c>
      <c r="E31" s="1">
        <v>469.10599999999999</v>
      </c>
      <c r="F31" s="1">
        <v>448.16781105249999</v>
      </c>
      <c r="G31" s="1">
        <v>472.62599999999998</v>
      </c>
      <c r="H31" s="1">
        <v>3.52</v>
      </c>
      <c r="I31" s="1">
        <v>637.06500000000005</v>
      </c>
      <c r="J31" s="1">
        <v>490.78830304629923</v>
      </c>
      <c r="K31" s="1">
        <v>490.78830304629923</v>
      </c>
      <c r="L31" s="1">
        <v>0</v>
      </c>
      <c r="M31" s="4">
        <v>513111.5</v>
      </c>
      <c r="N31" s="1">
        <v>609.99400000000003</v>
      </c>
      <c r="O31" s="1">
        <v>436.60500335623721</v>
      </c>
      <c r="P31" s="1">
        <v>182.37540329029838</v>
      </c>
      <c r="Q31" s="1">
        <v>491425.41</v>
      </c>
      <c r="R31" s="1">
        <v>2088.29</v>
      </c>
      <c r="S31" s="1">
        <v>2279.8000000000002</v>
      </c>
      <c r="T31" s="1">
        <v>-107.934</v>
      </c>
      <c r="U31" s="1">
        <v>1100.97</v>
      </c>
      <c r="V31" s="1">
        <v>-86.971000000000004</v>
      </c>
      <c r="W31" s="1">
        <v>1208.9000000000001</v>
      </c>
      <c r="X31" s="1">
        <v>-107.934</v>
      </c>
      <c r="Y31" s="1">
        <v>-56.533999999999999</v>
      </c>
      <c r="Z31" s="1">
        <v>1892.5</v>
      </c>
      <c r="AA31" s="1">
        <v>1712.7</v>
      </c>
      <c r="AB31">
        <v>-44.545847307694984</v>
      </c>
    </row>
    <row r="32" spans="1:28" x14ac:dyDescent="0.35">
      <c r="A32" s="1">
        <v>2013</v>
      </c>
      <c r="B32" s="1">
        <v>1667.231</v>
      </c>
      <c r="C32" s="1">
        <v>1156.741</v>
      </c>
      <c r="D32" s="1">
        <v>-21.904</v>
      </c>
      <c r="E32" s="1">
        <v>466.66800000000001</v>
      </c>
      <c r="F32" s="1">
        <v>452.86295488341</v>
      </c>
      <c r="G32" s="1">
        <v>471.86200000000002</v>
      </c>
      <c r="H32" s="1">
        <v>5.194</v>
      </c>
      <c r="I32" s="1">
        <v>643.61099999999999</v>
      </c>
      <c r="J32" s="1">
        <v>481.12425928876428</v>
      </c>
      <c r="K32" s="1">
        <v>481.12425928876428</v>
      </c>
      <c r="L32" s="1">
        <v>0</v>
      </c>
      <c r="M32" s="4">
        <v>522967.6</v>
      </c>
      <c r="N32" s="1">
        <v>621.70699999999999</v>
      </c>
      <c r="O32" s="1">
        <v>438.4857476630346</v>
      </c>
      <c r="P32" s="1">
        <v>191.41292493425138</v>
      </c>
      <c r="Q32" s="1">
        <v>498668.24</v>
      </c>
      <c r="R32" s="1">
        <v>2120.35</v>
      </c>
      <c r="S32" s="1">
        <v>2300.67</v>
      </c>
      <c r="T32" s="1">
        <v>-104.654</v>
      </c>
      <c r="U32" s="1">
        <v>1137.6500000000001</v>
      </c>
      <c r="V32" s="1">
        <v>-79.015000000000001</v>
      </c>
      <c r="W32" s="1">
        <v>1242.3</v>
      </c>
      <c r="X32" s="1">
        <v>-104.654</v>
      </c>
      <c r="Y32" s="1">
        <v>-57.954000000000001</v>
      </c>
      <c r="Z32" s="1">
        <v>1977.7</v>
      </c>
      <c r="AA32" s="1">
        <v>1802.7</v>
      </c>
      <c r="AB32">
        <v>-12.920538305566252</v>
      </c>
    </row>
    <row r="33" spans="1:28" x14ac:dyDescent="0.35">
      <c r="A33" s="1">
        <v>2014</v>
      </c>
      <c r="B33" s="1">
        <v>1686.181</v>
      </c>
      <c r="C33" s="1">
        <v>1167.5309999999999</v>
      </c>
      <c r="D33" s="1">
        <v>-24.623999999999999</v>
      </c>
      <c r="E33" s="1">
        <v>469.072</v>
      </c>
      <c r="F33" s="1">
        <v>461.96172251926004</v>
      </c>
      <c r="G33" s="1">
        <v>488.20699999999999</v>
      </c>
      <c r="H33" s="1">
        <v>19.135000000000002</v>
      </c>
      <c r="I33" s="1">
        <v>662.38800000000003</v>
      </c>
      <c r="J33" s="1">
        <v>479.51635445562971</v>
      </c>
      <c r="K33" s="1">
        <v>479.51635445562971</v>
      </c>
      <c r="L33" s="1">
        <v>1E-3</v>
      </c>
      <c r="M33" s="4">
        <v>532571.5</v>
      </c>
      <c r="N33" s="1">
        <v>637.76400000000001</v>
      </c>
      <c r="O33" s="1">
        <v>436.99543448238165</v>
      </c>
      <c r="P33" s="1">
        <v>205.46133094827505</v>
      </c>
      <c r="Q33" s="1">
        <v>505176.65</v>
      </c>
      <c r="R33" s="1">
        <v>2153.73</v>
      </c>
      <c r="S33" s="1">
        <v>2324.13</v>
      </c>
      <c r="T33" s="1">
        <v>-98.454999999999998</v>
      </c>
      <c r="U33" s="1">
        <v>1159.1500000000001</v>
      </c>
      <c r="V33" s="1">
        <v>-70.061999999999998</v>
      </c>
      <c r="W33" s="1">
        <v>1257.5999999999999</v>
      </c>
      <c r="X33" s="1">
        <v>-98.454999999999998</v>
      </c>
      <c r="Y33" s="1">
        <v>-53.155000000000001</v>
      </c>
      <c r="Z33" s="1">
        <v>2039.9</v>
      </c>
      <c r="AA33" s="1">
        <v>1888.2</v>
      </c>
      <c r="AB33">
        <v>-19.679325980605974</v>
      </c>
    </row>
    <row r="34" spans="1:28" x14ac:dyDescent="0.35">
      <c r="A34" s="1">
        <v>2015</v>
      </c>
      <c r="B34" s="1">
        <v>1711.57</v>
      </c>
      <c r="C34" s="1">
        <v>1188.17</v>
      </c>
      <c r="D34" s="1">
        <v>-12.452999999999999</v>
      </c>
      <c r="E34" s="1">
        <v>472.64699999999999</v>
      </c>
      <c r="F34" s="1">
        <v>489.25816742661999</v>
      </c>
      <c r="G34" s="1">
        <v>499.315</v>
      </c>
      <c r="H34" s="1">
        <v>26.667999999999999</v>
      </c>
      <c r="I34" s="1">
        <v>685.01099999999997</v>
      </c>
      <c r="J34" s="1">
        <v>499.34141108455424</v>
      </c>
      <c r="K34" s="1">
        <v>499.34141108455424</v>
      </c>
      <c r="L34" s="1">
        <v>0</v>
      </c>
      <c r="M34" s="4">
        <v>539035.6</v>
      </c>
      <c r="N34" s="1">
        <v>672.55799999999999</v>
      </c>
      <c r="O34" s="1">
        <v>470.44431747523237</v>
      </c>
      <c r="P34" s="1">
        <v>230.3539611897514</v>
      </c>
      <c r="Q34" s="1">
        <v>510261.05</v>
      </c>
      <c r="R34" s="1">
        <v>2201.4</v>
      </c>
      <c r="S34" s="1">
        <v>2347.0500000000002</v>
      </c>
      <c r="T34" s="1">
        <v>-85.572999999999993</v>
      </c>
      <c r="U34" s="1">
        <v>1182.33</v>
      </c>
      <c r="V34" s="1">
        <v>-53.023000000000003</v>
      </c>
      <c r="W34" s="1">
        <v>1267.9000000000001</v>
      </c>
      <c r="X34" s="1">
        <v>-85.572999999999993</v>
      </c>
      <c r="Y34" s="1">
        <v>-43.073</v>
      </c>
      <c r="Z34" s="1">
        <v>2101.3000000000002</v>
      </c>
      <c r="AA34" s="1">
        <v>1951</v>
      </c>
      <c r="AB34">
        <v>-7.1553923051113761</v>
      </c>
    </row>
    <row r="35" spans="1:28" x14ac:dyDescent="0.35">
      <c r="A35" s="5">
        <v>2016</v>
      </c>
      <c r="B35" s="11">
        <v>1742.5239999999999</v>
      </c>
      <c r="C35" s="11">
        <v>1212.3119999999999</v>
      </c>
      <c r="D35" s="11">
        <v>-13.518000000000001</v>
      </c>
      <c r="E35" s="11">
        <v>487.38400000000001</v>
      </c>
      <c r="F35" s="11">
        <v>491.64411784894003</v>
      </c>
      <c r="G35" s="11">
        <v>505.125</v>
      </c>
      <c r="H35" s="11">
        <v>17.741</v>
      </c>
      <c r="I35" s="11">
        <v>689.28700000000003</v>
      </c>
      <c r="J35" s="11">
        <v>503.12716201094349</v>
      </c>
      <c r="K35" s="11">
        <v>503.12716201094349</v>
      </c>
      <c r="L35" s="11">
        <v>-2E-3</v>
      </c>
      <c r="M35" s="12">
        <v>544887.1</v>
      </c>
      <c r="N35" s="11">
        <v>675.76900000000001</v>
      </c>
      <c r="O35" s="11">
        <v>470.83212469925326</v>
      </c>
      <c r="P35" s="11">
        <v>234.18058711865936</v>
      </c>
      <c r="Q35" s="6">
        <f xml:space="preserve"> 516384182600000 / 10^9</f>
        <v>516384.1826</v>
      </c>
      <c r="R35" s="6">
        <v>2225.9769999999999</v>
      </c>
      <c r="S35" s="6">
        <v>2115.2159999999999</v>
      </c>
      <c r="T35" s="6">
        <v>-83.977000000000004</v>
      </c>
      <c r="U35" s="6">
        <v>1181.549</v>
      </c>
      <c r="V35" s="6">
        <v>-44.356999999999999</v>
      </c>
      <c r="W35" s="6">
        <v>1256.57</v>
      </c>
      <c r="X35" s="6">
        <v>-75.022000000000006</v>
      </c>
      <c r="Y35" s="6">
        <v>-34.685000000000002</v>
      </c>
      <c r="Z35" s="6">
        <v>2182.3449999999998</v>
      </c>
      <c r="AA35" s="6">
        <v>2010.703</v>
      </c>
      <c r="AB35" s="7">
        <v>-8.3187045850568779</v>
      </c>
    </row>
    <row r="36" spans="1:28" x14ac:dyDescent="0.35">
      <c r="A36" s="5">
        <v>2017</v>
      </c>
      <c r="B36" s="11">
        <v>1783.3119999999999</v>
      </c>
      <c r="C36" s="11">
        <v>1240.152</v>
      </c>
      <c r="D36" s="11">
        <v>-24.456</v>
      </c>
      <c r="E36" s="11">
        <v>516.78</v>
      </c>
      <c r="F36" s="11">
        <v>522.69019881361999</v>
      </c>
      <c r="G36" s="11">
        <v>538.38199999999995</v>
      </c>
      <c r="H36" s="11">
        <v>21.602</v>
      </c>
      <c r="I36" s="11">
        <v>735.42100000000005</v>
      </c>
      <c r="J36" s="11">
        <v>541.08076425531874</v>
      </c>
      <c r="K36" s="11">
        <v>541.08076425531874</v>
      </c>
      <c r="L36" s="11">
        <v>4.0000000000000001E-3</v>
      </c>
      <c r="M36" s="12">
        <v>563698.30000000005</v>
      </c>
      <c r="N36" s="11">
        <v>710.96500000000003</v>
      </c>
      <c r="O36" s="11">
        <v>495.45627455918418</v>
      </c>
      <c r="P36" s="11">
        <v>243.42289221281587</v>
      </c>
      <c r="Q36" s="6">
        <f xml:space="preserve"> 523652811880000 / 10^9</f>
        <v>523652.81187999999</v>
      </c>
      <c r="R36" s="6">
        <v>2279.489</v>
      </c>
      <c r="S36" s="6">
        <v>2151.415</v>
      </c>
      <c r="T36" s="6">
        <v>-77.113</v>
      </c>
      <c r="U36" s="6">
        <v>1213.8499999999999</v>
      </c>
      <c r="V36" s="6">
        <v>-44.116999999999997</v>
      </c>
      <c r="W36" s="6">
        <v>1281.1949999999999</v>
      </c>
      <c r="X36" s="6">
        <v>-67.344999999999999</v>
      </c>
      <c r="Y36" s="6">
        <v>-33.771999999999998</v>
      </c>
      <c r="Z36" s="6">
        <v>2229.12</v>
      </c>
      <c r="AA36" s="6">
        <v>2047.877</v>
      </c>
      <c r="AB36" s="7">
        <v>-8.6121643899527207</v>
      </c>
    </row>
    <row r="37" spans="1:28" x14ac:dyDescent="0.35">
      <c r="A37" s="5">
        <v>2018</v>
      </c>
      <c r="B37" s="11">
        <v>1823.37</v>
      </c>
      <c r="C37" s="11">
        <v>1273.3910000000001</v>
      </c>
      <c r="D37" s="11">
        <v>-23.884</v>
      </c>
      <c r="E37" s="11">
        <v>541.02300000000002</v>
      </c>
      <c r="F37" s="11">
        <v>547.26887608049003</v>
      </c>
      <c r="G37" s="11">
        <v>563.82000000000005</v>
      </c>
      <c r="H37" s="11">
        <v>22.797000000000001</v>
      </c>
      <c r="I37" s="11">
        <v>773.375</v>
      </c>
      <c r="J37" s="11">
        <v>570.75389625666014</v>
      </c>
      <c r="K37" s="11">
        <v>570.75389625666014</v>
      </c>
      <c r="L37" s="11">
        <v>0</v>
      </c>
      <c r="M37" s="12">
        <v>581702.30000000005</v>
      </c>
      <c r="N37" s="11">
        <v>749.49099999999999</v>
      </c>
      <c r="O37" s="11">
        <v>519.32626847935069</v>
      </c>
      <c r="P37" s="11">
        <v>256.04583483533219</v>
      </c>
      <c r="Q37" s="6">
        <f xml:space="preserve"> 528665850719999 / 10^9</f>
        <v>528665.85071999906</v>
      </c>
      <c r="R37" s="6">
        <v>2350.91</v>
      </c>
      <c r="S37" s="6">
        <v>2193.34</v>
      </c>
      <c r="T37" s="6">
        <v>-54.683999999999997</v>
      </c>
      <c r="U37" s="6">
        <v>1235.26</v>
      </c>
      <c r="V37" s="6">
        <v>-52.07</v>
      </c>
      <c r="W37" s="6">
        <v>1306.8399999999999</v>
      </c>
      <c r="X37" s="6">
        <v>-71.575999999999993</v>
      </c>
      <c r="Y37" s="6">
        <v>-33.994999999999997</v>
      </c>
      <c r="Z37" s="6">
        <v>2280.04</v>
      </c>
      <c r="AA37" s="6">
        <v>2084.94</v>
      </c>
      <c r="AB37" s="7">
        <v>-18.141257620124172</v>
      </c>
    </row>
    <row r="38" spans="1:28" x14ac:dyDescent="0.35">
      <c r="A38" s="5">
        <v>2019</v>
      </c>
      <c r="B38" s="11">
        <v>1867.0509999999999</v>
      </c>
      <c r="C38" s="11">
        <v>1306.796</v>
      </c>
      <c r="D38" s="11">
        <v>-23.337</v>
      </c>
      <c r="E38" s="11">
        <v>572.29399999999998</v>
      </c>
      <c r="F38" s="11">
        <v>579.41611273061994</v>
      </c>
      <c r="G38" s="11">
        <v>593.92200000000003</v>
      </c>
      <c r="H38" s="11">
        <v>21.628</v>
      </c>
      <c r="I38" s="11">
        <v>793.43600000000004</v>
      </c>
      <c r="J38" s="11">
        <v>579.89852287193071</v>
      </c>
      <c r="K38" s="11">
        <v>579.89852287193071</v>
      </c>
      <c r="L38" s="11">
        <v>-1E-3</v>
      </c>
      <c r="M38" s="12">
        <v>603711.1</v>
      </c>
      <c r="N38" s="11">
        <v>770.09900000000005</v>
      </c>
      <c r="O38" s="11">
        <v>532.73335269453275</v>
      </c>
      <c r="P38" s="11">
        <v>264.08321248106557</v>
      </c>
      <c r="Q38" s="6">
        <f xml:space="preserve"> 531834253680000 / 10^9</f>
        <v>531834.25367999997</v>
      </c>
      <c r="R38" s="6">
        <v>2430.8220000000001</v>
      </c>
      <c r="S38" s="6">
        <v>2320.8220000000001</v>
      </c>
      <c r="T38" s="6">
        <v>-58.170999999999999</v>
      </c>
      <c r="U38" s="6">
        <v>1269.3309999999999</v>
      </c>
      <c r="V38" s="6">
        <v>-69.004000000000005</v>
      </c>
      <c r="W38" s="6">
        <v>1336.37</v>
      </c>
      <c r="X38" s="6">
        <v>-67.039000000000001</v>
      </c>
      <c r="Y38" s="6">
        <v>-26.157</v>
      </c>
      <c r="Z38" s="6">
        <v>2345.3330000000001</v>
      </c>
      <c r="AA38" s="6">
        <v>2119.509</v>
      </c>
      <c r="AB38" s="7">
        <v>-17.801209250839324</v>
      </c>
    </row>
    <row r="39" spans="1:28" x14ac:dyDescent="0.35">
      <c r="A39" s="5">
        <v>2020</v>
      </c>
      <c r="B39" s="11">
        <v>1808.8610000000001</v>
      </c>
      <c r="C39" s="11">
        <v>1233.0050000000001</v>
      </c>
      <c r="D39" s="11">
        <v>-49.292999999999999</v>
      </c>
      <c r="E39" s="11">
        <v>539.45799999999997</v>
      </c>
      <c r="F39" s="11">
        <v>483.21894643332001</v>
      </c>
      <c r="G39" s="11">
        <v>558.26499999999999</v>
      </c>
      <c r="H39" s="11">
        <v>18.806999999999999</v>
      </c>
      <c r="I39" s="11">
        <v>682.70399999999995</v>
      </c>
      <c r="J39" s="11">
        <v>500.81553968333583</v>
      </c>
      <c r="K39" s="11">
        <v>500.81553968333583</v>
      </c>
      <c r="L39" s="11">
        <v>-1E-3</v>
      </c>
      <c r="M39" s="12">
        <v>596439.30000000005</v>
      </c>
      <c r="N39" s="11">
        <v>633.41099999999994</v>
      </c>
      <c r="O39" s="11">
        <v>443.3217935923052</v>
      </c>
      <c r="P39" s="11">
        <v>215.3304354810455</v>
      </c>
      <c r="Q39" s="6">
        <f xml:space="preserve"> 536126140720000 / 10^9</f>
        <v>536126.14072000002</v>
      </c>
      <c r="R39" s="6">
        <v>2318.2800000000002</v>
      </c>
      <c r="S39" s="6">
        <v>2317.12</v>
      </c>
      <c r="T39" s="6">
        <v>-207.02699999999999</v>
      </c>
      <c r="U39" s="6">
        <v>1223.27</v>
      </c>
      <c r="V39" s="6">
        <v>-143.60400000000001</v>
      </c>
      <c r="W39" s="6">
        <v>1430.3</v>
      </c>
      <c r="X39" s="6">
        <v>-207.02699999999999</v>
      </c>
      <c r="Y39" s="6">
        <v>-177.727</v>
      </c>
      <c r="Z39" s="6">
        <v>2657.4</v>
      </c>
      <c r="AA39" s="6">
        <v>2355.8000000000002</v>
      </c>
      <c r="AB39" s="7">
        <v>-47.554880965197093</v>
      </c>
    </row>
    <row r="40" spans="1:28" x14ac:dyDescent="0.35">
      <c r="A40" s="5">
        <v>2021</v>
      </c>
      <c r="B40" s="11">
        <v>1926.2529999999999</v>
      </c>
      <c r="C40" s="11">
        <v>1315.49</v>
      </c>
      <c r="D40" s="11">
        <v>-47.097999999999999</v>
      </c>
      <c r="E40" s="11">
        <v>612.19799999999998</v>
      </c>
      <c r="F40" s="11">
        <v>589.73098902191009</v>
      </c>
      <c r="G40" s="11">
        <v>622.96299999999997</v>
      </c>
      <c r="H40" s="11">
        <v>10.765000000000001</v>
      </c>
      <c r="I40" s="11">
        <v>798.60900000000004</v>
      </c>
      <c r="J40" s="11">
        <v>593.15282745342506</v>
      </c>
      <c r="K40" s="11">
        <v>593.15282745342506</v>
      </c>
      <c r="L40" s="11">
        <v>0</v>
      </c>
      <c r="M40" s="12">
        <v>629112.5</v>
      </c>
      <c r="N40" s="11">
        <v>751.51099999999997</v>
      </c>
      <c r="O40" s="11">
        <v>525.98133325874915</v>
      </c>
      <c r="P40" s="11">
        <v>256.56677252290149</v>
      </c>
      <c r="Q40" s="6">
        <f xml:space="preserve"> 531732524430000 / 10^9</f>
        <v>531732.52442999999</v>
      </c>
      <c r="R40" s="6">
        <v>2372.6289999999999</v>
      </c>
      <c r="S40" s="6">
        <v>2222.3560000000002</v>
      </c>
      <c r="T40" s="6">
        <v>-165.125</v>
      </c>
      <c r="U40" s="6">
        <v>1249.018</v>
      </c>
      <c r="V40" s="6">
        <v>-98.111000000000004</v>
      </c>
      <c r="W40" s="6">
        <v>1402.0809999999999</v>
      </c>
      <c r="X40" s="6">
        <v>-153.06299999999999</v>
      </c>
      <c r="Y40" s="6">
        <v>-126.774</v>
      </c>
      <c r="Z40" s="6">
        <v>2813.2910000000002</v>
      </c>
      <c r="AA40" s="6">
        <v>2606.2489999999998</v>
      </c>
      <c r="AB40" s="7">
        <v>-43.750094216886339</v>
      </c>
    </row>
    <row r="41" spans="1:28" x14ac:dyDescent="0.35">
      <c r="A41" s="5">
        <v>2022</v>
      </c>
      <c r="B41" s="11">
        <v>2042.694</v>
      </c>
      <c r="C41" s="11">
        <v>1409.07</v>
      </c>
      <c r="D41" s="11">
        <v>-102.319</v>
      </c>
      <c r="E41" s="11">
        <v>664.99400000000003</v>
      </c>
      <c r="F41" s="11">
        <v>597.44460908943006</v>
      </c>
      <c r="G41" s="11">
        <v>698.71500000000003</v>
      </c>
      <c r="H41" s="11">
        <v>33.72</v>
      </c>
      <c r="I41" s="11">
        <v>1017.725</v>
      </c>
      <c r="J41" s="11">
        <v>772.87493342642631</v>
      </c>
      <c r="K41" s="11">
        <v>772.87493342642631</v>
      </c>
      <c r="L41" s="11">
        <v>2E-3</v>
      </c>
      <c r="M41" s="12">
        <v>681886.1</v>
      </c>
      <c r="N41" s="11">
        <v>915.40599999999995</v>
      </c>
      <c r="O41" s="11">
        <v>635.87519864992589</v>
      </c>
      <c r="P41" s="11">
        <v>326.11852983169098</v>
      </c>
      <c r="Q41" s="6">
        <f xml:space="preserve"> 542460530359999 / 10^9</f>
        <v>542460.53035999904</v>
      </c>
      <c r="R41" s="6">
        <v>2600.33</v>
      </c>
      <c r="S41" s="6">
        <v>2371.5300000000002</v>
      </c>
      <c r="T41" s="6">
        <v>-125.73099999999999</v>
      </c>
      <c r="U41" s="6">
        <v>1334.34</v>
      </c>
      <c r="V41" s="6">
        <v>-119.986</v>
      </c>
      <c r="W41" s="6">
        <v>1457.29</v>
      </c>
      <c r="X41" s="6">
        <v>-122.958</v>
      </c>
      <c r="Y41" s="6">
        <v>-100.999</v>
      </c>
      <c r="Z41" s="6">
        <v>2950.13</v>
      </c>
      <c r="AA41" s="6">
        <v>2624.47</v>
      </c>
      <c r="AB41" s="7">
        <v>-42.101569096212984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Phuong Trang</dc:creator>
  <cp:lastModifiedBy>Trang Ngo</cp:lastModifiedBy>
  <dcterms:created xsi:type="dcterms:W3CDTF">2025-02-06T07:56:45Z</dcterms:created>
  <dcterms:modified xsi:type="dcterms:W3CDTF">2025-02-21T07:29:19Z</dcterms:modified>
</cp:coreProperties>
</file>