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E:\macroframe-forecast\NGDPR_forecast\"/>
    </mc:Choice>
  </mc:AlternateContent>
  <xr:revisionPtr revIDLastSave="0" documentId="13_ncr:1_{05B4A3EF-DCD3-46D3-86CF-B79E5D6E1524}"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H24" i="1"/>
  <c r="I24" i="1"/>
  <c r="G25" i="1"/>
  <c r="H25" i="1"/>
  <c r="I25" i="1"/>
  <c r="G26" i="1"/>
  <c r="H26" i="1"/>
  <c r="I26" i="1"/>
  <c r="G27" i="1"/>
  <c r="H27" i="1"/>
  <c r="I27" i="1"/>
  <c r="G28" i="1"/>
  <c r="H28" i="1"/>
  <c r="I28" i="1"/>
  <c r="G29" i="1"/>
  <c r="H29" i="1"/>
  <c r="I29" i="1"/>
  <c r="G30" i="1"/>
  <c r="H30" i="1"/>
  <c r="I30" i="1"/>
  <c r="H23" i="1"/>
  <c r="H31" i="1" s="1"/>
  <c r="I23" i="1"/>
  <c r="I31" i="1" s="1"/>
  <c r="G23" i="1"/>
  <c r="G31" i="1" s="1"/>
  <c r="G15" i="1"/>
  <c r="H15" i="1"/>
  <c r="I15" i="1"/>
  <c r="G16" i="1"/>
  <c r="H16" i="1"/>
  <c r="I16" i="1"/>
  <c r="G17" i="1"/>
  <c r="H17" i="1"/>
  <c r="I17" i="1"/>
  <c r="G18" i="1"/>
  <c r="H18" i="1"/>
  <c r="I18" i="1"/>
  <c r="G19" i="1"/>
  <c r="H19" i="1"/>
  <c r="I19" i="1"/>
  <c r="G20" i="1"/>
  <c r="H20" i="1"/>
  <c r="I20" i="1"/>
  <c r="G21" i="1"/>
  <c r="H21" i="1"/>
  <c r="I21" i="1"/>
  <c r="H14" i="1"/>
  <c r="H22" i="1" s="1"/>
  <c r="I14" i="1"/>
  <c r="I22" i="1" s="1"/>
  <c r="G14" i="1"/>
  <c r="G22" i="1" s="1"/>
  <c r="I12" i="1"/>
  <c r="H12" i="1"/>
  <c r="G12" i="1"/>
  <c r="I11" i="1"/>
  <c r="H11" i="1"/>
  <c r="G11" i="1"/>
  <c r="I10" i="1"/>
  <c r="H10" i="1"/>
  <c r="G10" i="1"/>
  <c r="I9" i="1"/>
  <c r="H9" i="1"/>
  <c r="G9" i="1"/>
  <c r="I8" i="1"/>
  <c r="H8" i="1"/>
  <c r="G8" i="1"/>
  <c r="I7" i="1"/>
  <c r="H7" i="1"/>
  <c r="G7" i="1"/>
  <c r="I6" i="1"/>
  <c r="H6" i="1"/>
  <c r="G6" i="1"/>
  <c r="I5" i="1"/>
  <c r="H5" i="1"/>
  <c r="G5" i="1"/>
  <c r="G41" i="1"/>
  <c r="H41" i="1"/>
  <c r="I41" i="1"/>
  <c r="G42" i="1"/>
  <c r="H42" i="1"/>
  <c r="I42" i="1"/>
  <c r="G43" i="1"/>
  <c r="H43" i="1"/>
  <c r="I43" i="1"/>
  <c r="G37" i="1"/>
  <c r="H37" i="1"/>
  <c r="I37" i="1"/>
  <c r="G38" i="1"/>
  <c r="H38" i="1"/>
  <c r="I38" i="1"/>
  <c r="G39" i="1"/>
  <c r="H39" i="1"/>
  <c r="I39" i="1"/>
  <c r="G33" i="1"/>
  <c r="H33" i="1"/>
  <c r="I33" i="1"/>
  <c r="G34" i="1"/>
  <c r="H34" i="1"/>
  <c r="I34" i="1"/>
  <c r="G35" i="1"/>
  <c r="H35" i="1"/>
  <c r="I35" i="1"/>
  <c r="H13" i="1" l="1"/>
  <c r="I13" i="1"/>
  <c r="G13" i="1"/>
  <c r="H36" i="1"/>
  <c r="I40" i="1"/>
  <c r="H44" i="1"/>
  <c r="I36" i="1"/>
  <c r="I44" i="1"/>
  <c r="G36" i="1"/>
  <c r="G44" i="1"/>
  <c r="G40" i="1"/>
  <c r="H40" i="1"/>
</calcChain>
</file>

<file path=xl/sharedStrings.xml><?xml version="1.0" encoding="utf-8"?>
<sst xmlns="http://schemas.openxmlformats.org/spreadsheetml/2006/main" count="47" uniqueCount="17">
  <si>
    <t>Year</t>
  </si>
  <si>
    <t>Ground Truth</t>
  </si>
  <si>
    <t>WEO Prediction</t>
  </si>
  <si>
    <t>1st Stage Prediction</t>
  </si>
  <si>
    <t>1st+2nd Stage Prediction</t>
  </si>
  <si>
    <t>Method</t>
  </si>
  <si>
    <t>SE</t>
  </si>
  <si>
    <t>Datasets giving the best results from last time but changing some unknown variables into constant values (these datasets don't start from the same year and don't use the same known variables)</t>
  </si>
  <si>
    <t>Datasets starting from 2001, using all the same variables as SGP dataset above</t>
  </si>
  <si>
    <t>Units in Billions of National Currency, all using these 6 constraints NGDP_R=NC+NI+NFB+NSDGDP; NFB=NX-NM, NX=NXG+NXM, NM=NMG+NMS, NI=NFI+NINV, NGS=NI+bca</t>
  </si>
  <si>
    <t>Dataset</t>
  </si>
  <si>
    <t>SGP16</t>
  </si>
  <si>
    <t>SGP21</t>
  </si>
  <si>
    <t>USA16</t>
  </si>
  <si>
    <t>CHN16</t>
  </si>
  <si>
    <t>USA21</t>
  </si>
  <si>
    <t>CHN21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</si>
</sst>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0" xfId="0" applyFont="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zoomScale="98" zoomScaleNormal="98" workbookViewId="0">
      <pane xSplit="2" ySplit="2" topLeftCell="C29" activePane="bottomRight" state="frozen"/>
      <selection pane="topRight" activeCell="C1" sqref="C1"/>
      <selection pane="bottomLeft" activeCell="A2" sqref="A2"/>
      <selection pane="bottomRight" activeCell="B43" sqref="B43"/>
    </sheetView>
  </sheetViews>
  <sheetFormatPr defaultRowHeight="14.5" x14ac:dyDescent="0.35"/>
  <cols>
    <col min="1" max="1" width="8.7265625" style="1"/>
    <col min="2" max="2" width="6.81640625" style="1" customWidth="1"/>
    <col min="3" max="4" width="17.90625" style="1" customWidth="1"/>
    <col min="5" max="5" width="20.54296875" style="1" customWidth="1"/>
    <col min="6" max="6" width="25" style="1" customWidth="1"/>
    <col min="7" max="7" width="18.26953125" style="1" customWidth="1"/>
    <col min="8" max="8" width="21.54296875" style="1" customWidth="1"/>
    <col min="9" max="9" width="24.453125" style="1" customWidth="1"/>
    <col min="10" max="16384" width="8.7265625" style="1"/>
  </cols>
  <sheetData>
    <row r="1" spans="1:9" x14ac:dyDescent="0.35">
      <c r="A1" s="8" t="s">
        <v>9</v>
      </c>
    </row>
    <row r="2" spans="1:9" x14ac:dyDescent="0.35">
      <c r="A2" s="9" t="s">
        <v>10</v>
      </c>
      <c r="B2" s="9" t="s">
        <v>0</v>
      </c>
      <c r="C2" s="9" t="s">
        <v>5</v>
      </c>
      <c r="D2" s="9"/>
      <c r="E2" s="9"/>
      <c r="F2" s="9"/>
      <c r="G2" s="9" t="s">
        <v>6</v>
      </c>
      <c r="H2" s="9"/>
      <c r="I2" s="9"/>
    </row>
    <row r="3" spans="1:9" x14ac:dyDescent="0.35">
      <c r="A3" s="9"/>
      <c r="B3" s="9"/>
      <c r="C3" s="2" t="s">
        <v>1</v>
      </c>
      <c r="D3" s="2" t="s">
        <v>2</v>
      </c>
      <c r="E3" s="2" t="s">
        <v>3</v>
      </c>
      <c r="F3" s="2" t="s">
        <v>4</v>
      </c>
      <c r="G3" s="2" t="s">
        <v>2</v>
      </c>
      <c r="H3" s="2" t="s">
        <v>3</v>
      </c>
      <c r="I3" s="2" t="s">
        <v>4</v>
      </c>
    </row>
    <row r="4" spans="1:9" x14ac:dyDescent="0.35">
      <c r="A4" s="6" t="s">
        <v>7</v>
      </c>
      <c r="B4" s="2"/>
      <c r="C4" s="2"/>
      <c r="D4" s="2"/>
      <c r="E4" s="2"/>
      <c r="F4" s="2"/>
      <c r="G4" s="2"/>
      <c r="H4" s="2"/>
      <c r="I4" s="2"/>
    </row>
    <row r="5" spans="1:9" x14ac:dyDescent="0.35">
      <c r="A5" s="3" t="s">
        <v>11</v>
      </c>
      <c r="B5" s="3">
        <v>2016</v>
      </c>
      <c r="C5" s="4">
        <v>438.64</v>
      </c>
      <c r="D5" s="4">
        <v>398.28800000000001</v>
      </c>
      <c r="E5" s="4">
        <v>405.05826300000001</v>
      </c>
      <c r="F5" s="4">
        <v>400.93156599999998</v>
      </c>
      <c r="G5" s="4">
        <f t="shared" ref="G5:I14" si="0">($C5 - D5)^2</f>
        <v>1628.2839039999981</v>
      </c>
      <c r="H5" s="4">
        <f t="shared" si="0"/>
        <v>1127.7330599371674</v>
      </c>
      <c r="I5" s="4">
        <f t="shared" si="0"/>
        <v>1421.9259947323569</v>
      </c>
    </row>
    <row r="6" spans="1:9" x14ac:dyDescent="0.35">
      <c r="A6" s="3" t="s">
        <v>11</v>
      </c>
      <c r="B6" s="3">
        <v>2017</v>
      </c>
      <c r="C6" s="4">
        <v>458.43599999999998</v>
      </c>
      <c r="D6" s="4">
        <v>411.20400000000001</v>
      </c>
      <c r="E6" s="4">
        <v>463.75005399999998</v>
      </c>
      <c r="F6" s="4">
        <v>441.34963499999998</v>
      </c>
      <c r="G6" s="4">
        <f t="shared" si="0"/>
        <v>2230.8618239999973</v>
      </c>
      <c r="H6" s="4">
        <f t="shared" si="0"/>
        <v>28.239169914915987</v>
      </c>
      <c r="I6" s="4">
        <f t="shared" si="0"/>
        <v>291.943868913225</v>
      </c>
    </row>
    <row r="7" spans="1:9" x14ac:dyDescent="0.35">
      <c r="A7" s="3" t="s">
        <v>11</v>
      </c>
      <c r="B7" s="3">
        <v>2018</v>
      </c>
      <c r="C7" s="4">
        <v>474.55900000000003</v>
      </c>
      <c r="D7" s="4">
        <v>435.11599999999999</v>
      </c>
      <c r="E7" s="4">
        <v>510.74012099999999</v>
      </c>
      <c r="F7" s="4">
        <v>478.170253</v>
      </c>
      <c r="G7" s="4">
        <f t="shared" si="0"/>
        <v>1555.7502490000031</v>
      </c>
      <c r="H7" s="4">
        <f t="shared" si="0"/>
        <v>1309.0735168166382</v>
      </c>
      <c r="I7" s="4">
        <f t="shared" si="0"/>
        <v>13.04114823000883</v>
      </c>
    </row>
    <row r="8" spans="1:9" x14ac:dyDescent="0.35">
      <c r="A8" s="3" t="s">
        <v>11</v>
      </c>
      <c r="B8" s="3">
        <v>2019</v>
      </c>
      <c r="C8" s="4">
        <v>480.94200000000001</v>
      </c>
      <c r="D8" s="4">
        <v>452.72300000000001</v>
      </c>
      <c r="E8" s="4">
        <v>578.86309000000006</v>
      </c>
      <c r="F8" s="4">
        <v>527.33305600000006</v>
      </c>
      <c r="G8" s="4">
        <f t="shared" si="0"/>
        <v>796.31196099999966</v>
      </c>
      <c r="H8" s="4">
        <f t="shared" si="0"/>
        <v>9588.5398667881091</v>
      </c>
      <c r="I8" s="4">
        <f t="shared" si="0"/>
        <v>2152.1300767951407</v>
      </c>
    </row>
    <row r="9" spans="1:9" x14ac:dyDescent="0.35">
      <c r="A9" s="3" t="s">
        <v>11</v>
      </c>
      <c r="B9" s="3">
        <v>2020</v>
      </c>
      <c r="C9" s="4">
        <v>462.33100000000002</v>
      </c>
      <c r="D9" s="4">
        <v>507.988</v>
      </c>
      <c r="E9" s="4">
        <v>539.15444300000001</v>
      </c>
      <c r="F9" s="4">
        <v>534.19235900000001</v>
      </c>
      <c r="G9" s="4">
        <f t="shared" si="0"/>
        <v>2084.5616489999984</v>
      </c>
      <c r="H9" s="4">
        <f t="shared" si="0"/>
        <v>5901.8413943742489</v>
      </c>
      <c r="I9" s="4">
        <f t="shared" si="0"/>
        <v>5164.0549173268801</v>
      </c>
    </row>
    <row r="10" spans="1:9" x14ac:dyDescent="0.35">
      <c r="A10" s="3" t="s">
        <v>11</v>
      </c>
      <c r="B10" s="3">
        <v>2021</v>
      </c>
      <c r="C10" s="4">
        <v>507.13400000000001</v>
      </c>
      <c r="D10" s="4">
        <v>477.41</v>
      </c>
      <c r="E10" s="4">
        <v>574.60614499999997</v>
      </c>
      <c r="F10" s="4">
        <v>569.91149099999996</v>
      </c>
      <c r="G10" s="4">
        <f t="shared" si="0"/>
        <v>883.5161759999994</v>
      </c>
      <c r="H10" s="4">
        <f t="shared" si="0"/>
        <v>4552.4903509010192</v>
      </c>
      <c r="I10" s="4">
        <f t="shared" si="0"/>
        <v>3941.0133762550736</v>
      </c>
    </row>
    <row r="11" spans="1:9" x14ac:dyDescent="0.35">
      <c r="A11" s="3" t="s">
        <v>11</v>
      </c>
      <c r="B11" s="3">
        <v>2022</v>
      </c>
      <c r="C11" s="4">
        <v>526.59799999999996</v>
      </c>
      <c r="D11" s="4">
        <v>515.76300000000003</v>
      </c>
      <c r="E11" s="4">
        <v>653.88171999999997</v>
      </c>
      <c r="F11" s="4">
        <v>614.20702700000004</v>
      </c>
      <c r="G11" s="4">
        <f t="shared" si="0"/>
        <v>117.39722499999833</v>
      </c>
      <c r="H11" s="4">
        <f t="shared" si="0"/>
        <v>16201.145377038405</v>
      </c>
      <c r="I11" s="4">
        <f t="shared" si="0"/>
        <v>7675.3416118867435</v>
      </c>
    </row>
    <row r="12" spans="1:9" x14ac:dyDescent="0.35">
      <c r="A12" s="3" t="s">
        <v>11</v>
      </c>
      <c r="B12" s="3">
        <v>2023</v>
      </c>
      <c r="C12" s="4">
        <v>532.26</v>
      </c>
      <c r="D12" s="4">
        <v>529.83900000000006</v>
      </c>
      <c r="E12" s="4">
        <v>998.93117199999995</v>
      </c>
      <c r="F12" s="4">
        <v>978.14267700000005</v>
      </c>
      <c r="G12" s="4">
        <f t="shared" si="0"/>
        <v>5.8612409999996871</v>
      </c>
      <c r="H12" s="4">
        <f t="shared" si="0"/>
        <v>217781.98277585354</v>
      </c>
      <c r="I12" s="4">
        <f t="shared" si="0"/>
        <v>198811.36164868638</v>
      </c>
    </row>
    <row r="13" spans="1:9" x14ac:dyDescent="0.35">
      <c r="A13" s="3"/>
      <c r="B13" s="3"/>
      <c r="C13" s="4"/>
      <c r="D13" s="4"/>
      <c r="E13" s="4"/>
      <c r="F13" s="4"/>
      <c r="G13" s="5">
        <f>SQRT(AVERAGE(G5:G12))</f>
        <v>34.100117721570982</v>
      </c>
      <c r="H13" s="5">
        <f>SQRT(AVERAGE(H5:H12))</f>
        <v>179.05692024871033</v>
      </c>
      <c r="I13" s="5">
        <f>SQRT(AVERAGE(I5:I12))</f>
        <v>165.63167444771312</v>
      </c>
    </row>
    <row r="14" spans="1:9" x14ac:dyDescent="0.35">
      <c r="A14" s="3" t="s">
        <v>13</v>
      </c>
      <c r="B14" s="3">
        <v>2016</v>
      </c>
      <c r="C14" s="4">
        <v>19141.674999999999</v>
      </c>
      <c r="D14" s="4">
        <v>16741.488000000001</v>
      </c>
      <c r="E14" s="4">
        <v>19706.686000000002</v>
      </c>
      <c r="F14" s="4">
        <v>-511212.10533699999</v>
      </c>
      <c r="G14" s="4">
        <f t="shared" si="0"/>
        <v>5760897.6349689905</v>
      </c>
      <c r="H14" s="4">
        <f t="shared" ref="H14" si="1">($C14 - E14)^2</f>
        <v>319237.43012100254</v>
      </c>
      <c r="I14" s="4">
        <f t="shared" ref="I14" si="2">($C14 - F14)^2</f>
        <v>281275132317.74689</v>
      </c>
    </row>
    <row r="15" spans="1:9" x14ac:dyDescent="0.35">
      <c r="A15" s="3" t="s">
        <v>13</v>
      </c>
      <c r="B15" s="3">
        <v>2017</v>
      </c>
      <c r="C15" s="4">
        <v>19612.099999999999</v>
      </c>
      <c r="D15" s="4">
        <v>17046.505000000001</v>
      </c>
      <c r="E15" s="4">
        <v>31926.935148</v>
      </c>
      <c r="F15" s="4">
        <v>-968993.38114499999</v>
      </c>
      <c r="G15" s="4">
        <f t="shared" ref="G15:G21" si="3">($C15 - D15)^2</f>
        <v>6582277.7040249873</v>
      </c>
      <c r="H15" s="4">
        <f t="shared" ref="H15:H21" si="4">($C15 - E15)^2</f>
        <v>151655164.72241622</v>
      </c>
      <c r="I15" s="4">
        <f t="shared" ref="I15:I21" si="5">($C15 - F15)^2</f>
        <v>977340797349.93689</v>
      </c>
    </row>
    <row r="16" spans="1:9" x14ac:dyDescent="0.35">
      <c r="A16" s="3" t="s">
        <v>13</v>
      </c>
      <c r="B16" s="3">
        <v>2018</v>
      </c>
      <c r="C16" s="4">
        <v>20193.924999999999</v>
      </c>
      <c r="D16" s="4">
        <v>17597.657999999999</v>
      </c>
      <c r="E16" s="4">
        <v>12327.996294</v>
      </c>
      <c r="F16" s="4">
        <v>458823.599651</v>
      </c>
      <c r="G16" s="4">
        <f t="shared" si="3"/>
        <v>6740602.3352889987</v>
      </c>
      <c r="H16" s="4">
        <f t="shared" si="4"/>
        <v>61872834.407874815</v>
      </c>
      <c r="I16" s="4">
        <f t="shared" si="5"/>
        <v>192395991484.44211</v>
      </c>
    </row>
    <row r="17" spans="1:9" x14ac:dyDescent="0.35">
      <c r="A17" s="3" t="s">
        <v>13</v>
      </c>
      <c r="B17" s="3">
        <v>2019</v>
      </c>
      <c r="C17" s="4">
        <v>20715.650000000001</v>
      </c>
      <c r="D17" s="4">
        <v>18999.27</v>
      </c>
      <c r="E17" s="4">
        <v>29906.643092999999</v>
      </c>
      <c r="F17" s="4">
        <v>194911.81386699999</v>
      </c>
      <c r="G17" s="4">
        <f t="shared" si="3"/>
        <v>2945960.3044000035</v>
      </c>
      <c r="H17" s="4">
        <f t="shared" si="4"/>
        <v>84474354.035573661</v>
      </c>
      <c r="I17" s="4">
        <f t="shared" si="5"/>
        <v>30344303505.978714</v>
      </c>
    </row>
    <row r="18" spans="1:9" x14ac:dyDescent="0.35">
      <c r="A18" s="3" t="s">
        <v>13</v>
      </c>
      <c r="B18" s="3">
        <v>2020</v>
      </c>
      <c r="C18" s="4">
        <v>20267.575000000001</v>
      </c>
      <c r="D18" s="4">
        <v>21354.125</v>
      </c>
      <c r="E18" s="4">
        <v>33601.456199</v>
      </c>
      <c r="F18" s="4">
        <v>799445.81401199999</v>
      </c>
      <c r="G18" s="4">
        <f t="shared" si="3"/>
        <v>1180590.9024999985</v>
      </c>
      <c r="H18" s="4">
        <f t="shared" si="4"/>
        <v>177792387.82904565</v>
      </c>
      <c r="I18" s="4">
        <f t="shared" si="5"/>
        <v>607118728149.84143</v>
      </c>
    </row>
    <row r="19" spans="1:9" x14ac:dyDescent="0.35">
      <c r="A19" s="3" t="s">
        <v>13</v>
      </c>
      <c r="B19" s="3">
        <v>2021</v>
      </c>
      <c r="C19" s="4">
        <v>21494.799999999999</v>
      </c>
      <c r="D19" s="4">
        <v>19598.939999999999</v>
      </c>
      <c r="E19" s="4">
        <v>35411.116023000002</v>
      </c>
      <c r="F19" s="4">
        <v>12679.962396000001</v>
      </c>
      <c r="G19" s="4">
        <f t="shared" si="3"/>
        <v>3594285.1396000022</v>
      </c>
      <c r="H19" s="4">
        <f t="shared" si="4"/>
        <v>193663851.65200663</v>
      </c>
      <c r="I19" s="4">
        <f t="shared" si="5"/>
        <v>77701361.984892428</v>
      </c>
    </row>
    <row r="20" spans="1:9" x14ac:dyDescent="0.35">
      <c r="A20" s="3" t="s">
        <v>13</v>
      </c>
      <c r="B20" s="3">
        <v>2022</v>
      </c>
      <c r="C20" s="4">
        <v>22034.85</v>
      </c>
      <c r="D20" s="4">
        <v>20148.775000000001</v>
      </c>
      <c r="E20" s="4">
        <v>19451.430133000002</v>
      </c>
      <c r="F20" s="4">
        <v>176267.99309</v>
      </c>
      <c r="G20" s="4">
        <f t="shared" si="3"/>
        <v>3557278.905624989</v>
      </c>
      <c r="H20" s="4">
        <f t="shared" si="4"/>
        <v>6674058.2092102813</v>
      </c>
      <c r="I20" s="4">
        <f t="shared" si="5"/>
        <v>23787862427.420414</v>
      </c>
    </row>
    <row r="21" spans="1:9" x14ac:dyDescent="0.35">
      <c r="A21" s="3" t="s">
        <v>13</v>
      </c>
      <c r="B21" s="3">
        <v>2023</v>
      </c>
      <c r="C21" s="4">
        <v>22671.075000000001</v>
      </c>
      <c r="D21" s="4">
        <v>20331.030999999999</v>
      </c>
      <c r="E21" s="4">
        <v>22214.243953000001</v>
      </c>
      <c r="F21" s="4">
        <v>100991.089926</v>
      </c>
      <c r="G21" s="4">
        <f t="shared" si="3"/>
        <v>5475805.9219360081</v>
      </c>
      <c r="H21" s="4">
        <f t="shared" si="4"/>
        <v>208694.60550311592</v>
      </c>
      <c r="I21" s="4">
        <f t="shared" si="5"/>
        <v>6134024738.0088634</v>
      </c>
    </row>
    <row r="22" spans="1:9" x14ac:dyDescent="0.35">
      <c r="A22" s="7"/>
      <c r="B22" s="3"/>
      <c r="C22" s="4"/>
      <c r="D22" s="4"/>
      <c r="E22" s="4"/>
      <c r="F22" s="4"/>
      <c r="G22" s="5">
        <f>SQRT(AVERAGE(G14:G21))</f>
        <v>2116.5330982630526</v>
      </c>
      <c r="H22" s="5">
        <f t="shared" ref="H22:I22" si="6">SQRT(AVERAGE(H14:H21))</f>
        <v>9196.8784302864915</v>
      </c>
      <c r="I22" s="5">
        <f t="shared" si="6"/>
        <v>514596.26666632557</v>
      </c>
    </row>
    <row r="23" spans="1:9" x14ac:dyDescent="0.35">
      <c r="A23" s="3" t="s">
        <v>14</v>
      </c>
      <c r="B23" s="3">
        <v>2016</v>
      </c>
      <c r="C23" s="4">
        <v>73949.36</v>
      </c>
      <c r="D23" s="4">
        <v>63053.374000000003</v>
      </c>
      <c r="E23" s="4">
        <v>67400.651419999995</v>
      </c>
      <c r="F23" s="4">
        <v>136902.724124</v>
      </c>
      <c r="G23" s="4">
        <f t="shared" ref="G23" si="7">($C23 - D23)^2</f>
        <v>118722510.91219594</v>
      </c>
      <c r="H23" s="4">
        <f t="shared" ref="H23" si="8">($C23 - E23)^2</f>
        <v>42885584.065765694</v>
      </c>
      <c r="I23" s="4">
        <f t="shared" ref="I23" si="9">($C23 - F23)^2</f>
        <v>3963126054.5289302</v>
      </c>
    </row>
    <row r="24" spans="1:9" x14ac:dyDescent="0.35">
      <c r="A24" s="3" t="s">
        <v>14</v>
      </c>
      <c r="B24" s="3">
        <v>2017</v>
      </c>
      <c r="C24" s="4">
        <v>79086.77</v>
      </c>
      <c r="D24" s="4">
        <v>79504.62</v>
      </c>
      <c r="E24" s="4">
        <v>72301.226465</v>
      </c>
      <c r="F24" s="4">
        <v>183853.83064599999</v>
      </c>
      <c r="G24" s="4">
        <f t="shared" ref="G24:G30" si="10">($C24 - D24)^2</f>
        <v>174598.62249999269</v>
      </c>
      <c r="H24" s="4">
        <f t="shared" ref="H24:H30" si="11">($C24 - E24)^2</f>
        <v>46043601.065380357</v>
      </c>
      <c r="I24" s="4">
        <f t="shared" ref="I24:I30" si="12">($C24 - F24)^2</f>
        <v>10976136996.402639</v>
      </c>
    </row>
    <row r="25" spans="1:9" x14ac:dyDescent="0.35">
      <c r="A25" s="3" t="s">
        <v>14</v>
      </c>
      <c r="B25" s="3">
        <v>2018</v>
      </c>
      <c r="C25" s="4">
        <v>84424.44</v>
      </c>
      <c r="D25" s="4">
        <v>84952.165999999997</v>
      </c>
      <c r="E25" s="4">
        <v>72010.781937000007</v>
      </c>
      <c r="F25" s="4">
        <v>249220.78301300001</v>
      </c>
      <c r="G25" s="4">
        <f t="shared" si="10"/>
        <v>278494.73107599485</v>
      </c>
      <c r="H25" s="4">
        <f t="shared" si="11"/>
        <v>154098906.50508478</v>
      </c>
      <c r="I25" s="4">
        <f t="shared" si="12"/>
        <v>27157834670.458355</v>
      </c>
    </row>
    <row r="26" spans="1:9" x14ac:dyDescent="0.35">
      <c r="A26" s="3" t="s">
        <v>14</v>
      </c>
      <c r="B26" s="3">
        <v>2019</v>
      </c>
      <c r="C26" s="4">
        <v>89448.65</v>
      </c>
      <c r="D26" s="4">
        <v>90212.67</v>
      </c>
      <c r="E26" s="4">
        <v>77601.489751999994</v>
      </c>
      <c r="F26" s="4">
        <v>358280.95367000002</v>
      </c>
      <c r="G26" s="4">
        <f t="shared" si="10"/>
        <v>583726.56040000624</v>
      </c>
      <c r="H26" s="4">
        <f t="shared" si="11"/>
        <v>140355205.94179142</v>
      </c>
      <c r="I26" s="4">
        <f t="shared" si="12"/>
        <v>72270807496.519119</v>
      </c>
    </row>
    <row r="27" spans="1:9" x14ac:dyDescent="0.35">
      <c r="A27" s="3" t="s">
        <v>14</v>
      </c>
      <c r="B27" s="3">
        <v>2020</v>
      </c>
      <c r="C27" s="4">
        <v>91454.18</v>
      </c>
      <c r="D27" s="4">
        <v>102812.788</v>
      </c>
      <c r="E27" s="4">
        <v>74211.368008000005</v>
      </c>
      <c r="F27" s="4">
        <v>366111.99153499998</v>
      </c>
      <c r="G27" s="4">
        <f t="shared" si="10"/>
        <v>129017975.69766417</v>
      </c>
      <c r="H27" s="4">
        <f t="shared" si="11"/>
        <v>297314565.39145857</v>
      </c>
      <c r="I27" s="4">
        <f t="shared" si="12"/>
        <v>75436913437.195572</v>
      </c>
    </row>
    <row r="28" spans="1:9" x14ac:dyDescent="0.35">
      <c r="A28" s="3" t="s">
        <v>14</v>
      </c>
      <c r="B28" s="3">
        <v>2021</v>
      </c>
      <c r="C28" s="4">
        <v>99181.57</v>
      </c>
      <c r="D28" s="4">
        <v>99010.75</v>
      </c>
      <c r="E28" s="4">
        <v>77182.070403999998</v>
      </c>
      <c r="F28" s="4">
        <v>546462.39400299999</v>
      </c>
      <c r="G28" s="4">
        <f t="shared" si="10"/>
        <v>29179.472400002385</v>
      </c>
      <c r="H28" s="4">
        <f t="shared" si="11"/>
        <v>483977982.47440457</v>
      </c>
      <c r="I28" s="4">
        <f t="shared" si="12"/>
        <v>200060135520.80264</v>
      </c>
    </row>
    <row r="29" spans="1:9" x14ac:dyDescent="0.35">
      <c r="A29" s="3" t="s">
        <v>14</v>
      </c>
      <c r="B29" s="3">
        <v>2022</v>
      </c>
      <c r="C29" s="4">
        <v>102107.81</v>
      </c>
      <c r="D29" s="4">
        <v>103170.306</v>
      </c>
      <c r="E29" s="4">
        <v>72659.817066999996</v>
      </c>
      <c r="F29" s="4">
        <v>761555.12937500002</v>
      </c>
      <c r="G29" s="4">
        <f t="shared" si="10"/>
        <v>1128897.7500159983</v>
      </c>
      <c r="H29" s="4">
        <f t="shared" si="11"/>
        <v>867184287.78201807</v>
      </c>
      <c r="I29" s="4">
        <f t="shared" si="12"/>
        <v>434870767030.87323</v>
      </c>
    </row>
    <row r="30" spans="1:9" x14ac:dyDescent="0.35">
      <c r="A30" s="3" t="s">
        <v>14</v>
      </c>
      <c r="B30" s="3">
        <v>2023</v>
      </c>
      <c r="C30" s="4">
        <v>107468.15</v>
      </c>
      <c r="D30" s="4">
        <v>107497.774</v>
      </c>
      <c r="E30" s="4">
        <v>81558.063467</v>
      </c>
      <c r="F30" s="4">
        <v>180057.506062</v>
      </c>
      <c r="G30" s="4">
        <f t="shared" si="10"/>
        <v>877.58137600063458</v>
      </c>
      <c r="H30" s="4">
        <f t="shared" si="11"/>
        <v>671332584.1475476</v>
      </c>
      <c r="I30" s="4">
        <f t="shared" si="12"/>
        <v>5269214613.4958172</v>
      </c>
    </row>
    <row r="31" spans="1:9" x14ac:dyDescent="0.35">
      <c r="A31" s="3"/>
      <c r="B31" s="3"/>
      <c r="C31" s="4"/>
      <c r="D31" s="4"/>
      <c r="E31" s="4"/>
      <c r="F31" s="4"/>
      <c r="G31" s="5">
        <f>SQRT(AVERAGE(G23:G30))</f>
        <v>5589.4572783011336</v>
      </c>
      <c r="H31" s="5">
        <f t="shared" ref="H31:I31" si="13">SQRT(AVERAGE(H23:H30))</f>
        <v>18382.031706851161</v>
      </c>
      <c r="I31" s="5">
        <f t="shared" si="13"/>
        <v>322103.42590157985</v>
      </c>
    </row>
    <row r="32" spans="1:9" x14ac:dyDescent="0.35">
      <c r="A32" s="6" t="s">
        <v>8</v>
      </c>
      <c r="B32" s="3"/>
      <c r="C32" s="4"/>
      <c r="D32" s="4"/>
      <c r="E32" s="4"/>
      <c r="F32" s="4"/>
      <c r="G32" s="5"/>
      <c r="H32" s="5"/>
      <c r="I32" s="5"/>
    </row>
    <row r="33" spans="1:9" x14ac:dyDescent="0.35">
      <c r="A33" s="3" t="s">
        <v>12</v>
      </c>
      <c r="B33" s="3">
        <v>2021</v>
      </c>
      <c r="C33" s="4">
        <v>507.13400000000001</v>
      </c>
      <c r="D33" s="4">
        <v>477.41</v>
      </c>
      <c r="E33" s="4">
        <v>493.34949399999999</v>
      </c>
      <c r="F33" s="4">
        <v>397.77160600000002</v>
      </c>
      <c r="G33" s="4">
        <f t="shared" ref="G33:G35" si="14">($C33 - D33)^2</f>
        <v>883.5161759999994</v>
      </c>
      <c r="H33" s="4">
        <f t="shared" ref="H33:H35" si="15">($C33 - E33)^2</f>
        <v>190.01260566403658</v>
      </c>
      <c r="I33" s="4">
        <f t="shared" ref="I33:I35" si="16">($C33 - F33)^2</f>
        <v>11960.133221411235</v>
      </c>
    </row>
    <row r="34" spans="1:9" x14ac:dyDescent="0.35">
      <c r="A34" s="3" t="s">
        <v>12</v>
      </c>
      <c r="B34" s="3">
        <v>2022</v>
      </c>
      <c r="C34" s="4">
        <v>526.59799999999996</v>
      </c>
      <c r="D34" s="4">
        <v>515.76300000000003</v>
      </c>
      <c r="E34" s="4">
        <v>534.46693600000003</v>
      </c>
      <c r="F34" s="4">
        <v>737.95897100000002</v>
      </c>
      <c r="G34" s="4">
        <f t="shared" si="14"/>
        <v>117.39722499999833</v>
      </c>
      <c r="H34" s="4">
        <f t="shared" si="15"/>
        <v>61.920153772097194</v>
      </c>
      <c r="I34" s="4">
        <f t="shared" si="16"/>
        <v>44673.46006206287</v>
      </c>
    </row>
    <row r="35" spans="1:9" x14ac:dyDescent="0.35">
      <c r="A35" s="3" t="s">
        <v>12</v>
      </c>
      <c r="B35" s="3">
        <v>2023</v>
      </c>
      <c r="C35" s="4">
        <v>532.26</v>
      </c>
      <c r="D35" s="4">
        <v>529.83900000000006</v>
      </c>
      <c r="E35" s="4">
        <v>1167.8362500000001</v>
      </c>
      <c r="F35" s="4">
        <v>1079.7383070000001</v>
      </c>
      <c r="G35" s="4">
        <f t="shared" si="14"/>
        <v>5.8612409999996871</v>
      </c>
      <c r="H35" s="4">
        <f t="shared" si="15"/>
        <v>403957.16956406261</v>
      </c>
      <c r="I35" s="4">
        <f t="shared" si="16"/>
        <v>299732.49663558631</v>
      </c>
    </row>
    <row r="36" spans="1:9" x14ac:dyDescent="0.35">
      <c r="A36" s="3"/>
      <c r="B36" s="3"/>
      <c r="C36" s="4"/>
      <c r="D36" s="4"/>
      <c r="E36" s="4"/>
      <c r="F36" s="4"/>
      <c r="G36" s="5">
        <f>SQRT(AVERAGE(G33:G35))</f>
        <v>18.319157931884654</v>
      </c>
      <c r="H36" s="5">
        <f t="shared" ref="H36:I36" si="17">SQRT(AVERAGE(H33:H35))</f>
        <v>367.06452762581984</v>
      </c>
      <c r="I36" s="5">
        <f t="shared" si="17"/>
        <v>344.65736121499975</v>
      </c>
    </row>
    <row r="37" spans="1:9" x14ac:dyDescent="0.35">
      <c r="A37" s="3" t="s">
        <v>15</v>
      </c>
      <c r="B37" s="3">
        <v>2021</v>
      </c>
      <c r="C37" s="4">
        <v>21494.799999999999</v>
      </c>
      <c r="D37" s="4">
        <v>19598.939999999999</v>
      </c>
      <c r="E37" s="4">
        <v>21391.061958999999</v>
      </c>
      <c r="F37" s="4">
        <v>6593.8551699999998</v>
      </c>
      <c r="G37" s="4">
        <f t="shared" ref="G37:G39" si="18">($C37 - D37)^2</f>
        <v>3594285.1396000022</v>
      </c>
      <c r="H37" s="4">
        <f t="shared" ref="H37:H39" si="19">($C37 - E37)^2</f>
        <v>10761.58115051779</v>
      </c>
      <c r="I37" s="4">
        <f t="shared" ref="I37:I39" si="20">($C37 - F37)^2</f>
        <v>222038156.82670373</v>
      </c>
    </row>
    <row r="38" spans="1:9" x14ac:dyDescent="0.35">
      <c r="A38" s="3" t="s">
        <v>15</v>
      </c>
      <c r="B38" s="3">
        <v>2022</v>
      </c>
      <c r="C38" s="4">
        <v>22034.85</v>
      </c>
      <c r="D38" s="4">
        <v>20148.775000000001</v>
      </c>
      <c r="E38" s="4">
        <v>21973.216210999999</v>
      </c>
      <c r="F38" s="4">
        <v>16830.539159</v>
      </c>
      <c r="G38" s="4">
        <f t="shared" si="18"/>
        <v>3557278.905624989</v>
      </c>
      <c r="H38" s="4">
        <f t="shared" si="19"/>
        <v>3798.7239464964623</v>
      </c>
      <c r="I38" s="4">
        <f t="shared" si="20"/>
        <v>27084851.329750113</v>
      </c>
    </row>
    <row r="39" spans="1:9" x14ac:dyDescent="0.35">
      <c r="A39" s="3" t="s">
        <v>15</v>
      </c>
      <c r="B39" s="3">
        <v>2023</v>
      </c>
      <c r="C39" s="4">
        <v>22671.075000000001</v>
      </c>
      <c r="D39" s="4">
        <v>20331.030999999999</v>
      </c>
      <c r="E39" s="4">
        <v>23008.731658000001</v>
      </c>
      <c r="F39" s="4">
        <v>-103151.92567</v>
      </c>
      <c r="G39" s="4">
        <f t="shared" si="18"/>
        <v>5475805.9219360081</v>
      </c>
      <c r="H39" s="4">
        <f t="shared" si="19"/>
        <v>114012.01869172888</v>
      </c>
      <c r="I39" s="4">
        <f t="shared" si="20"/>
        <v>15831427497.602819</v>
      </c>
    </row>
    <row r="40" spans="1:9" x14ac:dyDescent="0.35">
      <c r="A40" s="3"/>
      <c r="B40" s="3"/>
      <c r="C40" s="4"/>
      <c r="D40" s="4"/>
      <c r="E40" s="4"/>
      <c r="F40" s="4"/>
      <c r="G40" s="5">
        <f>SQRT(AVERAGE(G37:G39))</f>
        <v>2051.6148084830643</v>
      </c>
      <c r="H40" s="5">
        <f>SQRT(AVERAGE(H37:H39))</f>
        <v>207.02038851986143</v>
      </c>
      <c r="I40" s="5">
        <f>SQRT(AVERAGE(I37:I39))</f>
        <v>73213.274082776537</v>
      </c>
    </row>
    <row r="41" spans="1:9" x14ac:dyDescent="0.35">
      <c r="A41" s="3" t="s">
        <v>16</v>
      </c>
      <c r="B41" s="3">
        <v>2021</v>
      </c>
      <c r="C41" s="4">
        <v>114528.29300000001</v>
      </c>
      <c r="D41" s="4">
        <v>113620.86</v>
      </c>
      <c r="E41" s="4">
        <v>95047.973903999999</v>
      </c>
      <c r="F41" s="4">
        <v>95441.427811000001</v>
      </c>
      <c r="G41" s="4">
        <f t="shared" ref="G41:G43" si="21">($C41 - D41)^2</f>
        <v>823434.64948900824</v>
      </c>
      <c r="H41" s="4">
        <f t="shared" ref="H41:H43" si="22">($C41 - E41)^2</f>
        <v>379482832.08198249</v>
      </c>
      <c r="I41" s="4">
        <f t="shared" ref="I41:I43" si="23">($C41 - F41)^2</f>
        <v>364308422.74306017</v>
      </c>
    </row>
    <row r="42" spans="1:9" x14ac:dyDescent="0.35">
      <c r="A42" s="3" t="s">
        <v>16</v>
      </c>
      <c r="B42" s="3">
        <v>2022</v>
      </c>
      <c r="C42" s="4">
        <v>120247.1</v>
      </c>
      <c r="D42" s="4">
        <v>121594.857</v>
      </c>
      <c r="E42" s="4">
        <v>101041.02350700001</v>
      </c>
      <c r="F42" s="4">
        <v>106545.478499</v>
      </c>
      <c r="G42" s="4">
        <f t="shared" si="21"/>
        <v>1816448.931048994</v>
      </c>
      <c r="H42" s="4">
        <f t="shared" si="22"/>
        <v>368873374.25496721</v>
      </c>
      <c r="I42" s="4">
        <f t="shared" si="23"/>
        <v>187734431.75666553</v>
      </c>
    </row>
    <row r="43" spans="1:9" x14ac:dyDescent="0.35">
      <c r="A43" s="3" t="s">
        <v>16</v>
      </c>
      <c r="B43" s="3">
        <v>2023</v>
      </c>
      <c r="C43" s="4">
        <v>125798</v>
      </c>
      <c r="D43" s="4">
        <v>129562.51700000001</v>
      </c>
      <c r="E43" s="4">
        <v>106783.29072999999</v>
      </c>
      <c r="F43" s="4">
        <v>114241.45207299999</v>
      </c>
      <c r="G43" s="4">
        <f t="shared" si="21"/>
        <v>14171588.243289053</v>
      </c>
      <c r="H43" s="4">
        <f t="shared" si="22"/>
        <v>361559168.62262416</v>
      </c>
      <c r="I43" s="4">
        <f t="shared" si="23"/>
        <v>133553799.98904815</v>
      </c>
    </row>
    <row r="44" spans="1:9" x14ac:dyDescent="0.35">
      <c r="A44" s="3"/>
      <c r="B44" s="3"/>
      <c r="C44" s="4"/>
      <c r="D44" s="4"/>
      <c r="E44" s="4"/>
      <c r="F44" s="4"/>
      <c r="G44" s="5">
        <f>SQRT(AVERAGE(G41:G43))</f>
        <v>2367.2397304193096</v>
      </c>
      <c r="H44" s="5">
        <f>SQRT(AVERAGE(H41:H43))</f>
        <v>19234.650806635178</v>
      </c>
      <c r="I44" s="5">
        <f>SQRT(AVERAGE(I41:I43))</f>
        <v>15117.282102379535</v>
      </c>
    </row>
  </sheetData>
  <mergeCells count="4">
    <mergeCell ref="A2:A3"/>
    <mergeCell ref="B2:B3"/>
    <mergeCell ref="C2:F2"/>
    <mergeCell ref="G2:I2"/>
  </mergeCells>
  <phoneticPr fontId="5" type="noConversion"/>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Ngo</dc:creator>
  <cp:lastModifiedBy>Ngo Phuong Trang</cp:lastModifiedBy>
  <dcterms:created xsi:type="dcterms:W3CDTF">2015-06-05T18:17:20Z</dcterms:created>
  <dcterms:modified xsi:type="dcterms:W3CDTF">2025-02-28T07:37:04Z</dcterms:modified>
</cp:coreProperties>
</file>