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E572E5EF-90A2-4C2F-BBBD-72A40F879E5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SL" sheetId="1" r:id="rId1"/>
    <sheet name="AlAb" sheetId="3" r:id="rId2"/>
    <sheet name="Al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B16" i="3" l="1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B20" i="3"/>
  <c r="C20" i="3"/>
  <c r="E20" i="3"/>
  <c r="F20" i="3"/>
  <c r="G20" i="3"/>
  <c r="H20" i="3"/>
  <c r="I20" i="3"/>
  <c r="J20" i="3"/>
  <c r="K20" i="3"/>
  <c r="B21" i="3"/>
  <c r="C21" i="3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B24" i="3"/>
  <c r="C24" i="3"/>
  <c r="D24" i="3"/>
  <c r="E24" i="3"/>
  <c r="F24" i="3"/>
  <c r="G24" i="3"/>
  <c r="H24" i="3"/>
  <c r="I24" i="3"/>
  <c r="J24" i="3"/>
  <c r="K24" i="3"/>
  <c r="C15" i="3"/>
  <c r="D15" i="3"/>
  <c r="E15" i="3"/>
  <c r="F15" i="3"/>
  <c r="G15" i="3"/>
  <c r="H15" i="3"/>
  <c r="I15" i="3"/>
  <c r="J15" i="3"/>
  <c r="K15" i="3"/>
  <c r="B15" i="3"/>
  <c r="A16" i="3"/>
  <c r="A17" i="3"/>
  <c r="A18" i="3"/>
  <c r="A19" i="3"/>
  <c r="A20" i="3"/>
  <c r="A21" i="3"/>
  <c r="A22" i="3"/>
  <c r="A23" i="3"/>
  <c r="A24" i="3"/>
  <c r="A15" i="3"/>
  <c r="K2" i="3"/>
  <c r="J2" i="3"/>
  <c r="I2" i="3"/>
  <c r="H2" i="3"/>
  <c r="G2" i="3"/>
  <c r="F2" i="3"/>
  <c r="E2" i="3"/>
  <c r="D2" i="3"/>
  <c r="C2" i="3"/>
  <c r="B2" i="3"/>
  <c r="O2" i="2" l="1"/>
  <c r="P2" i="2"/>
  <c r="Q2" i="2"/>
  <c r="R2" i="2"/>
  <c r="S2" i="2"/>
  <c r="T2" i="2"/>
  <c r="U2" i="2"/>
  <c r="V2" i="2"/>
  <c r="W2" i="2"/>
  <c r="O3" i="2"/>
  <c r="P3" i="2"/>
  <c r="Q3" i="2"/>
  <c r="R3" i="2"/>
  <c r="S3" i="2"/>
  <c r="T3" i="2"/>
  <c r="U3" i="2"/>
  <c r="V3" i="2"/>
  <c r="W3" i="2"/>
  <c r="O4" i="2"/>
  <c r="P4" i="2"/>
  <c r="Q4" i="2"/>
  <c r="R4" i="2"/>
  <c r="S4" i="2"/>
  <c r="T4" i="2"/>
  <c r="U4" i="2"/>
  <c r="V4" i="2"/>
  <c r="W4" i="2"/>
  <c r="O5" i="2"/>
  <c r="P5" i="2"/>
  <c r="Q5" i="2"/>
  <c r="R5" i="2"/>
  <c r="S5" i="2"/>
  <c r="T5" i="2"/>
  <c r="U5" i="2"/>
  <c r="V5" i="2"/>
  <c r="W5" i="2"/>
  <c r="O6" i="2"/>
  <c r="P6" i="2"/>
  <c r="Q6" i="2"/>
  <c r="R6" i="2"/>
  <c r="S6" i="2"/>
  <c r="T6" i="2"/>
  <c r="U6" i="2"/>
  <c r="V6" i="2"/>
  <c r="W6" i="2"/>
  <c r="O7" i="2"/>
  <c r="P7" i="2"/>
  <c r="Q7" i="2"/>
  <c r="R7" i="2"/>
  <c r="S7" i="2"/>
  <c r="T7" i="2"/>
  <c r="U7" i="2"/>
  <c r="V7" i="2"/>
  <c r="W7" i="2"/>
  <c r="O8" i="2"/>
  <c r="P8" i="2"/>
  <c r="Q8" i="2"/>
  <c r="R8" i="2"/>
  <c r="S8" i="2"/>
  <c r="T8" i="2"/>
  <c r="U8" i="2"/>
  <c r="V8" i="2"/>
  <c r="W8" i="2"/>
  <c r="O9" i="2"/>
  <c r="P9" i="2"/>
  <c r="Q9" i="2"/>
  <c r="R9" i="2"/>
  <c r="S9" i="2"/>
  <c r="T9" i="2"/>
  <c r="U9" i="2"/>
  <c r="V9" i="2"/>
  <c r="W9" i="2"/>
  <c r="O10" i="2"/>
  <c r="P10" i="2"/>
  <c r="Q10" i="2"/>
  <c r="R10" i="2"/>
  <c r="S10" i="2"/>
  <c r="T10" i="2"/>
  <c r="U10" i="2"/>
  <c r="V10" i="2"/>
  <c r="W10" i="2"/>
  <c r="O11" i="2"/>
  <c r="P11" i="2"/>
  <c r="Q11" i="2"/>
  <c r="R11" i="2"/>
  <c r="S11" i="2"/>
  <c r="T11" i="2"/>
  <c r="U11" i="2"/>
  <c r="V11" i="2"/>
  <c r="W11" i="2"/>
  <c r="N3" i="2"/>
  <c r="N4" i="2"/>
  <c r="N5" i="2"/>
  <c r="N6" i="2"/>
  <c r="N7" i="2"/>
  <c r="N8" i="2"/>
  <c r="N9" i="2"/>
  <c r="N10" i="2"/>
  <c r="N11" i="2"/>
  <c r="N2" i="2"/>
  <c r="O1" i="2"/>
  <c r="P1" i="2"/>
  <c r="Q1" i="2"/>
  <c r="R1" i="2"/>
  <c r="S1" i="2"/>
  <c r="T1" i="2"/>
  <c r="U1" i="2"/>
  <c r="V1" i="2"/>
  <c r="W1" i="2"/>
  <c r="N1" i="2"/>
  <c r="B3" i="2"/>
  <c r="B4" i="2"/>
  <c r="B5" i="2"/>
  <c r="B6" i="2"/>
  <c r="B7" i="2"/>
  <c r="B8" i="2"/>
  <c r="B9" i="2"/>
  <c r="B10" i="2"/>
  <c r="B11" i="2"/>
  <c r="B2" i="2"/>
  <c r="E18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<sst xmlns="http://schemas.openxmlformats.org/spreadsheetml/2006/main" count="43" uniqueCount="20">
  <si>
    <t>Elements</t>
  </si>
  <si>
    <t>Z</t>
  </si>
  <si>
    <t>Position</t>
  </si>
  <si>
    <t>FWHM</t>
  </si>
  <si>
    <t>Mo</t>
  </si>
  <si>
    <t>Zr</t>
  </si>
  <si>
    <t>Sr</t>
  </si>
  <si>
    <t>Se</t>
  </si>
  <si>
    <t>Zn</t>
  </si>
  <si>
    <t>Cu</t>
  </si>
  <si>
    <t>Ni</t>
  </si>
  <si>
    <t>Co</t>
  </si>
  <si>
    <t>Fe</t>
  </si>
  <si>
    <t>Ti</t>
  </si>
  <si>
    <t>#Al</t>
  </si>
  <si>
    <t>R</t>
  </si>
  <si>
    <t xml:space="preserve"> </t>
  </si>
  <si>
    <t>Al d</t>
  </si>
  <si>
    <t>5.3 mg/cm2</t>
  </si>
  <si>
    <t>Mo5: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</si>
</sst>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039015510211143"/>
                  <c:y val="3.8071853921485621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0.9848x - 1.1812</a:t>
                    </a:r>
                    <a:br>
                      <a:rPr lang="en-US" baseline="0"/>
                    </a:br>
                    <a:r>
                      <a:rPr lang="en-US" baseline="0"/>
                      <a:t>R² = 0.999993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MSL!$B$2:$B$11</c:f>
              <c:numCache>
                <c:formatCode>General</c:formatCode>
                <c:ptCount val="10"/>
                <c:pt idx="0">
                  <c:v>42</c:v>
                </c:pt>
                <c:pt idx="1">
                  <c:v>40</c:v>
                </c:pt>
                <c:pt idx="2">
                  <c:v>38</c:v>
                </c:pt>
                <c:pt idx="3">
                  <c:v>34</c:v>
                </c:pt>
                <c:pt idx="4">
                  <c:v>30</c:v>
                </c:pt>
                <c:pt idx="5">
                  <c:v>29</c:v>
                </c:pt>
                <c:pt idx="6">
                  <c:v>28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</c:numCache>
            </c:numRef>
          </c:xVal>
          <c:yVal>
            <c:numRef>
              <c:f>MSL!$E$2:$E$11</c:f>
              <c:numCache>
                <c:formatCode>General</c:formatCode>
                <c:ptCount val="10"/>
                <c:pt idx="0">
                  <c:v>40.206964570830259</c:v>
                </c:pt>
                <c:pt idx="1">
                  <c:v>38.224991824721165</c:v>
                </c:pt>
                <c:pt idx="2">
                  <c:v>36.236859687340456</c:v>
                </c:pt>
                <c:pt idx="3">
                  <c:v>32.274138253406548</c:v>
                </c:pt>
                <c:pt idx="4">
                  <c:v>28.338489726871472</c:v>
                </c:pt>
                <c:pt idx="5">
                  <c:v>27.357814240176427</c:v>
                </c:pt>
                <c:pt idx="6">
                  <c:v>26.37953752437673</c:v>
                </c:pt>
                <c:pt idx="7">
                  <c:v>25.401574754333637</c:v>
                </c:pt>
                <c:pt idx="8">
                  <c:v>24.428467000612216</c:v>
                </c:pt>
                <c:pt idx="9">
                  <c:v>20.531439306585401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F-468B-9697-876F2B32B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21584"/>
        <c:axId val="1014189520"/>
      </c:scatterChart>
      <c:valAx>
        <c:axId val="100652158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89520"/>
        <c:crosses val="autoZero"/>
        <c:crossBetween val="midCat"/>
        <c:majorUnit val="2"/>
      </c:valAx>
      <c:valAx>
        <c:axId val="10141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2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1</xdr:row>
      <xdr:rowOff>118110</xdr:rowOff>
    </xdr:from>
    <xdr:to>
      <xdr:col>13</xdr:col>
      <xdr:colOff>175260</xdr:colOff>
      <xdr:row>19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814B86-286A-4530-A9E9-F6ED659CE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E2" sqref="E2:E11"/>
    </sheetView>
  </sheetViews>
  <sheetFormatPr defaultRowHeight="14.4" x14ac:dyDescent="0.3"/>
  <cols>
    <col min="1" max="1" width="11.44140625" customWidth="1"/>
    <col min="2" max="2" width="3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t="s">
        <v>4</v>
      </c>
      <c r="B2">
        <v>42</v>
      </c>
      <c r="C2">
        <v>1616.6</v>
      </c>
      <c r="D2">
        <v>24.477699999999999</v>
      </c>
      <c r="E2">
        <f>SQRT(C2)</f>
        <v>40.206964570830259</v>
      </c>
    </row>
    <row r="3" spans="1:5" x14ac:dyDescent="0.3">
      <c r="A3" t="s">
        <v>5</v>
      </c>
      <c r="B3">
        <v>40</v>
      </c>
      <c r="C3">
        <v>1461.15</v>
      </c>
      <c r="D3">
        <v>20.040800000000001</v>
      </c>
      <c r="E3">
        <f t="shared" ref="E3:E11" si="0">SQRT(C3)</f>
        <v>38.224991824721165</v>
      </c>
    </row>
    <row r="4" spans="1:5" x14ac:dyDescent="0.3">
      <c r="A4" t="s">
        <v>6</v>
      </c>
      <c r="B4">
        <v>38</v>
      </c>
      <c r="C4">
        <v>1313.11</v>
      </c>
      <c r="D4">
        <v>20.006</v>
      </c>
      <c r="E4">
        <f t="shared" si="0"/>
        <v>36.236859687340456</v>
      </c>
    </row>
    <row r="5" spans="1:5" x14ac:dyDescent="0.3">
      <c r="A5" t="s">
        <v>7</v>
      </c>
      <c r="B5">
        <v>34</v>
      </c>
      <c r="C5">
        <v>1041.6199999999999</v>
      </c>
      <c r="D5">
        <v>17.130400000000002</v>
      </c>
      <c r="E5">
        <f t="shared" si="0"/>
        <v>32.274138253406548</v>
      </c>
    </row>
    <row r="6" spans="1:5" x14ac:dyDescent="0.3">
      <c r="A6" t="s">
        <v>8</v>
      </c>
      <c r="B6">
        <v>30</v>
      </c>
      <c r="C6">
        <v>803.07</v>
      </c>
      <c r="D6">
        <v>16.166399999999999</v>
      </c>
      <c r="E6">
        <f t="shared" si="0"/>
        <v>28.338489726871472</v>
      </c>
    </row>
    <row r="7" spans="1:5" x14ac:dyDescent="0.3">
      <c r="A7" t="s">
        <v>9</v>
      </c>
      <c r="B7">
        <v>29</v>
      </c>
      <c r="C7">
        <v>748.45</v>
      </c>
      <c r="D7">
        <v>15.7765</v>
      </c>
      <c r="E7">
        <f t="shared" si="0"/>
        <v>27.357814240176427</v>
      </c>
    </row>
    <row r="8" spans="1:5" x14ac:dyDescent="0.3">
      <c r="A8" t="s">
        <v>10</v>
      </c>
      <c r="B8">
        <v>28</v>
      </c>
      <c r="C8">
        <v>695.88</v>
      </c>
      <c r="D8">
        <v>15.4025</v>
      </c>
      <c r="E8">
        <f t="shared" si="0"/>
        <v>26.37953752437673</v>
      </c>
    </row>
    <row r="9" spans="1:5" x14ac:dyDescent="0.3">
      <c r="A9" t="s">
        <v>11</v>
      </c>
      <c r="B9">
        <v>27</v>
      </c>
      <c r="C9">
        <v>645.24</v>
      </c>
      <c r="D9">
        <v>15.1511</v>
      </c>
      <c r="E9">
        <f t="shared" si="0"/>
        <v>25.401574754333637</v>
      </c>
    </row>
    <row r="10" spans="1:5" x14ac:dyDescent="0.3">
      <c r="A10" t="s">
        <v>12</v>
      </c>
      <c r="B10">
        <v>26</v>
      </c>
      <c r="C10">
        <v>596.75</v>
      </c>
      <c r="D10">
        <v>14.974600000000001</v>
      </c>
      <c r="E10">
        <f t="shared" si="0"/>
        <v>24.428467000612216</v>
      </c>
    </row>
    <row r="11" spans="1:5" x14ac:dyDescent="0.3">
      <c r="A11" t="s">
        <v>13</v>
      </c>
      <c r="B11">
        <v>22</v>
      </c>
      <c r="C11">
        <v>421.54</v>
      </c>
      <c r="D11">
        <v>13.5747</v>
      </c>
      <c r="E11">
        <f t="shared" si="0"/>
        <v>20.531439306585401</v>
      </c>
    </row>
    <row r="17" spans="5:6" x14ac:dyDescent="0.3">
      <c r="E17" t="s">
        <v>15</v>
      </c>
    </row>
    <row r="18" spans="5:6" x14ac:dyDescent="0.3">
      <c r="E18">
        <f>CORREL(B2:B11,E2:E11)</f>
        <v>0.99999320970131933</v>
      </c>
    </row>
    <row r="21" spans="5:6" x14ac:dyDescent="0.3">
      <c r="F21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E874-2AFD-4B60-8218-8360AAE847C5}">
  <dimension ref="A1:K29"/>
  <sheetViews>
    <sheetView topLeftCell="A10" workbookViewId="0">
      <selection activeCell="E13" sqref="E13"/>
    </sheetView>
  </sheetViews>
  <sheetFormatPr defaultRowHeight="14.4" x14ac:dyDescent="0.3"/>
  <sheetData>
    <row r="1" spans="1:11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8</v>
      </c>
      <c r="J1">
        <v>12</v>
      </c>
      <c r="K1">
        <v>16</v>
      </c>
    </row>
    <row r="2" spans="1:11" x14ac:dyDescent="0.3">
      <c r="B2">
        <f t="shared" ref="B2:K2" si="0">B1*5.3</f>
        <v>0</v>
      </c>
      <c r="C2">
        <f t="shared" si="0"/>
        <v>5.3</v>
      </c>
      <c r="D2">
        <f t="shared" si="0"/>
        <v>10.6</v>
      </c>
      <c r="E2">
        <f t="shared" si="0"/>
        <v>15.899999999999999</v>
      </c>
      <c r="F2">
        <f t="shared" si="0"/>
        <v>21.2</v>
      </c>
      <c r="G2">
        <f t="shared" si="0"/>
        <v>26.5</v>
      </c>
      <c r="H2">
        <f t="shared" si="0"/>
        <v>31.799999999999997</v>
      </c>
      <c r="I2">
        <f t="shared" si="0"/>
        <v>42.4</v>
      </c>
      <c r="J2">
        <f t="shared" si="0"/>
        <v>63.599999999999994</v>
      </c>
      <c r="K2">
        <f t="shared" si="0"/>
        <v>84.8</v>
      </c>
    </row>
    <row r="3" spans="1:11" x14ac:dyDescent="0.3">
      <c r="A3" t="s">
        <v>4</v>
      </c>
      <c r="B3">
        <v>7813</v>
      </c>
      <c r="D3">
        <v>7171</v>
      </c>
      <c r="F3">
        <v>6754</v>
      </c>
      <c r="G3">
        <v>6599</v>
      </c>
      <c r="H3">
        <v>6363</v>
      </c>
      <c r="I3">
        <v>6016</v>
      </c>
      <c r="J3">
        <v>5305</v>
      </c>
      <c r="K3">
        <v>4712</v>
      </c>
    </row>
    <row r="4" spans="1:11" x14ac:dyDescent="0.3">
      <c r="A4" t="s">
        <v>5</v>
      </c>
      <c r="B4">
        <v>8285</v>
      </c>
      <c r="D4">
        <v>7470</v>
      </c>
      <c r="F4">
        <v>6816</v>
      </c>
      <c r="H4">
        <v>6424</v>
      </c>
      <c r="I4">
        <v>5631</v>
      </c>
      <c r="J4">
        <v>4757</v>
      </c>
      <c r="K4">
        <v>4372</v>
      </c>
    </row>
    <row r="5" spans="1:11" x14ac:dyDescent="0.3">
      <c r="A5" t="s">
        <v>6</v>
      </c>
      <c r="B5">
        <v>30048</v>
      </c>
      <c r="D5">
        <v>26660</v>
      </c>
      <c r="F5">
        <v>23241</v>
      </c>
      <c r="H5">
        <v>21153</v>
      </c>
      <c r="I5">
        <v>18871</v>
      </c>
      <c r="J5">
        <v>11075</v>
      </c>
      <c r="K5">
        <v>11995</v>
      </c>
    </row>
    <row r="6" spans="1:11" x14ac:dyDescent="0.3">
      <c r="A6" t="s">
        <v>7</v>
      </c>
      <c r="B6">
        <v>42848</v>
      </c>
      <c r="D6">
        <v>33747</v>
      </c>
      <c r="F6">
        <v>26643</v>
      </c>
      <c r="H6">
        <v>20995</v>
      </c>
      <c r="I6">
        <v>16997</v>
      </c>
      <c r="J6">
        <v>10747</v>
      </c>
    </row>
    <row r="7" spans="1:11" x14ac:dyDescent="0.3">
      <c r="A7" t="s">
        <v>8</v>
      </c>
      <c r="B7">
        <v>44070</v>
      </c>
      <c r="C7">
        <v>33133</v>
      </c>
      <c r="D7">
        <v>25820</v>
      </c>
      <c r="E7">
        <v>19805</v>
      </c>
      <c r="F7">
        <v>15056</v>
      </c>
      <c r="G7">
        <v>11956</v>
      </c>
      <c r="H7">
        <v>9351</v>
      </c>
    </row>
    <row r="8" spans="1:11" x14ac:dyDescent="0.3">
      <c r="A8" t="s">
        <v>9</v>
      </c>
      <c r="B8">
        <v>41270</v>
      </c>
      <c r="C8">
        <v>29874</v>
      </c>
      <c r="D8">
        <v>21614</v>
      </c>
      <c r="E8">
        <v>15482</v>
      </c>
      <c r="F8">
        <v>11747</v>
      </c>
      <c r="G8">
        <v>8477</v>
      </c>
    </row>
    <row r="9" spans="1:11" x14ac:dyDescent="0.3">
      <c r="A9" t="s">
        <v>10</v>
      </c>
    </row>
    <row r="10" spans="1:11" x14ac:dyDescent="0.3">
      <c r="A10" t="s">
        <v>11</v>
      </c>
      <c r="B10">
        <v>29223</v>
      </c>
      <c r="C10">
        <v>17874</v>
      </c>
      <c r="D10">
        <v>10638</v>
      </c>
      <c r="E10">
        <v>6614</v>
      </c>
      <c r="F10">
        <v>4305</v>
      </c>
      <c r="G10">
        <v>2576</v>
      </c>
    </row>
    <row r="11" spans="1:11" x14ac:dyDescent="0.3">
      <c r="A11" t="s">
        <v>12</v>
      </c>
      <c r="B11">
        <v>21829</v>
      </c>
      <c r="C11">
        <v>11310</v>
      </c>
      <c r="D11">
        <v>6305</v>
      </c>
      <c r="E11">
        <v>3411</v>
      </c>
      <c r="F11">
        <v>1973</v>
      </c>
      <c r="G11">
        <v>1094</v>
      </c>
    </row>
    <row r="12" spans="1:11" x14ac:dyDescent="0.3">
      <c r="A12" t="s">
        <v>13</v>
      </c>
    </row>
    <row r="15" spans="1:11" x14ac:dyDescent="0.3">
      <c r="A15" t="str">
        <f>A3</f>
        <v>Mo</v>
      </c>
      <c r="B15">
        <f>LN(B3)</f>
        <v>8.9635442919967439</v>
      </c>
      <c r="C15" t="e">
        <f t="shared" ref="C15:K15" si="1">LN(C3)</f>
        <v>#NUM!</v>
      </c>
      <c r="D15">
        <f t="shared" si="1"/>
        <v>8.8778003938825751</v>
      </c>
      <c r="E15" t="e">
        <f t="shared" si="1"/>
        <v>#NUM!</v>
      </c>
      <c r="F15">
        <f t="shared" si="1"/>
        <v>8.8178902009455129</v>
      </c>
      <c r="G15">
        <f>LN(B29)</f>
        <v>8.794673401383422</v>
      </c>
      <c r="H15">
        <f t="shared" si="1"/>
        <v>8.7582552432327923</v>
      </c>
      <c r="I15">
        <f t="shared" si="1"/>
        <v>8.7021778656296753</v>
      </c>
      <c r="J15">
        <f t="shared" si="1"/>
        <v>8.5764050510480843</v>
      </c>
      <c r="K15">
        <f t="shared" si="1"/>
        <v>8.4578677253314218</v>
      </c>
    </row>
    <row r="16" spans="1:11" x14ac:dyDescent="0.3">
      <c r="A16" t="str">
        <f t="shared" ref="A16:A24" si="2">A4</f>
        <v>Zr</v>
      </c>
      <c r="B16">
        <f t="shared" ref="B16:K16" si="3">LN(B4)</f>
        <v>9.0222019298606639</v>
      </c>
      <c r="C16" t="e">
        <f t="shared" si="3"/>
        <v>#NUM!</v>
      </c>
      <c r="D16">
        <f t="shared" si="3"/>
        <v>8.9186502781268633</v>
      </c>
      <c r="E16" t="e">
        <f t="shared" si="3"/>
        <v>#NUM!</v>
      </c>
      <c r="F16">
        <f t="shared" si="3"/>
        <v>8.8270280685091524</v>
      </c>
      <c r="G16" t="e">
        <f t="shared" si="3"/>
        <v>#NUM!</v>
      </c>
      <c r="H16">
        <f t="shared" si="3"/>
        <v>8.7677962556265978</v>
      </c>
      <c r="I16">
        <f t="shared" si="3"/>
        <v>8.6360423252546177</v>
      </c>
      <c r="J16">
        <f t="shared" si="3"/>
        <v>8.4673724964322812</v>
      </c>
      <c r="K16">
        <f t="shared" si="3"/>
        <v>8.3829758492964288</v>
      </c>
    </row>
    <row r="17" spans="1:11" x14ac:dyDescent="0.3">
      <c r="A17" t="str">
        <f t="shared" si="2"/>
        <v>Sr</v>
      </c>
      <c r="B17">
        <f t="shared" ref="B17:K17" si="4">LN(B5)</f>
        <v>10.31055138200799</v>
      </c>
      <c r="C17" t="e">
        <f t="shared" si="4"/>
        <v>#NUM!</v>
      </c>
      <c r="D17">
        <f t="shared" si="4"/>
        <v>10.1909195937327</v>
      </c>
      <c r="E17" t="e">
        <f t="shared" si="4"/>
        <v>#NUM!</v>
      </c>
      <c r="F17">
        <f t="shared" si="4"/>
        <v>10.053673239300013</v>
      </c>
      <c r="G17" t="e">
        <f t="shared" si="4"/>
        <v>#NUM!</v>
      </c>
      <c r="H17">
        <f t="shared" si="4"/>
        <v>9.9595370183871506</v>
      </c>
      <c r="I17">
        <f t="shared" si="4"/>
        <v>9.8453816311290954</v>
      </c>
      <c r="J17">
        <f t="shared" si="4"/>
        <v>9.3124455949133367</v>
      </c>
      <c r="K17">
        <f t="shared" si="4"/>
        <v>9.3922451752737945</v>
      </c>
    </row>
    <row r="18" spans="1:11" x14ac:dyDescent="0.3">
      <c r="A18" t="str">
        <f t="shared" si="2"/>
        <v>Se</v>
      </c>
      <c r="B18">
        <f t="shared" ref="B18:K18" si="5">LN(B6)</f>
        <v>10.665414248490899</v>
      </c>
      <c r="C18" t="e">
        <f t="shared" si="5"/>
        <v>#NUM!</v>
      </c>
      <c r="D18">
        <f t="shared" si="5"/>
        <v>10.426646803460935</v>
      </c>
      <c r="E18" t="e">
        <f t="shared" si="5"/>
        <v>#NUM!</v>
      </c>
      <c r="F18">
        <f t="shared" si="5"/>
        <v>10.190281730926614</v>
      </c>
      <c r="G18" t="e">
        <f t="shared" si="5"/>
        <v>#NUM!</v>
      </c>
      <c r="H18">
        <f t="shared" si="5"/>
        <v>9.9520395931182932</v>
      </c>
      <c r="I18">
        <f t="shared" si="5"/>
        <v>9.7407921368773511</v>
      </c>
      <c r="J18">
        <f t="shared" si="5"/>
        <v>9.2823819248411539</v>
      </c>
      <c r="K18" t="e">
        <f t="shared" si="5"/>
        <v>#NUM!</v>
      </c>
    </row>
    <row r="19" spans="1:11" x14ac:dyDescent="0.3">
      <c r="A19" t="str">
        <f t="shared" si="2"/>
        <v>Zn</v>
      </c>
      <c r="B19">
        <f t="shared" ref="B19:K19" si="6">LN(B7)</f>
        <v>10.693534557836033</v>
      </c>
      <c r="C19">
        <f t="shared" si="6"/>
        <v>10.408285043563778</v>
      </c>
      <c r="D19">
        <f t="shared" si="6"/>
        <v>10.158904664400634</v>
      </c>
      <c r="E19">
        <f t="shared" si="6"/>
        <v>9.8936897100560177</v>
      </c>
      <c r="F19">
        <f t="shared" si="6"/>
        <v>9.6195318618251608</v>
      </c>
      <c r="G19">
        <f t="shared" si="6"/>
        <v>9.3889885234038282</v>
      </c>
      <c r="H19">
        <f t="shared" si="6"/>
        <v>9.1432385684354465</v>
      </c>
      <c r="I19" t="e">
        <f t="shared" si="6"/>
        <v>#NUM!</v>
      </c>
      <c r="J19" t="e">
        <f t="shared" si="6"/>
        <v>#NUM!</v>
      </c>
      <c r="K19" t="e">
        <f t="shared" si="6"/>
        <v>#NUM!</v>
      </c>
    </row>
    <row r="20" spans="1:11" x14ac:dyDescent="0.3">
      <c r="A20" t="str">
        <f t="shared" si="2"/>
        <v>Cu</v>
      </c>
      <c r="B20">
        <f t="shared" ref="B20:K20" si="7">LN(B8)</f>
        <v>10.627891122746627</v>
      </c>
      <c r="C20">
        <f>LN(C8)</f>
        <v>10.304743815870237</v>
      </c>
      <c r="D20">
        <f>LN(D8)</f>
        <v>9.9810965318631109</v>
      </c>
      <c r="E20">
        <f t="shared" si="7"/>
        <v>9.6474333377646584</v>
      </c>
      <c r="F20">
        <f t="shared" si="7"/>
        <v>9.3713531678238855</v>
      </c>
      <c r="G20">
        <f t="shared" si="7"/>
        <v>9.0451118926084053</v>
      </c>
      <c r="H20" t="e">
        <f t="shared" si="7"/>
        <v>#NUM!</v>
      </c>
      <c r="I20" t="e">
        <f t="shared" si="7"/>
        <v>#NUM!</v>
      </c>
      <c r="J20" t="e">
        <f t="shared" si="7"/>
        <v>#NUM!</v>
      </c>
      <c r="K20" t="e">
        <f t="shared" si="7"/>
        <v>#NUM!</v>
      </c>
    </row>
    <row r="21" spans="1:11" x14ac:dyDescent="0.3">
      <c r="A21" t="str">
        <f t="shared" si="2"/>
        <v>Ni</v>
      </c>
      <c r="B21" t="e">
        <f t="shared" ref="B21:K21" si="8">LN(B9)</f>
        <v>#NUM!</v>
      </c>
      <c r="C21" t="e">
        <f t="shared" si="8"/>
        <v>#NUM!</v>
      </c>
      <c r="D21" t="e">
        <f t="shared" si="8"/>
        <v>#NUM!</v>
      </c>
      <c r="E21" t="e">
        <f t="shared" si="8"/>
        <v>#NUM!</v>
      </c>
      <c r="F21" t="e">
        <f t="shared" si="8"/>
        <v>#NUM!</v>
      </c>
      <c r="G21" t="e">
        <f t="shared" si="8"/>
        <v>#NUM!</v>
      </c>
      <c r="H21" t="e">
        <f t="shared" si="8"/>
        <v>#NUM!</v>
      </c>
      <c r="I21" t="e">
        <f t="shared" si="8"/>
        <v>#NUM!</v>
      </c>
      <c r="J21" t="e">
        <f t="shared" si="8"/>
        <v>#NUM!</v>
      </c>
      <c r="K21" t="e">
        <f t="shared" si="8"/>
        <v>#NUM!</v>
      </c>
    </row>
    <row r="22" spans="1:11" x14ac:dyDescent="0.3">
      <c r="A22" t="str">
        <f t="shared" si="2"/>
        <v>Co</v>
      </c>
      <c r="B22">
        <f t="shared" ref="B22:K22" si="9">LN(B10)</f>
        <v>10.282711349439065</v>
      </c>
      <c r="C22">
        <f t="shared" si="9"/>
        <v>9.7911024219413374</v>
      </c>
      <c r="D22">
        <f t="shared" si="9"/>
        <v>9.2721877753022621</v>
      </c>
      <c r="E22">
        <f t="shared" si="9"/>
        <v>8.7969438935417372</v>
      </c>
      <c r="F22">
        <f t="shared" si="9"/>
        <v>8.367532416861831</v>
      </c>
      <c r="G22">
        <f t="shared" si="9"/>
        <v>7.8539930872242438</v>
      </c>
      <c r="H22" t="e">
        <f t="shared" si="9"/>
        <v>#NUM!</v>
      </c>
      <c r="I22" t="e">
        <f t="shared" si="9"/>
        <v>#NUM!</v>
      </c>
      <c r="J22" t="e">
        <f t="shared" si="9"/>
        <v>#NUM!</v>
      </c>
      <c r="K22" t="e">
        <f t="shared" si="9"/>
        <v>#NUM!</v>
      </c>
    </row>
    <row r="23" spans="1:11" x14ac:dyDescent="0.3">
      <c r="A23" t="str">
        <f t="shared" si="2"/>
        <v>Fe</v>
      </c>
      <c r="B23">
        <f t="shared" ref="B23:K23" si="10">LN(B11)</f>
        <v>9.9909946399743621</v>
      </c>
      <c r="C23">
        <f t="shared" si="10"/>
        <v>9.3334425691101668</v>
      </c>
      <c r="D23">
        <f t="shared" si="10"/>
        <v>8.7490982483990205</v>
      </c>
      <c r="E23">
        <f t="shared" si="10"/>
        <v>8.1347607824186454</v>
      </c>
      <c r="F23">
        <f t="shared" si="10"/>
        <v>7.5873105060226154</v>
      </c>
      <c r="G23">
        <f t="shared" si="10"/>
        <v>6.9975959829819265</v>
      </c>
      <c r="H23" t="e">
        <f t="shared" si="10"/>
        <v>#NUM!</v>
      </c>
      <c r="I23" t="e">
        <f t="shared" si="10"/>
        <v>#NUM!</v>
      </c>
      <c r="J23" t="e">
        <f t="shared" si="10"/>
        <v>#NUM!</v>
      </c>
      <c r="K23" t="e">
        <f t="shared" si="10"/>
        <v>#NUM!</v>
      </c>
    </row>
    <row r="24" spans="1:11" x14ac:dyDescent="0.3">
      <c r="A24" t="str">
        <f t="shared" si="2"/>
        <v>Ti</v>
      </c>
      <c r="B24" t="e">
        <f t="shared" ref="B24:K24" si="11">LN(B12)</f>
        <v>#NUM!</v>
      </c>
      <c r="C24" t="e">
        <f t="shared" si="11"/>
        <v>#NUM!</v>
      </c>
      <c r="D24" t="e">
        <f t="shared" si="11"/>
        <v>#NUM!</v>
      </c>
      <c r="E24" t="e">
        <f t="shared" si="11"/>
        <v>#NUM!</v>
      </c>
      <c r="F24" t="e">
        <f t="shared" si="11"/>
        <v>#NUM!</v>
      </c>
      <c r="G24" t="e">
        <f t="shared" si="11"/>
        <v>#NUM!</v>
      </c>
      <c r="H24" t="e">
        <f t="shared" si="11"/>
        <v>#NUM!</v>
      </c>
      <c r="I24" t="e">
        <f t="shared" si="11"/>
        <v>#NUM!</v>
      </c>
      <c r="J24" t="e">
        <f t="shared" si="11"/>
        <v>#NUM!</v>
      </c>
      <c r="K24" t="e">
        <f t="shared" si="11"/>
        <v>#NUM!</v>
      </c>
    </row>
    <row r="26" spans="1:11" x14ac:dyDescent="0.3">
      <c r="A26" t="s">
        <v>17</v>
      </c>
    </row>
    <row r="27" spans="1:11" x14ac:dyDescent="0.3">
      <c r="A27" t="s">
        <v>18</v>
      </c>
    </row>
    <row r="29" spans="1:11" x14ac:dyDescent="0.3">
      <c r="A29" t="s">
        <v>19</v>
      </c>
      <c r="B29">
        <v>6599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1FF3-D141-4000-AB7E-D64B7D168FB6}">
  <dimension ref="A1:W17"/>
  <sheetViews>
    <sheetView topLeftCell="J1" workbookViewId="0">
      <selection activeCell="A16" sqref="A16:A17"/>
    </sheetView>
  </sheetViews>
  <sheetFormatPr defaultRowHeight="14.4" x14ac:dyDescent="0.3"/>
  <cols>
    <col min="1" max="1" width="8.88671875" customWidth="1"/>
    <col min="16" max="16" width="11.88671875" customWidth="1"/>
    <col min="18" max="18" width="10.88671875" customWidth="1"/>
  </cols>
  <sheetData>
    <row r="1" spans="1:23" x14ac:dyDescent="0.3">
      <c r="A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tr">
        <f>C1</f>
        <v>Mo</v>
      </c>
      <c r="O1" t="str">
        <f t="shared" ref="O1:W1" si="0">D1</f>
        <v>Zr</v>
      </c>
      <c r="P1" t="str">
        <f t="shared" si="0"/>
        <v>Sr</v>
      </c>
      <c r="Q1" t="str">
        <f t="shared" si="0"/>
        <v>Se</v>
      </c>
      <c r="R1" t="str">
        <f t="shared" si="0"/>
        <v>Zn</v>
      </c>
      <c r="S1" t="str">
        <f t="shared" si="0"/>
        <v>Cu</v>
      </c>
      <c r="T1" t="str">
        <f t="shared" si="0"/>
        <v>Ni</v>
      </c>
      <c r="U1" t="str">
        <f t="shared" si="0"/>
        <v>Co</v>
      </c>
      <c r="V1" t="str">
        <f t="shared" si="0"/>
        <v>Fe</v>
      </c>
      <c r="W1" t="str">
        <f t="shared" si="0"/>
        <v>Ti</v>
      </c>
    </row>
    <row r="2" spans="1:23" x14ac:dyDescent="0.3">
      <c r="A2">
        <v>0</v>
      </c>
      <c r="B2">
        <f>A2*5.3</f>
        <v>0</v>
      </c>
      <c r="C2">
        <v>7813</v>
      </c>
      <c r="N2">
        <f>LN(C2)</f>
        <v>8.9635442919967439</v>
      </c>
      <c r="O2" t="e">
        <f t="shared" ref="O2:W11" si="1">LN(D2)</f>
        <v>#NUM!</v>
      </c>
      <c r="P2" t="e">
        <f t="shared" si="1"/>
        <v>#NUM!</v>
      </c>
      <c r="Q2" t="e">
        <f t="shared" si="1"/>
        <v>#NUM!</v>
      </c>
      <c r="R2" t="e">
        <f t="shared" si="1"/>
        <v>#NUM!</v>
      </c>
      <c r="S2" t="e">
        <f t="shared" si="1"/>
        <v>#NUM!</v>
      </c>
      <c r="T2" t="e">
        <f t="shared" si="1"/>
        <v>#NUM!</v>
      </c>
      <c r="U2" t="e">
        <f t="shared" si="1"/>
        <v>#NUM!</v>
      </c>
      <c r="V2" t="e">
        <f t="shared" si="1"/>
        <v>#NUM!</v>
      </c>
      <c r="W2" t="e">
        <f t="shared" si="1"/>
        <v>#NUM!</v>
      </c>
    </row>
    <row r="3" spans="1:23" x14ac:dyDescent="0.3">
      <c r="A3">
        <v>1</v>
      </c>
      <c r="B3">
        <f t="shared" ref="B3:B11" si="2">A3*5.3</f>
        <v>5.3</v>
      </c>
      <c r="N3" t="e">
        <f t="shared" ref="N3:N11" si="3">LN(C3)</f>
        <v>#NUM!</v>
      </c>
      <c r="O3" t="e">
        <f t="shared" si="1"/>
        <v>#NUM!</v>
      </c>
      <c r="P3" t="e">
        <f t="shared" si="1"/>
        <v>#NUM!</v>
      </c>
      <c r="Q3" t="e">
        <f t="shared" si="1"/>
        <v>#NUM!</v>
      </c>
      <c r="R3" t="e">
        <f t="shared" si="1"/>
        <v>#NUM!</v>
      </c>
      <c r="S3" t="e">
        <f t="shared" si="1"/>
        <v>#NUM!</v>
      </c>
      <c r="T3" t="e">
        <f t="shared" si="1"/>
        <v>#NUM!</v>
      </c>
      <c r="U3" t="e">
        <f t="shared" si="1"/>
        <v>#NUM!</v>
      </c>
      <c r="V3" t="e">
        <f t="shared" si="1"/>
        <v>#NUM!</v>
      </c>
      <c r="W3" t="e">
        <f t="shared" si="1"/>
        <v>#NUM!</v>
      </c>
    </row>
    <row r="4" spans="1:23" x14ac:dyDescent="0.3">
      <c r="A4">
        <v>2</v>
      </c>
      <c r="B4">
        <f t="shared" si="2"/>
        <v>10.6</v>
      </c>
      <c r="C4">
        <v>7171</v>
      </c>
      <c r="N4">
        <f t="shared" si="3"/>
        <v>8.8778003938825751</v>
      </c>
      <c r="O4" t="e">
        <f t="shared" si="1"/>
        <v>#NUM!</v>
      </c>
      <c r="P4" t="e">
        <f t="shared" si="1"/>
        <v>#NUM!</v>
      </c>
      <c r="Q4" t="e">
        <f t="shared" si="1"/>
        <v>#NUM!</v>
      </c>
      <c r="R4" t="e">
        <f t="shared" si="1"/>
        <v>#NUM!</v>
      </c>
      <c r="S4" t="e">
        <f t="shared" si="1"/>
        <v>#NUM!</v>
      </c>
      <c r="T4" t="e">
        <f t="shared" si="1"/>
        <v>#NUM!</v>
      </c>
      <c r="U4" t="e">
        <f t="shared" si="1"/>
        <v>#NUM!</v>
      </c>
      <c r="V4" t="e">
        <f t="shared" si="1"/>
        <v>#NUM!</v>
      </c>
      <c r="W4" t="e">
        <f t="shared" si="1"/>
        <v>#NUM!</v>
      </c>
    </row>
    <row r="5" spans="1:23" x14ac:dyDescent="0.3">
      <c r="A5">
        <v>3</v>
      </c>
      <c r="B5">
        <f t="shared" si="2"/>
        <v>15.899999999999999</v>
      </c>
      <c r="N5" t="e">
        <f t="shared" si="3"/>
        <v>#NUM!</v>
      </c>
      <c r="O5" t="e">
        <f t="shared" si="1"/>
        <v>#NUM!</v>
      </c>
      <c r="P5" t="e">
        <f t="shared" si="1"/>
        <v>#NUM!</v>
      </c>
      <c r="Q5" t="e">
        <f t="shared" si="1"/>
        <v>#NUM!</v>
      </c>
      <c r="R5" t="e">
        <f t="shared" si="1"/>
        <v>#NUM!</v>
      </c>
      <c r="S5" t="e">
        <f t="shared" si="1"/>
        <v>#NUM!</v>
      </c>
      <c r="T5" t="e">
        <f t="shared" si="1"/>
        <v>#NUM!</v>
      </c>
      <c r="U5" t="e">
        <f t="shared" si="1"/>
        <v>#NUM!</v>
      </c>
      <c r="V5" t="e">
        <f t="shared" si="1"/>
        <v>#NUM!</v>
      </c>
      <c r="W5" t="e">
        <f t="shared" si="1"/>
        <v>#NUM!</v>
      </c>
    </row>
    <row r="6" spans="1:23" x14ac:dyDescent="0.3">
      <c r="A6">
        <v>4</v>
      </c>
      <c r="B6">
        <f t="shared" si="2"/>
        <v>21.2</v>
      </c>
      <c r="C6">
        <v>6754</v>
      </c>
      <c r="N6">
        <f t="shared" si="3"/>
        <v>8.8178902009455129</v>
      </c>
      <c r="O6" t="e">
        <f t="shared" si="1"/>
        <v>#NUM!</v>
      </c>
      <c r="P6" t="e">
        <f t="shared" si="1"/>
        <v>#NUM!</v>
      </c>
      <c r="Q6" t="e">
        <f t="shared" si="1"/>
        <v>#NUM!</v>
      </c>
      <c r="R6" t="e">
        <f t="shared" si="1"/>
        <v>#NUM!</v>
      </c>
      <c r="S6" t="e">
        <f t="shared" si="1"/>
        <v>#NUM!</v>
      </c>
      <c r="T6" t="e">
        <f t="shared" si="1"/>
        <v>#NUM!</v>
      </c>
      <c r="U6" t="e">
        <f t="shared" si="1"/>
        <v>#NUM!</v>
      </c>
      <c r="V6" t="e">
        <f t="shared" si="1"/>
        <v>#NUM!</v>
      </c>
      <c r="W6" t="e">
        <f t="shared" si="1"/>
        <v>#NUM!</v>
      </c>
    </row>
    <row r="7" spans="1:23" x14ac:dyDescent="0.3">
      <c r="A7">
        <v>5</v>
      </c>
      <c r="B7">
        <f t="shared" si="2"/>
        <v>26.5</v>
      </c>
      <c r="C7">
        <v>6599</v>
      </c>
      <c r="N7">
        <f t="shared" si="3"/>
        <v>8.794673401383422</v>
      </c>
      <c r="O7" t="e">
        <f t="shared" si="1"/>
        <v>#NUM!</v>
      </c>
      <c r="P7" t="e">
        <f t="shared" si="1"/>
        <v>#NUM!</v>
      </c>
      <c r="Q7" t="e">
        <f t="shared" si="1"/>
        <v>#NUM!</v>
      </c>
      <c r="R7" t="e">
        <f t="shared" si="1"/>
        <v>#NUM!</v>
      </c>
      <c r="S7" t="e">
        <f t="shared" si="1"/>
        <v>#NUM!</v>
      </c>
      <c r="T7" t="e">
        <f t="shared" si="1"/>
        <v>#NUM!</v>
      </c>
      <c r="U7" t="e">
        <f t="shared" si="1"/>
        <v>#NUM!</v>
      </c>
      <c r="V7" t="e">
        <f t="shared" si="1"/>
        <v>#NUM!</v>
      </c>
      <c r="W7" t="e">
        <f t="shared" si="1"/>
        <v>#NUM!</v>
      </c>
    </row>
    <row r="8" spans="1:23" x14ac:dyDescent="0.3">
      <c r="A8">
        <v>6</v>
      </c>
      <c r="B8">
        <f t="shared" si="2"/>
        <v>31.799999999999997</v>
      </c>
      <c r="C8">
        <v>6363</v>
      </c>
      <c r="N8">
        <f t="shared" si="3"/>
        <v>8.7582552432327923</v>
      </c>
      <c r="O8" t="e">
        <f t="shared" si="1"/>
        <v>#NUM!</v>
      </c>
      <c r="P8" t="e">
        <f t="shared" si="1"/>
        <v>#NUM!</v>
      </c>
      <c r="Q8" t="e">
        <f t="shared" si="1"/>
        <v>#NUM!</v>
      </c>
      <c r="R8" t="e">
        <f t="shared" si="1"/>
        <v>#NUM!</v>
      </c>
      <c r="S8" t="e">
        <f t="shared" si="1"/>
        <v>#NUM!</v>
      </c>
      <c r="T8" t="e">
        <f t="shared" si="1"/>
        <v>#NUM!</v>
      </c>
      <c r="U8" t="e">
        <f t="shared" si="1"/>
        <v>#NUM!</v>
      </c>
      <c r="V8" t="e">
        <f t="shared" si="1"/>
        <v>#NUM!</v>
      </c>
      <c r="W8" t="e">
        <f t="shared" si="1"/>
        <v>#NUM!</v>
      </c>
    </row>
    <row r="9" spans="1:23" x14ac:dyDescent="0.3">
      <c r="A9">
        <v>8</v>
      </c>
      <c r="B9">
        <f t="shared" si="2"/>
        <v>42.4</v>
      </c>
      <c r="C9">
        <v>6016</v>
      </c>
      <c r="N9">
        <f t="shared" si="3"/>
        <v>8.7021778656296753</v>
      </c>
      <c r="O9" t="e">
        <f t="shared" si="1"/>
        <v>#NUM!</v>
      </c>
      <c r="P9" t="e">
        <f t="shared" si="1"/>
        <v>#NUM!</v>
      </c>
      <c r="Q9" t="e">
        <f t="shared" si="1"/>
        <v>#NUM!</v>
      </c>
      <c r="R9" t="e">
        <f t="shared" si="1"/>
        <v>#NUM!</v>
      </c>
      <c r="S9" t="e">
        <f t="shared" si="1"/>
        <v>#NUM!</v>
      </c>
      <c r="T9" t="e">
        <f t="shared" si="1"/>
        <v>#NUM!</v>
      </c>
      <c r="U9" t="e">
        <f t="shared" si="1"/>
        <v>#NUM!</v>
      </c>
      <c r="V9" t="e">
        <f t="shared" si="1"/>
        <v>#NUM!</v>
      </c>
      <c r="W9" t="e">
        <f t="shared" si="1"/>
        <v>#NUM!</v>
      </c>
    </row>
    <row r="10" spans="1:23" x14ac:dyDescent="0.3">
      <c r="A10">
        <v>12</v>
      </c>
      <c r="B10">
        <f t="shared" si="2"/>
        <v>63.599999999999994</v>
      </c>
      <c r="C10">
        <v>5305</v>
      </c>
      <c r="N10">
        <f t="shared" si="3"/>
        <v>8.5764050510480843</v>
      </c>
      <c r="O10" t="e">
        <f t="shared" si="1"/>
        <v>#NUM!</v>
      </c>
      <c r="P10" t="e">
        <f t="shared" si="1"/>
        <v>#NUM!</v>
      </c>
      <c r="Q10" t="e">
        <f t="shared" si="1"/>
        <v>#NUM!</v>
      </c>
      <c r="R10" t="e">
        <f t="shared" si="1"/>
        <v>#NUM!</v>
      </c>
      <c r="S10" t="e">
        <f t="shared" si="1"/>
        <v>#NUM!</v>
      </c>
      <c r="T10" t="e">
        <f t="shared" si="1"/>
        <v>#NUM!</v>
      </c>
      <c r="U10" t="e">
        <f t="shared" si="1"/>
        <v>#NUM!</v>
      </c>
      <c r="V10" t="e">
        <f t="shared" si="1"/>
        <v>#NUM!</v>
      </c>
      <c r="W10" t="e">
        <f t="shared" si="1"/>
        <v>#NUM!</v>
      </c>
    </row>
    <row r="11" spans="1:23" x14ac:dyDescent="0.3">
      <c r="A11">
        <v>16</v>
      </c>
      <c r="B11">
        <f t="shared" si="2"/>
        <v>84.8</v>
      </c>
      <c r="C11">
        <v>4712</v>
      </c>
      <c r="D11">
        <v>4372</v>
      </c>
      <c r="N11">
        <f t="shared" si="3"/>
        <v>8.4578677253314218</v>
      </c>
      <c r="O11">
        <f t="shared" si="1"/>
        <v>8.3829758492964288</v>
      </c>
      <c r="P11" t="e">
        <f t="shared" si="1"/>
        <v>#NUM!</v>
      </c>
      <c r="Q11" t="e">
        <f t="shared" si="1"/>
        <v>#NUM!</v>
      </c>
      <c r="R11" t="e">
        <f t="shared" si="1"/>
        <v>#NUM!</v>
      </c>
      <c r="S11" t="e">
        <f t="shared" si="1"/>
        <v>#NUM!</v>
      </c>
      <c r="T11" t="e">
        <f t="shared" si="1"/>
        <v>#NUM!</v>
      </c>
      <c r="U11" t="e">
        <f t="shared" si="1"/>
        <v>#NUM!</v>
      </c>
      <c r="V11" t="e">
        <f t="shared" si="1"/>
        <v>#NUM!</v>
      </c>
      <c r="W11" t="e">
        <f t="shared" si="1"/>
        <v>#NUM!</v>
      </c>
    </row>
    <row r="16" spans="1:23" x14ac:dyDescent="0.3">
      <c r="A16" t="s">
        <v>17</v>
      </c>
    </row>
    <row r="17" spans="1:1" x14ac:dyDescent="0.3">
      <c r="A1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MSL</vt:lpstr>
      <vt:lpstr>AlAb</vt:lpstr>
      <vt:lpstr>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2021-04-15T14:06:53Z</dcterms:modified>
</cp:coreProperties>
</file>