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CODE\github\McTao_lunar_solar_sail\results\"/>
    </mc:Choice>
  </mc:AlternateContent>
  <xr:revisionPtr revIDLastSave="0" documentId="13_ncr:9_{B63F83EA-2352-49DB-9B20-5ABD0399005F}" xr6:coauthVersionLast="47" xr6:coauthVersionMax="47" xr10:uidLastSave="{00000000-0000-0000-0000-000000000000}"/>
  <bookViews>
    <workbookView xWindow="-120" yWindow="-120" windowWidth="29040" windowHeight="15840" xr2:uid="{53B6CB65-3830-4261-9BF0-2E7575E3D9BF}"/>
  </bookViews>
  <sheets>
    <sheet name="mass" sheetId="1" r:id="rId1"/>
  </sheets>
  <calcPr calcId="0"/>
</workbook>
</file>

<file path=xl/calcChain.xml><?xml version="1.0" encoding="utf-8"?>
<calcChain xmlns="http://schemas.openxmlformats.org/spreadsheetml/2006/main">
  <c r="E19" i="1" l="1"/>
  <c r="D1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6" i="1"/>
  <c r="C15" i="1"/>
  <c r="B16" i="1"/>
  <c r="B1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2" i="1"/>
  <c r="B11" i="1"/>
  <c r="U8" i="1"/>
  <c r="V8" i="1"/>
  <c r="W8" i="1"/>
  <c r="X8" i="1"/>
  <c r="Y8" i="1"/>
  <c r="O8" i="1"/>
  <c r="P8" i="1"/>
  <c r="Q8" i="1"/>
  <c r="R8" i="1"/>
  <c r="S8" i="1"/>
  <c r="T8" i="1"/>
  <c r="K8" i="1"/>
  <c r="L8" i="1"/>
  <c r="M8" i="1"/>
  <c r="N8" i="1"/>
  <c r="H8" i="1"/>
  <c r="I8" i="1"/>
  <c r="J8" i="1"/>
  <c r="F8" i="1"/>
  <c r="G8" i="1"/>
  <c r="E8" i="1"/>
  <c r="D8" i="1"/>
  <c r="C8" i="1"/>
  <c r="B8" i="1"/>
  <c r="U7" i="1"/>
  <c r="V7" i="1"/>
  <c r="W7" i="1"/>
  <c r="X7" i="1"/>
  <c r="Y7" i="1"/>
  <c r="O7" i="1"/>
  <c r="P7" i="1"/>
  <c r="Q7" i="1"/>
  <c r="R7" i="1"/>
  <c r="S7" i="1"/>
  <c r="T7" i="1"/>
  <c r="K7" i="1"/>
  <c r="L7" i="1"/>
  <c r="M7" i="1"/>
  <c r="N7" i="1"/>
  <c r="H7" i="1"/>
  <c r="I7" i="1"/>
  <c r="J7" i="1"/>
  <c r="F7" i="1"/>
  <c r="G7" i="1"/>
  <c r="E7" i="1"/>
  <c r="D7" i="1"/>
  <c r="C7" i="1"/>
  <c r="B7" i="1"/>
</calcChain>
</file>

<file path=xl/sharedStrings.xml><?xml version="1.0" encoding="utf-8"?>
<sst xmlns="http://schemas.openxmlformats.org/spreadsheetml/2006/main" count="35" uniqueCount="20">
  <si>
    <t>observation zone</t>
  </si>
  <si>
    <t>even</t>
  </si>
  <si>
    <t>odd</t>
  </si>
  <si>
    <t>payload mass</t>
  </si>
  <si>
    <t>Kg</t>
  </si>
  <si>
    <t>remaining fuel mass</t>
  </si>
  <si>
    <t>remaining fuel</t>
  </si>
  <si>
    <t>fuel mass</t>
  </si>
  <si>
    <t>used fuel</t>
  </si>
  <si>
    <t>ERREUR ICI</t>
  </si>
  <si>
    <t xml:space="preserve">   ^^^^^</t>
  </si>
  <si>
    <t xml:space="preserve">engine spec : </t>
  </si>
  <si>
    <t>thrust max</t>
  </si>
  <si>
    <t>Isp</t>
  </si>
  <si>
    <t>Fuel Consumption</t>
  </si>
  <si>
    <t>N</t>
  </si>
  <si>
    <t>s</t>
  </si>
  <si>
    <t>g/h</t>
  </si>
  <si>
    <t>DV prevision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</si>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</sst>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Light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8" borderId="0" xfId="0" applyFont="1" applyFill="1"/>
    <xf numFmtId="0" fontId="18" fillId="33" borderId="10" xfId="0" applyFont="1" applyFill="1" applyBorder="1"/>
    <xf numFmtId="0" fontId="18" fillId="33" borderId="0" xfId="0" applyFont="1" applyFill="1"/>
    <xf numFmtId="0" fontId="18" fillId="0" borderId="0" xfId="0" applyFont="1"/>
    <xf numFmtId="0" fontId="18" fillId="37" borderId="0" xfId="0" applyFont="1" applyFill="1"/>
    <xf numFmtId="0" fontId="18" fillId="34" borderId="0" xfId="0" applyFont="1" applyFill="1"/>
    <xf numFmtId="0" fontId="18" fillId="39" borderId="0" xfId="0" applyFont="1" applyFill="1"/>
    <xf numFmtId="0" fontId="18" fillId="35" borderId="0" xfId="0" applyFont="1" applyFill="1"/>
    <xf numFmtId="10" fontId="18" fillId="35" borderId="0" xfId="1" applyNumberFormat="1" applyFont="1" applyFill="1"/>
    <xf numFmtId="0" fontId="18" fillId="40" borderId="0" xfId="0" applyFont="1" applyFill="1"/>
    <xf numFmtId="0" fontId="18" fillId="36" borderId="0" xfId="0" applyFont="1" applyFill="1"/>
    <xf numFmtId="2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80CE-679E-46CD-A624-B6ED9C01AFCA}">
  <dimension ref="A1:AY20"/>
  <sheetViews>
    <sheetView tabSelected="1" workbookViewId="0">
      <selection activeCell="J21" sqref="J21"/>
    </sheetView>
  </sheetViews>
  <sheetFormatPr defaultRowHeight="14.25" x14ac:dyDescent="0.2"/>
  <cols>
    <col min="1" max="1" width="20.7109375" style="4" customWidth="1"/>
    <col min="2" max="2" width="11.140625" style="4" customWidth="1"/>
    <col min="3" max="3" width="9.140625" style="4"/>
    <col min="4" max="4" width="19.28515625" style="4" customWidth="1"/>
    <col min="5" max="5" width="13.85546875" style="4" customWidth="1"/>
    <col min="6" max="13" width="9.140625" style="4"/>
    <col min="14" max="14" width="10.140625" style="4" customWidth="1"/>
    <col min="15" max="15" width="11.85546875" style="4" customWidth="1"/>
    <col min="16" max="16" width="10.7109375" style="4" customWidth="1"/>
    <col min="17" max="28" width="9.140625" style="4"/>
    <col min="29" max="29" width="10.28515625" style="4" customWidth="1"/>
    <col min="30" max="16384" width="9.140625" style="4"/>
  </cols>
  <sheetData>
    <row r="1" spans="1:51" s="1" customFormat="1" x14ac:dyDescent="0.2">
      <c r="A1" s="1" t="s">
        <v>3</v>
      </c>
      <c r="B1" s="1">
        <v>50</v>
      </c>
      <c r="C1" s="1" t="s">
        <v>4</v>
      </c>
      <c r="D1" s="1" t="s">
        <v>7</v>
      </c>
      <c r="E1" s="1">
        <v>40</v>
      </c>
      <c r="F1" s="1" t="s">
        <v>4</v>
      </c>
    </row>
    <row r="2" spans="1:51" s="2" customFormat="1" x14ac:dyDescent="0.2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</row>
    <row r="3" spans="1:51" s="3" customFormat="1" x14ac:dyDescent="0.2">
      <c r="A3" s="3" t="s">
        <v>1</v>
      </c>
      <c r="B3" s="3">
        <v>0</v>
      </c>
      <c r="C3" s="3">
        <v>89.608989623509402</v>
      </c>
      <c r="D3" s="3">
        <v>0</v>
      </c>
      <c r="E3" s="3">
        <v>89.217043390633094</v>
      </c>
      <c r="F3" s="3">
        <v>0</v>
      </c>
      <c r="G3" s="3">
        <v>88.822246011979104</v>
      </c>
      <c r="H3" s="3">
        <v>0</v>
      </c>
      <c r="I3" s="3">
        <v>88.422740216208894</v>
      </c>
      <c r="J3" s="3">
        <v>0</v>
      </c>
      <c r="K3" s="3">
        <v>88.020749915461707</v>
      </c>
      <c r="L3" s="3">
        <v>0</v>
      </c>
      <c r="M3" s="3">
        <v>87.625870013823999</v>
      </c>
      <c r="N3" s="3">
        <v>0</v>
      </c>
      <c r="O3" s="3">
        <v>87.257982319372204</v>
      </c>
      <c r="P3" s="3">
        <v>0</v>
      </c>
      <c r="Q3" s="3">
        <v>86.933486461139196</v>
      </c>
      <c r="R3" s="3">
        <v>0</v>
      </c>
      <c r="S3" s="3">
        <v>86.651661862711094</v>
      </c>
      <c r="T3" s="3">
        <v>0</v>
      </c>
      <c r="U3" s="3">
        <v>86.384661281062094</v>
      </c>
      <c r="V3" s="3">
        <v>0</v>
      </c>
      <c r="W3" s="3">
        <v>86.0986006036335</v>
      </c>
      <c r="X3" s="3">
        <v>0</v>
      </c>
      <c r="Y3" s="3">
        <v>85.7716320908645</v>
      </c>
      <c r="Z3" s="3">
        <v>0</v>
      </c>
      <c r="AA3" s="3">
        <v>85.412462041287199</v>
      </c>
      <c r="AB3" s="3">
        <v>0</v>
      </c>
      <c r="AC3" s="3">
        <v>85.038217024906402</v>
      </c>
      <c r="AD3" s="3">
        <v>0</v>
      </c>
      <c r="AE3" s="3">
        <v>84.659221929730904</v>
      </c>
      <c r="AF3" s="3">
        <v>0</v>
      </c>
      <c r="AG3" s="3">
        <v>84.281493573041004</v>
      </c>
      <c r="AH3" s="3">
        <v>0</v>
      </c>
      <c r="AI3" s="3">
        <v>83.910798329022896</v>
      </c>
      <c r="AJ3" s="3">
        <v>0</v>
      </c>
      <c r="AK3" s="3">
        <v>83.5548202871162</v>
      </c>
      <c r="AL3" s="3">
        <v>0</v>
      </c>
      <c r="AM3" s="3">
        <v>83.224956140230702</v>
      </c>
      <c r="AN3" s="3">
        <v>0</v>
      </c>
      <c r="AO3" s="3">
        <v>82.938463201368293</v>
      </c>
      <c r="AP3" s="3">
        <v>0</v>
      </c>
      <c r="AQ3" s="3">
        <v>82.706767171040596</v>
      </c>
      <c r="AR3" s="3">
        <v>0</v>
      </c>
      <c r="AS3" s="3">
        <v>82.506732572684797</v>
      </c>
      <c r="AT3" s="3">
        <v>0</v>
      </c>
      <c r="AU3" s="3">
        <v>82.277371115808407</v>
      </c>
      <c r="AV3" s="3">
        <v>0</v>
      </c>
      <c r="AW3" s="3">
        <v>81.972395486258705</v>
      </c>
      <c r="AX3" s="3">
        <v>0</v>
      </c>
      <c r="AY3" s="3">
        <v>0</v>
      </c>
    </row>
    <row r="4" spans="1:51" s="3" customFormat="1" x14ac:dyDescent="0.2">
      <c r="A4" s="3" t="s">
        <v>2</v>
      </c>
      <c r="B4" s="3">
        <v>89.661291612861106</v>
      </c>
      <c r="C4" s="3">
        <v>0</v>
      </c>
      <c r="D4" s="3">
        <v>89.299434130062593</v>
      </c>
      <c r="E4" s="3">
        <v>0</v>
      </c>
      <c r="F4" s="3">
        <v>88.9103486323705</v>
      </c>
      <c r="G4" s="3">
        <v>0</v>
      </c>
      <c r="H4" s="3">
        <v>88.490278171165997</v>
      </c>
      <c r="I4" s="3">
        <v>0</v>
      </c>
      <c r="J4" s="3">
        <v>88.040884385179297</v>
      </c>
      <c r="K4" s="3">
        <v>0</v>
      </c>
      <c r="L4" s="3">
        <v>87.572546682615695</v>
      </c>
      <c r="M4" s="3">
        <v>0</v>
      </c>
      <c r="N4" s="3">
        <v>87.097946566506394</v>
      </c>
      <c r="O4" s="3">
        <v>0</v>
      </c>
      <c r="P4" s="3">
        <v>86.629423671890095</v>
      </c>
      <c r="Q4" s="3">
        <v>0</v>
      </c>
      <c r="R4" s="3">
        <v>86.1901055471928</v>
      </c>
      <c r="S4" s="3">
        <v>0</v>
      </c>
      <c r="T4" s="3">
        <v>85.806949558813599</v>
      </c>
      <c r="U4" s="3">
        <v>0</v>
      </c>
      <c r="V4" s="3">
        <v>85.476710431614507</v>
      </c>
      <c r="W4" s="3">
        <v>0</v>
      </c>
      <c r="X4" s="3">
        <v>85.152268619282594</v>
      </c>
      <c r="Y4" s="3">
        <v>0</v>
      </c>
      <c r="Z4" s="3">
        <v>84.775509750157099</v>
      </c>
      <c r="AA4" s="3">
        <v>0</v>
      </c>
      <c r="AB4" s="3">
        <v>84.282743806226804</v>
      </c>
      <c r="AC4" s="3">
        <v>0</v>
      </c>
      <c r="AD4" s="3">
        <v>87.386137473882997</v>
      </c>
      <c r="AE4" s="3">
        <v>0</v>
      </c>
      <c r="AF4" s="3">
        <v>86.946206408433397</v>
      </c>
      <c r="AG4" s="3">
        <v>0</v>
      </c>
      <c r="AH4" s="3">
        <v>86.626347037017695</v>
      </c>
      <c r="AI4" s="3">
        <v>0</v>
      </c>
      <c r="AJ4" s="3">
        <v>86.355612887027405</v>
      </c>
      <c r="AK4" s="3">
        <v>0</v>
      </c>
      <c r="AL4" s="3">
        <v>85.999356447460102</v>
      </c>
      <c r="AM4" s="3">
        <v>0</v>
      </c>
      <c r="AN4" s="3">
        <v>85.592019216409795</v>
      </c>
      <c r="AO4" s="3">
        <v>0</v>
      </c>
      <c r="AP4" s="3">
        <v>85.158417879224203</v>
      </c>
      <c r="AQ4" s="3">
        <v>0</v>
      </c>
      <c r="AR4" s="3">
        <v>84.725651523688498</v>
      </c>
      <c r="AS4" s="3">
        <v>0</v>
      </c>
      <c r="AT4" s="3">
        <v>84.115296381120601</v>
      </c>
      <c r="AU4" s="3">
        <v>0</v>
      </c>
      <c r="AV4" s="3">
        <v>83.706280752666004</v>
      </c>
      <c r="AW4" s="3">
        <v>0</v>
      </c>
      <c r="AX4" s="3">
        <v>0</v>
      </c>
      <c r="AY4" s="3">
        <v>0</v>
      </c>
    </row>
    <row r="5" spans="1:51" x14ac:dyDescent="0.2">
      <c r="AC5" s="4" t="s">
        <v>9</v>
      </c>
      <c r="AD5" s="4" t="s">
        <v>10</v>
      </c>
    </row>
    <row r="6" spans="1:51" s="5" customFormat="1" x14ac:dyDescent="0.2">
      <c r="A6" s="5" t="s">
        <v>5</v>
      </c>
      <c r="B6" s="5" t="s">
        <v>4</v>
      </c>
    </row>
    <row r="7" spans="1:51" s="6" customFormat="1" x14ac:dyDescent="0.2">
      <c r="A7" s="6" t="s">
        <v>1</v>
      </c>
      <c r="B7" s="6">
        <f>C3-$B$1</f>
        <v>39.608989623509402</v>
      </c>
      <c r="C7" s="6">
        <f>E3-$B$1</f>
        <v>39.217043390633094</v>
      </c>
      <c r="D7" s="6">
        <f>G3-$B$1</f>
        <v>38.822246011979104</v>
      </c>
      <c r="E7" s="6">
        <f>I3-$B$1</f>
        <v>38.422740216208894</v>
      </c>
      <c r="F7" s="6">
        <f>K3-$B$1</f>
        <v>38.020749915461707</v>
      </c>
      <c r="G7" s="6">
        <f>M3-$B$1</f>
        <v>37.625870013823999</v>
      </c>
      <c r="H7" s="6">
        <f>O3-$B$1</f>
        <v>37.257982319372204</v>
      </c>
      <c r="I7" s="6">
        <f>Q3-$B$1</f>
        <v>36.933486461139196</v>
      </c>
      <c r="J7" s="6">
        <f>S3-$B$1</f>
        <v>36.651661862711094</v>
      </c>
      <c r="K7" s="6">
        <f>U3-$B$1</f>
        <v>36.384661281062094</v>
      </c>
      <c r="L7" s="6">
        <f>W3-$B$1</f>
        <v>36.0986006036335</v>
      </c>
      <c r="M7" s="6">
        <f>Y3-$B$1</f>
        <v>35.7716320908645</v>
      </c>
      <c r="N7" s="6">
        <f>AA3-$B$1</f>
        <v>35.412462041287199</v>
      </c>
      <c r="O7" s="6">
        <f>AC3-$B$1</f>
        <v>35.038217024906402</v>
      </c>
      <c r="P7" s="6">
        <f>AE3-$B$1</f>
        <v>34.659221929730904</v>
      </c>
      <c r="Q7" s="6">
        <f>AG3-$B$1</f>
        <v>34.281493573041004</v>
      </c>
      <c r="R7" s="6">
        <f>AI3-$B$1</f>
        <v>33.910798329022896</v>
      </c>
      <c r="S7" s="6">
        <f>AK3-$B$1</f>
        <v>33.5548202871162</v>
      </c>
      <c r="T7" s="6">
        <f>AM3-$B$1</f>
        <v>33.224956140230702</v>
      </c>
      <c r="U7" s="6">
        <f>AO3-$B$1</f>
        <v>32.938463201368293</v>
      </c>
      <c r="V7" s="6">
        <f>AQ3-$B$1</f>
        <v>32.706767171040596</v>
      </c>
      <c r="W7" s="6">
        <f>AS3-$B$1</f>
        <v>32.506732572684797</v>
      </c>
      <c r="X7" s="6">
        <f>AU3-$B$1</f>
        <v>32.277371115808407</v>
      </c>
      <c r="Y7" s="6">
        <f>AW3-$B$1</f>
        <v>31.972395486258705</v>
      </c>
    </row>
    <row r="8" spans="1:51" s="6" customFormat="1" x14ac:dyDescent="0.2">
      <c r="A8" s="6" t="s">
        <v>2</v>
      </c>
      <c r="B8" s="6">
        <f>B4-$B$1</f>
        <v>39.661291612861106</v>
      </c>
      <c r="C8" s="6">
        <f>D4-$B$1</f>
        <v>39.299434130062593</v>
      </c>
      <c r="D8" s="6">
        <f>F4-$B$1</f>
        <v>38.9103486323705</v>
      </c>
      <c r="E8" s="6">
        <f>H4-$B$1</f>
        <v>38.490278171165997</v>
      </c>
      <c r="F8" s="6">
        <f>J4-$B$1</f>
        <v>38.040884385179297</v>
      </c>
      <c r="G8" s="6">
        <f>L4-$B$1</f>
        <v>37.572546682615695</v>
      </c>
      <c r="H8" s="6">
        <f>N4-$B$1</f>
        <v>37.097946566506394</v>
      </c>
      <c r="I8" s="6">
        <f>P4-$B$1</f>
        <v>36.629423671890095</v>
      </c>
      <c r="J8" s="6">
        <f>R4-$B$1</f>
        <v>36.1901055471928</v>
      </c>
      <c r="K8" s="6">
        <f>T4-$B$1</f>
        <v>35.806949558813599</v>
      </c>
      <c r="L8" s="6">
        <f>V4-$B$1</f>
        <v>35.476710431614507</v>
      </c>
      <c r="M8" s="6">
        <f>X4-$B$1</f>
        <v>35.152268619282594</v>
      </c>
      <c r="N8" s="6">
        <f>Z4-$B$1</f>
        <v>34.775509750157099</v>
      </c>
      <c r="O8" s="6">
        <f>AB4-$B$1</f>
        <v>34.282743806226804</v>
      </c>
      <c r="P8" s="6">
        <f>AD4-$B$1</f>
        <v>37.386137473882997</v>
      </c>
      <c r="Q8" s="6">
        <f>AF4-$B$1</f>
        <v>36.946206408433397</v>
      </c>
      <c r="R8" s="6">
        <f>AH4-$B$1</f>
        <v>36.626347037017695</v>
      </c>
      <c r="S8" s="6">
        <f>AJ4-$B$1</f>
        <v>36.355612887027405</v>
      </c>
      <c r="T8" s="6">
        <f>AL4-$B$1</f>
        <v>35.999356447460102</v>
      </c>
      <c r="U8" s="6">
        <f>AN4-$B$1</f>
        <v>35.592019216409795</v>
      </c>
      <c r="V8" s="6">
        <f>AP4-$B$1</f>
        <v>35.158417879224203</v>
      </c>
      <c r="W8" s="6">
        <f>AR4-$B$1</f>
        <v>34.725651523688498</v>
      </c>
      <c r="X8" s="6">
        <f>AT4-$B$1</f>
        <v>34.115296381120601</v>
      </c>
      <c r="Y8" s="6">
        <f>AV4-$B$1</f>
        <v>33.706280752666004</v>
      </c>
    </row>
    <row r="9" spans="1:51" x14ac:dyDescent="0.2">
      <c r="O9" s="4" t="s">
        <v>9</v>
      </c>
      <c r="P9" s="4" t="s">
        <v>10</v>
      </c>
    </row>
    <row r="10" spans="1:51" s="7" customFormat="1" x14ac:dyDescent="0.2">
      <c r="A10" s="7" t="s">
        <v>6</v>
      </c>
    </row>
    <row r="11" spans="1:51" s="8" customFormat="1" x14ac:dyDescent="0.2">
      <c r="A11" s="8" t="s">
        <v>1</v>
      </c>
      <c r="B11" s="9">
        <f>B7/$E$1</f>
        <v>0.99022474058773502</v>
      </c>
      <c r="C11" s="9">
        <f t="shared" ref="C11:Y11" si="0">C7/$E$1</f>
        <v>0.98042608476582738</v>
      </c>
      <c r="D11" s="9">
        <f t="shared" si="0"/>
        <v>0.97055615029947762</v>
      </c>
      <c r="E11" s="9">
        <f t="shared" si="0"/>
        <v>0.96056850540522232</v>
      </c>
      <c r="F11" s="9">
        <f t="shared" si="0"/>
        <v>0.95051874788654267</v>
      </c>
      <c r="G11" s="9">
        <f t="shared" si="0"/>
        <v>0.94064675034559997</v>
      </c>
      <c r="H11" s="9">
        <f t="shared" si="0"/>
        <v>0.93144955798430507</v>
      </c>
      <c r="I11" s="9">
        <f t="shared" si="0"/>
        <v>0.92333716152847989</v>
      </c>
      <c r="J11" s="9">
        <f t="shared" si="0"/>
        <v>0.91629154656777734</v>
      </c>
      <c r="K11" s="9">
        <f t="shared" si="0"/>
        <v>0.90961653202655235</v>
      </c>
      <c r="L11" s="9">
        <f t="shared" si="0"/>
        <v>0.90246501509083754</v>
      </c>
      <c r="M11" s="9">
        <f t="shared" si="0"/>
        <v>0.89429080227161251</v>
      </c>
      <c r="N11" s="9">
        <f t="shared" si="0"/>
        <v>0.88531155103217996</v>
      </c>
      <c r="O11" s="9">
        <f t="shared" si="0"/>
        <v>0.87595542562266004</v>
      </c>
      <c r="P11" s="9">
        <f t="shared" si="0"/>
        <v>0.86648054824327259</v>
      </c>
      <c r="Q11" s="9">
        <f t="shared" si="0"/>
        <v>0.8570373393260251</v>
      </c>
      <c r="R11" s="9">
        <f t="shared" si="0"/>
        <v>0.84776995822557244</v>
      </c>
      <c r="S11" s="9">
        <f t="shared" si="0"/>
        <v>0.83887050717790501</v>
      </c>
      <c r="T11" s="9">
        <f t="shared" si="0"/>
        <v>0.83062390350576754</v>
      </c>
      <c r="U11" s="9">
        <f t="shared" si="0"/>
        <v>0.82346158003420733</v>
      </c>
      <c r="V11" s="9">
        <f t="shared" si="0"/>
        <v>0.8176691792760149</v>
      </c>
      <c r="W11" s="9">
        <f t="shared" si="0"/>
        <v>0.81266831431711994</v>
      </c>
      <c r="X11" s="9">
        <f t="shared" si="0"/>
        <v>0.80693427789521022</v>
      </c>
      <c r="Y11" s="9">
        <f t="shared" si="0"/>
        <v>0.79930988715646767</v>
      </c>
    </row>
    <row r="12" spans="1:51" s="8" customFormat="1" x14ac:dyDescent="0.2">
      <c r="A12" s="8" t="s">
        <v>2</v>
      </c>
      <c r="B12" s="9">
        <f>B8/$E$1</f>
        <v>0.99153229032152768</v>
      </c>
      <c r="C12" s="9">
        <f t="shared" ref="C12:Y12" si="1">C8/$E$1</f>
        <v>0.98248585325156479</v>
      </c>
      <c r="D12" s="9">
        <f t="shared" si="1"/>
        <v>0.97275871580926254</v>
      </c>
      <c r="E12" s="9">
        <f t="shared" si="1"/>
        <v>0.96225695427914992</v>
      </c>
      <c r="F12" s="9">
        <f t="shared" si="1"/>
        <v>0.95102210962948242</v>
      </c>
      <c r="G12" s="9">
        <f t="shared" si="1"/>
        <v>0.93931366706539232</v>
      </c>
      <c r="H12" s="9">
        <f t="shared" si="1"/>
        <v>0.92744866416265981</v>
      </c>
      <c r="I12" s="9">
        <f t="shared" si="1"/>
        <v>0.91573559179725239</v>
      </c>
      <c r="J12" s="9">
        <f t="shared" si="1"/>
        <v>0.90475263867982003</v>
      </c>
      <c r="K12" s="9">
        <f t="shared" si="1"/>
        <v>0.89517373897034003</v>
      </c>
      <c r="L12" s="9">
        <f t="shared" si="1"/>
        <v>0.88691776079036266</v>
      </c>
      <c r="M12" s="9">
        <f t="shared" si="1"/>
        <v>0.8788067154820649</v>
      </c>
      <c r="N12" s="9">
        <f t="shared" si="1"/>
        <v>0.86938774375392747</v>
      </c>
      <c r="O12" s="9">
        <f t="shared" si="1"/>
        <v>0.85706859515567013</v>
      </c>
      <c r="P12" s="9">
        <f t="shared" si="1"/>
        <v>0.93465343684707491</v>
      </c>
      <c r="Q12" s="9">
        <f t="shared" si="1"/>
        <v>0.92365516021083494</v>
      </c>
      <c r="R12" s="9">
        <f t="shared" si="1"/>
        <v>0.91565867592544237</v>
      </c>
      <c r="S12" s="9">
        <f t="shared" si="1"/>
        <v>0.90889032217568511</v>
      </c>
      <c r="T12" s="9">
        <f t="shared" si="1"/>
        <v>0.89998391118650256</v>
      </c>
      <c r="U12" s="9">
        <f t="shared" si="1"/>
        <v>0.88980048041024484</v>
      </c>
      <c r="V12" s="9">
        <f t="shared" si="1"/>
        <v>0.87896044698060505</v>
      </c>
      <c r="W12" s="9">
        <f t="shared" si="1"/>
        <v>0.86814128809221247</v>
      </c>
      <c r="X12" s="9">
        <f t="shared" si="1"/>
        <v>0.85288240952801497</v>
      </c>
      <c r="Y12" s="9">
        <f t="shared" si="1"/>
        <v>0.84265701881665012</v>
      </c>
    </row>
    <row r="13" spans="1:51" x14ac:dyDescent="0.2">
      <c r="O13" s="4" t="s">
        <v>9</v>
      </c>
      <c r="P13" s="4" t="s">
        <v>10</v>
      </c>
    </row>
    <row r="14" spans="1:51" s="10" customFormat="1" x14ac:dyDescent="0.2">
      <c r="A14" s="10" t="s">
        <v>8</v>
      </c>
      <c r="B14" s="10" t="s">
        <v>4</v>
      </c>
    </row>
    <row r="15" spans="1:51" s="11" customFormat="1" x14ac:dyDescent="0.2">
      <c r="A15" s="11" t="s">
        <v>1</v>
      </c>
      <c r="B15" s="11">
        <f>40-B7</f>
        <v>0.39101037649059833</v>
      </c>
      <c r="C15" s="11">
        <f>B7-C7</f>
        <v>0.39194623287630748</v>
      </c>
      <c r="D15" s="11">
        <f t="shared" ref="D15:Y15" si="2">C7-D7</f>
        <v>0.39479737865399045</v>
      </c>
      <c r="E15" s="11">
        <f t="shared" si="2"/>
        <v>0.39950579577021017</v>
      </c>
      <c r="F15" s="11">
        <f t="shared" si="2"/>
        <v>0.40199030074718678</v>
      </c>
      <c r="G15" s="11">
        <f t="shared" si="2"/>
        <v>0.39487990163770803</v>
      </c>
      <c r="H15" s="11">
        <f t="shared" si="2"/>
        <v>0.36788769445179526</v>
      </c>
      <c r="I15" s="11">
        <f t="shared" si="2"/>
        <v>0.32449585823300708</v>
      </c>
      <c r="J15" s="11">
        <f t="shared" si="2"/>
        <v>0.28182459842810204</v>
      </c>
      <c r="K15" s="11">
        <f t="shared" si="2"/>
        <v>0.26700058164900042</v>
      </c>
      <c r="L15" s="11">
        <f t="shared" si="2"/>
        <v>0.28606067742859409</v>
      </c>
      <c r="M15" s="11">
        <f t="shared" si="2"/>
        <v>0.32696851276899963</v>
      </c>
      <c r="N15" s="11">
        <f t="shared" si="2"/>
        <v>0.35917004957730114</v>
      </c>
      <c r="O15" s="11">
        <f t="shared" si="2"/>
        <v>0.37424501638079732</v>
      </c>
      <c r="P15" s="11">
        <f t="shared" si="2"/>
        <v>0.37899509517549745</v>
      </c>
      <c r="Q15" s="11">
        <f t="shared" si="2"/>
        <v>0.37772835668990012</v>
      </c>
      <c r="R15" s="11">
        <f t="shared" si="2"/>
        <v>0.37069524401810838</v>
      </c>
      <c r="S15" s="11">
        <f t="shared" si="2"/>
        <v>0.35597804190669535</v>
      </c>
      <c r="T15" s="11">
        <f t="shared" si="2"/>
        <v>0.32986414688549814</v>
      </c>
      <c r="U15" s="11">
        <f t="shared" si="2"/>
        <v>0.28649293886240912</v>
      </c>
      <c r="V15" s="11">
        <f t="shared" si="2"/>
        <v>0.23169603032769714</v>
      </c>
      <c r="W15" s="11">
        <f t="shared" si="2"/>
        <v>0.20003459835579918</v>
      </c>
      <c r="X15" s="11">
        <f t="shared" si="2"/>
        <v>0.22936145687638998</v>
      </c>
      <c r="Y15" s="11">
        <f t="shared" si="2"/>
        <v>0.30497562954970192</v>
      </c>
    </row>
    <row r="16" spans="1:51" s="11" customFormat="1" x14ac:dyDescent="0.2">
      <c r="A16" s="11" t="s">
        <v>2</v>
      </c>
      <c r="B16" s="11">
        <f>40-B8</f>
        <v>0.33870838713889384</v>
      </c>
      <c r="C16" s="11">
        <f>B8-C8</f>
        <v>0.36185748279851282</v>
      </c>
      <c r="D16" s="11">
        <f t="shared" ref="D16:Y16" si="3">C8-D8</f>
        <v>0.38908549769209344</v>
      </c>
      <c r="E16" s="11">
        <f t="shared" si="3"/>
        <v>0.42007046120450298</v>
      </c>
      <c r="F16" s="11">
        <f t="shared" si="3"/>
        <v>0.44939378598670032</v>
      </c>
      <c r="G16" s="11">
        <f t="shared" si="3"/>
        <v>0.46833770256360197</v>
      </c>
      <c r="H16" s="11">
        <f t="shared" si="3"/>
        <v>0.47460011610930053</v>
      </c>
      <c r="I16" s="11">
        <f t="shared" si="3"/>
        <v>0.46852289461629937</v>
      </c>
      <c r="J16" s="11">
        <f t="shared" si="3"/>
        <v>0.43931812469729437</v>
      </c>
      <c r="K16" s="11">
        <f t="shared" si="3"/>
        <v>0.38315598837920106</v>
      </c>
      <c r="L16" s="11">
        <f t="shared" si="3"/>
        <v>0.33023912719909276</v>
      </c>
      <c r="M16" s="11">
        <f t="shared" si="3"/>
        <v>0.32444181233191216</v>
      </c>
      <c r="N16" s="11">
        <f t="shared" si="3"/>
        <v>0.37675886912549572</v>
      </c>
      <c r="O16" s="11">
        <f t="shared" si="3"/>
        <v>0.49276594393029427</v>
      </c>
      <c r="P16" s="11">
        <f t="shared" si="3"/>
        <v>-3.1033936676561922</v>
      </c>
      <c r="Q16" s="11">
        <f t="shared" si="3"/>
        <v>0.43993106544959915</v>
      </c>
      <c r="R16" s="11">
        <f t="shared" si="3"/>
        <v>0.31985937141570275</v>
      </c>
      <c r="S16" s="11">
        <f t="shared" si="3"/>
        <v>0.27073414999028955</v>
      </c>
      <c r="T16" s="11">
        <f t="shared" si="3"/>
        <v>0.35625643956730357</v>
      </c>
      <c r="U16" s="11">
        <f t="shared" si="3"/>
        <v>0.40733723105030606</v>
      </c>
      <c r="V16" s="11">
        <f t="shared" si="3"/>
        <v>0.43360133718559268</v>
      </c>
      <c r="W16" s="11">
        <f t="shared" si="3"/>
        <v>0.43276635553570486</v>
      </c>
      <c r="X16" s="11">
        <f t="shared" si="3"/>
        <v>0.61035514256789725</v>
      </c>
      <c r="Y16" s="11">
        <f t="shared" si="3"/>
        <v>0.40901562845459694</v>
      </c>
    </row>
    <row r="17" spans="1:16" x14ac:dyDescent="0.2">
      <c r="O17" s="4" t="s">
        <v>9</v>
      </c>
      <c r="P17" s="4" t="s">
        <v>10</v>
      </c>
    </row>
    <row r="18" spans="1:16" x14ac:dyDescent="0.2">
      <c r="B18" s="4" t="s">
        <v>12</v>
      </c>
      <c r="C18" s="4" t="s">
        <v>13</v>
      </c>
      <c r="D18" s="4" t="s">
        <v>14</v>
      </c>
      <c r="E18" s="4" t="s">
        <v>18</v>
      </c>
    </row>
    <row r="19" spans="1:16" x14ac:dyDescent="0.2">
      <c r="A19" s="4" t="s">
        <v>11</v>
      </c>
      <c r="B19" s="4">
        <v>2.5000000000000001E-2</v>
      </c>
      <c r="C19" s="4">
        <v>3000</v>
      </c>
      <c r="D19" s="12">
        <f>B19/C19/9.81*1000*3600</f>
        <v>3.0581039755351682</v>
      </c>
      <c r="E19" s="4">
        <f>LN((B1+E1)/E1)*C19*9.81</f>
        <v>23865.676263246558</v>
      </c>
    </row>
    <row r="20" spans="1:16" x14ac:dyDescent="0.2">
      <c r="B20" s="4" t="s">
        <v>15</v>
      </c>
      <c r="C20" s="4" t="s">
        <v>16</v>
      </c>
      <c r="D20" s="4" t="s">
        <v>17</v>
      </c>
      <c r="E20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Vincent Callegari</cp:lastModifiedBy>
  <dcterms:created xsi:type="dcterms:W3CDTF">2024-08-05T07:38:55Z</dcterms:created>
  <dcterms:modified xsi:type="dcterms:W3CDTF">2024-08-05T08:34:59Z</dcterms:modified>
</cp:coreProperties>
</file>