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PROG\githubClone\McTao_lunar_solar_sail\results\"/>
    </mc:Choice>
  </mc:AlternateContent>
  <xr:revisionPtr revIDLastSave="0" documentId="13_ncr:1_{CFDA5888-4B5D-48ED-B4D5-8B66CCD9474A}" xr6:coauthVersionLast="47" xr6:coauthVersionMax="47" xr10:uidLastSave="{00000000-0000-0000-0000-000000000000}"/>
  <bookViews>
    <workbookView xWindow="-120" yWindow="-120" windowWidth="29040" windowHeight="17640" xr2:uid="{53B6CB65-3830-4261-9BF0-2E7575E3D9BF}"/>
  </bookViews>
  <sheets>
    <sheet name="m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U8" i="1"/>
  <c r="U12" i="1" s="1"/>
  <c r="V8" i="1"/>
  <c r="V12" i="1" s="1"/>
  <c r="W8" i="1"/>
  <c r="X8" i="1"/>
  <c r="X12" i="1" s="1"/>
  <c r="Y8" i="1"/>
  <c r="Y12" i="1" s="1"/>
  <c r="O8" i="1"/>
  <c r="P8" i="1"/>
  <c r="P12" i="1" s="1"/>
  <c r="Q8" i="1"/>
  <c r="R8" i="1"/>
  <c r="R12" i="1" s="1"/>
  <c r="S8" i="1"/>
  <c r="T8" i="1"/>
  <c r="K8" i="1"/>
  <c r="K12" i="1" s="1"/>
  <c r="L8" i="1"/>
  <c r="L12" i="1" s="1"/>
  <c r="M8" i="1"/>
  <c r="N8" i="1"/>
  <c r="H8" i="1"/>
  <c r="H12" i="1" s="1"/>
  <c r="I8" i="1"/>
  <c r="J8" i="1"/>
  <c r="J12" i="1" s="1"/>
  <c r="F8" i="1"/>
  <c r="G8" i="1"/>
  <c r="G12" i="1" s="1"/>
  <c r="E8" i="1"/>
  <c r="F16" i="1" s="1"/>
  <c r="D8" i="1"/>
  <c r="D12" i="1" s="1"/>
  <c r="C8" i="1"/>
  <c r="B8" i="1"/>
  <c r="C16" i="1" s="1"/>
  <c r="U7" i="1"/>
  <c r="V7" i="1"/>
  <c r="W7" i="1"/>
  <c r="W11" i="1" s="1"/>
  <c r="X7" i="1"/>
  <c r="Y7" i="1"/>
  <c r="Y11" i="1" s="1"/>
  <c r="O7" i="1"/>
  <c r="P7" i="1"/>
  <c r="P11" i="1" s="1"/>
  <c r="Q7" i="1"/>
  <c r="R7" i="1"/>
  <c r="S7" i="1"/>
  <c r="T7" i="1"/>
  <c r="K7" i="1"/>
  <c r="K11" i="1" s="1"/>
  <c r="L7" i="1"/>
  <c r="L15" i="1" s="1"/>
  <c r="M7" i="1"/>
  <c r="M11" i="1" s="1"/>
  <c r="N7" i="1"/>
  <c r="N11" i="1" s="1"/>
  <c r="H7" i="1"/>
  <c r="I7" i="1"/>
  <c r="J7" i="1"/>
  <c r="J11" i="1" s="1"/>
  <c r="F7" i="1"/>
  <c r="G7" i="1"/>
  <c r="G11" i="1" s="1"/>
  <c r="E7" i="1"/>
  <c r="D7" i="1"/>
  <c r="C7" i="1"/>
  <c r="D15" i="1" s="1"/>
  <c r="B7" i="1"/>
  <c r="C15" i="1" s="1"/>
  <c r="O16" i="1" l="1"/>
  <c r="N15" i="1"/>
  <c r="J16" i="1"/>
  <c r="L11" i="1"/>
  <c r="S15" i="1"/>
  <c r="F15" i="1"/>
  <c r="W16" i="1"/>
  <c r="E16" i="1"/>
  <c r="Y15" i="1"/>
  <c r="W15" i="1"/>
  <c r="T16" i="1"/>
  <c r="D16" i="1"/>
  <c r="M16" i="1"/>
  <c r="L16" i="1"/>
  <c r="K16" i="1"/>
  <c r="Y16" i="1"/>
  <c r="G16" i="1"/>
  <c r="X16" i="1"/>
  <c r="T15" i="1"/>
  <c r="G15" i="1"/>
  <c r="U16" i="1"/>
  <c r="V16" i="1"/>
  <c r="V15" i="1"/>
  <c r="I12" i="1"/>
  <c r="F12" i="1"/>
  <c r="J15" i="1"/>
  <c r="I15" i="1"/>
  <c r="P16" i="1"/>
  <c r="E12" i="1"/>
  <c r="C12" i="1"/>
  <c r="U15" i="1"/>
  <c r="R11" i="1"/>
  <c r="R16" i="1"/>
  <c r="Q15" i="1"/>
  <c r="M15" i="1"/>
  <c r="R15" i="1"/>
  <c r="E15" i="1"/>
  <c r="P15" i="1"/>
  <c r="N16" i="1"/>
  <c r="W12" i="1"/>
  <c r="B16" i="1"/>
  <c r="B12" i="1"/>
  <c r="B11" i="1"/>
  <c r="Q11" i="1"/>
  <c r="O11" i="1"/>
  <c r="O15" i="1"/>
  <c r="H16" i="1"/>
  <c r="T12" i="1"/>
  <c r="H11" i="1"/>
  <c r="X15" i="1"/>
  <c r="O12" i="1"/>
  <c r="V11" i="1"/>
  <c r="F11" i="1"/>
  <c r="Q16" i="1"/>
  <c r="B15" i="1"/>
  <c r="S16" i="1"/>
  <c r="H15" i="1"/>
  <c r="N12" i="1"/>
  <c r="U11" i="1"/>
  <c r="E11" i="1"/>
  <c r="I16" i="1"/>
  <c r="S12" i="1"/>
  <c r="K15" i="1"/>
  <c r="I11" i="1"/>
  <c r="Q12" i="1"/>
  <c r="M12" i="1"/>
  <c r="T11" i="1"/>
  <c r="D11" i="1"/>
  <c r="X11" i="1"/>
  <c r="S11" i="1"/>
  <c r="C11" i="1"/>
</calcChain>
</file>

<file path=xl/sharedStrings.xml><?xml version="1.0" encoding="utf-8"?>
<sst xmlns="http://schemas.openxmlformats.org/spreadsheetml/2006/main" count="29" uniqueCount="20">
  <si>
    <t>observation zone</t>
  </si>
  <si>
    <t>payload mass</t>
  </si>
  <si>
    <t>Kg</t>
  </si>
  <si>
    <t>remaining fuel mass</t>
  </si>
  <si>
    <t>remaining fuel</t>
  </si>
  <si>
    <t>fuel mass</t>
  </si>
  <si>
    <t>used fuel</t>
  </si>
  <si>
    <t>ERREUR ICI</t>
  </si>
  <si>
    <t xml:space="preserve">   ^^^^^</t>
  </si>
  <si>
    <t xml:space="preserve">engine spec : </t>
  </si>
  <si>
    <t>thrust max</t>
  </si>
  <si>
    <t>Isp</t>
  </si>
  <si>
    <t>Fuel Consumption</t>
  </si>
  <si>
    <t>N</t>
  </si>
  <si>
    <t>s</t>
  </si>
  <si>
    <t>g/h</t>
  </si>
  <si>
    <t>DV prevision</t>
  </si>
  <si>
    <t>m/s</t>
  </si>
  <si>
    <t>ascendante</t>
  </si>
  <si>
    <t>descendante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</si>
</sst>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hnschrift Light"/>
      <family val="2"/>
    </font>
    <font>
      <sz val="11"/>
      <color theme="1"/>
      <name val="Bahnschrift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8" borderId="0" xfId="0" applyFont="1" applyFill="1"/>
    <xf numFmtId="0" fontId="18" fillId="33" borderId="10" xfId="0" applyFont="1" applyFill="1" applyBorder="1"/>
    <xf numFmtId="0" fontId="18" fillId="33" borderId="0" xfId="0" applyFont="1" applyFill="1"/>
    <xf numFmtId="0" fontId="18" fillId="0" borderId="0" xfId="0" applyFont="1"/>
    <xf numFmtId="0" fontId="18" fillId="37" borderId="0" xfId="0" applyFont="1" applyFill="1"/>
    <xf numFmtId="0" fontId="18" fillId="34" borderId="0" xfId="0" applyFont="1" applyFill="1"/>
    <xf numFmtId="0" fontId="18" fillId="39" borderId="0" xfId="0" applyFont="1" applyFill="1"/>
    <xf numFmtId="0" fontId="18" fillId="35" borderId="0" xfId="0" applyFont="1" applyFill="1"/>
    <xf numFmtId="0" fontId="18" fillId="40" borderId="0" xfId="0" applyFont="1" applyFill="1"/>
    <xf numFmtId="0" fontId="18" fillId="36" borderId="0" xfId="0" applyFont="1" applyFill="1"/>
    <xf numFmtId="0" fontId="19" fillId="38" borderId="0" xfId="0" applyFont="1" applyFill="1"/>
    <xf numFmtId="0" fontId="19" fillId="33" borderId="10" xfId="0" applyFont="1" applyFill="1" applyBorder="1"/>
    <xf numFmtId="0" fontId="19" fillId="33" borderId="0" xfId="0" applyFont="1" applyFill="1"/>
    <xf numFmtId="0" fontId="19" fillId="0" borderId="0" xfId="0" applyFont="1"/>
    <xf numFmtId="0" fontId="19" fillId="37" borderId="0" xfId="0" applyFont="1" applyFill="1"/>
    <xf numFmtId="0" fontId="19" fillId="34" borderId="0" xfId="0" applyFont="1" applyFill="1"/>
    <xf numFmtId="0" fontId="19" fillId="39" borderId="0" xfId="0" applyFont="1" applyFill="1"/>
    <xf numFmtId="0" fontId="19" fillId="35" borderId="0" xfId="0" applyFont="1" applyFill="1"/>
    <xf numFmtId="10" fontId="19" fillId="35" borderId="0" xfId="1" applyNumberFormat="1" applyFont="1" applyFill="1"/>
    <xf numFmtId="0" fontId="19" fillId="40" borderId="0" xfId="0" applyFont="1" applyFill="1"/>
    <xf numFmtId="0" fontId="19" fillId="36" borderId="0" xfId="0" applyFont="1" applyFill="1"/>
    <xf numFmtId="2" fontId="19" fillId="0" borderId="0" xfId="0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80CE-679E-46CD-A624-B6ED9C01AFCA}">
  <dimension ref="A1:AY20"/>
  <sheetViews>
    <sheetView tabSelected="1" workbookViewId="0">
      <selection activeCell="E21" sqref="E21"/>
    </sheetView>
  </sheetViews>
  <sheetFormatPr baseColWidth="10" defaultColWidth="9.140625" defaultRowHeight="14.25" x14ac:dyDescent="0.2"/>
  <cols>
    <col min="1" max="1" width="20.7109375" style="4" customWidth="1"/>
    <col min="2" max="2" width="11.140625" style="4" customWidth="1"/>
    <col min="3" max="3" width="9.140625" style="4"/>
    <col min="4" max="4" width="19.28515625" style="4" customWidth="1"/>
    <col min="5" max="5" width="13.85546875" style="4" customWidth="1"/>
    <col min="6" max="13" width="9.140625" style="4"/>
    <col min="14" max="14" width="10.140625" style="4" customWidth="1"/>
    <col min="15" max="15" width="11.85546875" style="4" customWidth="1"/>
    <col min="16" max="16" width="10.7109375" style="4" customWidth="1"/>
    <col min="17" max="28" width="9.140625" style="4"/>
    <col min="29" max="29" width="10.28515625" style="4" customWidth="1"/>
    <col min="30" max="16384" width="9.140625" style="4"/>
  </cols>
  <sheetData>
    <row r="1" spans="1:51" s="1" customFormat="1" x14ac:dyDescent="0.2">
      <c r="A1" s="11" t="s">
        <v>1</v>
      </c>
      <c r="B1" s="11">
        <v>50</v>
      </c>
      <c r="C1" s="11" t="s">
        <v>2</v>
      </c>
      <c r="D1" s="11" t="s">
        <v>5</v>
      </c>
      <c r="E1" s="11">
        <v>40</v>
      </c>
      <c r="F1" s="11" t="s">
        <v>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s="2" customFormat="1" x14ac:dyDescent="0.2">
      <c r="A2" s="12" t="s">
        <v>0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  <c r="Z2" s="12">
        <v>25</v>
      </c>
      <c r="AA2" s="12">
        <v>26</v>
      </c>
      <c r="AB2" s="12">
        <v>27</v>
      </c>
      <c r="AC2" s="12">
        <v>28</v>
      </c>
      <c r="AD2" s="12">
        <v>29</v>
      </c>
      <c r="AE2" s="12">
        <v>30</v>
      </c>
      <c r="AF2" s="12">
        <v>31</v>
      </c>
      <c r="AG2" s="12">
        <v>32</v>
      </c>
      <c r="AH2" s="12">
        <v>33</v>
      </c>
      <c r="AI2" s="12">
        <v>34</v>
      </c>
      <c r="AJ2" s="12">
        <v>35</v>
      </c>
      <c r="AK2" s="12">
        <v>36</v>
      </c>
      <c r="AL2" s="12">
        <v>37</v>
      </c>
      <c r="AM2" s="12">
        <v>38</v>
      </c>
      <c r="AN2" s="12">
        <v>39</v>
      </c>
      <c r="AO2" s="12">
        <v>40</v>
      </c>
      <c r="AP2" s="12">
        <v>41</v>
      </c>
      <c r="AQ2" s="12">
        <v>42</v>
      </c>
      <c r="AR2" s="12">
        <v>43</v>
      </c>
      <c r="AS2" s="12">
        <v>44</v>
      </c>
      <c r="AT2" s="12">
        <v>45</v>
      </c>
      <c r="AU2" s="12">
        <v>46</v>
      </c>
      <c r="AV2" s="12">
        <v>47</v>
      </c>
      <c r="AW2" s="12">
        <v>48</v>
      </c>
      <c r="AX2" s="12">
        <v>49</v>
      </c>
      <c r="AY2" s="12">
        <v>50</v>
      </c>
    </row>
    <row r="3" spans="1:51" s="3" customFormat="1" x14ac:dyDescent="0.2">
      <c r="A3" s="13" t="s">
        <v>19</v>
      </c>
      <c r="B3" s="13">
        <v>0</v>
      </c>
      <c r="C3" s="13">
        <v>89.745099658704007</v>
      </c>
      <c r="D3" s="13">
        <v>0</v>
      </c>
      <c r="E3" s="13">
        <v>89.555996093857402</v>
      </c>
      <c r="F3" s="13">
        <v>0</v>
      </c>
      <c r="G3" s="13">
        <v>89.254329624999102</v>
      </c>
      <c r="H3" s="13">
        <v>0</v>
      </c>
      <c r="I3" s="13">
        <v>88.9483684433782</v>
      </c>
      <c r="J3" s="13">
        <v>0</v>
      </c>
      <c r="K3" s="13">
        <v>88.654006325795294</v>
      </c>
      <c r="L3" s="13">
        <v>0</v>
      </c>
      <c r="M3" s="13">
        <v>88.350787253482295</v>
      </c>
      <c r="N3" s="13">
        <v>0</v>
      </c>
      <c r="O3" s="13">
        <v>88.015315852881997</v>
      </c>
      <c r="P3" s="13">
        <v>0</v>
      </c>
      <c r="Q3" s="13">
        <v>87.604848549903295</v>
      </c>
      <c r="R3" s="13">
        <v>0</v>
      </c>
      <c r="S3" s="13">
        <v>87.096857492166393</v>
      </c>
      <c r="T3" s="13">
        <v>0</v>
      </c>
      <c r="U3" s="13">
        <v>86.519853661331894</v>
      </c>
      <c r="V3" s="13">
        <v>0</v>
      </c>
      <c r="W3" s="13">
        <v>85.935835941991698</v>
      </c>
      <c r="X3" s="13">
        <v>0</v>
      </c>
      <c r="Y3" s="13">
        <v>85.400318805999703</v>
      </c>
      <c r="Z3" s="13">
        <v>0</v>
      </c>
      <c r="AA3" s="13">
        <v>84.921694180382701</v>
      </c>
      <c r="AB3" s="13">
        <v>0</v>
      </c>
      <c r="AC3" s="13">
        <v>84.498468831169106</v>
      </c>
      <c r="AD3" s="13">
        <v>0</v>
      </c>
      <c r="AE3" s="13">
        <v>84.136108380360298</v>
      </c>
      <c r="AF3" s="13">
        <v>0</v>
      </c>
      <c r="AG3" s="13">
        <v>83.844128260488802</v>
      </c>
      <c r="AH3" s="13">
        <v>0</v>
      </c>
      <c r="AI3" s="13">
        <v>83.4886066162492</v>
      </c>
      <c r="AJ3" s="13">
        <v>0</v>
      </c>
      <c r="AK3" s="13">
        <v>83.238096830901995</v>
      </c>
      <c r="AL3" s="13">
        <v>0</v>
      </c>
      <c r="AM3" s="13">
        <v>82.994124743618201</v>
      </c>
      <c r="AN3" s="13">
        <v>0</v>
      </c>
      <c r="AO3" s="13">
        <v>82.765467160141199</v>
      </c>
      <c r="AP3" s="13">
        <v>0</v>
      </c>
      <c r="AQ3" s="13">
        <v>82.499012713721797</v>
      </c>
      <c r="AR3" s="13">
        <v>0</v>
      </c>
      <c r="AS3" s="13">
        <v>82.175924990361594</v>
      </c>
      <c r="AT3" s="13">
        <v>0</v>
      </c>
      <c r="AU3" s="13">
        <v>81.820744250461502</v>
      </c>
      <c r="AV3" s="13">
        <v>0</v>
      </c>
      <c r="AW3" s="13">
        <v>81.456519757246298</v>
      </c>
      <c r="AX3" s="13">
        <v>0</v>
      </c>
      <c r="AY3" s="13">
        <v>0</v>
      </c>
    </row>
    <row r="4" spans="1:51" s="3" customFormat="1" x14ac:dyDescent="0.2">
      <c r="A4" s="13" t="s">
        <v>18</v>
      </c>
      <c r="B4" s="13">
        <v>89.767877214353703</v>
      </c>
      <c r="C4" s="13">
        <v>0</v>
      </c>
      <c r="D4" s="13">
        <v>89.583777505393599</v>
      </c>
      <c r="E4" s="13">
        <v>0</v>
      </c>
      <c r="F4" s="13">
        <v>89.266513523666404</v>
      </c>
      <c r="G4" s="13">
        <v>0</v>
      </c>
      <c r="H4" s="13">
        <v>89.050964546008998</v>
      </c>
      <c r="I4" s="13">
        <v>0</v>
      </c>
      <c r="J4" s="13">
        <v>88.843953256017102</v>
      </c>
      <c r="K4" s="13">
        <v>0</v>
      </c>
      <c r="L4" s="13">
        <v>88.601928615038702</v>
      </c>
      <c r="M4" s="13">
        <v>0</v>
      </c>
      <c r="N4" s="13">
        <v>88.307186409772399</v>
      </c>
      <c r="O4" s="13">
        <v>0</v>
      </c>
      <c r="P4" s="13">
        <v>87.972875893338596</v>
      </c>
      <c r="Q4" s="13">
        <v>0</v>
      </c>
      <c r="R4" s="13">
        <v>87.618182257472597</v>
      </c>
      <c r="S4" s="13">
        <v>0</v>
      </c>
      <c r="T4" s="13">
        <v>87.254596973271006</v>
      </c>
      <c r="U4" s="13">
        <v>0</v>
      </c>
      <c r="V4" s="13">
        <v>86.888795529328505</v>
      </c>
      <c r="W4" s="13">
        <v>0</v>
      </c>
      <c r="X4" s="13">
        <v>86.526644591108607</v>
      </c>
      <c r="Y4" s="13">
        <v>0</v>
      </c>
      <c r="Z4" s="13">
        <v>86.183466669349102</v>
      </c>
      <c r="AA4" s="13">
        <v>0</v>
      </c>
      <c r="AB4" s="13">
        <v>85.877911056515401</v>
      </c>
      <c r="AC4" s="13">
        <v>0</v>
      </c>
      <c r="AD4" s="13">
        <v>85.627096948887399</v>
      </c>
      <c r="AE4" s="13">
        <v>0</v>
      </c>
      <c r="AF4" s="13">
        <v>85.411149745113903</v>
      </c>
      <c r="AG4" s="13">
        <v>0</v>
      </c>
      <c r="AH4" s="13">
        <v>85.204871600362793</v>
      </c>
      <c r="AI4" s="13">
        <v>0</v>
      </c>
      <c r="AJ4" s="13">
        <v>85.011676428956505</v>
      </c>
      <c r="AK4" s="13">
        <v>0</v>
      </c>
      <c r="AL4" s="13">
        <v>84.828818743668904</v>
      </c>
      <c r="AM4" s="13">
        <v>0</v>
      </c>
      <c r="AN4" s="13">
        <v>84.587617908161107</v>
      </c>
      <c r="AO4" s="13">
        <v>0</v>
      </c>
      <c r="AP4" s="13">
        <v>84.274105866739902</v>
      </c>
      <c r="AQ4" s="13">
        <v>0</v>
      </c>
      <c r="AR4" s="13">
        <v>83.9247235207514</v>
      </c>
      <c r="AS4" s="13">
        <v>0</v>
      </c>
      <c r="AT4" s="13">
        <v>83.567525385138396</v>
      </c>
      <c r="AU4" s="13">
        <v>0</v>
      </c>
      <c r="AV4" s="13">
        <v>83.215124968189699</v>
      </c>
      <c r="AW4" s="13">
        <v>0</v>
      </c>
      <c r="AX4" s="13">
        <v>0</v>
      </c>
      <c r="AY4" s="13">
        <v>0</v>
      </c>
    </row>
    <row r="5" spans="1:5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 t="s">
        <v>7</v>
      </c>
      <c r="AD5" s="14" t="s">
        <v>8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s="5" customFormat="1" x14ac:dyDescent="0.2">
      <c r="A6" s="15" t="s">
        <v>3</v>
      </c>
      <c r="B6" s="15" t="s">
        <v>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s="6" customFormat="1" x14ac:dyDescent="0.2">
      <c r="A7" s="16" t="s">
        <v>19</v>
      </c>
      <c r="B7" s="16">
        <f>C3-$B$1</f>
        <v>39.745099658704007</v>
      </c>
      <c r="C7" s="16">
        <f>E3-$B$1</f>
        <v>39.555996093857402</v>
      </c>
      <c r="D7" s="16">
        <f>G3-$B$1</f>
        <v>39.254329624999102</v>
      </c>
      <c r="E7" s="16">
        <f>I3-$B$1</f>
        <v>38.9483684433782</v>
      </c>
      <c r="F7" s="16">
        <f>K3-$B$1</f>
        <v>38.654006325795294</v>
      </c>
      <c r="G7" s="16">
        <f>M3-$B$1</f>
        <v>38.350787253482295</v>
      </c>
      <c r="H7" s="16">
        <f>O3-$B$1</f>
        <v>38.015315852881997</v>
      </c>
      <c r="I7" s="16">
        <f>Q3-$B$1</f>
        <v>37.604848549903295</v>
      </c>
      <c r="J7" s="16">
        <f>S3-$B$1</f>
        <v>37.096857492166393</v>
      </c>
      <c r="K7" s="16">
        <f>U3-$B$1</f>
        <v>36.519853661331894</v>
      </c>
      <c r="L7" s="16">
        <f>W3-$B$1</f>
        <v>35.935835941991698</v>
      </c>
      <c r="M7" s="16">
        <f>Y3-$B$1</f>
        <v>35.400318805999703</v>
      </c>
      <c r="N7" s="16">
        <f>AA3-$B$1</f>
        <v>34.921694180382701</v>
      </c>
      <c r="O7" s="16">
        <f>AC3-$B$1</f>
        <v>34.498468831169106</v>
      </c>
      <c r="P7" s="16">
        <f>AE3-$B$1</f>
        <v>34.136108380360298</v>
      </c>
      <c r="Q7" s="16">
        <f>AG3-$B$1</f>
        <v>33.844128260488802</v>
      </c>
      <c r="R7" s="16">
        <f>AI3-$B$1</f>
        <v>33.4886066162492</v>
      </c>
      <c r="S7" s="16">
        <f>AK3-$B$1</f>
        <v>33.238096830901995</v>
      </c>
      <c r="T7" s="16">
        <f>AM3-$B$1</f>
        <v>32.994124743618201</v>
      </c>
      <c r="U7" s="16">
        <f>AO3-$B$1</f>
        <v>32.765467160141199</v>
      </c>
      <c r="V7" s="16">
        <f>AQ3-$B$1</f>
        <v>32.499012713721797</v>
      </c>
      <c r="W7" s="16">
        <f>AS3-$B$1</f>
        <v>32.175924990361594</v>
      </c>
      <c r="X7" s="16">
        <f>AU3-$B$1</f>
        <v>31.820744250461502</v>
      </c>
      <c r="Y7" s="16">
        <f>AW3-$B$1</f>
        <v>31.456519757246298</v>
      </c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s="6" customFormat="1" x14ac:dyDescent="0.2">
      <c r="A8" s="16" t="s">
        <v>18</v>
      </c>
      <c r="B8" s="16">
        <f>B4-$B$1</f>
        <v>39.767877214353703</v>
      </c>
      <c r="C8" s="16">
        <f>D4-$B$1</f>
        <v>39.583777505393599</v>
      </c>
      <c r="D8" s="16">
        <f>F4-$B$1</f>
        <v>39.266513523666404</v>
      </c>
      <c r="E8" s="16">
        <f>H4-$B$1</f>
        <v>39.050964546008998</v>
      </c>
      <c r="F8" s="16">
        <f>J4-$B$1</f>
        <v>38.843953256017102</v>
      </c>
      <c r="G8" s="16">
        <f>L4-$B$1</f>
        <v>38.601928615038702</v>
      </c>
      <c r="H8" s="16">
        <f>N4-$B$1</f>
        <v>38.307186409772399</v>
      </c>
      <c r="I8" s="16">
        <f>P4-$B$1</f>
        <v>37.972875893338596</v>
      </c>
      <c r="J8" s="16">
        <f>R4-$B$1</f>
        <v>37.618182257472597</v>
      </c>
      <c r="K8" s="16">
        <f>T4-$B$1</f>
        <v>37.254596973271006</v>
      </c>
      <c r="L8" s="16">
        <f>V4-$B$1</f>
        <v>36.888795529328505</v>
      </c>
      <c r="M8" s="16">
        <f>X4-$B$1</f>
        <v>36.526644591108607</v>
      </c>
      <c r="N8" s="16">
        <f>Z4-$B$1</f>
        <v>36.183466669349102</v>
      </c>
      <c r="O8" s="16">
        <f>AB4-$B$1</f>
        <v>35.877911056515401</v>
      </c>
      <c r="P8" s="16">
        <f>AD4-$B$1</f>
        <v>35.627096948887399</v>
      </c>
      <c r="Q8" s="16">
        <f>AF4-$B$1</f>
        <v>35.411149745113903</v>
      </c>
      <c r="R8" s="16">
        <f>AH4-$B$1</f>
        <v>35.204871600362793</v>
      </c>
      <c r="S8" s="16">
        <f>AJ4-$B$1</f>
        <v>35.011676428956505</v>
      </c>
      <c r="T8" s="16">
        <f>AL4-$B$1</f>
        <v>34.828818743668904</v>
      </c>
      <c r="U8" s="16">
        <f>AN4-$B$1</f>
        <v>34.587617908161107</v>
      </c>
      <c r="V8" s="16">
        <f>AP4-$B$1</f>
        <v>34.274105866739902</v>
      </c>
      <c r="W8" s="16">
        <f>AR4-$B$1</f>
        <v>33.9247235207514</v>
      </c>
      <c r="X8" s="16">
        <f>AT4-$B$1</f>
        <v>33.567525385138396</v>
      </c>
      <c r="Y8" s="16">
        <f>AV4-$B$1</f>
        <v>33.215124968189699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s="7" customFormat="1" x14ac:dyDescent="0.2">
      <c r="A10" s="17" t="s">
        <v>4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 s="8" customFormat="1" x14ac:dyDescent="0.2">
      <c r="A11" s="18" t="s">
        <v>19</v>
      </c>
      <c r="B11" s="19">
        <f>B7/$E$1</f>
        <v>0.99362749146760021</v>
      </c>
      <c r="C11" s="19">
        <f t="shared" ref="C11:Y11" si="0">C7/$E$1</f>
        <v>0.9888999023464351</v>
      </c>
      <c r="D11" s="19">
        <f t="shared" si="0"/>
        <v>0.98135824062497756</v>
      </c>
      <c r="E11" s="19">
        <f t="shared" si="0"/>
        <v>0.97370921108445496</v>
      </c>
      <c r="F11" s="19">
        <f t="shared" si="0"/>
        <v>0.96635015814488234</v>
      </c>
      <c r="G11" s="19">
        <f t="shared" si="0"/>
        <v>0.95876968133705742</v>
      </c>
      <c r="H11" s="19">
        <f t="shared" si="0"/>
        <v>0.95038289632204997</v>
      </c>
      <c r="I11" s="19">
        <f t="shared" si="0"/>
        <v>0.9401212137475824</v>
      </c>
      <c r="J11" s="19">
        <f t="shared" si="0"/>
        <v>0.92742143730415982</v>
      </c>
      <c r="K11" s="19">
        <f t="shared" si="0"/>
        <v>0.91299634153329734</v>
      </c>
      <c r="L11" s="19">
        <f t="shared" si="0"/>
        <v>0.8983958985497924</v>
      </c>
      <c r="M11" s="19">
        <f t="shared" si="0"/>
        <v>0.88500797014999255</v>
      </c>
      <c r="N11" s="19">
        <f t="shared" si="0"/>
        <v>0.87304235450956758</v>
      </c>
      <c r="O11" s="19">
        <f t="shared" si="0"/>
        <v>0.86246172077922767</v>
      </c>
      <c r="P11" s="19">
        <f t="shared" si="0"/>
        <v>0.85340270950900743</v>
      </c>
      <c r="Q11" s="19">
        <f t="shared" si="0"/>
        <v>0.84610320651222004</v>
      </c>
      <c r="R11" s="19">
        <f t="shared" si="0"/>
        <v>0.83721516540622998</v>
      </c>
      <c r="S11" s="19">
        <f t="shared" si="0"/>
        <v>0.83095242077254983</v>
      </c>
      <c r="T11" s="19">
        <f t="shared" si="0"/>
        <v>0.82485311859045507</v>
      </c>
      <c r="U11" s="19">
        <f t="shared" si="0"/>
        <v>0.81913667900352993</v>
      </c>
      <c r="V11" s="19">
        <f t="shared" si="0"/>
        <v>0.81247531784304494</v>
      </c>
      <c r="W11" s="19">
        <f t="shared" si="0"/>
        <v>0.80439812475903982</v>
      </c>
      <c r="X11" s="19">
        <f t="shared" si="0"/>
        <v>0.79551860626153759</v>
      </c>
      <c r="Y11" s="19">
        <f t="shared" si="0"/>
        <v>0.78641299393115749</v>
      </c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</row>
    <row r="12" spans="1:51" s="8" customFormat="1" x14ac:dyDescent="0.2">
      <c r="A12" s="18" t="s">
        <v>18</v>
      </c>
      <c r="B12" s="19">
        <f>B8/$E$1</f>
        <v>0.9941969303588426</v>
      </c>
      <c r="C12" s="19">
        <f t="shared" ref="C12:Y12" si="1">C8/$E$1</f>
        <v>0.98959443763484001</v>
      </c>
      <c r="D12" s="19">
        <f t="shared" si="1"/>
        <v>0.98166283809166011</v>
      </c>
      <c r="E12" s="19">
        <f t="shared" si="1"/>
        <v>0.97627411365022498</v>
      </c>
      <c r="F12" s="19">
        <f t="shared" si="1"/>
        <v>0.97109883140042752</v>
      </c>
      <c r="G12" s="19">
        <f t="shared" si="1"/>
        <v>0.96504821537596752</v>
      </c>
      <c r="H12" s="19">
        <f t="shared" si="1"/>
        <v>0.95767966024430995</v>
      </c>
      <c r="I12" s="19">
        <f t="shared" si="1"/>
        <v>0.94932189733346495</v>
      </c>
      <c r="J12" s="19">
        <f t="shared" si="1"/>
        <v>0.94045455643681497</v>
      </c>
      <c r="K12" s="19">
        <f t="shared" si="1"/>
        <v>0.9313649243317752</v>
      </c>
      <c r="L12" s="19">
        <f t="shared" si="1"/>
        <v>0.92221988823321266</v>
      </c>
      <c r="M12" s="19">
        <f t="shared" si="1"/>
        <v>0.91316611477771514</v>
      </c>
      <c r="N12" s="19">
        <f t="shared" si="1"/>
        <v>0.90458666673372756</v>
      </c>
      <c r="O12" s="19">
        <f t="shared" si="1"/>
        <v>0.89694777641288503</v>
      </c>
      <c r="P12" s="19">
        <f t="shared" si="1"/>
        <v>0.89067742372218495</v>
      </c>
      <c r="Q12" s="19">
        <f t="shared" si="1"/>
        <v>0.88527874362784753</v>
      </c>
      <c r="R12" s="19">
        <f t="shared" si="1"/>
        <v>0.88012179000906987</v>
      </c>
      <c r="S12" s="19">
        <f t="shared" si="1"/>
        <v>0.87529191072391266</v>
      </c>
      <c r="T12" s="19">
        <f t="shared" si="1"/>
        <v>0.87072046859172259</v>
      </c>
      <c r="U12" s="19">
        <f t="shared" si="1"/>
        <v>0.8646904477040277</v>
      </c>
      <c r="V12" s="19">
        <f t="shared" si="1"/>
        <v>0.85685264666849759</v>
      </c>
      <c r="W12" s="19">
        <f t="shared" si="1"/>
        <v>0.84811808801878497</v>
      </c>
      <c r="X12" s="19">
        <f t="shared" si="1"/>
        <v>0.83918813462845987</v>
      </c>
      <c r="Y12" s="19">
        <f t="shared" si="1"/>
        <v>0.83037812420474244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</row>
    <row r="13" spans="1:5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s="9" customFormat="1" x14ac:dyDescent="0.2">
      <c r="A14" s="20" t="s">
        <v>6</v>
      </c>
      <c r="B14" s="20" t="s">
        <v>2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</row>
    <row r="15" spans="1:51" s="10" customFormat="1" x14ac:dyDescent="0.2">
      <c r="A15" s="21" t="s">
        <v>19</v>
      </c>
      <c r="B15" s="21">
        <f>40-B7</f>
        <v>0.25490034129599337</v>
      </c>
      <c r="C15" s="21">
        <f>B7-C7</f>
        <v>0.1891035648466044</v>
      </c>
      <c r="D15" s="21">
        <f t="shared" ref="D15:Y15" si="2">C7-D7</f>
        <v>0.30166646885830062</v>
      </c>
      <c r="E15" s="21">
        <f t="shared" si="2"/>
        <v>0.30596118162090136</v>
      </c>
      <c r="F15" s="21">
        <f t="shared" si="2"/>
        <v>0.29436211758290654</v>
      </c>
      <c r="G15" s="21">
        <f t="shared" si="2"/>
        <v>0.30321907231299861</v>
      </c>
      <c r="H15" s="21">
        <f t="shared" si="2"/>
        <v>0.3354714006002979</v>
      </c>
      <c r="I15" s="21">
        <f t="shared" si="2"/>
        <v>0.41046730297870226</v>
      </c>
      <c r="J15" s="21">
        <f t="shared" si="2"/>
        <v>0.50799105773690201</v>
      </c>
      <c r="K15" s="21">
        <f t="shared" si="2"/>
        <v>0.57700383083449935</v>
      </c>
      <c r="L15" s="21">
        <f t="shared" si="2"/>
        <v>0.58401771934019564</v>
      </c>
      <c r="M15" s="21">
        <f t="shared" si="2"/>
        <v>0.53551713599199502</v>
      </c>
      <c r="N15" s="21">
        <f t="shared" si="2"/>
        <v>0.4786246256170017</v>
      </c>
      <c r="O15" s="21">
        <f t="shared" si="2"/>
        <v>0.42322534921359534</v>
      </c>
      <c r="P15" s="21">
        <f t="shared" si="2"/>
        <v>0.36236045080880785</v>
      </c>
      <c r="Q15" s="21">
        <f t="shared" si="2"/>
        <v>0.29198011987149641</v>
      </c>
      <c r="R15" s="21">
        <f t="shared" si="2"/>
        <v>0.35552164423960164</v>
      </c>
      <c r="S15" s="21">
        <f t="shared" si="2"/>
        <v>0.25050978534720514</v>
      </c>
      <c r="T15" s="21">
        <f t="shared" si="2"/>
        <v>0.24397208728379383</v>
      </c>
      <c r="U15" s="21">
        <f t="shared" si="2"/>
        <v>0.22865758347700194</v>
      </c>
      <c r="V15" s="21">
        <f t="shared" si="2"/>
        <v>0.2664544464194023</v>
      </c>
      <c r="W15" s="21">
        <f t="shared" si="2"/>
        <v>0.32308772336020297</v>
      </c>
      <c r="X15" s="21">
        <f t="shared" si="2"/>
        <v>0.35518073990009214</v>
      </c>
      <c r="Y15" s="21">
        <f t="shared" si="2"/>
        <v>0.36422449321520389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 s="10" customFormat="1" x14ac:dyDescent="0.2">
      <c r="A16" s="21" t="s">
        <v>18</v>
      </c>
      <c r="B16" s="21">
        <f>40-B8</f>
        <v>0.23212278564629685</v>
      </c>
      <c r="C16" s="21">
        <f>B8-C8</f>
        <v>0.18409970896010464</v>
      </c>
      <c r="D16" s="21">
        <f t="shared" ref="D16:Y16" si="3">C8-D8</f>
        <v>0.31726398172719428</v>
      </c>
      <c r="E16" s="21">
        <f t="shared" si="3"/>
        <v>0.21554897765740577</v>
      </c>
      <c r="F16" s="21">
        <f t="shared" si="3"/>
        <v>0.20701128999189677</v>
      </c>
      <c r="G16" s="21">
        <f t="shared" si="3"/>
        <v>0.24202464097839993</v>
      </c>
      <c r="H16" s="21">
        <f t="shared" si="3"/>
        <v>0.2947422052663029</v>
      </c>
      <c r="I16" s="21">
        <f t="shared" si="3"/>
        <v>0.33431051643380272</v>
      </c>
      <c r="J16" s="21">
        <f t="shared" si="3"/>
        <v>0.35469363586599911</v>
      </c>
      <c r="K16" s="21">
        <f t="shared" si="3"/>
        <v>0.36358528420159075</v>
      </c>
      <c r="L16" s="21">
        <f t="shared" si="3"/>
        <v>0.36580144394250169</v>
      </c>
      <c r="M16" s="21">
        <f t="shared" si="3"/>
        <v>0.36215093821989797</v>
      </c>
      <c r="N16" s="21">
        <f t="shared" si="3"/>
        <v>0.34317792175950501</v>
      </c>
      <c r="O16" s="21">
        <f t="shared" si="3"/>
        <v>0.30555561283370025</v>
      </c>
      <c r="P16" s="21">
        <f t="shared" si="3"/>
        <v>0.2508141076280026</v>
      </c>
      <c r="Q16" s="21">
        <f t="shared" si="3"/>
        <v>0.21594720377349574</v>
      </c>
      <c r="R16" s="21">
        <f t="shared" si="3"/>
        <v>0.20627814475110995</v>
      </c>
      <c r="S16" s="21">
        <f t="shared" si="3"/>
        <v>0.19319517140628761</v>
      </c>
      <c r="T16" s="21">
        <f t="shared" si="3"/>
        <v>0.18285768528760116</v>
      </c>
      <c r="U16" s="21">
        <f t="shared" si="3"/>
        <v>0.24120083550779725</v>
      </c>
      <c r="V16" s="21">
        <f t="shared" si="3"/>
        <v>0.31351204142120537</v>
      </c>
      <c r="W16" s="21">
        <f t="shared" si="3"/>
        <v>0.34938234598850215</v>
      </c>
      <c r="X16" s="21">
        <f t="shared" si="3"/>
        <v>0.35719813561300384</v>
      </c>
      <c r="Y16" s="21">
        <f t="shared" si="3"/>
        <v>0.35240041694869717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2">
      <c r="A18" s="14"/>
      <c r="B18" s="14" t="s">
        <v>10</v>
      </c>
      <c r="C18" s="14" t="s">
        <v>11</v>
      </c>
      <c r="D18" s="14" t="s">
        <v>12</v>
      </c>
      <c r="E18" s="14" t="s">
        <v>16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x14ac:dyDescent="0.2">
      <c r="A19" s="14" t="s">
        <v>9</v>
      </c>
      <c r="B19" s="14">
        <v>2.5000000000000001E-2</v>
      </c>
      <c r="C19" s="14">
        <v>3000</v>
      </c>
      <c r="D19" s="22">
        <f>B19/C19/9.81*1000*3600</f>
        <v>3.0581039755351682</v>
      </c>
      <c r="E19" s="14">
        <f>LN((B1+E1)/E1)*C19*9.81</f>
        <v>23865.676263246558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2">
      <c r="A20" s="14"/>
      <c r="B20" s="14" t="s">
        <v>13</v>
      </c>
      <c r="C20" s="14" t="s">
        <v>14</v>
      </c>
      <c r="D20" s="14" t="s">
        <v>15</v>
      </c>
      <c r="E20" s="14" t="s">
        <v>17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Callegari</dc:creator>
  <cp:lastModifiedBy>physicgamer@outlook.fr</cp:lastModifiedBy>
  <dcterms:created xsi:type="dcterms:W3CDTF">2024-08-05T07:38:55Z</dcterms:created>
  <dcterms:modified xsi:type="dcterms:W3CDTF">2024-08-29T16:45:17Z</dcterms:modified>
</cp:coreProperties>
</file>