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svg" ContentType="image/svg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2c9eb53721815306/Imagens/Documentos/FERNANDO - 2024/PROJETO AUTOMAÇÃO VIDEO/"/>
    </mc:Choice>
  </mc:AlternateContent>
  <xr:revisionPtr revIDLastSave="0" documentId="8_{C3E3DE30-3DA0-4751-816B-88E75A640C0D}" xr6:coauthVersionLast="47" xr6:coauthVersionMax="47" xr10:uidLastSave="{00000000-0000-0000-0000-000000000000}"/>
  <bookViews>
    <workbookView xWindow="-98" yWindow="-98" windowWidth="21795" windowHeight="12975" activeTab="3" xr2:uid="{7546677F-02BE-48CF-806B-739894A3D2E4}"/>
  </bookViews>
  <sheets>
    <sheet name="DADOS" sheetId="1" r:id="rId1"/>
    <sheet name="ECONOMIA" sheetId="4" r:id="rId2"/>
    <sheet name="CONTRALADORA" sheetId="2" r:id="rId3"/>
    <sheet name="PAINEL" sheetId="3" r:id="rId4"/>
  </sheets>
  <definedNames>
    <definedName name="SegmentaçãodeDados_MÊS">#N/A</definedName>
  </definedNames>
  <calcPr calcId="191029"/>
  <pivotCaches>
    <pivotCache cacheId="15" r:id="rId5"/>
  </pivotCaches>
  <extLst>
    <ext xmlns:x14="http://schemas.microsoft.com/office/spreadsheetml/2009/9/main" uri="{BBE1A952-AA13-448e-AADC-164F8A28A991}">
      <x14:slicerCaches>
        <x14:slicerCache r:id="rId6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" i="4" l="1"/>
  <c r="B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</calcChain>
</file>

<file path=xl/sharedStrings.xml><?xml version="1.0" encoding="utf-8"?>
<sst xmlns="http://schemas.openxmlformats.org/spreadsheetml/2006/main" count="286" uniqueCount="113">
  <si>
    <t>DATA</t>
  </si>
  <si>
    <t>TIPO</t>
  </si>
  <si>
    <t xml:space="preserve">CATEGORIA </t>
  </si>
  <si>
    <t>DESCRIÇÃO</t>
  </si>
  <si>
    <t xml:space="preserve">VALOR </t>
  </si>
  <si>
    <t>OPERAÇÃO BANCÁRIA</t>
  </si>
  <si>
    <t>STATUS</t>
  </si>
  <si>
    <t>ENTRADA</t>
  </si>
  <si>
    <t>Honorários Profissionais</t>
  </si>
  <si>
    <t>Pagamento de consultoria mensal</t>
  </si>
  <si>
    <t>Transferência</t>
  </si>
  <si>
    <t>Recebido</t>
  </si>
  <si>
    <t>SAÍDA</t>
  </si>
  <si>
    <t>Restaurantes</t>
  </si>
  <si>
    <t>Almoço em restaurante vegetariano</t>
  </si>
  <si>
    <t>Cartão de Crédito</t>
  </si>
  <si>
    <t>Pago</t>
  </si>
  <si>
    <t>Transporte por Aplicativo</t>
  </si>
  <si>
    <t>Corridas de táxi por app</t>
  </si>
  <si>
    <t>Pix</t>
  </si>
  <si>
    <t>Pendente</t>
  </si>
  <si>
    <t>Entretenimento</t>
  </si>
  <si>
    <t>Ingresso para festival de música</t>
  </si>
  <si>
    <t>Saúde</t>
  </si>
  <si>
    <t>Exames laboratoriais</t>
  </si>
  <si>
    <t>Boleto</t>
  </si>
  <si>
    <t>Formação Profissional</t>
  </si>
  <si>
    <t>Curso intensivo de idiomas</t>
  </si>
  <si>
    <t>Calçados</t>
  </si>
  <si>
    <t>Par de tênis esportivos</t>
  </si>
  <si>
    <t>Débito Automático</t>
  </si>
  <si>
    <t>Rendimento de Investimentos</t>
  </si>
  <si>
    <t>Juros de CDB</t>
  </si>
  <si>
    <t>Serviço de Pintura</t>
  </si>
  <si>
    <t>Pintura do quarto</t>
  </si>
  <si>
    <t>Conserto de TV</t>
  </si>
  <si>
    <t>Troca de placa principal da TV</t>
  </si>
  <si>
    <t>Utensílios de Cozinha</t>
  </si>
  <si>
    <t>Jogo de panelas antiaderentes</t>
  </si>
  <si>
    <t>Brinde Corporativo</t>
  </si>
  <si>
    <t>Lembrancinhas para evento da empresa</t>
  </si>
  <si>
    <t>Produtos de Higiene</t>
  </si>
  <si>
    <t>Kit de cuidados pessoais</t>
  </si>
  <si>
    <t>Vacina do Pet</t>
  </si>
  <si>
    <t>Aplicação de vacina anual no cachorro</t>
  </si>
  <si>
    <t>Passagens Aéreas</t>
  </si>
  <si>
    <t>Bilhete para viagem nacional</t>
  </si>
  <si>
    <t>Delivery Gourmet</t>
  </si>
  <si>
    <t>Jantar delivery de cozinha mediterrânea</t>
  </si>
  <si>
    <t>Bonificações</t>
  </si>
  <si>
    <t>Bônus por metas atingidas</t>
  </si>
  <si>
    <t>Feiras e Mercados</t>
  </si>
  <si>
    <t>Feira livre orgânica</t>
  </si>
  <si>
    <t>Bicicleta Compartilhada</t>
  </si>
  <si>
    <t>Plano mensal de bikes</t>
  </si>
  <si>
    <t>Cinema &amp; Lanches</t>
  </si>
  <si>
    <t>Sessão de cinema + pipoca</t>
  </si>
  <si>
    <t>Plano Odontológico</t>
  </si>
  <si>
    <t>Mensalidade do plano dental</t>
  </si>
  <si>
    <t>Cursos Presenciais</t>
  </si>
  <si>
    <t>Aula de culinária japonesa</t>
  </si>
  <si>
    <t>Acessórios</t>
  </si>
  <si>
    <t>Compra de bolsa de couro</t>
  </si>
  <si>
    <t>Venda de Artesanato</t>
  </si>
  <si>
    <t>Venda de peças de cerâmica</t>
  </si>
  <si>
    <t>Serviços Domésticos</t>
  </si>
  <si>
    <t>Contratação de diarista</t>
  </si>
  <si>
    <t>Conserto de Notebook</t>
  </si>
  <si>
    <t>Substituição de teclado</t>
  </si>
  <si>
    <t>Limpeza Doméstica</t>
  </si>
  <si>
    <t>Produtos de limpeza a granel</t>
  </si>
  <si>
    <t>Presentes Personalizados</t>
  </si>
  <si>
    <t>Caneca e camiseta sob encomenda</t>
  </si>
  <si>
    <t>Royalties</t>
  </si>
  <si>
    <t>Direitos autorais de publicação</t>
  </si>
  <si>
    <t>Hortifrúti</t>
  </si>
  <si>
    <t>Compras de frutas e legumes</t>
  </si>
  <si>
    <t>Transporte Público</t>
  </si>
  <si>
    <t>Cartão mensal de metrô e ônibus</t>
  </si>
  <si>
    <t>Cultura &amp; Arte</t>
  </si>
  <si>
    <t>Ingresso para exposição de arte</t>
  </si>
  <si>
    <t>Suplementos Esportivos</t>
  </si>
  <si>
    <t>Whey Protein e BCAA</t>
  </si>
  <si>
    <t>Formação Online</t>
  </si>
  <si>
    <t>Assinatura de plataforma de cursos</t>
  </si>
  <si>
    <t>Vestuário Casual</t>
  </si>
  <si>
    <t>Camisetas e jeans</t>
  </si>
  <si>
    <t>Jardinagem</t>
  </si>
  <si>
    <t>Serviço de poda e adubagem</t>
  </si>
  <si>
    <t>Resgate de Investimentos</t>
  </si>
  <si>
    <t>Resgate de fundo imobiliário</t>
  </si>
  <si>
    <t>Gadgets</t>
  </si>
  <si>
    <t>Acessórios para smartphone</t>
  </si>
  <si>
    <t>Itens para Casa</t>
  </si>
  <si>
    <t>Conjunto de talheres premium</t>
  </si>
  <si>
    <t>Lembranças Festivas</t>
  </si>
  <si>
    <t>Kit de doces artesanais</t>
  </si>
  <si>
    <t>Petshop</t>
  </si>
  <si>
    <t>Brinquedos para o gato</t>
  </si>
  <si>
    <t>Cuidados Pessoais</t>
  </si>
  <si>
    <t>Sessão de massagem</t>
  </si>
  <si>
    <t>Gastronomia Exótica</t>
  </si>
  <si>
    <t>Degustação de culinária peruana</t>
  </si>
  <si>
    <t>Turismo Local</t>
  </si>
  <si>
    <t>Passeio em hotel fazenda</t>
  </si>
  <si>
    <t>Rótulos de Linha</t>
  </si>
  <si>
    <t xml:space="preserve">Soma de VALOR </t>
  </si>
  <si>
    <t>Total Geral</t>
  </si>
  <si>
    <t>MÊS</t>
  </si>
  <si>
    <t>DEPÓSITO</t>
  </si>
  <si>
    <t xml:space="preserve">DATA </t>
  </si>
  <si>
    <t>reservados</t>
  </si>
  <si>
    <t>meta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</si>
</sst>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8" formatCode="&quot;R$&quot;\ #,##0.00;[Red]\-&quot;R$&quot;\ #,##0.00"/>
    <numFmt numFmtId="44" formatCode="_-&quot;R$&quot;\ * #,##0.00_-;\-&quot;R$&quot;\ * #,##0.00_-;_-&quot;R$&quot;\ * &quot;-&quot;??_-;_-@_-"/>
  </numFmts>
  <fonts count="3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3" tint="0.49998474074526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8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2" borderId="0" xfId="0" applyFill="1"/>
    <xf numFmtId="0" fontId="0" fillId="3" borderId="0" xfId="0" applyFill="1"/>
    <xf numFmtId="1" fontId="0" fillId="0" borderId="0" xfId="0" applyNumberFormat="1" applyAlignment="1">
      <alignment horizontal="center"/>
    </xf>
    <xf numFmtId="44" fontId="0" fillId="0" borderId="0" xfId="1" applyFont="1"/>
    <xf numFmtId="0" fontId="2" fillId="4" borderId="0" xfId="0" applyFont="1" applyFill="1"/>
  </cellXfs>
  <cellStyles count="2">
    <cellStyle name="Moeda" xfId="1" builtinId="4"/>
    <cellStyle name="Normal" xfId="0" builtinId="0"/>
  </cellStyles>
  <dxfs count="4">
    <dxf>
      <numFmt numFmtId="19" formatCode="dd/mm/yyyy"/>
    </dxf>
    <dxf>
      <font>
        <b/>
        <i val="0"/>
        <sz val="18"/>
        <color theme="0"/>
      </font>
      <fill>
        <patternFill>
          <fgColor theme="0"/>
        </patternFill>
      </fill>
      <border>
        <bottom style="thin">
          <color theme="4"/>
        </bottom>
        <vertical/>
        <horizontal/>
      </border>
    </dxf>
    <dxf>
      <font>
        <color theme="0"/>
      </font>
      <fill>
        <patternFill>
          <bgColor rgb="FF00B0F0"/>
        </patternFill>
      </fill>
      <border diagonalUp="0" diagonalDown="0">
        <left/>
        <right/>
        <top/>
        <bottom/>
        <vertical/>
        <horizontal/>
      </border>
    </dxf>
    <dxf>
      <numFmt numFmtId="1" formatCode="0"/>
      <alignment horizontal="center" vertical="bottom" textRotation="0" wrapText="0" indent="0" justifyLastLine="0" shrinkToFit="0" readingOrder="0"/>
    </dxf>
  </dxfs>
  <tableStyles count="1" defaultTableStyle="TableStyleMedium2" defaultPivotStyle="PivotStyleLight16">
    <tableStyle name="SlicerStyleLight1 2" pivot="0" table="0" count="10" xr9:uid="{25ECA643-6784-4A0A-B97A-22B774649928}">
      <tableStyleElement type="wholeTable" dxfId="2"/>
      <tableStyleElement type="headerRow" dxfId="1"/>
    </tableStyle>
  </tableStyles>
  <colors>
    <mruColors>
      <color rgb="FFFFFFFF"/>
    </mruColors>
  </colors>
  <extLst>
    <ext xmlns:x14="http://schemas.microsoft.com/office/spreadsheetml/2009/9/main" uri="{46F421CA-312F-682f-3DD2-61675219B42D}">
      <x14:dxfs count="8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C000"/>
              <bgColor theme="4" tint="0.79995117038483843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sz val="18"/>
            <color rgb="FF000000"/>
          </font>
          <fill>
            <patternFill patternType="solid">
              <fgColor theme="4" tint="0.59999389629810485"/>
              <bgColor theme="4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SlicerStyleLight1 2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1.xml"/><Relationship Id="rId5" Type="http://schemas.openxmlformats.org/officeDocument/2006/relationships/pivotCacheDefinition" Target="pivotCache/pivotCacheDefinition1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DIO.xlsx]CONTRALADORA!Tabela dinâmica2</c:name>
    <c:fmtId val="7"/>
  </c:pivotSource>
  <c:chart>
    <c:autoTitleDeleted val="1"/>
    <c:pivotFmts>
      <c:pivotFmt>
        <c:idx val="0"/>
      </c:pivotFmt>
      <c:pivotFmt>
        <c:idx val="1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-5400000" spcFirstLastPara="1" vertOverflow="clip" horzOverflow="clip" vert="horz" wrap="square" lIns="38100" tIns="19050" rIns="38100" bIns="19050" anchor="ctr" anchorCtr="1">
              <a:spAutoFit/>
            </a:bodyPr>
            <a:lstStyle/>
            <a:p>
              <a:pPr>
                <a:defRPr sz="800" b="0" i="0" u="none" strike="noStrike" kern="1200" baseline="0">
                  <a:solidFill>
                    <a:schemeClr val="tx1">
                      <a:lumMod val="50000"/>
                      <a:lumOff val="50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0.12177590106786466"/>
          <c:y val="0.11555024205484574"/>
          <c:w val="0.86563517060367456"/>
          <c:h val="0.53787606063016191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CONTRALADORA!$B$3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CONTRALADORA!$A$4:$A$42</c:f>
              <c:strCache>
                <c:ptCount val="38"/>
                <c:pt idx="0">
                  <c:v>Acessórios</c:v>
                </c:pt>
                <c:pt idx="1">
                  <c:v>Bicicleta Compartilhada</c:v>
                </c:pt>
                <c:pt idx="2">
                  <c:v>Brinde Corporativo</c:v>
                </c:pt>
                <c:pt idx="3">
                  <c:v>Calçados</c:v>
                </c:pt>
                <c:pt idx="4">
                  <c:v>Cinema &amp; Lanches</c:v>
                </c:pt>
                <c:pt idx="5">
                  <c:v>Conserto de Notebook</c:v>
                </c:pt>
                <c:pt idx="6">
                  <c:v>Conserto de TV</c:v>
                </c:pt>
                <c:pt idx="7">
                  <c:v>Cuidados Pessoais</c:v>
                </c:pt>
                <c:pt idx="8">
                  <c:v>Cultura &amp; Arte</c:v>
                </c:pt>
                <c:pt idx="9">
                  <c:v>Cursos Presenciais</c:v>
                </c:pt>
                <c:pt idx="10">
                  <c:v>Delivery Gourmet</c:v>
                </c:pt>
                <c:pt idx="11">
                  <c:v>Entretenimento</c:v>
                </c:pt>
                <c:pt idx="12">
                  <c:v>Feiras e Mercados</c:v>
                </c:pt>
                <c:pt idx="13">
                  <c:v>Formação Online</c:v>
                </c:pt>
                <c:pt idx="14">
                  <c:v>Formação Profissional</c:v>
                </c:pt>
                <c:pt idx="15">
                  <c:v>Gadgets</c:v>
                </c:pt>
                <c:pt idx="16">
                  <c:v>Gastronomia Exótica</c:v>
                </c:pt>
                <c:pt idx="17">
                  <c:v>Hortifrúti</c:v>
                </c:pt>
                <c:pt idx="18">
                  <c:v>Itens para Casa</c:v>
                </c:pt>
                <c:pt idx="19">
                  <c:v>Jardinagem</c:v>
                </c:pt>
                <c:pt idx="20">
                  <c:v>Lembranças Festivas</c:v>
                </c:pt>
                <c:pt idx="21">
                  <c:v>Limpeza Doméstica</c:v>
                </c:pt>
                <c:pt idx="22">
                  <c:v>Passagens Aéreas</c:v>
                </c:pt>
                <c:pt idx="23">
                  <c:v>Petshop</c:v>
                </c:pt>
                <c:pt idx="24">
                  <c:v>Plano Odontológico</c:v>
                </c:pt>
                <c:pt idx="25">
                  <c:v>Presentes Personalizados</c:v>
                </c:pt>
                <c:pt idx="26">
                  <c:v>Produtos de Higiene</c:v>
                </c:pt>
                <c:pt idx="27">
                  <c:v>Restaurantes</c:v>
                </c:pt>
                <c:pt idx="28">
                  <c:v>Saúde</c:v>
                </c:pt>
                <c:pt idx="29">
                  <c:v>Serviço de Pintura</c:v>
                </c:pt>
                <c:pt idx="30">
                  <c:v>Serviços Domésticos</c:v>
                </c:pt>
                <c:pt idx="31">
                  <c:v>Suplementos Esportivos</c:v>
                </c:pt>
                <c:pt idx="32">
                  <c:v>Transporte por Aplicativo</c:v>
                </c:pt>
                <c:pt idx="33">
                  <c:v>Transporte Público</c:v>
                </c:pt>
                <c:pt idx="34">
                  <c:v>Turismo Local</c:v>
                </c:pt>
                <c:pt idx="35">
                  <c:v>Utensílios de Cozinha</c:v>
                </c:pt>
                <c:pt idx="36">
                  <c:v>Vacina do Pet</c:v>
                </c:pt>
                <c:pt idx="37">
                  <c:v>Vestuário Casual</c:v>
                </c:pt>
              </c:strCache>
            </c:strRef>
          </c:cat>
          <c:val>
            <c:numRef>
              <c:f>CONTRALADORA!$B$4:$B$42</c:f>
              <c:numCache>
                <c:formatCode>"R$"#,##0.00_);[Red]\("R$"#,##0.00\)</c:formatCode>
                <c:ptCount val="38"/>
                <c:pt idx="0">
                  <c:v>350</c:v>
                </c:pt>
                <c:pt idx="1">
                  <c:v>70</c:v>
                </c:pt>
                <c:pt idx="2">
                  <c:v>200</c:v>
                </c:pt>
                <c:pt idx="3">
                  <c:v>250</c:v>
                </c:pt>
                <c:pt idx="4">
                  <c:v>85</c:v>
                </c:pt>
                <c:pt idx="5">
                  <c:v>400</c:v>
                </c:pt>
                <c:pt idx="6">
                  <c:v>930</c:v>
                </c:pt>
                <c:pt idx="7">
                  <c:v>230</c:v>
                </c:pt>
                <c:pt idx="8">
                  <c:v>90</c:v>
                </c:pt>
                <c:pt idx="9">
                  <c:v>300</c:v>
                </c:pt>
                <c:pt idx="10">
                  <c:v>140</c:v>
                </c:pt>
                <c:pt idx="11">
                  <c:v>280</c:v>
                </c:pt>
                <c:pt idx="12">
                  <c:v>180</c:v>
                </c:pt>
                <c:pt idx="13">
                  <c:v>280</c:v>
                </c:pt>
                <c:pt idx="14">
                  <c:v>650</c:v>
                </c:pt>
                <c:pt idx="15">
                  <c:v>160</c:v>
                </c:pt>
                <c:pt idx="16">
                  <c:v>300</c:v>
                </c:pt>
                <c:pt idx="17">
                  <c:v>100</c:v>
                </c:pt>
                <c:pt idx="18">
                  <c:v>210</c:v>
                </c:pt>
                <c:pt idx="19">
                  <c:v>150</c:v>
                </c:pt>
                <c:pt idx="20">
                  <c:v>110</c:v>
                </c:pt>
                <c:pt idx="21">
                  <c:v>90</c:v>
                </c:pt>
                <c:pt idx="22">
                  <c:v>1100</c:v>
                </c:pt>
                <c:pt idx="23">
                  <c:v>50</c:v>
                </c:pt>
                <c:pt idx="24">
                  <c:v>250</c:v>
                </c:pt>
                <c:pt idx="25">
                  <c:v>130</c:v>
                </c:pt>
                <c:pt idx="26">
                  <c:v>60</c:v>
                </c:pt>
                <c:pt idx="27">
                  <c:v>120</c:v>
                </c:pt>
                <c:pt idx="28">
                  <c:v>320</c:v>
                </c:pt>
                <c:pt idx="29">
                  <c:v>500</c:v>
                </c:pt>
                <c:pt idx="30">
                  <c:v>200</c:v>
                </c:pt>
                <c:pt idx="31">
                  <c:v>220</c:v>
                </c:pt>
                <c:pt idx="32">
                  <c:v>90</c:v>
                </c:pt>
                <c:pt idx="33">
                  <c:v>140</c:v>
                </c:pt>
                <c:pt idx="34">
                  <c:v>450</c:v>
                </c:pt>
                <c:pt idx="35">
                  <c:v>180</c:v>
                </c:pt>
                <c:pt idx="36">
                  <c:v>90</c:v>
                </c:pt>
                <c:pt idx="37">
                  <c:v>290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3D8-48D3-87F3-C4D14595A40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869004239"/>
        <c:axId val="869002799"/>
      </c:barChart>
      <c:catAx>
        <c:axId val="8690042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869002799"/>
        <c:crosses val="autoZero"/>
        <c:auto val="1"/>
        <c:lblAlgn val="ctr"/>
        <c:lblOffset val="100"/>
        <c:noMultiLvlLbl val="0"/>
      </c:catAx>
      <c:valAx>
        <c:axId val="869002799"/>
        <c:scaling>
          <c:orientation val="minMax"/>
        </c:scaling>
        <c:delete val="1"/>
        <c:axPos val="l"/>
        <c:numFmt formatCode="&quot;R$&quot;#,##0.00_);[Red]\(&quot;R$&quot;#,##0.00\)" sourceLinked="1"/>
        <c:majorTickMark val="none"/>
        <c:minorTickMark val="none"/>
        <c:tickLblPos val="nextTo"/>
        <c:crossAx val="86900423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[PLANILHA DIO.xlsx]CONTRALADORA!Tabela dinâmica3</c:name>
    <c:fmtId val="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5.2716770683795287E-2"/>
          <c:y val="7.2574098261471764E-2"/>
          <c:w val="0.93895952868192123"/>
          <c:h val="0.79541675997367045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CONTRALADORA!$F$3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CONTRALADORA!$E$4:$E$10</c:f>
              <c:strCache>
                <c:ptCount val="6"/>
                <c:pt idx="0">
                  <c:v>Bonificações</c:v>
                </c:pt>
                <c:pt idx="1">
                  <c:v>Honorários Profissionais</c:v>
                </c:pt>
                <c:pt idx="2">
                  <c:v>Rendimento de Investimentos</c:v>
                </c:pt>
                <c:pt idx="3">
                  <c:v>Resgate de Investimentos</c:v>
                </c:pt>
                <c:pt idx="4">
                  <c:v>Royalties</c:v>
                </c:pt>
                <c:pt idx="5">
                  <c:v>Venda de Artesanato</c:v>
                </c:pt>
              </c:strCache>
            </c:strRef>
          </c:cat>
          <c:val>
            <c:numRef>
              <c:f>CONTRALADORA!$F$4:$F$10</c:f>
              <c:numCache>
                <c:formatCode>"R$"#,##0.00_);[Red]\("R$"#,##0.00\)</c:formatCode>
                <c:ptCount val="6"/>
                <c:pt idx="0">
                  <c:v>5500</c:v>
                </c:pt>
                <c:pt idx="1">
                  <c:v>4300</c:v>
                </c:pt>
                <c:pt idx="2">
                  <c:v>700</c:v>
                </c:pt>
                <c:pt idx="3">
                  <c:v>2500</c:v>
                </c:pt>
                <c:pt idx="4">
                  <c:v>3200</c:v>
                </c:pt>
                <c:pt idx="5">
                  <c:v>800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900-4128-8273-1CC44ED7755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000505711"/>
        <c:axId val="1000505231"/>
      </c:barChart>
      <c:catAx>
        <c:axId val="100050571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000505231"/>
        <c:crosses val="autoZero"/>
        <c:auto val="1"/>
        <c:lblAlgn val="ctr"/>
        <c:lblOffset val="100"/>
        <c:noMultiLvlLbl val="0"/>
      </c:catAx>
      <c:valAx>
        <c:axId val="1000505231"/>
        <c:scaling>
          <c:orientation val="minMax"/>
        </c:scaling>
        <c:delete val="1"/>
        <c:axPos val="l"/>
        <c:numFmt formatCode="&quot;R$&quot;#,##0.00_);[Red]\(&quot;R$&quot;#,##0.00\)" sourceLinked="1"/>
        <c:majorTickMark val="out"/>
        <c:minorTickMark val="none"/>
        <c:tickLblPos val="nextTo"/>
        <c:crossAx val="10005057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0.12612310714408242"/>
          <c:y val="0.14856481481481484"/>
          <c:w val="0.78605752405949258"/>
          <c:h val="0.6153546952464275"/>
        </c:manualLayout>
      </c:layout>
      <c:barChart>
        <c:barDir val="col"/>
        <c:grouping val="stack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bg1">
                  <a:lumMod val="8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441C-449A-96EC-7F5EB6EB104A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ECONOMIA!$D$3</c:f>
              <c:numCache>
                <c:formatCode>_("R$"* #,##0.00_);_("R$"* \(#,##0.00\);_("R$"* "-"??_);_(@_)</c:formatCode>
                <c:ptCount val="1"/>
                <c:pt idx="0">
                  <c:v>50000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41C-449A-96EC-7F5EB6EB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74902415"/>
        <c:axId val="874899535"/>
      </c:barChart>
      <c:barChart>
        <c:barDir val="col"/>
        <c:grouping val="stacked"/>
        <c:varyColors val="0"/>
        <c:ser>
          <c:idx val="0"/>
          <c:order val="0"/>
          <c:spPr>
            <a:gradFill>
              <a:gsLst>
                <a:gs pos="1000">
                  <a:srgbClr val="00B0F0"/>
                </a:gs>
                <a:gs pos="74000">
                  <a:schemeClr val="bg1"/>
                </a:gs>
              </a:gsLst>
              <a:lin ang="5400000" scaled="1"/>
            </a:gradFill>
            <a:ln>
              <a:noFill/>
            </a:ln>
            <a:effectLst/>
          </c:spPr>
          <c:invertIfNegative val="0"/>
          <c:val>
            <c:numRef>
              <c:f>ECONOMIA!$D$2</c:f>
              <c:numCache>
                <c:formatCode>_("R$"* #,##0.00_);_("R$"* \(#,##0.00\);_("R$"* "-"??_);_(@_)</c:formatCode>
                <c:ptCount val="1"/>
                <c:pt idx="0">
                  <c:v>8803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41C-449A-96EC-7F5EB6EB10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199237839"/>
        <c:axId val="1794224367"/>
      </c:barChart>
      <c:catAx>
        <c:axId val="874902415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874899535"/>
        <c:crosses val="autoZero"/>
        <c:auto val="1"/>
        <c:lblAlgn val="ctr"/>
        <c:lblOffset val="100"/>
        <c:noMultiLvlLbl val="0"/>
      </c:catAx>
      <c:valAx>
        <c:axId val="874899535"/>
        <c:scaling>
          <c:orientation val="minMax"/>
        </c:scaling>
        <c:delete val="1"/>
        <c:axPos val="l"/>
        <c:numFmt formatCode="_(&quot;R$&quot;* #,##0.00_);_(&quot;R$&quot;* \(#,##0.00\);_(&quot;R$&quot;* &quot;-&quot;??_);_(@_)" sourceLinked="1"/>
        <c:majorTickMark val="none"/>
        <c:minorTickMark val="none"/>
        <c:tickLblPos val="nextTo"/>
        <c:crossAx val="874902415"/>
        <c:crosses val="autoZero"/>
        <c:crossBetween val="between"/>
      </c:valAx>
      <c:valAx>
        <c:axId val="1794224367"/>
        <c:scaling>
          <c:orientation val="minMax"/>
        </c:scaling>
        <c:delete val="1"/>
        <c:axPos val="r"/>
        <c:numFmt formatCode="_(&quot;R$&quot;* #,##0.00_);_(&quot;R$&quot;* \(#,##0.00\);_(&quot;R$&quot;* &quot;-&quot;??_);_(@_)" sourceLinked="1"/>
        <c:majorTickMark val="out"/>
        <c:minorTickMark val="none"/>
        <c:tickLblPos val="nextTo"/>
        <c:crossAx val="1199237839"/>
        <c:crosses val="max"/>
        <c:crossBetween val="between"/>
      </c:valAx>
      <c:catAx>
        <c:axId val="1199237839"/>
        <c:scaling>
          <c:orientation val="minMax"/>
        </c:scaling>
        <c:delete val="1"/>
        <c:axPos val="b"/>
        <c:majorTickMark val="out"/>
        <c:minorTickMark val="none"/>
        <c:tickLblPos val="nextTo"/>
        <c:crossAx val="1794224367"/>
        <c:auto val="1"/>
        <c:lblAlgn val="ctr"/>
        <c:lblOffset val="100"/>
        <c:noMultiLvlLbl val="0"/>
      </c:catAx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6.png"/><Relationship Id="rId3" Type="http://schemas.openxmlformats.org/officeDocument/2006/relationships/image" Target="../media/image1.png"/><Relationship Id="rId7" Type="http://schemas.openxmlformats.org/officeDocument/2006/relationships/image" Target="../media/image5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image" Target="../media/image4.svg"/><Relationship Id="rId5" Type="http://schemas.openxmlformats.org/officeDocument/2006/relationships/image" Target="../media/image3.png"/><Relationship Id="rId10" Type="http://schemas.openxmlformats.org/officeDocument/2006/relationships/chart" Target="../charts/chart3.xml"/><Relationship Id="rId4" Type="http://schemas.openxmlformats.org/officeDocument/2006/relationships/image" Target="../media/image2.svg"/><Relationship Id="rId9" Type="http://schemas.openxmlformats.org/officeDocument/2006/relationships/image" Target="../media/image7.sv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2322818</xdr:colOff>
      <xdr:row>1</xdr:row>
      <xdr:rowOff>106455</xdr:rowOff>
    </xdr:from>
    <xdr:to>
      <xdr:col>17</xdr:col>
      <xdr:colOff>462241</xdr:colOff>
      <xdr:row>32</xdr:row>
      <xdr:rowOff>22411</xdr:rowOff>
    </xdr:to>
    <xdr:grpSp>
      <xdr:nvGrpSpPr>
        <xdr:cNvPr id="19" name="Agrupar 18">
          <a:extLst>
            <a:ext uri="{FF2B5EF4-FFF2-40B4-BE49-F238E27FC236}">
              <a16:creationId xmlns:a16="http://schemas.microsoft.com/office/drawing/2014/main" id="{7015F3FE-3E12-E4DD-DF6A-3D6BE14E5C33}"/>
            </a:ext>
          </a:extLst>
        </xdr:cNvPr>
        <xdr:cNvGrpSpPr/>
      </xdr:nvGrpSpPr>
      <xdr:grpSpPr>
        <a:xfrm>
          <a:off x="2322818" y="287884"/>
          <a:ext cx="11005733" cy="5540241"/>
          <a:chOff x="2384452" y="0"/>
          <a:chExt cx="10998174" cy="5474074"/>
        </a:xfrm>
      </xdr:grpSpPr>
      <xdr:grpSp>
        <xdr:nvGrpSpPr>
          <xdr:cNvPr id="15" name="Agrupar 14">
            <a:extLst>
              <a:ext uri="{FF2B5EF4-FFF2-40B4-BE49-F238E27FC236}">
                <a16:creationId xmlns:a16="http://schemas.microsoft.com/office/drawing/2014/main" id="{35C97473-1E91-C437-9A5E-10DCF122FEC8}"/>
              </a:ext>
            </a:extLst>
          </xdr:cNvPr>
          <xdr:cNvGrpSpPr/>
        </xdr:nvGrpSpPr>
        <xdr:grpSpPr>
          <a:xfrm>
            <a:off x="2384452" y="0"/>
            <a:ext cx="10998174" cy="5474074"/>
            <a:chOff x="2336744" y="0"/>
            <a:chExt cx="10943827" cy="5606143"/>
          </a:xfrm>
        </xdr:grpSpPr>
        <xdr:grpSp>
          <xdr:nvGrpSpPr>
            <xdr:cNvPr id="11" name="Agrupar 10">
              <a:extLst>
                <a:ext uri="{FF2B5EF4-FFF2-40B4-BE49-F238E27FC236}">
                  <a16:creationId xmlns:a16="http://schemas.microsoft.com/office/drawing/2014/main" id="{8D1D1661-40E6-B1B0-7535-6FE0E62DDC0B}"/>
                </a:ext>
              </a:extLst>
            </xdr:cNvPr>
            <xdr:cNvGrpSpPr/>
          </xdr:nvGrpSpPr>
          <xdr:grpSpPr>
            <a:xfrm>
              <a:off x="2869827" y="0"/>
              <a:ext cx="10410744" cy="5606143"/>
              <a:chOff x="2564946" y="1"/>
              <a:chExt cx="10297805" cy="5191124"/>
            </a:xfrm>
          </xdr:grpSpPr>
          <xdr:sp macro="" textlink="">
            <xdr:nvSpPr>
              <xdr:cNvPr id="5" name="Retângulo: Cantos Arredondados 4">
                <a:extLst>
                  <a:ext uri="{FF2B5EF4-FFF2-40B4-BE49-F238E27FC236}">
                    <a16:creationId xmlns:a16="http://schemas.microsoft.com/office/drawing/2014/main" id="{48025050-8971-D7D1-76C3-A4310E876302}"/>
                  </a:ext>
                </a:extLst>
              </xdr:cNvPr>
              <xdr:cNvSpPr/>
            </xdr:nvSpPr>
            <xdr:spPr>
              <a:xfrm>
                <a:off x="2564946" y="142875"/>
                <a:ext cx="10297805" cy="5048250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>
                  <a:solidFill>
                    <a:sysClr val="windowText" lastClr="000000"/>
                  </a:solidFill>
                </a:endParaRPr>
              </a:p>
            </xdr:txBody>
          </xdr:sp>
          <xdr:sp macro="" textlink="">
            <xdr:nvSpPr>
              <xdr:cNvPr id="6" name="Retângulo: Cantos Superiores Arredondados 5">
                <a:extLst>
                  <a:ext uri="{FF2B5EF4-FFF2-40B4-BE49-F238E27FC236}">
                    <a16:creationId xmlns:a16="http://schemas.microsoft.com/office/drawing/2014/main" id="{59B9B150-28A8-8553-EDE5-AFF177EFBFFF}"/>
                  </a:ext>
                </a:extLst>
              </xdr:cNvPr>
              <xdr:cNvSpPr/>
            </xdr:nvSpPr>
            <xdr:spPr>
              <a:xfrm>
                <a:off x="2578152" y="1"/>
                <a:ext cx="10266646" cy="952500"/>
              </a:xfrm>
              <a:prstGeom prst="round2SameRect">
                <a:avLst>
                  <a:gd name="adj1" fmla="val 50000"/>
                  <a:gd name="adj2" fmla="val 0"/>
                </a:avLst>
              </a:prstGeom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3" name="Gráfico 2">
              <a:extLst>
                <a:ext uri="{FF2B5EF4-FFF2-40B4-BE49-F238E27FC236}">
                  <a16:creationId xmlns:a16="http://schemas.microsoft.com/office/drawing/2014/main" id="{E247DB38-5E0E-4D37-B49F-44A0D5D88510}"/>
                </a:ext>
              </a:extLst>
            </xdr:cNvPr>
            <xdr:cNvGraphicFramePr>
              <a:graphicFrameLocks/>
            </xdr:cNvGraphicFramePr>
          </xdr:nvGraphicFramePr>
          <xdr:xfrm>
            <a:off x="2336744" y="1238250"/>
            <a:ext cx="10899322" cy="3822256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sp macro="" textlink="">
        <xdr:nvSpPr>
          <xdr:cNvPr id="16" name="CaixaDeTexto 15">
            <a:extLst>
              <a:ext uri="{FF2B5EF4-FFF2-40B4-BE49-F238E27FC236}">
                <a16:creationId xmlns:a16="http://schemas.microsoft.com/office/drawing/2014/main" id="{C4D8B6D7-BDA2-37D1-18FF-4378ADAD2CFC}"/>
              </a:ext>
            </a:extLst>
          </xdr:cNvPr>
          <xdr:cNvSpPr txBox="1"/>
        </xdr:nvSpPr>
        <xdr:spPr>
          <a:xfrm>
            <a:off x="4000500" y="128868"/>
            <a:ext cx="3524250" cy="6779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600" b="0" kern="120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GASTOS</a:t>
            </a:r>
            <a:endParaRPr lang="pt-BR" sz="3600" kern="1200">
              <a:solidFill>
                <a:schemeClr val="bg1"/>
              </a:solidFill>
            </a:endParaRPr>
          </a:p>
        </xdr:txBody>
      </xdr:sp>
    </xdr:grpSp>
    <xdr:clientData/>
  </xdr:twoCellAnchor>
  <xdr:twoCellAnchor>
    <xdr:from>
      <xdr:col>1</xdr:col>
      <xdr:colOff>376520</xdr:colOff>
      <xdr:row>35</xdr:row>
      <xdr:rowOff>162005</xdr:rowOff>
    </xdr:from>
    <xdr:to>
      <xdr:col>13</xdr:col>
      <xdr:colOff>506668</xdr:colOff>
      <xdr:row>62</xdr:row>
      <xdr:rowOff>34418</xdr:rowOff>
    </xdr:to>
    <xdr:grpSp>
      <xdr:nvGrpSpPr>
        <xdr:cNvPr id="20" name="Agrupar 19">
          <a:extLst>
            <a:ext uri="{FF2B5EF4-FFF2-40B4-BE49-F238E27FC236}">
              <a16:creationId xmlns:a16="http://schemas.microsoft.com/office/drawing/2014/main" id="{B5946ED5-17F0-0CD1-03A5-7C98C4155AFB}"/>
            </a:ext>
          </a:extLst>
        </xdr:cNvPr>
        <xdr:cNvGrpSpPr/>
      </xdr:nvGrpSpPr>
      <xdr:grpSpPr>
        <a:xfrm>
          <a:off x="2840925" y="6512005"/>
          <a:ext cx="7931576" cy="4770984"/>
          <a:chOff x="2993094" y="6470917"/>
          <a:chExt cx="7929442" cy="4713354"/>
        </a:xfrm>
      </xdr:grpSpPr>
      <xdr:grpSp>
        <xdr:nvGrpSpPr>
          <xdr:cNvPr id="14" name="Agrupar 13">
            <a:extLst>
              <a:ext uri="{FF2B5EF4-FFF2-40B4-BE49-F238E27FC236}">
                <a16:creationId xmlns:a16="http://schemas.microsoft.com/office/drawing/2014/main" id="{A855A0D6-D898-0C9B-CC36-FE5C3DA4F80B}"/>
              </a:ext>
            </a:extLst>
          </xdr:cNvPr>
          <xdr:cNvGrpSpPr/>
        </xdr:nvGrpSpPr>
        <xdr:grpSpPr>
          <a:xfrm>
            <a:off x="2993094" y="6470917"/>
            <a:ext cx="7929442" cy="4713354"/>
            <a:chOff x="2594884" y="6649810"/>
            <a:chExt cx="7882618" cy="4827815"/>
          </a:xfrm>
        </xdr:grpSpPr>
        <xdr:grpSp>
          <xdr:nvGrpSpPr>
            <xdr:cNvPr id="13" name="Agrupar 12">
              <a:extLst>
                <a:ext uri="{FF2B5EF4-FFF2-40B4-BE49-F238E27FC236}">
                  <a16:creationId xmlns:a16="http://schemas.microsoft.com/office/drawing/2014/main" id="{F9EEC0DA-55F4-A325-736F-AE8BA78AC5D9}"/>
                </a:ext>
              </a:extLst>
            </xdr:cNvPr>
            <xdr:cNvGrpSpPr/>
          </xdr:nvGrpSpPr>
          <xdr:grpSpPr>
            <a:xfrm>
              <a:off x="2594884" y="6649810"/>
              <a:ext cx="7882618" cy="4827815"/>
              <a:chOff x="2642508" y="6670221"/>
              <a:chExt cx="7882618" cy="4827815"/>
            </a:xfrm>
          </xdr:grpSpPr>
          <xdr:sp macro="" textlink="">
            <xdr:nvSpPr>
              <xdr:cNvPr id="9" name="Retângulo: Cantos Arredondados 8">
                <a:extLst>
                  <a:ext uri="{FF2B5EF4-FFF2-40B4-BE49-F238E27FC236}">
                    <a16:creationId xmlns:a16="http://schemas.microsoft.com/office/drawing/2014/main" id="{21CE7978-168A-25A2-5193-669EA3DBB645}"/>
                  </a:ext>
                </a:extLst>
              </xdr:cNvPr>
              <xdr:cNvSpPr/>
            </xdr:nvSpPr>
            <xdr:spPr>
              <a:xfrm>
                <a:off x="2653392" y="6932840"/>
                <a:ext cx="7871734" cy="4565196"/>
              </a:xfrm>
              <a:prstGeom prst="roundRect">
                <a:avLst/>
              </a:prstGeom>
              <a:solidFill>
                <a:sysClr val="window" lastClr="FFFFFF"/>
              </a:solidFill>
              <a:ln>
                <a:noFill/>
              </a:ln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  <xdr:sp macro="" textlink="">
            <xdr:nvSpPr>
              <xdr:cNvPr id="10" name="Retângulo: Cantos Superiores Arredondados 9">
                <a:extLst>
                  <a:ext uri="{FF2B5EF4-FFF2-40B4-BE49-F238E27FC236}">
                    <a16:creationId xmlns:a16="http://schemas.microsoft.com/office/drawing/2014/main" id="{917CC326-2FAD-4532-96CB-3A0B1FE15F69}"/>
                  </a:ext>
                </a:extLst>
              </xdr:cNvPr>
              <xdr:cNvSpPr/>
            </xdr:nvSpPr>
            <xdr:spPr>
              <a:xfrm>
                <a:off x="2642508" y="6670221"/>
                <a:ext cx="7871732" cy="952500"/>
              </a:xfrm>
              <a:prstGeom prst="round2SameRect">
                <a:avLst>
                  <a:gd name="adj1" fmla="val 50000"/>
                  <a:gd name="adj2" fmla="val 0"/>
                </a:avLst>
              </a:prstGeom>
            </xdr:spPr>
            <xdr:style>
              <a:lnRef idx="2">
                <a:schemeClr val="accent1">
                  <a:shade val="15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rtlCol="0" anchor="t"/>
              <a:lstStyle/>
              <a:p>
                <a:pPr algn="l"/>
                <a:endParaRPr lang="pt-BR" sz="1100" kern="1200"/>
              </a:p>
            </xdr:txBody>
          </xdr:sp>
        </xdr:grpSp>
        <xdr:graphicFrame macro="">
          <xdr:nvGraphicFramePr>
            <xdr:cNvPr id="4" name="Gráfico 3">
              <a:extLst>
                <a:ext uri="{FF2B5EF4-FFF2-40B4-BE49-F238E27FC236}">
                  <a16:creationId xmlns:a16="http://schemas.microsoft.com/office/drawing/2014/main" id="{26BE4AED-CD03-4EEE-B948-8F0AC1B79401}"/>
                </a:ext>
              </a:extLst>
            </xdr:cNvPr>
            <xdr:cNvGraphicFramePr>
              <a:graphicFrameLocks/>
            </xdr:cNvGraphicFramePr>
          </xdr:nvGraphicFramePr>
          <xdr:xfrm>
            <a:off x="4068537" y="7980589"/>
            <a:ext cx="4577291" cy="2799897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sp macro="" textlink="">
        <xdr:nvSpPr>
          <xdr:cNvPr id="18" name="CaixaDeTexto 17">
            <a:extLst>
              <a:ext uri="{FF2B5EF4-FFF2-40B4-BE49-F238E27FC236}">
                <a16:creationId xmlns:a16="http://schemas.microsoft.com/office/drawing/2014/main" id="{5E71A8C4-31E8-49B7-8C62-0ECF61909C58}"/>
              </a:ext>
            </a:extLst>
          </xdr:cNvPr>
          <xdr:cNvSpPr txBox="1"/>
        </xdr:nvSpPr>
        <xdr:spPr>
          <a:xfrm>
            <a:off x="4070938" y="6622676"/>
            <a:ext cx="3524250" cy="677956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vertOverflow="clip" horzOverflow="clip" wrap="square" rtlCol="0" anchor="t"/>
          <a:lstStyle/>
          <a:p>
            <a:r>
              <a:rPr lang="pt-BR" sz="3600" b="0" kern="1200" cap="none" spc="0">
                <a:ln w="0"/>
                <a:solidFill>
                  <a:schemeClr val="bg1"/>
                </a:solidFill>
                <a:effectLst>
                  <a:outerShdw blurRad="38100" dist="19050" dir="2700000" algn="tl" rotWithShape="0">
                    <a:schemeClr val="dk1">
                      <a:alpha val="40000"/>
                    </a:schemeClr>
                  </a:outerShdw>
                </a:effectLst>
              </a:rPr>
              <a:t>ENTRADAS</a:t>
            </a:r>
            <a:endParaRPr lang="pt-BR" sz="3600" kern="1200">
              <a:solidFill>
                <a:schemeClr val="bg1"/>
              </a:solidFill>
            </a:endParaRPr>
          </a:p>
        </xdr:txBody>
      </xdr:sp>
    </xdr:grpSp>
    <xdr:clientData/>
  </xdr:twoCellAnchor>
  <xdr:twoCellAnchor editAs="oneCell">
    <xdr:from>
      <xdr:col>2</xdr:col>
      <xdr:colOff>313764</xdr:colOff>
      <xdr:row>37</xdr:row>
      <xdr:rowOff>28013</xdr:rowOff>
    </xdr:from>
    <xdr:to>
      <xdr:col>3</xdr:col>
      <xdr:colOff>123267</xdr:colOff>
      <xdr:row>39</xdr:row>
      <xdr:rowOff>128868</xdr:rowOff>
    </xdr:to>
    <xdr:pic>
      <xdr:nvPicPr>
        <xdr:cNvPr id="22" name="Gráfico 21" descr="Seguro com preenchimento sólido">
          <a:extLst>
            <a:ext uri="{FF2B5EF4-FFF2-40B4-BE49-F238E27FC236}">
              <a16:creationId xmlns:a16="http://schemas.microsoft.com/office/drawing/2014/main" id="{BBE730AA-3AF1-DCAE-E060-DD3D3CCF18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96DAC541-7B7A-43D3-8B79-37D633B846F1}">
              <asvg:svgBlip xmlns:asvg="http://schemas.microsoft.com/office/drawing/2016/SVG/main" r:embed="rId4"/>
            </a:ext>
          </a:extLst>
        </a:blip>
        <a:stretch>
          <a:fillRect/>
        </a:stretch>
      </xdr:blipFill>
      <xdr:spPr>
        <a:xfrm>
          <a:off x="3423397" y="6661895"/>
          <a:ext cx="459444" cy="459444"/>
        </a:xfrm>
        <a:prstGeom prst="rect">
          <a:avLst/>
        </a:prstGeom>
      </xdr:spPr>
    </xdr:pic>
    <xdr:clientData/>
  </xdr:twoCellAnchor>
  <xdr:twoCellAnchor editAs="oneCell">
    <xdr:from>
      <xdr:col>2</xdr:col>
      <xdr:colOff>346103</xdr:colOff>
      <xdr:row>2</xdr:row>
      <xdr:rowOff>168088</xdr:rowOff>
    </xdr:from>
    <xdr:to>
      <xdr:col>3</xdr:col>
      <xdr:colOff>127589</xdr:colOff>
      <xdr:row>5</xdr:row>
      <xdr:rowOff>61632</xdr:rowOff>
    </xdr:to>
    <xdr:pic>
      <xdr:nvPicPr>
        <xdr:cNvPr id="24" name="Gráfico 23" descr="Dinheiro voador com preenchimento sólido">
          <a:extLst>
            <a:ext uri="{FF2B5EF4-FFF2-40B4-BE49-F238E27FC236}">
              <a16:creationId xmlns:a16="http://schemas.microsoft.com/office/drawing/2014/main" id="{496A2B81-FC7C-92C4-2174-A2B1D17565F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96DAC541-7B7A-43D3-8B79-37D633B846F1}">
              <asvg:svgBlip xmlns:asvg="http://schemas.microsoft.com/office/drawing/2016/SVG/main" r:embed="rId6"/>
            </a:ext>
          </a:extLst>
        </a:blip>
        <a:stretch>
          <a:fillRect/>
        </a:stretch>
      </xdr:blipFill>
      <xdr:spPr>
        <a:xfrm>
          <a:off x="3455736" y="526676"/>
          <a:ext cx="431427" cy="431427"/>
        </a:xfrm>
        <a:prstGeom prst="rect">
          <a:avLst/>
        </a:prstGeom>
      </xdr:spPr>
    </xdr:pic>
    <xdr:clientData/>
  </xdr:twoCellAnchor>
  <xdr:twoCellAnchor editAs="oneCell">
    <xdr:from>
      <xdr:col>0</xdr:col>
      <xdr:colOff>120954</xdr:colOff>
      <xdr:row>29</xdr:row>
      <xdr:rowOff>128513</xdr:rowOff>
    </xdr:from>
    <xdr:to>
      <xdr:col>0</xdr:col>
      <xdr:colOff>2320774</xdr:colOff>
      <xdr:row>36</xdr:row>
      <xdr:rowOff>166311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MÊS">
              <a:extLst>
                <a:ext uri="{FF2B5EF4-FFF2-40B4-BE49-F238E27FC236}">
                  <a16:creationId xmlns:a16="http://schemas.microsoft.com/office/drawing/2014/main" id="{0B97D812-1413-4A65-8476-2113EE1EEE5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MÊS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20954" y="5389942"/>
              <a:ext cx="2199820" cy="1307798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pt-BR" sz="1100"/>
                <a:t>Esta forma representa uma segmentação de dados. Segmentações de dados têm suporte no Excel 2010 ou versões posteriores.
\Se a forma tiver sido modificada em uma versão anterior do Excel, ou se a pasta de trabalho tiver sido salva no Excel 2003 ou versões anteriores, a segmentação de dados não poderá ser usada.</a:t>
              </a:r>
            </a:p>
          </xdr:txBody>
        </xdr:sp>
      </mc:Fallback>
    </mc:AlternateContent>
    <xdr:clientData/>
  </xdr:twoCellAnchor>
  <xdr:twoCellAnchor>
    <xdr:from>
      <xdr:col>0</xdr:col>
      <xdr:colOff>377976</xdr:colOff>
      <xdr:row>15</xdr:row>
      <xdr:rowOff>52916</xdr:rowOff>
    </xdr:from>
    <xdr:to>
      <xdr:col>0</xdr:col>
      <xdr:colOff>2139345</xdr:colOff>
      <xdr:row>26</xdr:row>
      <xdr:rowOff>98274</xdr:rowOff>
    </xdr:to>
    <xdr:sp macro="" textlink="">
      <xdr:nvSpPr>
        <xdr:cNvPr id="26" name="Retângulo 25">
          <a:extLst>
            <a:ext uri="{FF2B5EF4-FFF2-40B4-BE49-F238E27FC236}">
              <a16:creationId xmlns:a16="http://schemas.microsoft.com/office/drawing/2014/main" id="{7BD889C7-9F74-FCD8-8314-4FF352210F23}"/>
            </a:ext>
          </a:extLst>
        </xdr:cNvPr>
        <xdr:cNvSpPr/>
      </xdr:nvSpPr>
      <xdr:spPr>
        <a:xfrm>
          <a:off x="377976" y="2774345"/>
          <a:ext cx="1761369" cy="2041072"/>
        </a:xfrm>
        <a:prstGeom prst="rect">
          <a:avLst/>
        </a:prstGeom>
        <a:ln>
          <a:noFill/>
        </a:ln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endParaRPr lang="pt-BR" sz="1100" kern="1200"/>
        </a:p>
      </xdr:txBody>
    </xdr:sp>
    <xdr:clientData/>
  </xdr:twoCellAnchor>
  <xdr:twoCellAnchor editAs="oneCell">
    <xdr:from>
      <xdr:col>0</xdr:col>
      <xdr:colOff>0</xdr:colOff>
      <xdr:row>14</xdr:row>
      <xdr:rowOff>45357</xdr:rowOff>
    </xdr:from>
    <xdr:to>
      <xdr:col>1</xdr:col>
      <xdr:colOff>78646</xdr:colOff>
      <xdr:row>26</xdr:row>
      <xdr:rowOff>98274</xdr:rowOff>
    </xdr:to>
    <xdr:pic>
      <xdr:nvPicPr>
        <xdr:cNvPr id="27" name="Imagem 26">
          <a:extLst>
            <a:ext uri="{FF2B5EF4-FFF2-40B4-BE49-F238E27FC236}">
              <a16:creationId xmlns:a16="http://schemas.microsoft.com/office/drawing/2014/main" id="{173FC3B4-9437-68EB-1815-958B13F614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2585357"/>
          <a:ext cx="2543051" cy="2230060"/>
        </a:xfrm>
        <a:prstGeom prst="rect">
          <a:avLst/>
        </a:prstGeom>
      </xdr:spPr>
    </xdr:pic>
    <xdr:clientData/>
  </xdr:twoCellAnchor>
  <xdr:twoCellAnchor>
    <xdr:from>
      <xdr:col>0</xdr:col>
      <xdr:colOff>15120</xdr:colOff>
      <xdr:row>1</xdr:row>
      <xdr:rowOff>158749</xdr:rowOff>
    </xdr:from>
    <xdr:to>
      <xdr:col>0</xdr:col>
      <xdr:colOff>2434167</xdr:colOff>
      <xdr:row>7</xdr:row>
      <xdr:rowOff>75595</xdr:rowOff>
    </xdr:to>
    <xdr:sp macro="" textlink="">
      <xdr:nvSpPr>
        <xdr:cNvPr id="28" name="Retângulo: Cantos Arredondados 27">
          <a:extLst>
            <a:ext uri="{FF2B5EF4-FFF2-40B4-BE49-F238E27FC236}">
              <a16:creationId xmlns:a16="http://schemas.microsoft.com/office/drawing/2014/main" id="{55099086-D1A5-B144-386C-7FAA299B4971}"/>
            </a:ext>
          </a:extLst>
        </xdr:cNvPr>
        <xdr:cNvSpPr/>
      </xdr:nvSpPr>
      <xdr:spPr>
        <a:xfrm>
          <a:off x="15120" y="340178"/>
          <a:ext cx="2419047" cy="1005417"/>
        </a:xfrm>
        <a:prstGeom prst="roundRect">
          <a:avLst/>
        </a:prstGeom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vertOverflow="clip" horzOverflow="clip" rtlCol="0" anchor="t"/>
        <a:lstStyle/>
        <a:p>
          <a:pPr algn="l"/>
          <a:r>
            <a:rPr lang="pt-BR" sz="18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Acompanhamento</a:t>
          </a:r>
        </a:p>
        <a:p>
          <a:pPr algn="l"/>
          <a:r>
            <a:rPr lang="pt-BR" sz="1800" b="0" kern="1200" cap="none" spc="0">
              <a:ln w="0"/>
              <a:solidFill>
                <a:schemeClr val="tx1"/>
              </a:solidFill>
              <a:effectLst>
                <a:outerShdw blurRad="38100" dist="19050" dir="2700000" algn="tl" rotWithShape="0">
                  <a:schemeClr val="dk1">
                    <a:alpha val="40000"/>
                  </a:schemeClr>
                </a:outerShdw>
              </a:effectLst>
            </a:rPr>
            <a:t>rápido</a:t>
          </a:r>
        </a:p>
      </xdr:txBody>
    </xdr:sp>
    <xdr:clientData/>
  </xdr:twoCellAnchor>
  <xdr:twoCellAnchor editAs="oneCell">
    <xdr:from>
      <xdr:col>0</xdr:col>
      <xdr:colOff>1525525</xdr:colOff>
      <xdr:row>3</xdr:row>
      <xdr:rowOff>31837</xdr:rowOff>
    </xdr:from>
    <xdr:to>
      <xdr:col>0</xdr:col>
      <xdr:colOff>2298242</xdr:colOff>
      <xdr:row>7</xdr:row>
      <xdr:rowOff>78840</xdr:rowOff>
    </xdr:to>
    <xdr:pic>
      <xdr:nvPicPr>
        <xdr:cNvPr id="30" name="Gráfico 29" descr="Raio com preenchimento sólido">
          <a:extLst>
            <a:ext uri="{FF2B5EF4-FFF2-40B4-BE49-F238E27FC236}">
              <a16:creationId xmlns:a16="http://schemas.microsoft.com/office/drawing/2014/main" id="{8BEF78C4-024A-746A-FB59-2F9CD303785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96DAC541-7B7A-43D3-8B79-37D633B846F1}">
              <asvg:svgBlip xmlns:asvg="http://schemas.microsoft.com/office/drawing/2016/SVG/main" r:embed="rId9"/>
            </a:ext>
          </a:extLst>
        </a:blip>
        <a:stretch>
          <a:fillRect/>
        </a:stretch>
      </xdr:blipFill>
      <xdr:spPr>
        <a:xfrm rot="2292013">
          <a:off x="1525525" y="576123"/>
          <a:ext cx="772717" cy="772717"/>
        </a:xfrm>
        <a:prstGeom prst="rect">
          <a:avLst/>
        </a:prstGeom>
      </xdr:spPr>
    </xdr:pic>
    <xdr:clientData/>
  </xdr:twoCellAnchor>
  <xdr:twoCellAnchor>
    <xdr:from>
      <xdr:col>14</xdr:col>
      <xdr:colOff>453575</xdr:colOff>
      <xdr:row>35</xdr:row>
      <xdr:rowOff>173868</xdr:rowOff>
    </xdr:from>
    <xdr:to>
      <xdr:col>19</xdr:col>
      <xdr:colOff>249467</xdr:colOff>
      <xdr:row>61</xdr:row>
      <xdr:rowOff>90713</xdr:rowOff>
    </xdr:to>
    <xdr:grpSp>
      <xdr:nvGrpSpPr>
        <xdr:cNvPr id="35" name="Agrupar 34">
          <a:extLst>
            <a:ext uri="{FF2B5EF4-FFF2-40B4-BE49-F238E27FC236}">
              <a16:creationId xmlns:a16="http://schemas.microsoft.com/office/drawing/2014/main" id="{1A4B9EFE-4274-605F-6BCF-C923F6E3ACE2}"/>
            </a:ext>
          </a:extLst>
        </xdr:cNvPr>
        <xdr:cNvGrpSpPr/>
      </xdr:nvGrpSpPr>
      <xdr:grpSpPr>
        <a:xfrm>
          <a:off x="11369527" y="6523868"/>
          <a:ext cx="3046488" cy="4633988"/>
          <a:chOff x="11558513" y="6463393"/>
          <a:chExt cx="3046488" cy="4633988"/>
        </a:xfrm>
      </xdr:grpSpPr>
      <xdr:sp macro="" textlink="">
        <xdr:nvSpPr>
          <xdr:cNvPr id="31" name="Retângulo: Cantos Arredondados 30">
            <a:extLst>
              <a:ext uri="{FF2B5EF4-FFF2-40B4-BE49-F238E27FC236}">
                <a16:creationId xmlns:a16="http://schemas.microsoft.com/office/drawing/2014/main" id="{6AEDB93C-3CFF-2457-E813-C900206E24EF}"/>
              </a:ext>
            </a:extLst>
          </xdr:cNvPr>
          <xdr:cNvSpPr/>
        </xdr:nvSpPr>
        <xdr:spPr>
          <a:xfrm>
            <a:off x="11566071" y="6478511"/>
            <a:ext cx="3031370" cy="4618870"/>
          </a:xfrm>
          <a:prstGeom prst="roundRect">
            <a:avLst/>
          </a:prstGeom>
          <a:solidFill>
            <a:schemeClr val="bg1"/>
          </a:solidFill>
          <a:ln>
            <a:noFill/>
          </a:ln>
        </xdr:spPr>
        <xdr:style>
          <a:lnRef idx="2">
            <a:schemeClr val="accent1">
              <a:shade val="15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pt-BR" sz="1100" kern="1200"/>
          </a:p>
        </xdr:txBody>
      </xdr:sp>
      <xdr:grpSp>
        <xdr:nvGrpSpPr>
          <xdr:cNvPr id="34" name="Agrupar 33">
            <a:extLst>
              <a:ext uri="{FF2B5EF4-FFF2-40B4-BE49-F238E27FC236}">
                <a16:creationId xmlns:a16="http://schemas.microsoft.com/office/drawing/2014/main" id="{D2E55045-088B-E597-B6A5-726C4A837EFF}"/>
              </a:ext>
            </a:extLst>
          </xdr:cNvPr>
          <xdr:cNvGrpSpPr/>
        </xdr:nvGrpSpPr>
        <xdr:grpSpPr>
          <a:xfrm>
            <a:off x="11558513" y="6463393"/>
            <a:ext cx="3046488" cy="1035655"/>
            <a:chOff x="11558513" y="6463393"/>
            <a:chExt cx="3046488" cy="1035655"/>
          </a:xfrm>
        </xdr:grpSpPr>
        <xdr:sp macro="" textlink="">
          <xdr:nvSpPr>
            <xdr:cNvPr id="32" name="Retângulo: Cantos Superiores Arredondados 31">
              <a:extLst>
                <a:ext uri="{FF2B5EF4-FFF2-40B4-BE49-F238E27FC236}">
                  <a16:creationId xmlns:a16="http://schemas.microsoft.com/office/drawing/2014/main" id="{CE29AD34-1C84-02F1-A63B-064BB76ADCFA}"/>
                </a:ext>
              </a:extLst>
            </xdr:cNvPr>
            <xdr:cNvSpPr/>
          </xdr:nvSpPr>
          <xdr:spPr>
            <a:xfrm>
              <a:off x="11558513" y="6463393"/>
              <a:ext cx="3046488" cy="1035655"/>
            </a:xfrm>
            <a:prstGeom prst="round2SameRect">
              <a:avLst>
                <a:gd name="adj1" fmla="val 50000"/>
                <a:gd name="adj2" fmla="val 0"/>
              </a:avLst>
            </a:prstGeom>
          </xdr:spPr>
          <xdr:style>
            <a:lnRef idx="2">
              <a:schemeClr val="accent1">
                <a:shade val="15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rtlCol="0" anchor="t"/>
            <a:lstStyle/>
            <a:p>
              <a:pPr algn="l"/>
              <a:endParaRPr lang="pt-BR" sz="1100" kern="1200"/>
            </a:p>
          </xdr:txBody>
        </xdr:sp>
        <xdr:sp macro="" textlink="">
          <xdr:nvSpPr>
            <xdr:cNvPr id="33" name="CaixaDeTexto 32">
              <a:extLst>
                <a:ext uri="{FF2B5EF4-FFF2-40B4-BE49-F238E27FC236}">
                  <a16:creationId xmlns:a16="http://schemas.microsoft.com/office/drawing/2014/main" id="{B0F7FF9D-F96B-886E-21D7-50A4F8144161}"/>
                </a:ext>
              </a:extLst>
            </xdr:cNvPr>
            <xdr:cNvSpPr txBox="1"/>
          </xdr:nvSpPr>
          <xdr:spPr>
            <a:xfrm>
              <a:off x="11951607" y="6727976"/>
              <a:ext cx="2335893" cy="551845"/>
            </a:xfrm>
            <a:prstGeom prst="rect">
              <a:avLst/>
            </a:prstGeom>
            <a:noFill/>
            <a:ln w="9525" cmpd="sng">
              <a:solidFill>
                <a:schemeClr val="lt1">
                  <a:shade val="50000"/>
                </a:schemeClr>
              </a:solidFill>
            </a:ln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dk1"/>
            </a:fontRef>
          </xdr:style>
          <xdr:txBody>
            <a:bodyPr vertOverflow="clip" horzOverflow="clip" wrap="square" rtlCol="0" anchor="t"/>
            <a:lstStyle/>
            <a:p>
              <a:r>
                <a:rPr lang="pt-BR" sz="3200" kern="1200">
                  <a:solidFill>
                    <a:schemeClr val="bg1"/>
                  </a:solidFill>
                </a:rPr>
                <a:t>ECONOMIAS</a:t>
              </a:r>
            </a:p>
          </xdr:txBody>
        </xdr:sp>
      </xdr:grpSp>
    </xdr:grpSp>
    <xdr:clientData/>
  </xdr:twoCellAnchor>
  <xdr:twoCellAnchor>
    <xdr:from>
      <xdr:col>14</xdr:col>
      <xdr:colOff>15120</xdr:colOff>
      <xdr:row>41</xdr:row>
      <xdr:rowOff>136072</xdr:rowOff>
    </xdr:from>
    <xdr:to>
      <xdr:col>20</xdr:col>
      <xdr:colOff>0</xdr:colOff>
      <xdr:row>60</xdr:row>
      <xdr:rowOff>120953</xdr:rowOff>
    </xdr:to>
    <xdr:graphicFrame macro="">
      <xdr:nvGraphicFramePr>
        <xdr:cNvPr id="37" name="Gráfico 36">
          <a:extLst>
            <a:ext uri="{FF2B5EF4-FFF2-40B4-BE49-F238E27FC236}">
              <a16:creationId xmlns:a16="http://schemas.microsoft.com/office/drawing/2014/main" id="{52FD5F1B-5F8D-4333-8B35-F199351B75E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Fernando Andrade" refreshedDate="45635.909771874998" createdVersion="8" refreshedVersion="8" minRefreshableVersion="3" recordCount="44" xr:uid="{16F27DBD-A9B1-4A04-97DC-657953EC528D}">
  <cacheSource type="worksheet">
    <worksheetSource name="tab_operac"/>
  </cacheSource>
  <cacheFields count="8">
    <cacheField name="DATA" numFmtId="14">
      <sharedItems containsSemiMixedTypes="0" containsNonDate="0" containsDate="1" containsString="0" minDate="2024-08-01T00:00:00" maxDate="2024-11-01T00:00:00"/>
    </cacheField>
    <cacheField name="MÊS" numFmtId="1">
      <sharedItems containsSemiMixedTypes="0" containsString="0" containsNumber="1" containsInteger="1" minValue="8" maxValue="10" count="3">
        <n v="8"/>
        <n v="9"/>
        <n v="10"/>
      </sharedItems>
    </cacheField>
    <cacheField name="TIPO" numFmtId="0">
      <sharedItems count="2">
        <s v="ENTRADA"/>
        <s v="SAÍDA"/>
      </sharedItems>
    </cacheField>
    <cacheField name="CATEGORIA " numFmtId="0">
      <sharedItems count="44">
        <s v="Honorários Profissionais"/>
        <s v="Restaurantes"/>
        <s v="Transporte por Aplicativo"/>
        <s v="Entretenimento"/>
        <s v="Saúde"/>
        <s v="Formação Profissional"/>
        <s v="Calçados"/>
        <s v="Rendimento de Investimentos"/>
        <s v="Serviço de Pintura"/>
        <s v="Conserto de TV"/>
        <s v="Utensílios de Cozinha"/>
        <s v="Brinde Corporativo"/>
        <s v="Produtos de Higiene"/>
        <s v="Vacina do Pet"/>
        <s v="Passagens Aéreas"/>
        <s v="Delivery Gourmet"/>
        <s v="Bonificações"/>
        <s v="Feiras e Mercados"/>
        <s v="Bicicleta Compartilhada"/>
        <s v="Cinema &amp; Lanches"/>
        <s v="Plano Odontológico"/>
        <s v="Cursos Presenciais"/>
        <s v="Acessórios"/>
        <s v="Venda de Artesanato"/>
        <s v="Serviços Domésticos"/>
        <s v="Conserto de Notebook"/>
        <s v="Limpeza Doméstica"/>
        <s v="Presentes Personalizados"/>
        <s v="Royalties"/>
        <s v="Hortifrúti"/>
        <s v="Transporte Público"/>
        <s v="Cultura &amp; Arte"/>
        <s v="Suplementos Esportivos"/>
        <s v="Formação Online"/>
        <s v="Vestuário Casual"/>
        <s v="Jardinagem"/>
        <s v="Resgate de Investimentos"/>
        <s v="Gadgets"/>
        <s v="Itens para Casa"/>
        <s v="Lembranças Festivas"/>
        <s v="Petshop"/>
        <s v="Cuidados Pessoais"/>
        <s v="Gastronomia Exótica"/>
        <s v="Turismo Local"/>
      </sharedItems>
    </cacheField>
    <cacheField name="DESCRIÇÃO" numFmtId="0">
      <sharedItems/>
    </cacheField>
    <cacheField name="VALOR " numFmtId="8">
      <sharedItems containsSemiMixedTypes="0" containsString="0" containsNumber="1" containsInteger="1" minValue="50" maxValue="5500"/>
    </cacheField>
    <cacheField name="OPERAÇÃO BANCÁRIA" numFmtId="0">
      <sharedItems/>
    </cacheField>
    <cacheField name="STATUS" numFmtId="0">
      <sharedItems/>
    </cacheField>
  </cacheFields>
  <extLst>
    <ext xmlns:x14="http://schemas.microsoft.com/office/spreadsheetml/2009/9/main" uri="{725AE2AE-9491-48be-B2B4-4EB974FC3084}">
      <x14:pivotCacheDefinition pivotCacheId="12556574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4">
  <r>
    <d v="2024-08-01T00:00:00"/>
    <x v="0"/>
    <x v="0"/>
    <x v="0"/>
    <s v="Pagamento de consultoria mensal"/>
    <n v="4300"/>
    <s v="Transferência"/>
    <s v="Recebido"/>
  </r>
  <r>
    <d v="2024-08-01T00:00:00"/>
    <x v="0"/>
    <x v="1"/>
    <x v="1"/>
    <s v="Almoço em restaurante vegetariano"/>
    <n v="120"/>
    <s v="Cartão de Crédito"/>
    <s v="Pago"/>
  </r>
  <r>
    <d v="2024-08-03T00:00:00"/>
    <x v="0"/>
    <x v="1"/>
    <x v="2"/>
    <s v="Corridas de táxi por app"/>
    <n v="90"/>
    <s v="Pix"/>
    <s v="Pendente"/>
  </r>
  <r>
    <d v="2024-08-05T00:00:00"/>
    <x v="0"/>
    <x v="1"/>
    <x v="3"/>
    <s v="Ingresso para festival de música"/>
    <n v="280"/>
    <s v="Cartão de Crédito"/>
    <s v="Pago"/>
  </r>
  <r>
    <d v="2024-08-07T00:00:00"/>
    <x v="0"/>
    <x v="1"/>
    <x v="4"/>
    <s v="Exames laboratoriais"/>
    <n v="320"/>
    <s v="Boleto"/>
    <s v="Pendente"/>
  </r>
  <r>
    <d v="2024-08-10T00:00:00"/>
    <x v="0"/>
    <x v="1"/>
    <x v="5"/>
    <s v="Curso intensivo de idiomas"/>
    <n v="650"/>
    <s v="Transferência"/>
    <s v="Pago"/>
  </r>
  <r>
    <d v="2024-08-12T00:00:00"/>
    <x v="0"/>
    <x v="1"/>
    <x v="6"/>
    <s v="Par de tênis esportivos"/>
    <n v="250"/>
    <s v="Débito Automático"/>
    <s v="Pendente"/>
  </r>
  <r>
    <d v="2024-08-15T00:00:00"/>
    <x v="0"/>
    <x v="0"/>
    <x v="7"/>
    <s v="Juros de CDB"/>
    <n v="700"/>
    <s v="Transferência"/>
    <s v="Recebido"/>
  </r>
  <r>
    <d v="2024-08-15T00:00:00"/>
    <x v="0"/>
    <x v="1"/>
    <x v="8"/>
    <s v="Pintura do quarto"/>
    <n v="500"/>
    <s v="Pix"/>
    <s v="Pago"/>
  </r>
  <r>
    <d v="2024-08-18T00:00:00"/>
    <x v="0"/>
    <x v="1"/>
    <x v="9"/>
    <s v="Troca de placa principal da TV"/>
    <n v="930"/>
    <s v="Cartão de Crédito"/>
    <s v="Pendente"/>
  </r>
  <r>
    <d v="2024-08-20T00:00:00"/>
    <x v="0"/>
    <x v="1"/>
    <x v="10"/>
    <s v="Jogo de panelas antiaderentes"/>
    <n v="180"/>
    <s v="Transferência"/>
    <s v="Pago"/>
  </r>
  <r>
    <d v="2024-08-22T00:00:00"/>
    <x v="0"/>
    <x v="1"/>
    <x v="11"/>
    <s v="Lembrancinhas para evento da empresa"/>
    <n v="200"/>
    <s v="Débito Automático"/>
    <s v="Pendente"/>
  </r>
  <r>
    <d v="2024-08-24T00:00:00"/>
    <x v="0"/>
    <x v="1"/>
    <x v="12"/>
    <s v="Kit de cuidados pessoais"/>
    <n v="60"/>
    <s v="Pix"/>
    <s v="Pago"/>
  </r>
  <r>
    <d v="2024-08-28T00:00:00"/>
    <x v="0"/>
    <x v="1"/>
    <x v="13"/>
    <s v="Aplicação de vacina anual no cachorro"/>
    <n v="90"/>
    <s v="Cartão de Crédito"/>
    <s v="Pago"/>
  </r>
  <r>
    <d v="2024-08-30T00:00:00"/>
    <x v="0"/>
    <x v="1"/>
    <x v="14"/>
    <s v="Bilhete para viagem nacional"/>
    <n v="1100"/>
    <s v="Transferência"/>
    <s v="Pendente"/>
  </r>
  <r>
    <d v="2024-08-31T00:00:00"/>
    <x v="0"/>
    <x v="1"/>
    <x v="15"/>
    <s v="Jantar delivery de cozinha mediterrânea"/>
    <n v="140"/>
    <s v="Boleto"/>
    <s v="Pago"/>
  </r>
  <r>
    <d v="2024-09-01T00:00:00"/>
    <x v="1"/>
    <x v="0"/>
    <x v="16"/>
    <s v="Bônus por metas atingidas"/>
    <n v="5500"/>
    <s v="Pix"/>
    <s v="Recebido"/>
  </r>
  <r>
    <d v="2024-09-02T00:00:00"/>
    <x v="1"/>
    <x v="1"/>
    <x v="17"/>
    <s v="Feira livre orgânica"/>
    <n v="180"/>
    <s v="Cartão de Crédito"/>
    <s v="Pendente"/>
  </r>
  <r>
    <d v="2024-09-05T00:00:00"/>
    <x v="1"/>
    <x v="1"/>
    <x v="18"/>
    <s v="Plano mensal de bikes"/>
    <n v="70"/>
    <s v="Débito Automático"/>
    <s v="Pago"/>
  </r>
  <r>
    <d v="2024-09-08T00:00:00"/>
    <x v="1"/>
    <x v="1"/>
    <x v="19"/>
    <s v="Sessão de cinema + pipoca"/>
    <n v="85"/>
    <s v="Transferência"/>
    <s v="Pago"/>
  </r>
  <r>
    <d v="2024-09-11T00:00:00"/>
    <x v="1"/>
    <x v="1"/>
    <x v="20"/>
    <s v="Mensalidade do plano dental"/>
    <n v="250"/>
    <s v="Boleto"/>
    <s v="Pendente"/>
  </r>
  <r>
    <d v="2024-09-14T00:00:00"/>
    <x v="1"/>
    <x v="1"/>
    <x v="21"/>
    <s v="Aula de culinária japonesa"/>
    <n v="300"/>
    <s v="Pix"/>
    <s v="Pago"/>
  </r>
  <r>
    <d v="2024-09-17T00:00:00"/>
    <x v="1"/>
    <x v="1"/>
    <x v="22"/>
    <s v="Compra de bolsa de couro"/>
    <n v="350"/>
    <s v="Cartão de Crédito"/>
    <s v="Pendente"/>
  </r>
  <r>
    <d v="2024-09-20T00:00:00"/>
    <x v="1"/>
    <x v="0"/>
    <x v="23"/>
    <s v="Venda de peças de cerâmica"/>
    <n v="800"/>
    <s v="Transferência"/>
    <s v="Recebido"/>
  </r>
  <r>
    <d v="2024-09-20T00:00:00"/>
    <x v="1"/>
    <x v="1"/>
    <x v="24"/>
    <s v="Contratação de diarista"/>
    <n v="200"/>
    <s v="Pix"/>
    <s v="Pago"/>
  </r>
  <r>
    <d v="2024-09-23T00:00:00"/>
    <x v="1"/>
    <x v="1"/>
    <x v="25"/>
    <s v="Substituição de teclado"/>
    <n v="400"/>
    <s v="Débito Automático"/>
    <s v="Pendente"/>
  </r>
  <r>
    <d v="2024-09-26T00:00:00"/>
    <x v="1"/>
    <x v="1"/>
    <x v="26"/>
    <s v="Produtos de limpeza a granel"/>
    <n v="90"/>
    <s v="Cartão de Crédito"/>
    <s v="Pago"/>
  </r>
  <r>
    <d v="2024-09-29T00:00:00"/>
    <x v="1"/>
    <x v="1"/>
    <x v="27"/>
    <s v="Caneca e camiseta sob encomenda"/>
    <n v="130"/>
    <s v="Transferência"/>
    <s v="Pendente"/>
  </r>
  <r>
    <d v="2024-10-01T00:00:00"/>
    <x v="2"/>
    <x v="0"/>
    <x v="28"/>
    <s v="Direitos autorais de publicação"/>
    <n v="3200"/>
    <s v="Transferência"/>
    <s v="Recebido"/>
  </r>
  <r>
    <d v="2024-10-01T00:00:00"/>
    <x v="2"/>
    <x v="1"/>
    <x v="29"/>
    <s v="Compras de frutas e legumes"/>
    <n v="100"/>
    <s v="Pix"/>
    <s v="Pendente"/>
  </r>
  <r>
    <d v="2024-10-03T00:00:00"/>
    <x v="2"/>
    <x v="1"/>
    <x v="30"/>
    <s v="Cartão mensal de metrô e ônibus"/>
    <n v="140"/>
    <s v="Boleto"/>
    <s v="Pago"/>
  </r>
  <r>
    <d v="2024-10-05T00:00:00"/>
    <x v="2"/>
    <x v="1"/>
    <x v="31"/>
    <s v="Ingresso para exposição de arte"/>
    <n v="90"/>
    <s v="Transferência"/>
    <s v="Pago"/>
  </r>
  <r>
    <d v="2024-10-08T00:00:00"/>
    <x v="2"/>
    <x v="1"/>
    <x v="32"/>
    <s v="Whey Protein e BCAA"/>
    <n v="220"/>
    <s v="Débito Automático"/>
    <s v="Pendente"/>
  </r>
  <r>
    <d v="2024-10-10T00:00:00"/>
    <x v="2"/>
    <x v="1"/>
    <x v="33"/>
    <s v="Assinatura de plataforma de cursos"/>
    <n v="280"/>
    <s v="Pix"/>
    <s v="Pendente"/>
  </r>
  <r>
    <d v="2024-10-13T00:00:00"/>
    <x v="2"/>
    <x v="1"/>
    <x v="34"/>
    <s v="Camisetas e jeans"/>
    <n v="290"/>
    <s v="Cartão de Crédito"/>
    <s v="Pago"/>
  </r>
  <r>
    <d v="2024-10-15T00:00:00"/>
    <x v="2"/>
    <x v="1"/>
    <x v="35"/>
    <s v="Serviço de poda e adubagem"/>
    <n v="150"/>
    <s v="Transferência"/>
    <s v="Pago"/>
  </r>
  <r>
    <d v="2024-10-18T00:00:00"/>
    <x v="2"/>
    <x v="0"/>
    <x v="36"/>
    <s v="Resgate de fundo imobiliário"/>
    <n v="2500"/>
    <s v="Boleto"/>
    <s v="Recebido"/>
  </r>
  <r>
    <d v="2024-10-18T00:00:00"/>
    <x v="2"/>
    <x v="1"/>
    <x v="37"/>
    <s v="Acessórios para smartphone"/>
    <n v="160"/>
    <s v="Cartão de Crédito"/>
    <s v="Pendente"/>
  </r>
  <r>
    <d v="2024-10-20T00:00:00"/>
    <x v="2"/>
    <x v="1"/>
    <x v="38"/>
    <s v="Conjunto de talheres premium"/>
    <n v="210"/>
    <s v="Pix"/>
    <s v="Pago"/>
  </r>
  <r>
    <d v="2024-10-22T00:00:00"/>
    <x v="2"/>
    <x v="1"/>
    <x v="39"/>
    <s v="Kit de doces artesanais"/>
    <n v="110"/>
    <s v="Débito Automático"/>
    <s v="Pendente"/>
  </r>
  <r>
    <d v="2024-10-24T00:00:00"/>
    <x v="2"/>
    <x v="1"/>
    <x v="40"/>
    <s v="Brinquedos para o gato"/>
    <n v="50"/>
    <s v="Transferência"/>
    <s v="Pago"/>
  </r>
  <r>
    <d v="2024-10-26T00:00:00"/>
    <x v="2"/>
    <x v="1"/>
    <x v="41"/>
    <s v="Sessão de massagem"/>
    <n v="230"/>
    <s v="Pix"/>
    <s v="Pendente"/>
  </r>
  <r>
    <d v="2024-10-30T00:00:00"/>
    <x v="2"/>
    <x v="1"/>
    <x v="42"/>
    <s v="Degustação de culinária peruana"/>
    <n v="300"/>
    <s v="Cartão de Crédito"/>
    <s v="Pendente"/>
  </r>
  <r>
    <d v="2024-10-31T00:00:00"/>
    <x v="2"/>
    <x v="1"/>
    <x v="43"/>
    <s v="Passeio em hotel fazenda"/>
    <n v="450"/>
    <s v="Transferência"/>
    <s v="Pendente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C04F4D3-AAC6-4262-9EA3-93B986411614}" name="Tabela dinâmica3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3">
  <location ref="E3:F10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5">
        <item x="22"/>
        <item x="18"/>
        <item x="16"/>
        <item x="11"/>
        <item x="6"/>
        <item x="19"/>
        <item x="25"/>
        <item x="9"/>
        <item x="41"/>
        <item x="31"/>
        <item x="21"/>
        <item x="15"/>
        <item x="3"/>
        <item x="17"/>
        <item x="33"/>
        <item x="5"/>
        <item x="37"/>
        <item x="42"/>
        <item x="0"/>
        <item x="29"/>
        <item x="38"/>
        <item x="35"/>
        <item x="39"/>
        <item x="26"/>
        <item x="14"/>
        <item x="40"/>
        <item x="20"/>
        <item x="27"/>
        <item x="12"/>
        <item x="7"/>
        <item x="36"/>
        <item x="1"/>
        <item x="28"/>
        <item x="4"/>
        <item x="8"/>
        <item x="24"/>
        <item x="32"/>
        <item x="2"/>
        <item x="30"/>
        <item x="43"/>
        <item x="10"/>
        <item x="13"/>
        <item x="23"/>
        <item x="3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7">
    <i>
      <x v="2"/>
    </i>
    <i>
      <x v="18"/>
    </i>
    <i>
      <x v="29"/>
    </i>
    <i>
      <x v="30"/>
    </i>
    <i>
      <x v="32"/>
    </i>
    <i>
      <x v="42"/>
    </i>
    <i t="grand">
      <x/>
    </i>
  </rowItems>
  <colItems count="1">
    <i/>
  </colItems>
  <pageFields count="1">
    <pageField fld="2" item="0" hier="-1"/>
  </pageFields>
  <dataFields count="1">
    <dataField name="Soma de VALOR " fld="5" baseField="0" baseItem="0" numFmtId="8"/>
  </dataFields>
  <chartFormats count="1">
    <chartFormat chart="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7A06D94-6CCD-4E09-BE16-0A55444F88D4}" name="Tabela dinâmica2" cacheId="15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outline="1" outlineData="1" multipleFieldFilters="0" chartFormat="13">
  <location ref="A3:B42" firstHeaderRow="1" firstDataRow="1" firstDataCol="1" rowPageCount="1" colPageCount="1"/>
  <pivotFields count="8">
    <pivotField numFmtId="14" showAll="0"/>
    <pivotField numFmtId="1" showAll="0">
      <items count="4">
        <item x="0"/>
        <item x="1"/>
        <item x="2"/>
        <item t="default"/>
      </items>
    </pivotField>
    <pivotField axis="axisPage" showAll="0">
      <items count="3">
        <item x="0"/>
        <item x="1"/>
        <item t="default"/>
      </items>
    </pivotField>
    <pivotField axis="axisRow" showAll="0">
      <items count="45">
        <item x="22"/>
        <item x="18"/>
        <item x="16"/>
        <item x="11"/>
        <item x="6"/>
        <item x="19"/>
        <item x="25"/>
        <item x="9"/>
        <item x="41"/>
        <item x="31"/>
        <item x="21"/>
        <item x="15"/>
        <item x="3"/>
        <item x="17"/>
        <item x="33"/>
        <item x="5"/>
        <item x="37"/>
        <item x="42"/>
        <item x="0"/>
        <item x="29"/>
        <item x="38"/>
        <item x="35"/>
        <item x="39"/>
        <item x="26"/>
        <item x="14"/>
        <item x="40"/>
        <item x="20"/>
        <item x="27"/>
        <item x="12"/>
        <item x="7"/>
        <item x="36"/>
        <item x="1"/>
        <item x="28"/>
        <item x="4"/>
        <item x="8"/>
        <item x="24"/>
        <item x="32"/>
        <item x="2"/>
        <item x="30"/>
        <item x="43"/>
        <item x="10"/>
        <item x="13"/>
        <item x="23"/>
        <item x="34"/>
        <item t="default"/>
      </items>
    </pivotField>
    <pivotField showAll="0"/>
    <pivotField dataField="1" numFmtId="8" showAll="0"/>
    <pivotField showAll="0"/>
    <pivotField showAll="0"/>
  </pivotFields>
  <rowFields count="1">
    <field x="3"/>
  </rowFields>
  <rowItems count="39">
    <i>
      <x/>
    </i>
    <i>
      <x v="1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31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3"/>
    </i>
    <i t="grand">
      <x/>
    </i>
  </rowItems>
  <colItems count="1">
    <i/>
  </colItems>
  <pageFields count="1">
    <pageField fld="2" item="1" hier="-1"/>
  </pageFields>
  <dataFields count="1">
    <dataField name="Soma de VALOR " fld="5" baseField="0" baseItem="0" numFmtId="8"/>
  </dataFields>
  <chartFormats count="1"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çãodeDados_MÊS" xr10:uid="{24753B6E-0205-41BB-AC16-B0C111A14FBE}" sourceName="MÊS">
  <pivotTables>
    <pivotTable tabId="2" name="Tabela dinâmica2"/>
    <pivotTable tabId="2" name="Tabela dinâmica3"/>
  </pivotTables>
  <data>
    <tabular pivotCacheId="125565741">
      <items count="3">
        <i x="0" s="1"/>
        <i x="1" s="1"/>
        <i x="2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MÊS" xr10:uid="{8C9C3CD9-29F7-4FD0-925A-B90C0E9F4456}" cache="SegmentaçãodeDados_MÊS" caption="MÊS" style="SlicerStyleLight1 2" rowHeight="249238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57E6633-D913-471F-BD09-2F8799C3A7D1}" name="tab_operac" displayName="tab_operac" ref="A1:H45" totalsRowShown="0">
  <autoFilter ref="A1:H45" xr:uid="{C57E6633-D913-471F-BD09-2F8799C3A7D1}"/>
  <tableColumns count="8">
    <tableColumn id="1" xr3:uid="{11BA3CCA-D1EC-437F-92B2-D365AD42E1FC}" name="DATA"/>
    <tableColumn id="9" xr3:uid="{D097D9B7-7909-4A56-B1A0-EC61E5D447F6}" name="MÊS" dataDxfId="3">
      <calculatedColumnFormula>MONTH(tab_operac[[#This Row],[DATA]])</calculatedColumnFormula>
    </tableColumn>
    <tableColumn id="2" xr3:uid="{F4B94F60-7197-40F8-89D1-E2AEC0020FB1}" name="TIPO"/>
    <tableColumn id="3" xr3:uid="{F97DB6A4-D022-4FD3-8B91-7B766C31DFB6}" name="CATEGORIA "/>
    <tableColumn id="4" xr3:uid="{950B45CA-0678-4DDF-97CB-5AF55CAD854F}" name="DESCRIÇÃO"/>
    <tableColumn id="5" xr3:uid="{5E1F8AD2-4C66-4691-81F8-473507A6DC8A}" name="VALOR "/>
    <tableColumn id="6" xr3:uid="{4203F1A8-D177-4C3E-B0A0-9FE071E98760}" name="OPERAÇÃO BANCÁRIA"/>
    <tableColumn id="7" xr3:uid="{1EA6F534-CD14-4723-A4FE-0D7D9D7D214A}" name="STATUS"/>
  </tableColumns>
  <tableStyleInfo name="TableStyleMedium10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AA71599A-5BF6-4BCB-9BE5-DDE967A188F9}" name="Tabela3" displayName="Tabela3" ref="C6:D20" totalsRowShown="0">
  <autoFilter ref="C6:D20" xr:uid="{AA71599A-5BF6-4BCB-9BE5-DDE967A188F9}"/>
  <tableColumns count="2">
    <tableColumn id="1" xr3:uid="{273B08FA-AE01-4177-93CF-F45C55839EC4}" name="DATA " dataDxfId="0"/>
    <tableColumn id="2" xr3:uid="{BE8F4173-41B3-41BF-97BA-69E186135F05}" name="DEPÓSITO" dataCellStyle="Mo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/Relationships>
</file>

<file path=xl/worksheets/_rels/sheet4.xml.rels><?xml version="1.0" encoding="UTF-8" standalone="yes"?>
<Relationships xmlns="http://schemas.openxmlformats.org/package/2006/relationships"><Relationship Id="rId2" Type="http://schemas.microsoft.com/office/2007/relationships/slicer" Target="../slicers/slicer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EBFFE6-3405-4331-8AEE-E3F94594AD16}">
  <sheetPr>
    <tabColor rgb="FFFFC000"/>
  </sheetPr>
  <dimension ref="A1:H45"/>
  <sheetViews>
    <sheetView workbookViewId="0">
      <selection activeCell="N19" sqref="N19"/>
    </sheetView>
  </sheetViews>
  <sheetFormatPr defaultColWidth="8.9296875" defaultRowHeight="14.25" x14ac:dyDescent="0.45"/>
  <cols>
    <col min="1" max="1" width="9.9296875" bestFit="1" customWidth="1"/>
    <col min="2" max="2" width="9.9296875" style="7" customWidth="1"/>
    <col min="3" max="3" width="8.1328125" bestFit="1" customWidth="1"/>
    <col min="4" max="4" width="24.1328125" bestFit="1" customWidth="1"/>
    <col min="5" max="5" width="31.9296875" bestFit="1" customWidth="1"/>
    <col min="6" max="6" width="10.19921875" bestFit="1" customWidth="1"/>
    <col min="7" max="7" width="20.86328125" bestFit="1" customWidth="1"/>
    <col min="8" max="8" width="9.06640625" bestFit="1" customWidth="1"/>
  </cols>
  <sheetData>
    <row r="1" spans="1:8" x14ac:dyDescent="0.45">
      <c r="A1" t="s">
        <v>0</v>
      </c>
      <c r="B1" s="7" t="s">
        <v>108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</row>
    <row r="2" spans="1:8" x14ac:dyDescent="0.45">
      <c r="A2" s="1">
        <v>45505</v>
      </c>
      <c r="B2" s="7">
        <f>MONTH(tab_operac[[#This Row],[DATA]])</f>
        <v>8</v>
      </c>
      <c r="C2" t="s">
        <v>7</v>
      </c>
      <c r="D2" t="s">
        <v>8</v>
      </c>
      <c r="E2" t="s">
        <v>9</v>
      </c>
      <c r="F2" s="2">
        <v>4300</v>
      </c>
      <c r="G2" t="s">
        <v>10</v>
      </c>
      <c r="H2" t="s">
        <v>11</v>
      </c>
    </row>
    <row r="3" spans="1:8" x14ac:dyDescent="0.45">
      <c r="A3" s="1">
        <v>45505</v>
      </c>
      <c r="B3" s="7">
        <f>MONTH(tab_operac[[#This Row],[DATA]])</f>
        <v>8</v>
      </c>
      <c r="C3" t="s">
        <v>12</v>
      </c>
      <c r="D3" t="s">
        <v>13</v>
      </c>
      <c r="E3" t="s">
        <v>14</v>
      </c>
      <c r="F3" s="2">
        <v>120</v>
      </c>
      <c r="G3" t="s">
        <v>15</v>
      </c>
      <c r="H3" t="s">
        <v>16</v>
      </c>
    </row>
    <row r="4" spans="1:8" x14ac:dyDescent="0.45">
      <c r="A4" s="1">
        <v>45507</v>
      </c>
      <c r="B4" s="7">
        <f>MONTH(tab_operac[[#This Row],[DATA]])</f>
        <v>8</v>
      </c>
      <c r="C4" t="s">
        <v>12</v>
      </c>
      <c r="D4" t="s">
        <v>17</v>
      </c>
      <c r="E4" t="s">
        <v>18</v>
      </c>
      <c r="F4" s="2">
        <v>90</v>
      </c>
      <c r="G4" t="s">
        <v>19</v>
      </c>
      <c r="H4" t="s">
        <v>20</v>
      </c>
    </row>
    <row r="5" spans="1:8" x14ac:dyDescent="0.45">
      <c r="A5" s="1">
        <v>45509</v>
      </c>
      <c r="B5" s="7">
        <f>MONTH(tab_operac[[#This Row],[DATA]])</f>
        <v>8</v>
      </c>
      <c r="C5" t="s">
        <v>12</v>
      </c>
      <c r="D5" t="s">
        <v>21</v>
      </c>
      <c r="E5" t="s">
        <v>22</v>
      </c>
      <c r="F5" s="2">
        <v>280</v>
      </c>
      <c r="G5" t="s">
        <v>15</v>
      </c>
      <c r="H5" t="s">
        <v>16</v>
      </c>
    </row>
    <row r="6" spans="1:8" x14ac:dyDescent="0.45">
      <c r="A6" s="1">
        <v>45511</v>
      </c>
      <c r="B6" s="7">
        <f>MONTH(tab_operac[[#This Row],[DATA]])</f>
        <v>8</v>
      </c>
      <c r="C6" t="s">
        <v>12</v>
      </c>
      <c r="D6" t="s">
        <v>23</v>
      </c>
      <c r="E6" t="s">
        <v>24</v>
      </c>
      <c r="F6" s="2">
        <v>320</v>
      </c>
      <c r="G6" t="s">
        <v>25</v>
      </c>
      <c r="H6" t="s">
        <v>20</v>
      </c>
    </row>
    <row r="7" spans="1:8" x14ac:dyDescent="0.45">
      <c r="A7" s="1">
        <v>45514</v>
      </c>
      <c r="B7" s="7">
        <f>MONTH(tab_operac[[#This Row],[DATA]])</f>
        <v>8</v>
      </c>
      <c r="C7" t="s">
        <v>12</v>
      </c>
      <c r="D7" t="s">
        <v>26</v>
      </c>
      <c r="E7" t="s">
        <v>27</v>
      </c>
      <c r="F7" s="2">
        <v>650</v>
      </c>
      <c r="G7" t="s">
        <v>10</v>
      </c>
      <c r="H7" t="s">
        <v>16</v>
      </c>
    </row>
    <row r="8" spans="1:8" x14ac:dyDescent="0.45">
      <c r="A8" s="1">
        <v>45516</v>
      </c>
      <c r="B8" s="7">
        <f>MONTH(tab_operac[[#This Row],[DATA]])</f>
        <v>8</v>
      </c>
      <c r="C8" t="s">
        <v>12</v>
      </c>
      <c r="D8" t="s">
        <v>28</v>
      </c>
      <c r="E8" t="s">
        <v>29</v>
      </c>
      <c r="F8" s="2">
        <v>250</v>
      </c>
      <c r="G8" t="s">
        <v>30</v>
      </c>
      <c r="H8" t="s">
        <v>20</v>
      </c>
    </row>
    <row r="9" spans="1:8" x14ac:dyDescent="0.45">
      <c r="A9" s="1">
        <v>45519</v>
      </c>
      <c r="B9" s="7">
        <f>MONTH(tab_operac[[#This Row],[DATA]])</f>
        <v>8</v>
      </c>
      <c r="C9" t="s">
        <v>7</v>
      </c>
      <c r="D9" t="s">
        <v>31</v>
      </c>
      <c r="E9" t="s">
        <v>32</v>
      </c>
      <c r="F9" s="2">
        <v>700</v>
      </c>
      <c r="G9" t="s">
        <v>10</v>
      </c>
      <c r="H9" t="s">
        <v>11</v>
      </c>
    </row>
    <row r="10" spans="1:8" x14ac:dyDescent="0.45">
      <c r="A10" s="1">
        <v>45519</v>
      </c>
      <c r="B10" s="7">
        <f>MONTH(tab_operac[[#This Row],[DATA]])</f>
        <v>8</v>
      </c>
      <c r="C10" t="s">
        <v>12</v>
      </c>
      <c r="D10" t="s">
        <v>33</v>
      </c>
      <c r="E10" t="s">
        <v>34</v>
      </c>
      <c r="F10" s="2">
        <v>500</v>
      </c>
      <c r="G10" t="s">
        <v>19</v>
      </c>
      <c r="H10" t="s">
        <v>16</v>
      </c>
    </row>
    <row r="11" spans="1:8" x14ac:dyDescent="0.45">
      <c r="A11" s="1">
        <v>45522</v>
      </c>
      <c r="B11" s="7">
        <f>MONTH(tab_operac[[#This Row],[DATA]])</f>
        <v>8</v>
      </c>
      <c r="C11" t="s">
        <v>12</v>
      </c>
      <c r="D11" t="s">
        <v>35</v>
      </c>
      <c r="E11" t="s">
        <v>36</v>
      </c>
      <c r="F11" s="2">
        <v>930</v>
      </c>
      <c r="G11" t="s">
        <v>15</v>
      </c>
      <c r="H11" t="s">
        <v>20</v>
      </c>
    </row>
    <row r="12" spans="1:8" x14ac:dyDescent="0.45">
      <c r="A12" s="1">
        <v>45524</v>
      </c>
      <c r="B12" s="7">
        <f>MONTH(tab_operac[[#This Row],[DATA]])</f>
        <v>8</v>
      </c>
      <c r="C12" t="s">
        <v>12</v>
      </c>
      <c r="D12" t="s">
        <v>37</v>
      </c>
      <c r="E12" t="s">
        <v>38</v>
      </c>
      <c r="F12" s="2">
        <v>180</v>
      </c>
      <c r="G12" t="s">
        <v>10</v>
      </c>
      <c r="H12" t="s">
        <v>16</v>
      </c>
    </row>
    <row r="13" spans="1:8" x14ac:dyDescent="0.45">
      <c r="A13" s="1">
        <v>45526</v>
      </c>
      <c r="B13" s="7">
        <f>MONTH(tab_operac[[#This Row],[DATA]])</f>
        <v>8</v>
      </c>
      <c r="C13" t="s">
        <v>12</v>
      </c>
      <c r="D13" t="s">
        <v>39</v>
      </c>
      <c r="E13" t="s">
        <v>40</v>
      </c>
      <c r="F13" s="2">
        <v>200</v>
      </c>
      <c r="G13" t="s">
        <v>30</v>
      </c>
      <c r="H13" t="s">
        <v>20</v>
      </c>
    </row>
    <row r="14" spans="1:8" x14ac:dyDescent="0.45">
      <c r="A14" s="1">
        <v>45528</v>
      </c>
      <c r="B14" s="7">
        <f>MONTH(tab_operac[[#This Row],[DATA]])</f>
        <v>8</v>
      </c>
      <c r="C14" t="s">
        <v>12</v>
      </c>
      <c r="D14" t="s">
        <v>41</v>
      </c>
      <c r="E14" t="s">
        <v>42</v>
      </c>
      <c r="F14" s="2">
        <v>60</v>
      </c>
      <c r="G14" t="s">
        <v>19</v>
      </c>
      <c r="H14" t="s">
        <v>16</v>
      </c>
    </row>
    <row r="15" spans="1:8" x14ac:dyDescent="0.45">
      <c r="A15" s="1">
        <v>45532</v>
      </c>
      <c r="B15" s="7">
        <f>MONTH(tab_operac[[#This Row],[DATA]])</f>
        <v>8</v>
      </c>
      <c r="C15" t="s">
        <v>12</v>
      </c>
      <c r="D15" t="s">
        <v>43</v>
      </c>
      <c r="E15" t="s">
        <v>44</v>
      </c>
      <c r="F15" s="2">
        <v>90</v>
      </c>
      <c r="G15" t="s">
        <v>15</v>
      </c>
      <c r="H15" t="s">
        <v>16</v>
      </c>
    </row>
    <row r="16" spans="1:8" x14ac:dyDescent="0.45">
      <c r="A16" s="1">
        <v>45534</v>
      </c>
      <c r="B16" s="7">
        <f>MONTH(tab_operac[[#This Row],[DATA]])</f>
        <v>8</v>
      </c>
      <c r="C16" t="s">
        <v>12</v>
      </c>
      <c r="D16" t="s">
        <v>45</v>
      </c>
      <c r="E16" t="s">
        <v>46</v>
      </c>
      <c r="F16" s="2">
        <v>1100</v>
      </c>
      <c r="G16" t="s">
        <v>10</v>
      </c>
      <c r="H16" t="s">
        <v>20</v>
      </c>
    </row>
    <row r="17" spans="1:8" x14ac:dyDescent="0.45">
      <c r="A17" s="1">
        <v>45535</v>
      </c>
      <c r="B17" s="7">
        <f>MONTH(tab_operac[[#This Row],[DATA]])</f>
        <v>8</v>
      </c>
      <c r="C17" t="s">
        <v>12</v>
      </c>
      <c r="D17" t="s">
        <v>47</v>
      </c>
      <c r="E17" t="s">
        <v>48</v>
      </c>
      <c r="F17" s="2">
        <v>140</v>
      </c>
      <c r="G17" t="s">
        <v>25</v>
      </c>
      <c r="H17" t="s">
        <v>16</v>
      </c>
    </row>
    <row r="18" spans="1:8" x14ac:dyDescent="0.45">
      <c r="A18" s="1">
        <v>45536</v>
      </c>
      <c r="B18" s="7">
        <f>MONTH(tab_operac[[#This Row],[DATA]])</f>
        <v>9</v>
      </c>
      <c r="C18" t="s">
        <v>7</v>
      </c>
      <c r="D18" t="s">
        <v>49</v>
      </c>
      <c r="E18" t="s">
        <v>50</v>
      </c>
      <c r="F18" s="2">
        <v>5500</v>
      </c>
      <c r="G18" t="s">
        <v>19</v>
      </c>
      <c r="H18" t="s">
        <v>11</v>
      </c>
    </row>
    <row r="19" spans="1:8" x14ac:dyDescent="0.45">
      <c r="A19" s="1">
        <v>45537</v>
      </c>
      <c r="B19" s="7">
        <f>MONTH(tab_operac[[#This Row],[DATA]])</f>
        <v>9</v>
      </c>
      <c r="C19" t="s">
        <v>12</v>
      </c>
      <c r="D19" t="s">
        <v>51</v>
      </c>
      <c r="E19" t="s">
        <v>52</v>
      </c>
      <c r="F19" s="2">
        <v>180</v>
      </c>
      <c r="G19" t="s">
        <v>15</v>
      </c>
      <c r="H19" t="s">
        <v>20</v>
      </c>
    </row>
    <row r="20" spans="1:8" x14ac:dyDescent="0.45">
      <c r="A20" s="1">
        <v>45540</v>
      </c>
      <c r="B20" s="7">
        <f>MONTH(tab_operac[[#This Row],[DATA]])</f>
        <v>9</v>
      </c>
      <c r="C20" t="s">
        <v>12</v>
      </c>
      <c r="D20" t="s">
        <v>53</v>
      </c>
      <c r="E20" t="s">
        <v>54</v>
      </c>
      <c r="F20" s="2">
        <v>70</v>
      </c>
      <c r="G20" t="s">
        <v>30</v>
      </c>
      <c r="H20" t="s">
        <v>16</v>
      </c>
    </row>
    <row r="21" spans="1:8" x14ac:dyDescent="0.45">
      <c r="A21" s="1">
        <v>45543</v>
      </c>
      <c r="B21" s="7">
        <f>MONTH(tab_operac[[#This Row],[DATA]])</f>
        <v>9</v>
      </c>
      <c r="C21" t="s">
        <v>12</v>
      </c>
      <c r="D21" t="s">
        <v>55</v>
      </c>
      <c r="E21" t="s">
        <v>56</v>
      </c>
      <c r="F21" s="2">
        <v>85</v>
      </c>
      <c r="G21" t="s">
        <v>10</v>
      </c>
      <c r="H21" t="s">
        <v>16</v>
      </c>
    </row>
    <row r="22" spans="1:8" x14ac:dyDescent="0.45">
      <c r="A22" s="1">
        <v>45546</v>
      </c>
      <c r="B22" s="7">
        <f>MONTH(tab_operac[[#This Row],[DATA]])</f>
        <v>9</v>
      </c>
      <c r="C22" t="s">
        <v>12</v>
      </c>
      <c r="D22" t="s">
        <v>57</v>
      </c>
      <c r="E22" t="s">
        <v>58</v>
      </c>
      <c r="F22" s="2">
        <v>250</v>
      </c>
      <c r="G22" t="s">
        <v>25</v>
      </c>
      <c r="H22" t="s">
        <v>20</v>
      </c>
    </row>
    <row r="23" spans="1:8" x14ac:dyDescent="0.45">
      <c r="A23" s="1">
        <v>45549</v>
      </c>
      <c r="B23" s="7">
        <f>MONTH(tab_operac[[#This Row],[DATA]])</f>
        <v>9</v>
      </c>
      <c r="C23" t="s">
        <v>12</v>
      </c>
      <c r="D23" t="s">
        <v>59</v>
      </c>
      <c r="E23" t="s">
        <v>60</v>
      </c>
      <c r="F23" s="2">
        <v>300</v>
      </c>
      <c r="G23" t="s">
        <v>19</v>
      </c>
      <c r="H23" t="s">
        <v>16</v>
      </c>
    </row>
    <row r="24" spans="1:8" x14ac:dyDescent="0.45">
      <c r="A24" s="1">
        <v>45552</v>
      </c>
      <c r="B24" s="7">
        <f>MONTH(tab_operac[[#This Row],[DATA]])</f>
        <v>9</v>
      </c>
      <c r="C24" t="s">
        <v>12</v>
      </c>
      <c r="D24" t="s">
        <v>61</v>
      </c>
      <c r="E24" t="s">
        <v>62</v>
      </c>
      <c r="F24" s="2">
        <v>350</v>
      </c>
      <c r="G24" t="s">
        <v>15</v>
      </c>
      <c r="H24" t="s">
        <v>20</v>
      </c>
    </row>
    <row r="25" spans="1:8" x14ac:dyDescent="0.45">
      <c r="A25" s="1">
        <v>45555</v>
      </c>
      <c r="B25" s="7">
        <f>MONTH(tab_operac[[#This Row],[DATA]])</f>
        <v>9</v>
      </c>
      <c r="C25" t="s">
        <v>7</v>
      </c>
      <c r="D25" t="s">
        <v>63</v>
      </c>
      <c r="E25" t="s">
        <v>64</v>
      </c>
      <c r="F25" s="2">
        <v>800</v>
      </c>
      <c r="G25" t="s">
        <v>10</v>
      </c>
      <c r="H25" t="s">
        <v>11</v>
      </c>
    </row>
    <row r="26" spans="1:8" x14ac:dyDescent="0.45">
      <c r="A26" s="1">
        <v>45555</v>
      </c>
      <c r="B26" s="7">
        <f>MONTH(tab_operac[[#This Row],[DATA]])</f>
        <v>9</v>
      </c>
      <c r="C26" t="s">
        <v>12</v>
      </c>
      <c r="D26" t="s">
        <v>65</v>
      </c>
      <c r="E26" t="s">
        <v>66</v>
      </c>
      <c r="F26" s="2">
        <v>200</v>
      </c>
      <c r="G26" t="s">
        <v>19</v>
      </c>
      <c r="H26" t="s">
        <v>16</v>
      </c>
    </row>
    <row r="27" spans="1:8" x14ac:dyDescent="0.45">
      <c r="A27" s="1">
        <v>45558</v>
      </c>
      <c r="B27" s="7">
        <f>MONTH(tab_operac[[#This Row],[DATA]])</f>
        <v>9</v>
      </c>
      <c r="C27" t="s">
        <v>12</v>
      </c>
      <c r="D27" t="s">
        <v>67</v>
      </c>
      <c r="E27" t="s">
        <v>68</v>
      </c>
      <c r="F27" s="2">
        <v>400</v>
      </c>
      <c r="G27" t="s">
        <v>30</v>
      </c>
      <c r="H27" t="s">
        <v>20</v>
      </c>
    </row>
    <row r="28" spans="1:8" x14ac:dyDescent="0.45">
      <c r="A28" s="1">
        <v>45561</v>
      </c>
      <c r="B28" s="7">
        <f>MONTH(tab_operac[[#This Row],[DATA]])</f>
        <v>9</v>
      </c>
      <c r="C28" t="s">
        <v>12</v>
      </c>
      <c r="D28" t="s">
        <v>69</v>
      </c>
      <c r="E28" t="s">
        <v>70</v>
      </c>
      <c r="F28" s="2">
        <v>90</v>
      </c>
      <c r="G28" t="s">
        <v>15</v>
      </c>
      <c r="H28" t="s">
        <v>16</v>
      </c>
    </row>
    <row r="29" spans="1:8" x14ac:dyDescent="0.45">
      <c r="A29" s="1">
        <v>45564</v>
      </c>
      <c r="B29" s="7">
        <f>MONTH(tab_operac[[#This Row],[DATA]])</f>
        <v>9</v>
      </c>
      <c r="C29" t="s">
        <v>12</v>
      </c>
      <c r="D29" t="s">
        <v>71</v>
      </c>
      <c r="E29" t="s">
        <v>72</v>
      </c>
      <c r="F29" s="2">
        <v>130</v>
      </c>
      <c r="G29" t="s">
        <v>10</v>
      </c>
      <c r="H29" t="s">
        <v>20</v>
      </c>
    </row>
    <row r="30" spans="1:8" x14ac:dyDescent="0.45">
      <c r="A30" s="1">
        <v>45566</v>
      </c>
      <c r="B30" s="7">
        <f>MONTH(tab_operac[[#This Row],[DATA]])</f>
        <v>10</v>
      </c>
      <c r="C30" t="s">
        <v>7</v>
      </c>
      <c r="D30" t="s">
        <v>73</v>
      </c>
      <c r="E30" t="s">
        <v>74</v>
      </c>
      <c r="F30" s="2">
        <v>3200</v>
      </c>
      <c r="G30" t="s">
        <v>10</v>
      </c>
      <c r="H30" t="s">
        <v>11</v>
      </c>
    </row>
    <row r="31" spans="1:8" x14ac:dyDescent="0.45">
      <c r="A31" s="1">
        <v>45566</v>
      </c>
      <c r="B31" s="7">
        <f>MONTH(tab_operac[[#This Row],[DATA]])</f>
        <v>10</v>
      </c>
      <c r="C31" t="s">
        <v>12</v>
      </c>
      <c r="D31" t="s">
        <v>75</v>
      </c>
      <c r="E31" t="s">
        <v>76</v>
      </c>
      <c r="F31" s="2">
        <v>100</v>
      </c>
      <c r="G31" t="s">
        <v>19</v>
      </c>
      <c r="H31" t="s">
        <v>20</v>
      </c>
    </row>
    <row r="32" spans="1:8" x14ac:dyDescent="0.45">
      <c r="A32" s="1">
        <v>45568</v>
      </c>
      <c r="B32" s="7">
        <f>MONTH(tab_operac[[#This Row],[DATA]])</f>
        <v>10</v>
      </c>
      <c r="C32" t="s">
        <v>12</v>
      </c>
      <c r="D32" t="s">
        <v>77</v>
      </c>
      <c r="E32" t="s">
        <v>78</v>
      </c>
      <c r="F32" s="2">
        <v>140</v>
      </c>
      <c r="G32" t="s">
        <v>25</v>
      </c>
      <c r="H32" t="s">
        <v>16</v>
      </c>
    </row>
    <row r="33" spans="1:8" x14ac:dyDescent="0.45">
      <c r="A33" s="1">
        <v>45570</v>
      </c>
      <c r="B33" s="7">
        <f>MONTH(tab_operac[[#This Row],[DATA]])</f>
        <v>10</v>
      </c>
      <c r="C33" t="s">
        <v>12</v>
      </c>
      <c r="D33" t="s">
        <v>79</v>
      </c>
      <c r="E33" t="s">
        <v>80</v>
      </c>
      <c r="F33" s="2">
        <v>90</v>
      </c>
      <c r="G33" t="s">
        <v>10</v>
      </c>
      <c r="H33" t="s">
        <v>16</v>
      </c>
    </row>
    <row r="34" spans="1:8" x14ac:dyDescent="0.45">
      <c r="A34" s="1">
        <v>45573</v>
      </c>
      <c r="B34" s="7">
        <f>MONTH(tab_operac[[#This Row],[DATA]])</f>
        <v>10</v>
      </c>
      <c r="C34" t="s">
        <v>12</v>
      </c>
      <c r="D34" t="s">
        <v>81</v>
      </c>
      <c r="E34" t="s">
        <v>82</v>
      </c>
      <c r="F34" s="2">
        <v>220</v>
      </c>
      <c r="G34" t="s">
        <v>30</v>
      </c>
      <c r="H34" t="s">
        <v>20</v>
      </c>
    </row>
    <row r="35" spans="1:8" x14ac:dyDescent="0.45">
      <c r="A35" s="1">
        <v>45575</v>
      </c>
      <c r="B35" s="7">
        <f>MONTH(tab_operac[[#This Row],[DATA]])</f>
        <v>10</v>
      </c>
      <c r="C35" t="s">
        <v>12</v>
      </c>
      <c r="D35" t="s">
        <v>83</v>
      </c>
      <c r="E35" t="s">
        <v>84</v>
      </c>
      <c r="F35" s="2">
        <v>280</v>
      </c>
      <c r="G35" t="s">
        <v>19</v>
      </c>
      <c r="H35" t="s">
        <v>20</v>
      </c>
    </row>
    <row r="36" spans="1:8" x14ac:dyDescent="0.45">
      <c r="A36" s="1">
        <v>45578</v>
      </c>
      <c r="B36" s="7">
        <f>MONTH(tab_operac[[#This Row],[DATA]])</f>
        <v>10</v>
      </c>
      <c r="C36" t="s">
        <v>12</v>
      </c>
      <c r="D36" t="s">
        <v>85</v>
      </c>
      <c r="E36" t="s">
        <v>86</v>
      </c>
      <c r="F36" s="2">
        <v>290</v>
      </c>
      <c r="G36" t="s">
        <v>15</v>
      </c>
      <c r="H36" t="s">
        <v>16</v>
      </c>
    </row>
    <row r="37" spans="1:8" x14ac:dyDescent="0.45">
      <c r="A37" s="1">
        <v>45580</v>
      </c>
      <c r="B37" s="7">
        <f>MONTH(tab_operac[[#This Row],[DATA]])</f>
        <v>10</v>
      </c>
      <c r="C37" t="s">
        <v>12</v>
      </c>
      <c r="D37" t="s">
        <v>87</v>
      </c>
      <c r="E37" t="s">
        <v>88</v>
      </c>
      <c r="F37" s="2">
        <v>150</v>
      </c>
      <c r="G37" t="s">
        <v>10</v>
      </c>
      <c r="H37" t="s">
        <v>16</v>
      </c>
    </row>
    <row r="38" spans="1:8" x14ac:dyDescent="0.45">
      <c r="A38" s="1">
        <v>45583</v>
      </c>
      <c r="B38" s="7">
        <f>MONTH(tab_operac[[#This Row],[DATA]])</f>
        <v>10</v>
      </c>
      <c r="C38" t="s">
        <v>7</v>
      </c>
      <c r="D38" t="s">
        <v>89</v>
      </c>
      <c r="E38" t="s">
        <v>90</v>
      </c>
      <c r="F38" s="2">
        <v>2500</v>
      </c>
      <c r="G38" t="s">
        <v>25</v>
      </c>
      <c r="H38" t="s">
        <v>11</v>
      </c>
    </row>
    <row r="39" spans="1:8" x14ac:dyDescent="0.45">
      <c r="A39" s="1">
        <v>45583</v>
      </c>
      <c r="B39" s="7">
        <f>MONTH(tab_operac[[#This Row],[DATA]])</f>
        <v>10</v>
      </c>
      <c r="C39" t="s">
        <v>12</v>
      </c>
      <c r="D39" t="s">
        <v>91</v>
      </c>
      <c r="E39" t="s">
        <v>92</v>
      </c>
      <c r="F39" s="2">
        <v>160</v>
      </c>
      <c r="G39" t="s">
        <v>15</v>
      </c>
      <c r="H39" t="s">
        <v>20</v>
      </c>
    </row>
    <row r="40" spans="1:8" x14ac:dyDescent="0.45">
      <c r="A40" s="1">
        <v>45585</v>
      </c>
      <c r="B40" s="7">
        <f>MONTH(tab_operac[[#This Row],[DATA]])</f>
        <v>10</v>
      </c>
      <c r="C40" t="s">
        <v>12</v>
      </c>
      <c r="D40" t="s">
        <v>93</v>
      </c>
      <c r="E40" t="s">
        <v>94</v>
      </c>
      <c r="F40" s="2">
        <v>210</v>
      </c>
      <c r="G40" t="s">
        <v>19</v>
      </c>
      <c r="H40" t="s">
        <v>16</v>
      </c>
    </row>
    <row r="41" spans="1:8" x14ac:dyDescent="0.45">
      <c r="A41" s="1">
        <v>45587</v>
      </c>
      <c r="B41" s="7">
        <f>MONTH(tab_operac[[#This Row],[DATA]])</f>
        <v>10</v>
      </c>
      <c r="C41" t="s">
        <v>12</v>
      </c>
      <c r="D41" t="s">
        <v>95</v>
      </c>
      <c r="E41" t="s">
        <v>96</v>
      </c>
      <c r="F41" s="2">
        <v>110</v>
      </c>
      <c r="G41" t="s">
        <v>30</v>
      </c>
      <c r="H41" t="s">
        <v>20</v>
      </c>
    </row>
    <row r="42" spans="1:8" x14ac:dyDescent="0.45">
      <c r="A42" s="1">
        <v>45589</v>
      </c>
      <c r="B42" s="7">
        <f>MONTH(tab_operac[[#This Row],[DATA]])</f>
        <v>10</v>
      </c>
      <c r="C42" t="s">
        <v>12</v>
      </c>
      <c r="D42" t="s">
        <v>97</v>
      </c>
      <c r="E42" t="s">
        <v>98</v>
      </c>
      <c r="F42" s="2">
        <v>50</v>
      </c>
      <c r="G42" t="s">
        <v>10</v>
      </c>
      <c r="H42" t="s">
        <v>16</v>
      </c>
    </row>
    <row r="43" spans="1:8" x14ac:dyDescent="0.45">
      <c r="A43" s="1">
        <v>45591</v>
      </c>
      <c r="B43" s="7">
        <f>MONTH(tab_operac[[#This Row],[DATA]])</f>
        <v>10</v>
      </c>
      <c r="C43" t="s">
        <v>12</v>
      </c>
      <c r="D43" t="s">
        <v>99</v>
      </c>
      <c r="E43" t="s">
        <v>100</v>
      </c>
      <c r="F43" s="2">
        <v>230</v>
      </c>
      <c r="G43" t="s">
        <v>19</v>
      </c>
      <c r="H43" t="s">
        <v>20</v>
      </c>
    </row>
    <row r="44" spans="1:8" x14ac:dyDescent="0.45">
      <c r="A44" s="1">
        <v>45595</v>
      </c>
      <c r="B44" s="7">
        <f>MONTH(tab_operac[[#This Row],[DATA]])</f>
        <v>10</v>
      </c>
      <c r="C44" t="s">
        <v>12</v>
      </c>
      <c r="D44" t="s">
        <v>101</v>
      </c>
      <c r="E44" t="s">
        <v>102</v>
      </c>
      <c r="F44" s="2">
        <v>300</v>
      </c>
      <c r="G44" t="s">
        <v>15</v>
      </c>
      <c r="H44" t="s">
        <v>20</v>
      </c>
    </row>
    <row r="45" spans="1:8" x14ac:dyDescent="0.45">
      <c r="A45" s="1">
        <v>45596</v>
      </c>
      <c r="B45" s="7">
        <f>MONTH(tab_operac[[#This Row],[DATA]])</f>
        <v>10</v>
      </c>
      <c r="C45" t="s">
        <v>12</v>
      </c>
      <c r="D45" t="s">
        <v>103</v>
      </c>
      <c r="E45" t="s">
        <v>104</v>
      </c>
      <c r="F45" s="2">
        <v>450</v>
      </c>
      <c r="G45" t="s">
        <v>10</v>
      </c>
      <c r="H45" t="s">
        <v>20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8CD19E-F527-4879-AF3C-FA6E9F405526}">
  <sheetPr>
    <tabColor rgb="FFFFC000"/>
  </sheetPr>
  <dimension ref="C2:D20"/>
  <sheetViews>
    <sheetView workbookViewId="0">
      <selection activeCell="D2" sqref="D2"/>
    </sheetView>
  </sheetViews>
  <sheetFormatPr defaultRowHeight="14.25" x14ac:dyDescent="0.45"/>
  <cols>
    <col min="3" max="3" width="22.86328125" customWidth="1"/>
    <col min="4" max="4" width="26" customWidth="1"/>
  </cols>
  <sheetData>
    <row r="2" spans="3:4" x14ac:dyDescent="0.45">
      <c r="C2" s="9" t="s">
        <v>111</v>
      </c>
      <c r="D2" s="8">
        <f>SUM(Tabela3[DEPÓSITO])</f>
        <v>8803</v>
      </c>
    </row>
    <row r="3" spans="3:4" x14ac:dyDescent="0.45">
      <c r="C3" s="9" t="s">
        <v>112</v>
      </c>
      <c r="D3" s="8">
        <v>50000</v>
      </c>
    </row>
    <row r="6" spans="3:4" x14ac:dyDescent="0.45">
      <c r="C6" t="s">
        <v>110</v>
      </c>
      <c r="D6" t="s">
        <v>109</v>
      </c>
    </row>
    <row r="7" spans="3:4" x14ac:dyDescent="0.45">
      <c r="C7" s="1">
        <v>45635</v>
      </c>
      <c r="D7" s="8">
        <v>716</v>
      </c>
    </row>
    <row r="8" spans="3:4" x14ac:dyDescent="0.45">
      <c r="C8" s="1">
        <v>45636</v>
      </c>
      <c r="D8" s="8">
        <v>217</v>
      </c>
    </row>
    <row r="9" spans="3:4" x14ac:dyDescent="0.45">
      <c r="C9" s="1">
        <v>45637</v>
      </c>
      <c r="D9" s="8">
        <v>609</v>
      </c>
    </row>
    <row r="10" spans="3:4" x14ac:dyDescent="0.45">
      <c r="C10" s="1">
        <v>45638</v>
      </c>
      <c r="D10" s="8">
        <v>964</v>
      </c>
    </row>
    <row r="11" spans="3:4" x14ac:dyDescent="0.45">
      <c r="C11" s="1">
        <v>45639</v>
      </c>
      <c r="D11" s="8">
        <v>781</v>
      </c>
    </row>
    <row r="12" spans="3:4" x14ac:dyDescent="0.45">
      <c r="C12" s="1">
        <v>45640</v>
      </c>
      <c r="D12" s="8">
        <v>874</v>
      </c>
    </row>
    <row r="13" spans="3:4" x14ac:dyDescent="0.45">
      <c r="C13" s="1">
        <v>45641</v>
      </c>
      <c r="D13" s="8">
        <v>316</v>
      </c>
    </row>
    <row r="14" spans="3:4" x14ac:dyDescent="0.45">
      <c r="C14" s="1">
        <v>45642</v>
      </c>
      <c r="D14" s="8">
        <v>486</v>
      </c>
    </row>
    <row r="15" spans="3:4" x14ac:dyDescent="0.45">
      <c r="C15" s="1">
        <v>45643</v>
      </c>
      <c r="D15" s="8">
        <v>759</v>
      </c>
    </row>
    <row r="16" spans="3:4" x14ac:dyDescent="0.45">
      <c r="C16" s="1">
        <v>45644</v>
      </c>
      <c r="D16" s="8">
        <v>200</v>
      </c>
    </row>
    <row r="17" spans="3:4" x14ac:dyDescent="0.45">
      <c r="C17" s="1">
        <v>45645</v>
      </c>
      <c r="D17" s="8">
        <v>315</v>
      </c>
    </row>
    <row r="18" spans="3:4" x14ac:dyDescent="0.45">
      <c r="C18" s="1">
        <v>45646</v>
      </c>
      <c r="D18" s="8">
        <v>726</v>
      </c>
    </row>
    <row r="19" spans="3:4" x14ac:dyDescent="0.45">
      <c r="C19" s="1">
        <v>45647</v>
      </c>
      <c r="D19" s="8">
        <v>928</v>
      </c>
    </row>
    <row r="20" spans="3:4" x14ac:dyDescent="0.45">
      <c r="C20" s="1">
        <v>45648</v>
      </c>
      <c r="D20" s="8">
        <v>912</v>
      </c>
    </row>
  </sheetData>
  <pageMargins left="0.511811024" right="0.511811024" top="0.78740157499999996" bottom="0.78740157499999996" header="0.31496062000000002" footer="0.31496062000000002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6C0A48-E21F-4D62-8D18-34E9B6E88379}">
  <sheetPr>
    <tabColor rgb="FFFFC000"/>
  </sheetPr>
  <dimension ref="A1:F42"/>
  <sheetViews>
    <sheetView workbookViewId="0">
      <selection activeCell="A9" sqref="A9"/>
    </sheetView>
  </sheetViews>
  <sheetFormatPr defaultRowHeight="14.25" x14ac:dyDescent="0.45"/>
  <cols>
    <col min="1" max="1" width="20.796875" bestFit="1" customWidth="1"/>
    <col min="2" max="2" width="13.73046875" bestFit="1" customWidth="1"/>
    <col min="5" max="5" width="24.1328125" bestFit="1" customWidth="1"/>
    <col min="6" max="7" width="13.73046875" bestFit="1" customWidth="1"/>
  </cols>
  <sheetData>
    <row r="1" spans="1:6" x14ac:dyDescent="0.45">
      <c r="A1" s="3" t="s">
        <v>1</v>
      </c>
      <c r="B1" t="s">
        <v>12</v>
      </c>
      <c r="E1" s="3" t="s">
        <v>1</v>
      </c>
      <c r="F1" t="s">
        <v>7</v>
      </c>
    </row>
    <row r="3" spans="1:6" x14ac:dyDescent="0.45">
      <c r="A3" s="3" t="s">
        <v>105</v>
      </c>
      <c r="B3" t="s">
        <v>106</v>
      </c>
      <c r="E3" s="3" t="s">
        <v>105</v>
      </c>
      <c r="F3" t="s">
        <v>106</v>
      </c>
    </row>
    <row r="4" spans="1:6" x14ac:dyDescent="0.45">
      <c r="A4" s="4" t="s">
        <v>61</v>
      </c>
      <c r="B4" s="2">
        <v>350</v>
      </c>
      <c r="E4" s="4" t="s">
        <v>49</v>
      </c>
      <c r="F4" s="2">
        <v>5500</v>
      </c>
    </row>
    <row r="5" spans="1:6" x14ac:dyDescent="0.45">
      <c r="A5" s="4" t="s">
        <v>53</v>
      </c>
      <c r="B5" s="2">
        <v>70</v>
      </c>
      <c r="E5" s="4" t="s">
        <v>8</v>
      </c>
      <c r="F5" s="2">
        <v>4300</v>
      </c>
    </row>
    <row r="6" spans="1:6" x14ac:dyDescent="0.45">
      <c r="A6" s="4" t="s">
        <v>39</v>
      </c>
      <c r="B6" s="2">
        <v>200</v>
      </c>
      <c r="E6" s="4" t="s">
        <v>31</v>
      </c>
      <c r="F6" s="2">
        <v>700</v>
      </c>
    </row>
    <row r="7" spans="1:6" x14ac:dyDescent="0.45">
      <c r="A7" s="4" t="s">
        <v>28</v>
      </c>
      <c r="B7" s="2">
        <v>250</v>
      </c>
      <c r="E7" s="4" t="s">
        <v>89</v>
      </c>
      <c r="F7" s="2">
        <v>2500</v>
      </c>
    </row>
    <row r="8" spans="1:6" x14ac:dyDescent="0.45">
      <c r="A8" s="4" t="s">
        <v>55</v>
      </c>
      <c r="B8" s="2">
        <v>85</v>
      </c>
      <c r="E8" s="4" t="s">
        <v>73</v>
      </c>
      <c r="F8" s="2">
        <v>3200</v>
      </c>
    </row>
    <row r="9" spans="1:6" x14ac:dyDescent="0.45">
      <c r="A9" s="4" t="s">
        <v>67</v>
      </c>
      <c r="B9" s="2">
        <v>400</v>
      </c>
      <c r="E9" s="4" t="s">
        <v>63</v>
      </c>
      <c r="F9" s="2">
        <v>800</v>
      </c>
    </row>
    <row r="10" spans="1:6" x14ac:dyDescent="0.45">
      <c r="A10" s="4" t="s">
        <v>35</v>
      </c>
      <c r="B10" s="2">
        <v>930</v>
      </c>
      <c r="E10" s="4" t="s">
        <v>107</v>
      </c>
      <c r="F10" s="2">
        <v>17000</v>
      </c>
    </row>
    <row r="11" spans="1:6" x14ac:dyDescent="0.45">
      <c r="A11" s="4" t="s">
        <v>99</v>
      </c>
      <c r="B11" s="2">
        <v>230</v>
      </c>
    </row>
    <row r="12" spans="1:6" x14ac:dyDescent="0.45">
      <c r="A12" s="4" t="s">
        <v>79</v>
      </c>
      <c r="B12" s="2">
        <v>90</v>
      </c>
    </row>
    <row r="13" spans="1:6" x14ac:dyDescent="0.45">
      <c r="A13" s="4" t="s">
        <v>59</v>
      </c>
      <c r="B13" s="2">
        <v>300</v>
      </c>
    </row>
    <row r="14" spans="1:6" x14ac:dyDescent="0.45">
      <c r="A14" s="4" t="s">
        <v>47</v>
      </c>
      <c r="B14" s="2">
        <v>140</v>
      </c>
    </row>
    <row r="15" spans="1:6" x14ac:dyDescent="0.45">
      <c r="A15" s="4" t="s">
        <v>21</v>
      </c>
      <c r="B15" s="2">
        <v>280</v>
      </c>
    </row>
    <row r="16" spans="1:6" x14ac:dyDescent="0.45">
      <c r="A16" s="4" t="s">
        <v>51</v>
      </c>
      <c r="B16" s="2">
        <v>180</v>
      </c>
    </row>
    <row r="17" spans="1:2" x14ac:dyDescent="0.45">
      <c r="A17" s="4" t="s">
        <v>83</v>
      </c>
      <c r="B17" s="2">
        <v>280</v>
      </c>
    </row>
    <row r="18" spans="1:2" x14ac:dyDescent="0.45">
      <c r="A18" s="4" t="s">
        <v>26</v>
      </c>
      <c r="B18" s="2">
        <v>650</v>
      </c>
    </row>
    <row r="19" spans="1:2" x14ac:dyDescent="0.45">
      <c r="A19" s="4" t="s">
        <v>91</v>
      </c>
      <c r="B19" s="2">
        <v>160</v>
      </c>
    </row>
    <row r="20" spans="1:2" x14ac:dyDescent="0.45">
      <c r="A20" s="4" t="s">
        <v>101</v>
      </c>
      <c r="B20" s="2">
        <v>300</v>
      </c>
    </row>
    <row r="21" spans="1:2" x14ac:dyDescent="0.45">
      <c r="A21" s="4" t="s">
        <v>75</v>
      </c>
      <c r="B21" s="2">
        <v>100</v>
      </c>
    </row>
    <row r="22" spans="1:2" x14ac:dyDescent="0.45">
      <c r="A22" s="4" t="s">
        <v>93</v>
      </c>
      <c r="B22" s="2">
        <v>210</v>
      </c>
    </row>
    <row r="23" spans="1:2" x14ac:dyDescent="0.45">
      <c r="A23" s="4" t="s">
        <v>87</v>
      </c>
      <c r="B23" s="2">
        <v>150</v>
      </c>
    </row>
    <row r="24" spans="1:2" x14ac:dyDescent="0.45">
      <c r="A24" s="4" t="s">
        <v>95</v>
      </c>
      <c r="B24" s="2">
        <v>110</v>
      </c>
    </row>
    <row r="25" spans="1:2" x14ac:dyDescent="0.45">
      <c r="A25" s="4" t="s">
        <v>69</v>
      </c>
      <c r="B25" s="2">
        <v>90</v>
      </c>
    </row>
    <row r="26" spans="1:2" x14ac:dyDescent="0.45">
      <c r="A26" s="4" t="s">
        <v>45</v>
      </c>
      <c r="B26" s="2">
        <v>1100</v>
      </c>
    </row>
    <row r="27" spans="1:2" x14ac:dyDescent="0.45">
      <c r="A27" s="4" t="s">
        <v>97</v>
      </c>
      <c r="B27" s="2">
        <v>50</v>
      </c>
    </row>
    <row r="28" spans="1:2" x14ac:dyDescent="0.45">
      <c r="A28" s="4" t="s">
        <v>57</v>
      </c>
      <c r="B28" s="2">
        <v>250</v>
      </c>
    </row>
    <row r="29" spans="1:2" x14ac:dyDescent="0.45">
      <c r="A29" s="4" t="s">
        <v>71</v>
      </c>
      <c r="B29" s="2">
        <v>130</v>
      </c>
    </row>
    <row r="30" spans="1:2" x14ac:dyDescent="0.45">
      <c r="A30" s="4" t="s">
        <v>41</v>
      </c>
      <c r="B30" s="2">
        <v>60</v>
      </c>
    </row>
    <row r="31" spans="1:2" x14ac:dyDescent="0.45">
      <c r="A31" s="4" t="s">
        <v>13</v>
      </c>
      <c r="B31" s="2">
        <v>120</v>
      </c>
    </row>
    <row r="32" spans="1:2" x14ac:dyDescent="0.45">
      <c r="A32" s="4" t="s">
        <v>23</v>
      </c>
      <c r="B32" s="2">
        <v>320</v>
      </c>
    </row>
    <row r="33" spans="1:2" x14ac:dyDescent="0.45">
      <c r="A33" s="4" t="s">
        <v>33</v>
      </c>
      <c r="B33" s="2">
        <v>500</v>
      </c>
    </row>
    <row r="34" spans="1:2" x14ac:dyDescent="0.45">
      <c r="A34" s="4" t="s">
        <v>65</v>
      </c>
      <c r="B34" s="2">
        <v>200</v>
      </c>
    </row>
    <row r="35" spans="1:2" x14ac:dyDescent="0.45">
      <c r="A35" s="4" t="s">
        <v>81</v>
      </c>
      <c r="B35" s="2">
        <v>220</v>
      </c>
    </row>
    <row r="36" spans="1:2" x14ac:dyDescent="0.45">
      <c r="A36" s="4" t="s">
        <v>17</v>
      </c>
      <c r="B36" s="2">
        <v>90</v>
      </c>
    </row>
    <row r="37" spans="1:2" x14ac:dyDescent="0.45">
      <c r="A37" s="4" t="s">
        <v>77</v>
      </c>
      <c r="B37" s="2">
        <v>140</v>
      </c>
    </row>
    <row r="38" spans="1:2" x14ac:dyDescent="0.45">
      <c r="A38" s="4" t="s">
        <v>103</v>
      </c>
      <c r="B38" s="2">
        <v>450</v>
      </c>
    </row>
    <row r="39" spans="1:2" x14ac:dyDescent="0.45">
      <c r="A39" s="4" t="s">
        <v>37</v>
      </c>
      <c r="B39" s="2">
        <v>180</v>
      </c>
    </row>
    <row r="40" spans="1:2" x14ac:dyDescent="0.45">
      <c r="A40" s="4" t="s">
        <v>43</v>
      </c>
      <c r="B40" s="2">
        <v>90</v>
      </c>
    </row>
    <row r="41" spans="1:2" x14ac:dyDescent="0.45">
      <c r="A41" s="4" t="s">
        <v>85</v>
      </c>
      <c r="B41" s="2">
        <v>290</v>
      </c>
    </row>
    <row r="42" spans="1:2" x14ac:dyDescent="0.45">
      <c r="A42" s="4" t="s">
        <v>107</v>
      </c>
      <c r="B42" s="2">
        <v>9745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4F6632-4FFF-466F-8E8E-68F98532187D}">
  <dimension ref="A1"/>
  <sheetViews>
    <sheetView tabSelected="1" topLeftCell="A4" zoomScale="63" zoomScaleNormal="63" workbookViewId="0">
      <selection activeCell="R71" sqref="R71"/>
    </sheetView>
  </sheetViews>
  <sheetFormatPr defaultColWidth="0" defaultRowHeight="14.25" x14ac:dyDescent="0.45"/>
  <cols>
    <col min="1" max="1" width="34.46484375" style="5" customWidth="1"/>
    <col min="2" max="20" width="9.06640625" style="6" customWidth="1"/>
    <col min="21" max="16384" width="9.06640625" style="6" hidden="1"/>
  </cols>
  <sheetData/>
  <pageMargins left="0.511811024" right="0.511811024" top="0.78740157499999996" bottom="0.78740157499999996" header="0.31496062000000002" footer="0.31496062000000002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DADOS</vt:lpstr>
      <vt:lpstr>ECONOMIA</vt:lpstr>
      <vt:lpstr>CONTRALADORA</vt:lpstr>
      <vt:lpstr>PAINEL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Fernando Andrade</dc:creator>
  <cp:lastModifiedBy>Fernando Andrade</cp:lastModifiedBy>
  <dcterms:created xsi:type="dcterms:W3CDTF">2024-12-08T18:26:29Z</dcterms:created>
  <dcterms:modified xsi:type="dcterms:W3CDTF">2024-12-10T01:49:51Z</dcterms:modified>
</cp:coreProperties>
</file>