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DANIEL REY\Downloads\Métodos Matemáticos\Taller_2\"/>
    </mc:Choice>
  </mc:AlternateContent>
  <xr:revisionPtr revIDLastSave="0" documentId="8_{669870EC-B3C6-4153-B4C2-8A1EC530381B}" xr6:coauthVersionLast="45" xr6:coauthVersionMax="45" xr10:uidLastSave="{00000000-0000-0000-0000-000000000000}"/>
  <bookViews>
    <workbookView xWindow="-120" yWindow="-120" windowWidth="20730" windowHeight="11160" activeTab="7" xr2:uid="{00000000-000D-0000-FFFF-FFFF00000000}"/>
  </bookViews>
  <sheets>
    <sheet name="punto 1" sheetId="1" r:id="rId1"/>
    <sheet name="punto 2" sheetId="5" r:id="rId2"/>
    <sheet name="punto 3" sheetId="2" r:id="rId3"/>
    <sheet name="punto 5" sheetId="4" r:id="rId4"/>
    <sheet name="punto 6" sheetId="6" r:id="rId5"/>
    <sheet name="punto 7" sheetId="3" r:id="rId6"/>
    <sheet name="punto 8" sheetId="7" r:id="rId7"/>
    <sheet name="punto 10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8" l="1"/>
  <c r="C5" i="8"/>
  <c r="C6" i="8" s="1"/>
  <c r="M4" i="8"/>
  <c r="C7" i="8" l="1"/>
  <c r="G6" i="8"/>
  <c r="G5" i="8"/>
  <c r="G7" i="8" l="1"/>
  <c r="C8" i="8"/>
  <c r="C9" i="8" l="1"/>
  <c r="G8" i="8"/>
  <c r="C10" i="8" l="1"/>
  <c r="G9" i="8"/>
  <c r="C11" i="8" l="1"/>
  <c r="G10" i="8"/>
  <c r="L17" i="7"/>
  <c r="F423" i="7"/>
  <c r="F16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17" i="7"/>
  <c r="F18" i="7"/>
  <c r="F19" i="7"/>
  <c r="F20" i="7"/>
  <c r="F21" i="7"/>
  <c r="F22" i="7"/>
  <c r="F23" i="7"/>
  <c r="F24" i="7"/>
  <c r="C27" i="7"/>
  <c r="C28" i="7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103" i="7" s="1"/>
  <c r="C104" i="7" s="1"/>
  <c r="C105" i="7" s="1"/>
  <c r="C106" i="7" s="1"/>
  <c r="C107" i="7" s="1"/>
  <c r="C108" i="7" s="1"/>
  <c r="C109" i="7" s="1"/>
  <c r="C110" i="7" s="1"/>
  <c r="C111" i="7" s="1"/>
  <c r="C112" i="7" s="1"/>
  <c r="C113" i="7" s="1"/>
  <c r="C114" i="7" s="1"/>
  <c r="C115" i="7" s="1"/>
  <c r="C116" i="7" s="1"/>
  <c r="C117" i="7" s="1"/>
  <c r="C118" i="7" s="1"/>
  <c r="C119" i="7" s="1"/>
  <c r="C120" i="7" s="1"/>
  <c r="C121" i="7" s="1"/>
  <c r="C122" i="7" s="1"/>
  <c r="C123" i="7" s="1"/>
  <c r="C124" i="7" s="1"/>
  <c r="C125" i="7" s="1"/>
  <c r="C126" i="7" s="1"/>
  <c r="C127" i="7" s="1"/>
  <c r="C128" i="7" s="1"/>
  <c r="C129" i="7" s="1"/>
  <c r="C130" i="7" s="1"/>
  <c r="C131" i="7" s="1"/>
  <c r="C132" i="7" s="1"/>
  <c r="C133" i="7" s="1"/>
  <c r="C134" i="7" s="1"/>
  <c r="C135" i="7" s="1"/>
  <c r="C136" i="7" s="1"/>
  <c r="C137" i="7" s="1"/>
  <c r="C138" i="7" s="1"/>
  <c r="C139" i="7" s="1"/>
  <c r="C140" i="7" s="1"/>
  <c r="C141" i="7" s="1"/>
  <c r="C142" i="7" s="1"/>
  <c r="C143" i="7" s="1"/>
  <c r="C144" i="7" s="1"/>
  <c r="C145" i="7" s="1"/>
  <c r="C146" i="7" s="1"/>
  <c r="C147" i="7" s="1"/>
  <c r="C148" i="7" s="1"/>
  <c r="C149" i="7" s="1"/>
  <c r="C150" i="7" s="1"/>
  <c r="C151" i="7" s="1"/>
  <c r="C152" i="7" s="1"/>
  <c r="C153" i="7" s="1"/>
  <c r="C154" i="7" s="1"/>
  <c r="C155" i="7" s="1"/>
  <c r="C156" i="7" s="1"/>
  <c r="C157" i="7" s="1"/>
  <c r="C158" i="7" s="1"/>
  <c r="C159" i="7" s="1"/>
  <c r="C160" i="7" s="1"/>
  <c r="C161" i="7" s="1"/>
  <c r="C162" i="7" s="1"/>
  <c r="C163" i="7" s="1"/>
  <c r="C164" i="7" s="1"/>
  <c r="C165" i="7" s="1"/>
  <c r="C166" i="7" s="1"/>
  <c r="C167" i="7" s="1"/>
  <c r="C168" i="7" s="1"/>
  <c r="C169" i="7" s="1"/>
  <c r="C170" i="7" s="1"/>
  <c r="C171" i="7" s="1"/>
  <c r="C172" i="7" s="1"/>
  <c r="C173" i="7" s="1"/>
  <c r="C174" i="7" s="1"/>
  <c r="C175" i="7" s="1"/>
  <c r="C176" i="7" s="1"/>
  <c r="C177" i="7" s="1"/>
  <c r="C178" i="7" s="1"/>
  <c r="C179" i="7" s="1"/>
  <c r="C180" i="7" s="1"/>
  <c r="C181" i="7" s="1"/>
  <c r="C182" i="7" s="1"/>
  <c r="C183" i="7" s="1"/>
  <c r="C184" i="7" s="1"/>
  <c r="C185" i="7" s="1"/>
  <c r="C186" i="7" s="1"/>
  <c r="C187" i="7" s="1"/>
  <c r="C188" i="7" s="1"/>
  <c r="C189" i="7" s="1"/>
  <c r="C190" i="7" s="1"/>
  <c r="C191" i="7" s="1"/>
  <c r="C192" i="7" s="1"/>
  <c r="C193" i="7" s="1"/>
  <c r="C194" i="7" s="1"/>
  <c r="C195" i="7" s="1"/>
  <c r="C196" i="7" s="1"/>
  <c r="C197" i="7" s="1"/>
  <c r="C198" i="7" s="1"/>
  <c r="C199" i="7" s="1"/>
  <c r="C200" i="7" s="1"/>
  <c r="C201" i="7" s="1"/>
  <c r="C202" i="7" s="1"/>
  <c r="C203" i="7" s="1"/>
  <c r="C204" i="7" s="1"/>
  <c r="C205" i="7" s="1"/>
  <c r="C206" i="7" s="1"/>
  <c r="C207" i="7" s="1"/>
  <c r="C208" i="7" s="1"/>
  <c r="C209" i="7" s="1"/>
  <c r="C210" i="7" s="1"/>
  <c r="C211" i="7" s="1"/>
  <c r="C212" i="7" s="1"/>
  <c r="C213" i="7" s="1"/>
  <c r="C214" i="7" s="1"/>
  <c r="C215" i="7" s="1"/>
  <c r="C216" i="7" s="1"/>
  <c r="C217" i="7" s="1"/>
  <c r="C218" i="7" s="1"/>
  <c r="C219" i="7" s="1"/>
  <c r="C220" i="7" s="1"/>
  <c r="C221" i="7" s="1"/>
  <c r="C222" i="7" s="1"/>
  <c r="C223" i="7" s="1"/>
  <c r="C224" i="7" s="1"/>
  <c r="C225" i="7" s="1"/>
  <c r="C226" i="7" s="1"/>
  <c r="C227" i="7" s="1"/>
  <c r="C228" i="7" s="1"/>
  <c r="C229" i="7" s="1"/>
  <c r="C230" i="7" s="1"/>
  <c r="C231" i="7" s="1"/>
  <c r="C232" i="7" s="1"/>
  <c r="C233" i="7" s="1"/>
  <c r="C234" i="7" s="1"/>
  <c r="C235" i="7" s="1"/>
  <c r="C236" i="7" s="1"/>
  <c r="C237" i="7" s="1"/>
  <c r="C238" i="7" s="1"/>
  <c r="C239" i="7" s="1"/>
  <c r="C240" i="7" s="1"/>
  <c r="C241" i="7" s="1"/>
  <c r="C242" i="7" s="1"/>
  <c r="C243" i="7" s="1"/>
  <c r="C244" i="7" s="1"/>
  <c r="C245" i="7" s="1"/>
  <c r="C246" i="7" s="1"/>
  <c r="C247" i="7" s="1"/>
  <c r="C248" i="7" s="1"/>
  <c r="C249" i="7" s="1"/>
  <c r="C250" i="7" s="1"/>
  <c r="C251" i="7" s="1"/>
  <c r="C252" i="7" s="1"/>
  <c r="C253" i="7" s="1"/>
  <c r="C254" i="7" s="1"/>
  <c r="C255" i="7" s="1"/>
  <c r="C256" i="7" s="1"/>
  <c r="C257" i="7" s="1"/>
  <c r="C258" i="7" s="1"/>
  <c r="C259" i="7" s="1"/>
  <c r="C260" i="7" s="1"/>
  <c r="C261" i="7" s="1"/>
  <c r="C262" i="7" s="1"/>
  <c r="C263" i="7" s="1"/>
  <c r="C264" i="7" s="1"/>
  <c r="C265" i="7" s="1"/>
  <c r="C266" i="7" s="1"/>
  <c r="C267" i="7" s="1"/>
  <c r="C268" i="7" s="1"/>
  <c r="C269" i="7" s="1"/>
  <c r="C270" i="7" s="1"/>
  <c r="C271" i="7" s="1"/>
  <c r="C272" i="7" s="1"/>
  <c r="C273" i="7" s="1"/>
  <c r="C274" i="7" s="1"/>
  <c r="C275" i="7" s="1"/>
  <c r="C276" i="7" s="1"/>
  <c r="C277" i="7" s="1"/>
  <c r="C278" i="7" s="1"/>
  <c r="C279" i="7" s="1"/>
  <c r="C280" i="7" s="1"/>
  <c r="C281" i="7" s="1"/>
  <c r="C282" i="7" s="1"/>
  <c r="C283" i="7" s="1"/>
  <c r="C284" i="7" s="1"/>
  <c r="C285" i="7" s="1"/>
  <c r="C286" i="7" s="1"/>
  <c r="C287" i="7" s="1"/>
  <c r="C288" i="7" s="1"/>
  <c r="C289" i="7" s="1"/>
  <c r="C290" i="7" s="1"/>
  <c r="C291" i="7" s="1"/>
  <c r="C292" i="7" s="1"/>
  <c r="C293" i="7" s="1"/>
  <c r="C294" i="7" s="1"/>
  <c r="C295" i="7" s="1"/>
  <c r="C296" i="7" s="1"/>
  <c r="C297" i="7" s="1"/>
  <c r="C298" i="7" s="1"/>
  <c r="C299" i="7" s="1"/>
  <c r="C300" i="7" s="1"/>
  <c r="C301" i="7" s="1"/>
  <c r="C302" i="7" s="1"/>
  <c r="C303" i="7" s="1"/>
  <c r="C304" i="7" s="1"/>
  <c r="C305" i="7" s="1"/>
  <c r="C306" i="7" s="1"/>
  <c r="C307" i="7" s="1"/>
  <c r="C308" i="7" s="1"/>
  <c r="C309" i="7" s="1"/>
  <c r="C310" i="7" s="1"/>
  <c r="C311" i="7" s="1"/>
  <c r="C312" i="7" s="1"/>
  <c r="C313" i="7" s="1"/>
  <c r="C314" i="7" s="1"/>
  <c r="C315" i="7" s="1"/>
  <c r="C316" i="7" s="1"/>
  <c r="C317" i="7" s="1"/>
  <c r="C318" i="7" s="1"/>
  <c r="C319" i="7" s="1"/>
  <c r="C320" i="7" s="1"/>
  <c r="C321" i="7" s="1"/>
  <c r="C322" i="7" s="1"/>
  <c r="C323" i="7" s="1"/>
  <c r="C324" i="7" s="1"/>
  <c r="C325" i="7" s="1"/>
  <c r="C326" i="7" s="1"/>
  <c r="C327" i="7" s="1"/>
  <c r="C328" i="7" s="1"/>
  <c r="C329" i="7" s="1"/>
  <c r="C330" i="7" s="1"/>
  <c r="C331" i="7" s="1"/>
  <c r="C332" i="7" s="1"/>
  <c r="C333" i="7" s="1"/>
  <c r="C334" i="7" s="1"/>
  <c r="C335" i="7" s="1"/>
  <c r="C336" i="7" s="1"/>
  <c r="C337" i="7" s="1"/>
  <c r="C338" i="7" s="1"/>
  <c r="C339" i="7" s="1"/>
  <c r="C340" i="7" s="1"/>
  <c r="C341" i="7" s="1"/>
  <c r="C342" i="7" s="1"/>
  <c r="C343" i="7" s="1"/>
  <c r="C344" i="7" s="1"/>
  <c r="C345" i="7" s="1"/>
  <c r="C346" i="7" s="1"/>
  <c r="C347" i="7" s="1"/>
  <c r="C348" i="7" s="1"/>
  <c r="C349" i="7" s="1"/>
  <c r="C350" i="7" s="1"/>
  <c r="C351" i="7" s="1"/>
  <c r="C352" i="7" s="1"/>
  <c r="C353" i="7" s="1"/>
  <c r="C354" i="7" s="1"/>
  <c r="C355" i="7" s="1"/>
  <c r="C356" i="7" s="1"/>
  <c r="C357" i="7" s="1"/>
  <c r="C358" i="7" s="1"/>
  <c r="C359" i="7" s="1"/>
  <c r="C360" i="7" s="1"/>
  <c r="C361" i="7" s="1"/>
  <c r="C362" i="7" s="1"/>
  <c r="C363" i="7" s="1"/>
  <c r="C364" i="7" s="1"/>
  <c r="C365" i="7" s="1"/>
  <c r="C366" i="7" s="1"/>
  <c r="C367" i="7" s="1"/>
  <c r="C368" i="7" s="1"/>
  <c r="C369" i="7" s="1"/>
  <c r="C370" i="7" s="1"/>
  <c r="C371" i="7" s="1"/>
  <c r="C372" i="7" s="1"/>
  <c r="C373" i="7" s="1"/>
  <c r="C374" i="7" s="1"/>
  <c r="C375" i="7" s="1"/>
  <c r="C376" i="7" s="1"/>
  <c r="C377" i="7" s="1"/>
  <c r="C378" i="7" s="1"/>
  <c r="C379" i="7" s="1"/>
  <c r="C380" i="7" s="1"/>
  <c r="C381" i="7" s="1"/>
  <c r="C382" i="7" s="1"/>
  <c r="C383" i="7" s="1"/>
  <c r="C384" i="7" s="1"/>
  <c r="C385" i="7" s="1"/>
  <c r="C386" i="7" s="1"/>
  <c r="C387" i="7" s="1"/>
  <c r="C388" i="7" s="1"/>
  <c r="C389" i="7" s="1"/>
  <c r="C390" i="7" s="1"/>
  <c r="C391" i="7" s="1"/>
  <c r="C392" i="7" s="1"/>
  <c r="C393" i="7" s="1"/>
  <c r="C394" i="7" s="1"/>
  <c r="C395" i="7" s="1"/>
  <c r="C396" i="7" s="1"/>
  <c r="C397" i="7" s="1"/>
  <c r="C398" i="7" s="1"/>
  <c r="C399" i="7" s="1"/>
  <c r="C400" i="7" s="1"/>
  <c r="C401" i="7" s="1"/>
  <c r="C402" i="7" s="1"/>
  <c r="C403" i="7" s="1"/>
  <c r="C404" i="7" s="1"/>
  <c r="C405" i="7" s="1"/>
  <c r="C406" i="7" s="1"/>
  <c r="C407" i="7" s="1"/>
  <c r="C408" i="7" s="1"/>
  <c r="C409" i="7" s="1"/>
  <c r="C410" i="7" s="1"/>
  <c r="C411" i="7" s="1"/>
  <c r="C412" i="7" s="1"/>
  <c r="C413" i="7" s="1"/>
  <c r="C414" i="7" s="1"/>
  <c r="C415" i="7" s="1"/>
  <c r="C416" i="7" s="1"/>
  <c r="C417" i="7" s="1"/>
  <c r="C418" i="7" s="1"/>
  <c r="C419" i="7" s="1"/>
  <c r="C420" i="7" s="1"/>
  <c r="C421" i="7" s="1"/>
  <c r="C18" i="7"/>
  <c r="C19" i="7" s="1"/>
  <c r="C20" i="7" s="1"/>
  <c r="C21" i="7" s="1"/>
  <c r="C22" i="7" s="1"/>
  <c r="C23" i="7" s="1"/>
  <c r="C24" i="7" s="1"/>
  <c r="C25" i="7" s="1"/>
  <c r="C26" i="7" s="1"/>
  <c r="C17" i="7"/>
  <c r="L16" i="7"/>
  <c r="D4" i="7"/>
  <c r="C4" i="7"/>
  <c r="E4" i="7" s="1"/>
  <c r="B5" i="7" s="1"/>
  <c r="G11" i="8" l="1"/>
  <c r="C12" i="8"/>
  <c r="D5" i="7"/>
  <c r="C5" i="7"/>
  <c r="E5" i="7" s="1"/>
  <c r="G6" i="6"/>
  <c r="C7" i="6"/>
  <c r="C8" i="6" s="1"/>
  <c r="C6" i="6"/>
  <c r="M5" i="6"/>
  <c r="G5" i="6"/>
  <c r="C13" i="8" l="1"/>
  <c r="G12" i="8"/>
  <c r="B6" i="7"/>
  <c r="F5" i="7"/>
  <c r="G8" i="6"/>
  <c r="C9" i="6"/>
  <c r="G7" i="6"/>
  <c r="C14" i="8" l="1"/>
  <c r="G13" i="8"/>
  <c r="D6" i="7"/>
  <c r="C6" i="7"/>
  <c r="E6" i="7" s="1"/>
  <c r="C10" i="6"/>
  <c r="G9" i="6"/>
  <c r="C15" i="8" l="1"/>
  <c r="G14" i="8"/>
  <c r="B7" i="7"/>
  <c r="F6" i="7"/>
  <c r="G10" i="6"/>
  <c r="C11" i="6"/>
  <c r="C16" i="8" l="1"/>
  <c r="G15" i="8"/>
  <c r="D7" i="7"/>
  <c r="E7" i="7" s="1"/>
  <c r="C7" i="7"/>
  <c r="C12" i="6"/>
  <c r="G11" i="6"/>
  <c r="C17" i="8" l="1"/>
  <c r="G16" i="8"/>
  <c r="B8" i="7"/>
  <c r="F7" i="7"/>
  <c r="C13" i="6"/>
  <c r="G12" i="6"/>
  <c r="E14" i="5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E404" i="5" s="1"/>
  <c r="E405" i="5" s="1"/>
  <c r="E406" i="5" s="1"/>
  <c r="E407" i="5" s="1"/>
  <c r="E408" i="5" s="1"/>
  <c r="E409" i="5" s="1"/>
  <c r="E410" i="5" s="1"/>
  <c r="E411" i="5" s="1"/>
  <c r="E412" i="5" s="1"/>
  <c r="E413" i="5" s="1"/>
  <c r="E414" i="5" s="1"/>
  <c r="E415" i="5" s="1"/>
  <c r="E416" i="5" s="1"/>
  <c r="E417" i="5" s="1"/>
  <c r="E418" i="5" s="1"/>
  <c r="E419" i="5" s="1"/>
  <c r="E420" i="5" s="1"/>
  <c r="E421" i="5" s="1"/>
  <c r="E422" i="5" s="1"/>
  <c r="E423" i="5" s="1"/>
  <c r="E424" i="5" s="1"/>
  <c r="E425" i="5" s="1"/>
  <c r="E426" i="5" s="1"/>
  <c r="E427" i="5" s="1"/>
  <c r="E428" i="5" s="1"/>
  <c r="E429" i="5" s="1"/>
  <c r="E430" i="5" s="1"/>
  <c r="E431" i="5" s="1"/>
  <c r="E432" i="5" s="1"/>
  <c r="E433" i="5" s="1"/>
  <c r="E434" i="5" s="1"/>
  <c r="E435" i="5" s="1"/>
  <c r="E436" i="5" s="1"/>
  <c r="E437" i="5" s="1"/>
  <c r="E438" i="5" s="1"/>
  <c r="E439" i="5" s="1"/>
  <c r="E440" i="5" s="1"/>
  <c r="E441" i="5" s="1"/>
  <c r="E442" i="5" s="1"/>
  <c r="E443" i="5" s="1"/>
  <c r="E444" i="5" s="1"/>
  <c r="E445" i="5" s="1"/>
  <c r="E446" i="5" s="1"/>
  <c r="E447" i="5" s="1"/>
  <c r="E448" i="5" s="1"/>
  <c r="E449" i="5" s="1"/>
  <c r="E450" i="5" s="1"/>
  <c r="E451" i="5" s="1"/>
  <c r="E452" i="5" s="1"/>
  <c r="E453" i="5" s="1"/>
  <c r="E454" i="5" s="1"/>
  <c r="E455" i="5" s="1"/>
  <c r="E456" i="5" s="1"/>
  <c r="E457" i="5" s="1"/>
  <c r="E458" i="5" s="1"/>
  <c r="E459" i="5" s="1"/>
  <c r="E460" i="5" s="1"/>
  <c r="E461" i="5" s="1"/>
  <c r="E462" i="5" s="1"/>
  <c r="E463" i="5" s="1"/>
  <c r="E464" i="5" s="1"/>
  <c r="E465" i="5" s="1"/>
  <c r="E466" i="5" s="1"/>
  <c r="E467" i="5" s="1"/>
  <c r="E468" i="5" s="1"/>
  <c r="E469" i="5" s="1"/>
  <c r="E470" i="5" s="1"/>
  <c r="E471" i="5" s="1"/>
  <c r="E472" i="5" s="1"/>
  <c r="E473" i="5" s="1"/>
  <c r="E474" i="5" s="1"/>
  <c r="E475" i="5" s="1"/>
  <c r="E476" i="5" s="1"/>
  <c r="E477" i="5" s="1"/>
  <c r="E478" i="5" s="1"/>
  <c r="E479" i="5" s="1"/>
  <c r="E480" i="5" s="1"/>
  <c r="E481" i="5" s="1"/>
  <c r="E482" i="5" s="1"/>
  <c r="E483" i="5" s="1"/>
  <c r="E484" i="5" s="1"/>
  <c r="E485" i="5" s="1"/>
  <c r="E486" i="5" s="1"/>
  <c r="E487" i="5" s="1"/>
  <c r="E488" i="5" s="1"/>
  <c r="E489" i="5" s="1"/>
  <c r="E490" i="5" s="1"/>
  <c r="E491" i="5" s="1"/>
  <c r="E492" i="5" s="1"/>
  <c r="E493" i="5" s="1"/>
  <c r="E494" i="5" s="1"/>
  <c r="E495" i="5" s="1"/>
  <c r="E496" i="5" s="1"/>
  <c r="E497" i="5" s="1"/>
  <c r="E498" i="5" s="1"/>
  <c r="E499" i="5" s="1"/>
  <c r="E500" i="5" s="1"/>
  <c r="E501" i="5" s="1"/>
  <c r="E502" i="5" s="1"/>
  <c r="E503" i="5" s="1"/>
  <c r="E504" i="5" s="1"/>
  <c r="E505" i="5" s="1"/>
  <c r="E506" i="5" s="1"/>
  <c r="E507" i="5" s="1"/>
  <c r="B12" i="5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E11" i="5"/>
  <c r="E12" i="5" s="1"/>
  <c r="E13" i="5" s="1"/>
  <c r="E9" i="5"/>
  <c r="E10" i="5" s="1"/>
  <c r="B9" i="5"/>
  <c r="B10" i="5" s="1"/>
  <c r="B11" i="5" s="1"/>
  <c r="A9" i="5"/>
  <c r="A10" i="5" s="1"/>
  <c r="A11" i="5" s="1"/>
  <c r="L8" i="5"/>
  <c r="M8" i="5" s="1"/>
  <c r="N8" i="5" s="1"/>
  <c r="K8" i="5"/>
  <c r="O8" i="5" s="1"/>
  <c r="J8" i="5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J407" i="5" s="1"/>
  <c r="J408" i="5" s="1"/>
  <c r="J409" i="5" s="1"/>
  <c r="J410" i="5" s="1"/>
  <c r="J411" i="5" s="1"/>
  <c r="J412" i="5" s="1"/>
  <c r="J413" i="5" s="1"/>
  <c r="J414" i="5" s="1"/>
  <c r="J415" i="5" s="1"/>
  <c r="J416" i="5" s="1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J458" i="5" s="1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J479" i="5" s="1"/>
  <c r="J480" i="5" s="1"/>
  <c r="J481" i="5" s="1"/>
  <c r="J482" i="5" s="1"/>
  <c r="J483" i="5" s="1"/>
  <c r="J484" i="5" s="1"/>
  <c r="J485" i="5" s="1"/>
  <c r="J486" i="5" s="1"/>
  <c r="J487" i="5" s="1"/>
  <c r="J488" i="5" s="1"/>
  <c r="J489" i="5" s="1"/>
  <c r="J490" i="5" s="1"/>
  <c r="J491" i="5" s="1"/>
  <c r="J492" i="5" s="1"/>
  <c r="J493" i="5" s="1"/>
  <c r="J494" i="5" s="1"/>
  <c r="J495" i="5" s="1"/>
  <c r="J496" i="5" s="1"/>
  <c r="J497" i="5" s="1"/>
  <c r="J498" i="5" s="1"/>
  <c r="J499" i="5" s="1"/>
  <c r="J500" i="5" s="1"/>
  <c r="J501" i="5" s="1"/>
  <c r="J502" i="5" s="1"/>
  <c r="J503" i="5" s="1"/>
  <c r="J504" i="5" s="1"/>
  <c r="J505" i="5" s="1"/>
  <c r="J506" i="5" s="1"/>
  <c r="J507" i="5" s="1"/>
  <c r="G8" i="5"/>
  <c r="F8" i="5"/>
  <c r="E8" i="5"/>
  <c r="B8" i="5"/>
  <c r="A8" i="5"/>
  <c r="C18" i="8" l="1"/>
  <c r="G17" i="8"/>
  <c r="C8" i="7"/>
  <c r="E8" i="7"/>
  <c r="D8" i="7"/>
  <c r="C14" i="6"/>
  <c r="G13" i="6"/>
  <c r="B13" i="5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L9" i="5"/>
  <c r="M9" i="5" s="1"/>
  <c r="N9" i="5" s="1"/>
  <c r="K9" i="5"/>
  <c r="F9" i="5"/>
  <c r="G9" i="5" s="1"/>
  <c r="C19" i="8" l="1"/>
  <c r="G18" i="8"/>
  <c r="B9" i="7"/>
  <c r="F8" i="7"/>
  <c r="C15" i="6"/>
  <c r="G14" i="6"/>
  <c r="F10" i="5"/>
  <c r="G10" i="5" s="1"/>
  <c r="O9" i="5"/>
  <c r="G19" i="8" l="1"/>
  <c r="C20" i="8"/>
  <c r="D9" i="7"/>
  <c r="C9" i="7"/>
  <c r="E9" i="7" s="1"/>
  <c r="C16" i="6"/>
  <c r="G15" i="6"/>
  <c r="F11" i="5"/>
  <c r="G11" i="5" s="1"/>
  <c r="K10" i="5"/>
  <c r="C21" i="8" l="1"/>
  <c r="G20" i="8"/>
  <c r="B10" i="7"/>
  <c r="F9" i="7"/>
  <c r="C17" i="6"/>
  <c r="G16" i="6"/>
  <c r="F12" i="5"/>
  <c r="G12" i="5" s="1"/>
  <c r="L10" i="5"/>
  <c r="M10" i="5" s="1"/>
  <c r="N10" i="5" s="1"/>
  <c r="C22" i="8" l="1"/>
  <c r="G21" i="8"/>
  <c r="D10" i="7"/>
  <c r="C10" i="7"/>
  <c r="E10" i="7" s="1"/>
  <c r="C18" i="6"/>
  <c r="G17" i="6"/>
  <c r="F13" i="5"/>
  <c r="G13" i="5" s="1"/>
  <c r="O10" i="5"/>
  <c r="C23" i="8" l="1"/>
  <c r="G22" i="8"/>
  <c r="B11" i="7"/>
  <c r="F10" i="7"/>
  <c r="C19" i="6"/>
  <c r="G18" i="6"/>
  <c r="F14" i="5"/>
  <c r="G14" i="5" s="1"/>
  <c r="K11" i="5"/>
  <c r="L11" i="5" s="1"/>
  <c r="C24" i="8" l="1"/>
  <c r="G23" i="8"/>
  <c r="C11" i="7"/>
  <c r="E11" i="7" s="1"/>
  <c r="F11" i="7" s="1"/>
  <c r="D11" i="7"/>
  <c r="C20" i="6"/>
  <c r="G19" i="6"/>
  <c r="M11" i="5"/>
  <c r="N11" i="5" s="1"/>
  <c r="F15" i="5"/>
  <c r="G15" i="5" s="1"/>
  <c r="C25" i="8" l="1"/>
  <c r="G24" i="8"/>
  <c r="C21" i="6"/>
  <c r="G20" i="6"/>
  <c r="F16" i="5"/>
  <c r="G16" i="5" s="1"/>
  <c r="O11" i="5"/>
  <c r="C26" i="8" l="1"/>
  <c r="G25" i="8"/>
  <c r="C22" i="6"/>
  <c r="G21" i="6"/>
  <c r="F17" i="5"/>
  <c r="G17" i="5" s="1"/>
  <c r="K12" i="5"/>
  <c r="L12" i="5"/>
  <c r="M12" i="5" s="1"/>
  <c r="N12" i="5" s="1"/>
  <c r="C27" i="8" l="1"/>
  <c r="G26" i="8"/>
  <c r="C23" i="6"/>
  <c r="G23" i="6" s="1"/>
  <c r="G22" i="6"/>
  <c r="M6" i="6" s="1"/>
  <c r="O12" i="5"/>
  <c r="G18" i="5"/>
  <c r="F18" i="5"/>
  <c r="C28" i="8" l="1"/>
  <c r="G27" i="8"/>
  <c r="F19" i="5"/>
  <c r="G19" i="5" s="1"/>
  <c r="K13" i="5"/>
  <c r="C29" i="8" l="1"/>
  <c r="G28" i="8"/>
  <c r="F20" i="5"/>
  <c r="G20" i="5"/>
  <c r="L13" i="5"/>
  <c r="M13" i="5" s="1"/>
  <c r="N13" i="5" s="1"/>
  <c r="C30" i="8" l="1"/>
  <c r="G29" i="8"/>
  <c r="G21" i="5"/>
  <c r="F21" i="5"/>
  <c r="O13" i="5"/>
  <c r="C31" i="8" l="1"/>
  <c r="G30" i="8"/>
  <c r="F22" i="5"/>
  <c r="G22" i="5" s="1"/>
  <c r="K14" i="5"/>
  <c r="L14" i="5" s="1"/>
  <c r="M14" i="5" s="1"/>
  <c r="N14" i="5" s="1"/>
  <c r="C32" i="8" l="1"/>
  <c r="G31" i="8"/>
  <c r="F23" i="5"/>
  <c r="G23" i="5" s="1"/>
  <c r="O14" i="5"/>
  <c r="C33" i="8" l="1"/>
  <c r="G32" i="8"/>
  <c r="F24" i="5"/>
  <c r="G24" i="5" s="1"/>
  <c r="K15" i="5"/>
  <c r="C34" i="8" l="1"/>
  <c r="G34" i="8" s="1"/>
  <c r="M5" i="8" s="1"/>
  <c r="G33" i="8"/>
  <c r="G25" i="5"/>
  <c r="F25" i="5"/>
  <c r="L15" i="5"/>
  <c r="M15" i="5" s="1"/>
  <c r="N15" i="5" s="1"/>
  <c r="O15" i="5" s="1"/>
  <c r="K16" i="5" l="1"/>
  <c r="L16" i="5" s="1"/>
  <c r="F26" i="5"/>
  <c r="G26" i="5" s="1"/>
  <c r="F27" i="5" l="1"/>
  <c r="G27" i="5" s="1"/>
  <c r="M16" i="5"/>
  <c r="N16" i="5" s="1"/>
  <c r="F28" i="5" l="1"/>
  <c r="G28" i="5"/>
  <c r="O16" i="5"/>
  <c r="F29" i="5" l="1"/>
  <c r="G29" i="5" s="1"/>
  <c r="K17" i="5"/>
  <c r="L17" i="5" s="1"/>
  <c r="M17" i="5" l="1"/>
  <c r="N17" i="5" s="1"/>
  <c r="F30" i="5"/>
  <c r="G30" i="5" s="1"/>
  <c r="F31" i="5" l="1"/>
  <c r="G31" i="5" s="1"/>
  <c r="O17" i="5"/>
  <c r="F32" i="5" l="1"/>
  <c r="G32" i="5" s="1"/>
  <c r="K18" i="5"/>
  <c r="G33" i="5" l="1"/>
  <c r="F33" i="5"/>
  <c r="L18" i="5"/>
  <c r="M18" i="5" s="1"/>
  <c r="N18" i="5" s="1"/>
  <c r="G34" i="5" l="1"/>
  <c r="F34" i="5"/>
  <c r="O18" i="5"/>
  <c r="F35" i="5" l="1"/>
  <c r="G35" i="5" s="1"/>
  <c r="K19" i="5"/>
  <c r="F36" i="5" l="1"/>
  <c r="G36" i="5" s="1"/>
  <c r="L19" i="5"/>
  <c r="M19" i="5" s="1"/>
  <c r="N19" i="5" s="1"/>
  <c r="F37" i="5" l="1"/>
  <c r="G37" i="5" s="1"/>
  <c r="O19" i="5"/>
  <c r="F38" i="5" l="1"/>
  <c r="G38" i="5" s="1"/>
  <c r="K20" i="5"/>
  <c r="L20" i="5" s="1"/>
  <c r="M20" i="5" s="1"/>
  <c r="N20" i="5" s="1"/>
  <c r="F39" i="5" l="1"/>
  <c r="G39" i="5" s="1"/>
  <c r="O20" i="5"/>
  <c r="F40" i="5" l="1"/>
  <c r="G40" i="5"/>
  <c r="K21" i="5"/>
  <c r="F41" i="5" l="1"/>
  <c r="G41" i="5" s="1"/>
  <c r="L21" i="5"/>
  <c r="M21" i="5" s="1"/>
  <c r="N21" i="5" s="1"/>
  <c r="F42" i="5" l="1"/>
  <c r="G42" i="5" s="1"/>
  <c r="O21" i="5"/>
  <c r="F43" i="5" l="1"/>
  <c r="G43" i="5" s="1"/>
  <c r="K22" i="5"/>
  <c r="L22" i="5"/>
  <c r="M22" i="5" s="1"/>
  <c r="N22" i="5" s="1"/>
  <c r="F44" i="5" l="1"/>
  <c r="G44" i="5" s="1"/>
  <c r="O22" i="5"/>
  <c r="F45" i="5" l="1"/>
  <c r="G45" i="5" s="1"/>
  <c r="K23" i="5"/>
  <c r="L23" i="5"/>
  <c r="F46" i="5" l="1"/>
  <c r="G46" i="5" s="1"/>
  <c r="M23" i="5"/>
  <c r="N23" i="5" s="1"/>
  <c r="F47" i="5" l="1"/>
  <c r="G47" i="5" s="1"/>
  <c r="O23" i="5"/>
  <c r="F48" i="5" l="1"/>
  <c r="G48" i="5"/>
  <c r="K24" i="5"/>
  <c r="F49" i="5" l="1"/>
  <c r="G49" i="5" s="1"/>
  <c r="L24" i="5"/>
  <c r="M24" i="5" s="1"/>
  <c r="N24" i="5" s="1"/>
  <c r="F50" i="5" l="1"/>
  <c r="G50" i="5" s="1"/>
  <c r="O24" i="5"/>
  <c r="F51" i="5" l="1"/>
  <c r="G51" i="5" s="1"/>
  <c r="K25" i="5"/>
  <c r="L25" i="5" s="1"/>
  <c r="M25" i="5" s="1"/>
  <c r="N25" i="5" s="1"/>
  <c r="F52" i="5" l="1"/>
  <c r="G52" i="5" s="1"/>
  <c r="O25" i="5"/>
  <c r="F53" i="5" l="1"/>
  <c r="G53" i="5" s="1"/>
  <c r="K26" i="5"/>
  <c r="F54" i="5" l="1"/>
  <c r="G54" i="5" s="1"/>
  <c r="L26" i="5"/>
  <c r="M26" i="5" s="1"/>
  <c r="N26" i="5" s="1"/>
  <c r="F55" i="5" l="1"/>
  <c r="G55" i="5" s="1"/>
  <c r="O26" i="5"/>
  <c r="F56" i="5" l="1"/>
  <c r="G56" i="5" s="1"/>
  <c r="K27" i="5"/>
  <c r="L27" i="5"/>
  <c r="M27" i="5" s="1"/>
  <c r="N27" i="5" s="1"/>
  <c r="O27" i="5" l="1"/>
  <c r="F57" i="5"/>
  <c r="G57" i="5" s="1"/>
  <c r="F58" i="5" l="1"/>
  <c r="G58" i="5"/>
  <c r="K28" i="5"/>
  <c r="L28" i="5" s="1"/>
  <c r="M28" i="5" l="1"/>
  <c r="N28" i="5" s="1"/>
  <c r="G59" i="5"/>
  <c r="F59" i="5"/>
  <c r="F60" i="5" l="1"/>
  <c r="G60" i="5" s="1"/>
  <c r="O28" i="5"/>
  <c r="F61" i="5" l="1"/>
  <c r="G61" i="5" s="1"/>
  <c r="K29" i="5"/>
  <c r="F62" i="5" l="1"/>
  <c r="G62" i="5"/>
  <c r="L29" i="5"/>
  <c r="M29" i="5" s="1"/>
  <c r="N29" i="5" s="1"/>
  <c r="F63" i="5" l="1"/>
  <c r="G63" i="5" s="1"/>
  <c r="O29" i="5"/>
  <c r="F64" i="5" l="1"/>
  <c r="G64" i="5" s="1"/>
  <c r="K30" i="5"/>
  <c r="L30" i="5" s="1"/>
  <c r="M30" i="5" s="1"/>
  <c r="N30" i="5" s="1"/>
  <c r="F65" i="5" l="1"/>
  <c r="G65" i="5" s="1"/>
  <c r="O30" i="5"/>
  <c r="F66" i="5" l="1"/>
  <c r="G66" i="5"/>
  <c r="K31" i="5"/>
  <c r="L31" i="5"/>
  <c r="F67" i="5" l="1"/>
  <c r="G67" i="5" s="1"/>
  <c r="M31" i="5"/>
  <c r="N31" i="5" s="1"/>
  <c r="F68" i="5" l="1"/>
  <c r="G68" i="5" s="1"/>
  <c r="O31" i="5"/>
  <c r="F69" i="5" l="1"/>
  <c r="G69" i="5" s="1"/>
  <c r="K32" i="5"/>
  <c r="L32" i="5" s="1"/>
  <c r="M32" i="5" s="1"/>
  <c r="N32" i="5" s="1"/>
  <c r="F70" i="5" l="1"/>
  <c r="G70" i="5"/>
  <c r="O32" i="5"/>
  <c r="F71" i="5" l="1"/>
  <c r="G71" i="5" s="1"/>
  <c r="K33" i="5"/>
  <c r="L33" i="5" s="1"/>
  <c r="M33" i="5" s="1"/>
  <c r="N33" i="5" s="1"/>
  <c r="F72" i="5" l="1"/>
  <c r="G72" i="5" s="1"/>
  <c r="O33" i="5"/>
  <c r="F73" i="5" l="1"/>
  <c r="G73" i="5" s="1"/>
  <c r="K34" i="5"/>
  <c r="F74" i="5" l="1"/>
  <c r="G74" i="5"/>
  <c r="L34" i="5"/>
  <c r="M34" i="5" s="1"/>
  <c r="N34" i="5" s="1"/>
  <c r="F75" i="5" l="1"/>
  <c r="G75" i="5" s="1"/>
  <c r="O34" i="5"/>
  <c r="F76" i="5" l="1"/>
  <c r="G76" i="5" s="1"/>
  <c r="K35" i="5"/>
  <c r="L35" i="5"/>
  <c r="M35" i="5" s="1"/>
  <c r="N35" i="5" s="1"/>
  <c r="O35" i="5" l="1"/>
  <c r="F77" i="5"/>
  <c r="G77" i="5" s="1"/>
  <c r="F78" i="5" l="1"/>
  <c r="G78" i="5"/>
  <c r="K36" i="5"/>
  <c r="L36" i="5" s="1"/>
  <c r="M36" i="5" l="1"/>
  <c r="N36" i="5" s="1"/>
  <c r="F79" i="5"/>
  <c r="G79" i="5" s="1"/>
  <c r="F80" i="5" l="1"/>
  <c r="G80" i="5" s="1"/>
  <c r="O36" i="5"/>
  <c r="F81" i="5" l="1"/>
  <c r="G81" i="5" s="1"/>
  <c r="K37" i="5"/>
  <c r="F82" i="5" l="1"/>
  <c r="G82" i="5"/>
  <c r="L37" i="5"/>
  <c r="M37" i="5" s="1"/>
  <c r="N37" i="5" s="1"/>
  <c r="F83" i="5" l="1"/>
  <c r="G83" i="5" s="1"/>
  <c r="O37" i="5"/>
  <c r="F84" i="5" l="1"/>
  <c r="G84" i="5" s="1"/>
  <c r="K38" i="5"/>
  <c r="L38" i="5" s="1"/>
  <c r="M38" i="5" s="1"/>
  <c r="N38" i="5" s="1"/>
  <c r="F85" i="5" l="1"/>
  <c r="G85" i="5" s="1"/>
  <c r="O38" i="5"/>
  <c r="F86" i="5" l="1"/>
  <c r="G86" i="5"/>
  <c r="K39" i="5"/>
  <c r="L39" i="5"/>
  <c r="M39" i="5" l="1"/>
  <c r="N39" i="5" s="1"/>
  <c r="F87" i="5"/>
  <c r="G87" i="5" s="1"/>
  <c r="F88" i="5" l="1"/>
  <c r="G88" i="5" s="1"/>
  <c r="O39" i="5"/>
  <c r="F89" i="5" l="1"/>
  <c r="G89" i="5" s="1"/>
  <c r="K40" i="5"/>
  <c r="F90" i="5" l="1"/>
  <c r="G90" i="5" s="1"/>
  <c r="L40" i="5"/>
  <c r="M40" i="5" s="1"/>
  <c r="N40" i="5" s="1"/>
  <c r="F91" i="5" l="1"/>
  <c r="G91" i="5" s="1"/>
  <c r="O40" i="5"/>
  <c r="F92" i="5" l="1"/>
  <c r="G92" i="5" s="1"/>
  <c r="K41" i="5"/>
  <c r="L41" i="5" s="1"/>
  <c r="M41" i="5" s="1"/>
  <c r="N41" i="5" s="1"/>
  <c r="F93" i="5" l="1"/>
  <c r="G93" i="5" s="1"/>
  <c r="O41" i="5"/>
  <c r="F94" i="5" l="1"/>
  <c r="G94" i="5" s="1"/>
  <c r="K42" i="5"/>
  <c r="F95" i="5" l="1"/>
  <c r="G95" i="5" s="1"/>
  <c r="L42" i="5"/>
  <c r="M42" i="5" s="1"/>
  <c r="N42" i="5" s="1"/>
  <c r="F96" i="5" l="1"/>
  <c r="G96" i="5" s="1"/>
  <c r="O42" i="5"/>
  <c r="F97" i="5" l="1"/>
  <c r="G97" i="5" s="1"/>
  <c r="K43" i="5"/>
  <c r="L43" i="5" s="1"/>
  <c r="M43" i="5" s="1"/>
  <c r="N43" i="5" s="1"/>
  <c r="F98" i="5" l="1"/>
  <c r="G98" i="5"/>
  <c r="O43" i="5"/>
  <c r="F99" i="5" l="1"/>
  <c r="G99" i="5" s="1"/>
  <c r="K44" i="5"/>
  <c r="F100" i="5" l="1"/>
  <c r="G100" i="5" s="1"/>
  <c r="L44" i="5"/>
  <c r="M44" i="5" s="1"/>
  <c r="N44" i="5" s="1"/>
  <c r="F101" i="5" l="1"/>
  <c r="G101" i="5" s="1"/>
  <c r="O44" i="5"/>
  <c r="F102" i="5" l="1"/>
  <c r="G102" i="5"/>
  <c r="K45" i="5"/>
  <c r="L45" i="5" l="1"/>
  <c r="M45" i="5" s="1"/>
  <c r="N45" i="5" s="1"/>
  <c r="F103" i="5"/>
  <c r="G103" i="5" s="1"/>
  <c r="F104" i="5" l="1"/>
  <c r="G104" i="5" s="1"/>
  <c r="O45" i="5"/>
  <c r="F105" i="5" l="1"/>
  <c r="G105" i="5" s="1"/>
  <c r="K46" i="5"/>
  <c r="L46" i="5" s="1"/>
  <c r="M46" i="5" s="1"/>
  <c r="N46" i="5" s="1"/>
  <c r="F106" i="5" l="1"/>
  <c r="G106" i="5"/>
  <c r="O46" i="5"/>
  <c r="F107" i="5" l="1"/>
  <c r="G107" i="5" s="1"/>
  <c r="K47" i="5"/>
  <c r="L47" i="5"/>
  <c r="M47" i="5" s="1"/>
  <c r="N47" i="5" s="1"/>
  <c r="O47" i="5" l="1"/>
  <c r="F108" i="5"/>
  <c r="G108" i="5" s="1"/>
  <c r="F109" i="5" l="1"/>
  <c r="G109" i="5" s="1"/>
  <c r="K48" i="5"/>
  <c r="F110" i="5" l="1"/>
  <c r="G110" i="5" s="1"/>
  <c r="L48" i="5"/>
  <c r="M48" i="5" s="1"/>
  <c r="N48" i="5" s="1"/>
  <c r="F111" i="5" l="1"/>
  <c r="G111" i="5" s="1"/>
  <c r="O48" i="5"/>
  <c r="F112" i="5" l="1"/>
  <c r="G112" i="5" s="1"/>
  <c r="K49" i="5"/>
  <c r="L49" i="5" s="1"/>
  <c r="M49" i="5" s="1"/>
  <c r="N49" i="5" s="1"/>
  <c r="F113" i="5" l="1"/>
  <c r="G113" i="5"/>
  <c r="O49" i="5"/>
  <c r="F114" i="5" l="1"/>
  <c r="G114" i="5" s="1"/>
  <c r="K50" i="5"/>
  <c r="L50" i="5" s="1"/>
  <c r="M50" i="5" s="1"/>
  <c r="N50" i="5" s="1"/>
  <c r="F115" i="5" l="1"/>
  <c r="G115" i="5" s="1"/>
  <c r="O50" i="5"/>
  <c r="F116" i="5" l="1"/>
  <c r="G116" i="5" s="1"/>
  <c r="K51" i="5"/>
  <c r="L51" i="5"/>
  <c r="M51" i="5" s="1"/>
  <c r="N51" i="5" s="1"/>
  <c r="O51" i="5" l="1"/>
  <c r="F117" i="5"/>
  <c r="G117" i="5" s="1"/>
  <c r="F118" i="5" l="1"/>
  <c r="G118" i="5" s="1"/>
  <c r="K52" i="5"/>
  <c r="L52" i="5" s="1"/>
  <c r="M52" i="5" s="1"/>
  <c r="N52" i="5" s="1"/>
  <c r="F119" i="5" l="1"/>
  <c r="G119" i="5" s="1"/>
  <c r="O52" i="5"/>
  <c r="F120" i="5" l="1"/>
  <c r="G120" i="5" s="1"/>
  <c r="K53" i="5"/>
  <c r="L53" i="5"/>
  <c r="M53" i="5" s="1"/>
  <c r="N53" i="5" s="1"/>
  <c r="O53" i="5" l="1"/>
  <c r="F121" i="5"/>
  <c r="G121" i="5" s="1"/>
  <c r="F122" i="5" l="1"/>
  <c r="G122" i="5"/>
  <c r="K54" i="5"/>
  <c r="L54" i="5" l="1"/>
  <c r="M54" i="5" s="1"/>
  <c r="N54" i="5" s="1"/>
  <c r="F123" i="5"/>
  <c r="G123" i="5" s="1"/>
  <c r="F124" i="5" l="1"/>
  <c r="G124" i="5" s="1"/>
  <c r="O54" i="5"/>
  <c r="F125" i="5" l="1"/>
  <c r="G125" i="5" s="1"/>
  <c r="K55" i="5"/>
  <c r="F126" i="5" l="1"/>
  <c r="G126" i="5" s="1"/>
  <c r="L55" i="5"/>
  <c r="M55" i="5" s="1"/>
  <c r="N55" i="5" s="1"/>
  <c r="F127" i="5" l="1"/>
  <c r="G127" i="5" s="1"/>
  <c r="O55" i="5"/>
  <c r="F128" i="5" l="1"/>
  <c r="G128" i="5" s="1"/>
  <c r="L56" i="5"/>
  <c r="M56" i="5" s="1"/>
  <c r="N56" i="5" s="1"/>
  <c r="K56" i="5"/>
  <c r="O56" i="5" l="1"/>
  <c r="F129" i="5"/>
  <c r="G129" i="5" s="1"/>
  <c r="F130" i="5" l="1"/>
  <c r="G130" i="5"/>
  <c r="K57" i="5"/>
  <c r="L57" i="5"/>
  <c r="M57" i="5" s="1"/>
  <c r="N57" i="5" s="1"/>
  <c r="O57" i="5" l="1"/>
  <c r="F131" i="5"/>
  <c r="G131" i="5" s="1"/>
  <c r="F132" i="5" l="1"/>
  <c r="G132" i="5"/>
  <c r="K58" i="5"/>
  <c r="L58" i="5" s="1"/>
  <c r="M58" i="5" s="1"/>
  <c r="N58" i="5" s="1"/>
  <c r="F133" i="5" l="1"/>
  <c r="G133" i="5"/>
  <c r="O58" i="5"/>
  <c r="F134" i="5" l="1"/>
  <c r="G134" i="5"/>
  <c r="K59" i="5"/>
  <c r="L59" i="5" s="1"/>
  <c r="M59" i="5" s="1"/>
  <c r="N59" i="5" s="1"/>
  <c r="F135" i="5" l="1"/>
  <c r="G135" i="5" s="1"/>
  <c r="O59" i="5"/>
  <c r="F136" i="5" l="1"/>
  <c r="G136" i="5" s="1"/>
  <c r="K60" i="5"/>
  <c r="L60" i="5" s="1"/>
  <c r="M60" i="5" l="1"/>
  <c r="N60" i="5" s="1"/>
  <c r="O60" i="5" s="1"/>
  <c r="F137" i="5"/>
  <c r="G137" i="5" s="1"/>
  <c r="F138" i="5" l="1"/>
  <c r="G138" i="5" s="1"/>
  <c r="K61" i="5"/>
  <c r="F139" i="5" l="1"/>
  <c r="G139" i="5" s="1"/>
  <c r="L61" i="5"/>
  <c r="M61" i="5" s="1"/>
  <c r="N61" i="5" s="1"/>
  <c r="F140" i="5" l="1"/>
  <c r="G140" i="5" s="1"/>
  <c r="O61" i="5"/>
  <c r="F141" i="5" l="1"/>
  <c r="G141" i="5" s="1"/>
  <c r="K62" i="5"/>
  <c r="F142" i="5" l="1"/>
  <c r="G142" i="5" s="1"/>
  <c r="L62" i="5"/>
  <c r="M62" i="5" s="1"/>
  <c r="N62" i="5" s="1"/>
  <c r="F143" i="5" l="1"/>
  <c r="G143" i="5" s="1"/>
  <c r="O62" i="5"/>
  <c r="F144" i="5" l="1"/>
  <c r="G144" i="5" s="1"/>
  <c r="K63" i="5"/>
  <c r="L63" i="5" s="1"/>
  <c r="M63" i="5" s="1"/>
  <c r="N63" i="5" s="1"/>
  <c r="F145" i="5" l="1"/>
  <c r="G145" i="5" s="1"/>
  <c r="O63" i="5"/>
  <c r="F146" i="5" l="1"/>
  <c r="G146" i="5"/>
  <c r="K64" i="5"/>
  <c r="L64" i="5" l="1"/>
  <c r="M64" i="5" s="1"/>
  <c r="N64" i="5" s="1"/>
  <c r="F147" i="5"/>
  <c r="G147" i="5" s="1"/>
  <c r="F148" i="5" l="1"/>
  <c r="G148" i="5" s="1"/>
  <c r="O64" i="5"/>
  <c r="F149" i="5" l="1"/>
  <c r="G149" i="5" s="1"/>
  <c r="K65" i="5"/>
  <c r="F150" i="5" l="1"/>
  <c r="G150" i="5" s="1"/>
  <c r="L65" i="5"/>
  <c r="M65" i="5" s="1"/>
  <c r="N65" i="5" s="1"/>
  <c r="F151" i="5" l="1"/>
  <c r="G151" i="5" s="1"/>
  <c r="O65" i="5"/>
  <c r="F152" i="5" l="1"/>
  <c r="G152" i="5" s="1"/>
  <c r="K66" i="5"/>
  <c r="L66" i="5" s="1"/>
  <c r="M66" i="5" s="1"/>
  <c r="N66" i="5" s="1"/>
  <c r="F153" i="5" l="1"/>
  <c r="G153" i="5"/>
  <c r="O66" i="5"/>
  <c r="F154" i="5" l="1"/>
  <c r="G154" i="5" s="1"/>
  <c r="L67" i="5"/>
  <c r="M67" i="5" s="1"/>
  <c r="N67" i="5" s="1"/>
  <c r="K67" i="5"/>
  <c r="O67" i="5" l="1"/>
  <c r="F155" i="5"/>
  <c r="G155" i="5" s="1"/>
  <c r="F156" i="5" l="1"/>
  <c r="G156" i="5" s="1"/>
  <c r="K68" i="5"/>
  <c r="L68" i="5" s="1"/>
  <c r="M68" i="5" s="1"/>
  <c r="N68" i="5" s="1"/>
  <c r="F157" i="5" l="1"/>
  <c r="G157" i="5"/>
  <c r="O68" i="5"/>
  <c r="K69" i="5" l="1"/>
  <c r="L69" i="5"/>
  <c r="F158" i="5"/>
  <c r="G158" i="5"/>
  <c r="F159" i="5" l="1"/>
  <c r="G159" i="5" s="1"/>
  <c r="M69" i="5"/>
  <c r="N69" i="5" s="1"/>
  <c r="F160" i="5" l="1"/>
  <c r="G160" i="5" s="1"/>
  <c r="O69" i="5"/>
  <c r="F161" i="5" l="1"/>
  <c r="G161" i="5" s="1"/>
  <c r="K70" i="5"/>
  <c r="F162" i="5" l="1"/>
  <c r="G162" i="5" s="1"/>
  <c r="L70" i="5"/>
  <c r="M70" i="5" s="1"/>
  <c r="N70" i="5" s="1"/>
  <c r="F163" i="5" l="1"/>
  <c r="G163" i="5" s="1"/>
  <c r="O70" i="5"/>
  <c r="F164" i="5" l="1"/>
  <c r="G164" i="5"/>
  <c r="L71" i="5"/>
  <c r="M71" i="5" s="1"/>
  <c r="N71" i="5" s="1"/>
  <c r="K71" i="5"/>
  <c r="O71" i="5" l="1"/>
  <c r="F165" i="5"/>
  <c r="G165" i="5" s="1"/>
  <c r="F166" i="5" l="1"/>
  <c r="G166" i="5" s="1"/>
  <c r="K72" i="5"/>
  <c r="F167" i="5" l="1"/>
  <c r="G167" i="5" s="1"/>
  <c r="L72" i="5"/>
  <c r="M72" i="5" s="1"/>
  <c r="N72" i="5" s="1"/>
  <c r="F168" i="5" l="1"/>
  <c r="G168" i="5" s="1"/>
  <c r="O72" i="5"/>
  <c r="F169" i="5" l="1"/>
  <c r="G169" i="5"/>
  <c r="K73" i="5"/>
  <c r="L73" i="5" l="1"/>
  <c r="M73" i="5" s="1"/>
  <c r="N73" i="5" s="1"/>
  <c r="F170" i="5"/>
  <c r="G170" i="5" s="1"/>
  <c r="F171" i="5" l="1"/>
  <c r="G171" i="5" s="1"/>
  <c r="O73" i="5"/>
  <c r="F172" i="5" l="1"/>
  <c r="G172" i="5" s="1"/>
  <c r="K74" i="5"/>
  <c r="L74" i="5" s="1"/>
  <c r="M74" i="5" l="1"/>
  <c r="N74" i="5" s="1"/>
  <c r="F173" i="5"/>
  <c r="G173" i="5"/>
  <c r="F174" i="5" l="1"/>
  <c r="G174" i="5"/>
  <c r="O74" i="5"/>
  <c r="F175" i="5" l="1"/>
  <c r="G175" i="5"/>
  <c r="K75" i="5"/>
  <c r="F176" i="5" l="1"/>
  <c r="G176" i="5" s="1"/>
  <c r="L75" i="5"/>
  <c r="M75" i="5" s="1"/>
  <c r="N75" i="5" s="1"/>
  <c r="F177" i="5" l="1"/>
  <c r="G177" i="5" s="1"/>
  <c r="O75" i="5"/>
  <c r="F178" i="5" l="1"/>
  <c r="G178" i="5" s="1"/>
  <c r="K76" i="5"/>
  <c r="F179" i="5" l="1"/>
  <c r="G179" i="5" s="1"/>
  <c r="L76" i="5"/>
  <c r="M76" i="5" s="1"/>
  <c r="N76" i="5" s="1"/>
  <c r="F180" i="5" l="1"/>
  <c r="G180" i="5" s="1"/>
  <c r="O76" i="5"/>
  <c r="F181" i="5" l="1"/>
  <c r="G181" i="5"/>
  <c r="K77" i="5"/>
  <c r="L77" i="5"/>
  <c r="F182" i="5" l="1"/>
  <c r="G182" i="5"/>
  <c r="M77" i="5"/>
  <c r="N77" i="5" s="1"/>
  <c r="F183" i="5" l="1"/>
  <c r="G183" i="5"/>
  <c r="O77" i="5"/>
  <c r="F184" i="5" l="1"/>
  <c r="G184" i="5"/>
  <c r="K78" i="5"/>
  <c r="F185" i="5" l="1"/>
  <c r="G185" i="5" s="1"/>
  <c r="L78" i="5"/>
  <c r="M78" i="5" s="1"/>
  <c r="N78" i="5" s="1"/>
  <c r="F186" i="5" l="1"/>
  <c r="G186" i="5" s="1"/>
  <c r="O78" i="5"/>
  <c r="F187" i="5" l="1"/>
  <c r="G187" i="5" s="1"/>
  <c r="K79" i="5"/>
  <c r="L79" i="5" s="1"/>
  <c r="M79" i="5" s="1"/>
  <c r="N79" i="5" s="1"/>
  <c r="F188" i="5" l="1"/>
  <c r="G188" i="5" s="1"/>
  <c r="O79" i="5"/>
  <c r="F189" i="5" l="1"/>
  <c r="G189" i="5"/>
  <c r="K80" i="5"/>
  <c r="L80" i="5" s="1"/>
  <c r="M80" i="5" s="1"/>
  <c r="N80" i="5" s="1"/>
  <c r="O80" i="5" l="1"/>
  <c r="F190" i="5"/>
  <c r="G190" i="5" s="1"/>
  <c r="F191" i="5" l="1"/>
  <c r="G191" i="5"/>
  <c r="K81" i="5"/>
  <c r="F192" i="5" l="1"/>
  <c r="G192" i="5" s="1"/>
  <c r="L81" i="5"/>
  <c r="M81" i="5" s="1"/>
  <c r="N81" i="5" s="1"/>
  <c r="F193" i="5" l="1"/>
  <c r="G193" i="5"/>
  <c r="O81" i="5"/>
  <c r="F194" i="5" l="1"/>
  <c r="G194" i="5" s="1"/>
  <c r="K82" i="5"/>
  <c r="L82" i="5" s="1"/>
  <c r="M82" i="5" l="1"/>
  <c r="N82" i="5" s="1"/>
  <c r="F195" i="5"/>
  <c r="G195" i="5" s="1"/>
  <c r="F196" i="5" l="1"/>
  <c r="G196" i="5" s="1"/>
  <c r="O82" i="5"/>
  <c r="F197" i="5" l="1"/>
  <c r="G197" i="5"/>
  <c r="K83" i="5"/>
  <c r="F198" i="5" l="1"/>
  <c r="G198" i="5"/>
  <c r="L83" i="5"/>
  <c r="M83" i="5" s="1"/>
  <c r="N83" i="5" s="1"/>
  <c r="F199" i="5" l="1"/>
  <c r="G199" i="5"/>
  <c r="O83" i="5"/>
  <c r="K84" i="5" l="1"/>
  <c r="F200" i="5"/>
  <c r="G200" i="5" s="1"/>
  <c r="F201" i="5" l="1"/>
  <c r="G201" i="5" s="1"/>
  <c r="L84" i="5"/>
  <c r="M84" i="5" s="1"/>
  <c r="N84" i="5" s="1"/>
  <c r="F202" i="5" l="1"/>
  <c r="G202" i="5" s="1"/>
  <c r="O84" i="5"/>
  <c r="F203" i="5" l="1"/>
  <c r="G203" i="5" s="1"/>
  <c r="K85" i="5"/>
  <c r="L85" i="5"/>
  <c r="M85" i="5" s="1"/>
  <c r="N85" i="5" s="1"/>
  <c r="O85" i="5" l="1"/>
  <c r="F204" i="5"/>
  <c r="G204" i="5" s="1"/>
  <c r="F205" i="5" l="1"/>
  <c r="G205" i="5" s="1"/>
  <c r="K86" i="5"/>
  <c r="F206" i="5" l="1"/>
  <c r="G206" i="5" s="1"/>
  <c r="L86" i="5"/>
  <c r="M86" i="5" s="1"/>
  <c r="N86" i="5" s="1"/>
  <c r="F207" i="5" l="1"/>
  <c r="G207" i="5" s="1"/>
  <c r="O86" i="5"/>
  <c r="F208" i="5" l="1"/>
  <c r="G208" i="5" s="1"/>
  <c r="K87" i="5"/>
  <c r="L87" i="5" s="1"/>
  <c r="M87" i="5" l="1"/>
  <c r="N87" i="5" s="1"/>
  <c r="F209" i="5"/>
  <c r="G209" i="5" s="1"/>
  <c r="F210" i="5" l="1"/>
  <c r="G210" i="5" s="1"/>
  <c r="O87" i="5"/>
  <c r="F211" i="5" l="1"/>
  <c r="G211" i="5" s="1"/>
  <c r="K88" i="5"/>
  <c r="F212" i="5" l="1"/>
  <c r="G212" i="5" s="1"/>
  <c r="L88" i="5"/>
  <c r="M88" i="5" s="1"/>
  <c r="N88" i="5" s="1"/>
  <c r="F213" i="5" l="1"/>
  <c r="G213" i="5" s="1"/>
  <c r="O88" i="5"/>
  <c r="F214" i="5" l="1"/>
  <c r="G214" i="5"/>
  <c r="K89" i="5"/>
  <c r="L89" i="5"/>
  <c r="M89" i="5" s="1"/>
  <c r="N89" i="5" s="1"/>
  <c r="O89" i="5" l="1"/>
  <c r="F215" i="5"/>
  <c r="G215" i="5" s="1"/>
  <c r="F216" i="5" l="1"/>
  <c r="G216" i="5" s="1"/>
  <c r="L90" i="5"/>
  <c r="O90" i="5" s="1"/>
  <c r="K90" i="5"/>
  <c r="M90" i="5"/>
  <c r="N90" i="5" s="1"/>
  <c r="L91" i="5" l="1"/>
  <c r="M91" i="5" s="1"/>
  <c r="N91" i="5" s="1"/>
  <c r="K91" i="5"/>
  <c r="F217" i="5"/>
  <c r="G217" i="5" s="1"/>
  <c r="F218" i="5" l="1"/>
  <c r="G218" i="5" s="1"/>
  <c r="O91" i="5"/>
  <c r="F219" i="5" l="1"/>
  <c r="G219" i="5" s="1"/>
  <c r="K92" i="5"/>
  <c r="L92" i="5" s="1"/>
  <c r="M92" i="5" l="1"/>
  <c r="N92" i="5" s="1"/>
  <c r="O92" i="5" s="1"/>
  <c r="F220" i="5"/>
  <c r="G220" i="5" s="1"/>
  <c r="F221" i="5" l="1"/>
  <c r="G221" i="5" s="1"/>
  <c r="K93" i="5"/>
  <c r="L93" i="5"/>
  <c r="F222" i="5" l="1"/>
  <c r="G222" i="5" s="1"/>
  <c r="M93" i="5"/>
  <c r="N93" i="5" s="1"/>
  <c r="F223" i="5" l="1"/>
  <c r="G223" i="5" s="1"/>
  <c r="O93" i="5"/>
  <c r="F224" i="5" l="1"/>
  <c r="G224" i="5" s="1"/>
  <c r="K94" i="5"/>
  <c r="F225" i="5" l="1"/>
  <c r="G225" i="5" s="1"/>
  <c r="L94" i="5"/>
  <c r="M94" i="5" s="1"/>
  <c r="N94" i="5" s="1"/>
  <c r="F226" i="5" l="1"/>
  <c r="G226" i="5"/>
  <c r="O94" i="5"/>
  <c r="F227" i="5" l="1"/>
  <c r="G227" i="5" s="1"/>
  <c r="K95" i="5"/>
  <c r="L95" i="5" s="1"/>
  <c r="M95" i="5" s="1"/>
  <c r="N95" i="5" s="1"/>
  <c r="F228" i="5" l="1"/>
  <c r="G228" i="5" s="1"/>
  <c r="O95" i="5"/>
  <c r="F229" i="5" l="1"/>
  <c r="G229" i="5" s="1"/>
  <c r="K96" i="5"/>
  <c r="F230" i="5" l="1"/>
  <c r="G230" i="5" s="1"/>
  <c r="L96" i="5"/>
  <c r="M96" i="5" s="1"/>
  <c r="N96" i="5" s="1"/>
  <c r="F231" i="5" l="1"/>
  <c r="G231" i="5" s="1"/>
  <c r="O96" i="5"/>
  <c r="F232" i="5" l="1"/>
  <c r="G232" i="5" s="1"/>
  <c r="K97" i="5"/>
  <c r="L97" i="5" s="1"/>
  <c r="M97" i="5" s="1"/>
  <c r="N97" i="5" s="1"/>
  <c r="F233" i="5" l="1"/>
  <c r="G233" i="5" s="1"/>
  <c r="O97" i="5"/>
  <c r="F234" i="5" l="1"/>
  <c r="G234" i="5" s="1"/>
  <c r="K98" i="5"/>
  <c r="F235" i="5" l="1"/>
  <c r="G235" i="5" s="1"/>
  <c r="L98" i="5"/>
  <c r="M98" i="5" s="1"/>
  <c r="N98" i="5" s="1"/>
  <c r="F236" i="5" l="1"/>
  <c r="G236" i="5" s="1"/>
  <c r="O98" i="5"/>
  <c r="F237" i="5" l="1"/>
  <c r="G237" i="5" s="1"/>
  <c r="K99" i="5"/>
  <c r="L99" i="5" s="1"/>
  <c r="M99" i="5" s="1"/>
  <c r="N99" i="5" s="1"/>
  <c r="F238" i="5" l="1"/>
  <c r="G238" i="5" s="1"/>
  <c r="O99" i="5"/>
  <c r="F239" i="5" l="1"/>
  <c r="G239" i="5" s="1"/>
  <c r="K100" i="5"/>
  <c r="F240" i="5" l="1"/>
  <c r="G240" i="5" s="1"/>
  <c r="L100" i="5"/>
  <c r="M100" i="5" s="1"/>
  <c r="N100" i="5" s="1"/>
  <c r="F241" i="5" l="1"/>
  <c r="G241" i="5" s="1"/>
  <c r="O100" i="5"/>
  <c r="F242" i="5" l="1"/>
  <c r="G242" i="5"/>
  <c r="K101" i="5"/>
  <c r="L101" i="5"/>
  <c r="F243" i="5" l="1"/>
  <c r="G243" i="5" s="1"/>
  <c r="M101" i="5"/>
  <c r="N101" i="5" s="1"/>
  <c r="F244" i="5" l="1"/>
  <c r="G244" i="5" s="1"/>
  <c r="O101" i="5"/>
  <c r="F245" i="5" l="1"/>
  <c r="G245" i="5"/>
  <c r="K102" i="5"/>
  <c r="F246" i="5" l="1"/>
  <c r="G246" i="5" s="1"/>
  <c r="L102" i="5"/>
  <c r="M102" i="5" s="1"/>
  <c r="N102" i="5" s="1"/>
  <c r="F247" i="5" l="1"/>
  <c r="G247" i="5" s="1"/>
  <c r="O102" i="5"/>
  <c r="F248" i="5" l="1"/>
  <c r="G248" i="5" s="1"/>
  <c r="K103" i="5"/>
  <c r="L103" i="5" s="1"/>
  <c r="M103" i="5" s="1"/>
  <c r="N103" i="5" s="1"/>
  <c r="F249" i="5" l="1"/>
  <c r="G249" i="5" s="1"/>
  <c r="O103" i="5"/>
  <c r="F250" i="5" l="1"/>
  <c r="G250" i="5" s="1"/>
  <c r="K104" i="5"/>
  <c r="L104" i="5" s="1"/>
  <c r="M104" i="5" s="1"/>
  <c r="N104" i="5" s="1"/>
  <c r="F251" i="5" l="1"/>
  <c r="G251" i="5" s="1"/>
  <c r="O104" i="5"/>
  <c r="F252" i="5" l="1"/>
  <c r="G252" i="5" s="1"/>
  <c r="K105" i="5"/>
  <c r="F253" i="5" l="1"/>
  <c r="G253" i="5" s="1"/>
  <c r="L105" i="5"/>
  <c r="M105" i="5" s="1"/>
  <c r="N105" i="5" s="1"/>
  <c r="F254" i="5" l="1"/>
  <c r="G254" i="5" s="1"/>
  <c r="O105" i="5"/>
  <c r="F255" i="5" l="1"/>
  <c r="G255" i="5" s="1"/>
  <c r="K106" i="5"/>
  <c r="F256" i="5" l="1"/>
  <c r="G256" i="5" s="1"/>
  <c r="L106" i="5"/>
  <c r="M106" i="5" s="1"/>
  <c r="N106" i="5" s="1"/>
  <c r="F257" i="5" l="1"/>
  <c r="G257" i="5" s="1"/>
  <c r="O106" i="5"/>
  <c r="F258" i="5" l="1"/>
  <c r="G258" i="5" s="1"/>
  <c r="K107" i="5"/>
  <c r="F259" i="5" l="1"/>
  <c r="G259" i="5" s="1"/>
  <c r="L107" i="5"/>
  <c r="M107" i="5" s="1"/>
  <c r="N107" i="5" s="1"/>
  <c r="F260" i="5" l="1"/>
  <c r="G260" i="5" s="1"/>
  <c r="O107" i="5"/>
  <c r="F261" i="5" l="1"/>
  <c r="G261" i="5"/>
  <c r="K108" i="5"/>
  <c r="F262" i="5" l="1"/>
  <c r="G262" i="5" s="1"/>
  <c r="L108" i="5"/>
  <c r="M108" i="5" s="1"/>
  <c r="N108" i="5" s="1"/>
  <c r="F263" i="5" l="1"/>
  <c r="G263" i="5" s="1"/>
  <c r="O108" i="5"/>
  <c r="F264" i="5" l="1"/>
  <c r="G264" i="5" s="1"/>
  <c r="K109" i="5"/>
  <c r="L109" i="5" s="1"/>
  <c r="M109" i="5" l="1"/>
  <c r="N109" i="5" s="1"/>
  <c r="F265" i="5"/>
  <c r="G265" i="5" s="1"/>
  <c r="F266" i="5" l="1"/>
  <c r="G266" i="5"/>
  <c r="O109" i="5"/>
  <c r="K110" i="5" l="1"/>
  <c r="F267" i="5"/>
  <c r="G267" i="5"/>
  <c r="F268" i="5" l="1"/>
  <c r="G268" i="5" s="1"/>
  <c r="L110" i="5"/>
  <c r="M110" i="5" s="1"/>
  <c r="N110" i="5" s="1"/>
  <c r="F269" i="5" l="1"/>
  <c r="G269" i="5" s="1"/>
  <c r="O110" i="5"/>
  <c r="F270" i="5" l="1"/>
  <c r="G270" i="5" s="1"/>
  <c r="K111" i="5"/>
  <c r="L111" i="5" s="1"/>
  <c r="M111" i="5" l="1"/>
  <c r="N111" i="5" s="1"/>
  <c r="F271" i="5"/>
  <c r="G271" i="5" s="1"/>
  <c r="F272" i="5" l="1"/>
  <c r="G272" i="5" s="1"/>
  <c r="O111" i="5"/>
  <c r="F273" i="5" l="1"/>
  <c r="G273" i="5" s="1"/>
  <c r="K112" i="5"/>
  <c r="L112" i="5"/>
  <c r="M112" i="5" s="1"/>
  <c r="N112" i="5" s="1"/>
  <c r="O112" i="5" l="1"/>
  <c r="F274" i="5"/>
  <c r="G274" i="5"/>
  <c r="F275" i="5" l="1"/>
  <c r="G275" i="5"/>
  <c r="K113" i="5"/>
  <c r="L113" i="5" l="1"/>
  <c r="M113" i="5" s="1"/>
  <c r="N113" i="5" s="1"/>
  <c r="F276" i="5"/>
  <c r="G276" i="5" s="1"/>
  <c r="F277" i="5" l="1"/>
  <c r="G277" i="5" s="1"/>
  <c r="O113" i="5"/>
  <c r="F278" i="5" l="1"/>
  <c r="G278" i="5" s="1"/>
  <c r="K114" i="5"/>
  <c r="L114" i="5" s="1"/>
  <c r="M114" i="5" s="1"/>
  <c r="N114" i="5" s="1"/>
  <c r="F279" i="5" l="1"/>
  <c r="G279" i="5" s="1"/>
  <c r="O114" i="5"/>
  <c r="F280" i="5" l="1"/>
  <c r="G280" i="5" s="1"/>
  <c r="K115" i="5"/>
  <c r="F281" i="5" l="1"/>
  <c r="G281" i="5" s="1"/>
  <c r="L115" i="5"/>
  <c r="M115" i="5" s="1"/>
  <c r="N115" i="5" s="1"/>
  <c r="F282" i="5" l="1"/>
  <c r="G282" i="5"/>
  <c r="O115" i="5"/>
  <c r="K116" i="5" l="1"/>
  <c r="F283" i="5"/>
  <c r="G283" i="5"/>
  <c r="F284" i="5" l="1"/>
  <c r="G284" i="5" s="1"/>
  <c r="L116" i="5"/>
  <c r="M116" i="5" s="1"/>
  <c r="N116" i="5" s="1"/>
  <c r="F285" i="5" l="1"/>
  <c r="G285" i="5" s="1"/>
  <c r="O116" i="5"/>
  <c r="F286" i="5" l="1"/>
  <c r="G286" i="5" s="1"/>
  <c r="K117" i="5"/>
  <c r="L117" i="5" s="1"/>
  <c r="M117" i="5" l="1"/>
  <c r="N117" i="5" s="1"/>
  <c r="F287" i="5"/>
  <c r="G287" i="5" s="1"/>
  <c r="F288" i="5" l="1"/>
  <c r="G288" i="5" s="1"/>
  <c r="O117" i="5"/>
  <c r="F289" i="5" l="1"/>
  <c r="G289" i="5" s="1"/>
  <c r="K118" i="5"/>
  <c r="F290" i="5" l="1"/>
  <c r="G290" i="5"/>
  <c r="L118" i="5"/>
  <c r="M118" i="5" s="1"/>
  <c r="N118" i="5" s="1"/>
  <c r="F291" i="5" l="1"/>
  <c r="G291" i="5" s="1"/>
  <c r="O118" i="5"/>
  <c r="F292" i="5" l="1"/>
  <c r="G292" i="5" s="1"/>
  <c r="K119" i="5"/>
  <c r="F293" i="5" l="1"/>
  <c r="G293" i="5"/>
  <c r="L119" i="5"/>
  <c r="M119" i="5" s="1"/>
  <c r="N119" i="5" s="1"/>
  <c r="F294" i="5" l="1"/>
  <c r="G294" i="5" s="1"/>
  <c r="O119" i="5"/>
  <c r="F295" i="5" l="1"/>
  <c r="G295" i="5" s="1"/>
  <c r="K120" i="5"/>
  <c r="L120" i="5" s="1"/>
  <c r="M120" i="5" s="1"/>
  <c r="N120" i="5" s="1"/>
  <c r="F296" i="5" l="1"/>
  <c r="G296" i="5" s="1"/>
  <c r="O120" i="5"/>
  <c r="F297" i="5" l="1"/>
  <c r="G297" i="5" s="1"/>
  <c r="K121" i="5"/>
  <c r="L121" i="5"/>
  <c r="F298" i="5" l="1"/>
  <c r="G298" i="5"/>
  <c r="M121" i="5"/>
  <c r="N121" i="5" s="1"/>
  <c r="F299" i="5" l="1"/>
  <c r="G299" i="5"/>
  <c r="O121" i="5"/>
  <c r="F300" i="5" l="1"/>
  <c r="G300" i="5" s="1"/>
  <c r="K122" i="5"/>
  <c r="L122" i="5" s="1"/>
  <c r="M122" i="5" l="1"/>
  <c r="N122" i="5" s="1"/>
  <c r="G301" i="5"/>
  <c r="F301" i="5"/>
  <c r="F302" i="5" l="1"/>
  <c r="G302" i="5" s="1"/>
  <c r="O122" i="5"/>
  <c r="F303" i="5" l="1"/>
  <c r="G303" i="5" s="1"/>
  <c r="K123" i="5"/>
  <c r="F304" i="5" l="1"/>
  <c r="G304" i="5"/>
  <c r="L123" i="5"/>
  <c r="M123" i="5" s="1"/>
  <c r="N123" i="5" s="1"/>
  <c r="F305" i="5" l="1"/>
  <c r="G305" i="5"/>
  <c r="O123" i="5"/>
  <c r="F306" i="5" l="1"/>
  <c r="G306" i="5"/>
  <c r="K124" i="5"/>
  <c r="L124" i="5"/>
  <c r="M124" i="5" s="1"/>
  <c r="N124" i="5" s="1"/>
  <c r="O124" i="5" l="1"/>
  <c r="F307" i="5"/>
  <c r="G307" i="5" s="1"/>
  <c r="F308" i="5" l="1"/>
  <c r="G308" i="5" s="1"/>
  <c r="K125" i="5"/>
  <c r="F309" i="5" l="1"/>
  <c r="G309" i="5" s="1"/>
  <c r="L125" i="5"/>
  <c r="M125" i="5" s="1"/>
  <c r="N125" i="5" s="1"/>
  <c r="F310" i="5" l="1"/>
  <c r="G310" i="5"/>
  <c r="O125" i="5"/>
  <c r="F311" i="5" l="1"/>
  <c r="G311" i="5" s="1"/>
  <c r="K126" i="5"/>
  <c r="F312" i="5" l="1"/>
  <c r="G312" i="5" s="1"/>
  <c r="L126" i="5"/>
  <c r="M126" i="5" s="1"/>
  <c r="N126" i="5" s="1"/>
  <c r="F313" i="5" l="1"/>
  <c r="G313" i="5" s="1"/>
  <c r="O126" i="5"/>
  <c r="F314" i="5" l="1"/>
  <c r="G314" i="5" s="1"/>
  <c r="K127" i="5"/>
  <c r="F315" i="5" l="1"/>
  <c r="G315" i="5" s="1"/>
  <c r="L127" i="5"/>
  <c r="M127" i="5" s="1"/>
  <c r="N127" i="5" s="1"/>
  <c r="F316" i="5" l="1"/>
  <c r="G316" i="5"/>
  <c r="O127" i="5"/>
  <c r="K128" i="5" l="1"/>
  <c r="L128" i="5" s="1"/>
  <c r="M128" i="5" s="1"/>
  <c r="N128" i="5" s="1"/>
  <c r="F317" i="5"/>
  <c r="G317" i="5" s="1"/>
  <c r="F318" i="5" l="1"/>
  <c r="G318" i="5"/>
  <c r="O128" i="5"/>
  <c r="K129" i="5" l="1"/>
  <c r="L129" i="5"/>
  <c r="F319" i="5"/>
  <c r="G319" i="5" s="1"/>
  <c r="F320" i="5" l="1"/>
  <c r="G320" i="5" s="1"/>
  <c r="M129" i="5"/>
  <c r="N129" i="5" s="1"/>
  <c r="F321" i="5" l="1"/>
  <c r="G321" i="5" s="1"/>
  <c r="O129" i="5"/>
  <c r="F322" i="5" l="1"/>
  <c r="G322" i="5" s="1"/>
  <c r="K130" i="5"/>
  <c r="L130" i="5" s="1"/>
  <c r="M130" i="5" s="1"/>
  <c r="N130" i="5" s="1"/>
  <c r="F323" i="5" l="1"/>
  <c r="G323" i="5" s="1"/>
  <c r="O130" i="5"/>
  <c r="F324" i="5" l="1"/>
  <c r="G324" i="5"/>
  <c r="K131" i="5"/>
  <c r="F325" i="5" l="1"/>
  <c r="G325" i="5"/>
  <c r="L131" i="5"/>
  <c r="M131" i="5" s="1"/>
  <c r="N131" i="5" s="1"/>
  <c r="F326" i="5" l="1"/>
  <c r="G326" i="5"/>
  <c r="O131" i="5"/>
  <c r="F327" i="5" l="1"/>
  <c r="G327" i="5" s="1"/>
  <c r="K132" i="5"/>
  <c r="F328" i="5" l="1"/>
  <c r="G328" i="5" s="1"/>
  <c r="L132" i="5"/>
  <c r="M132" i="5" s="1"/>
  <c r="N132" i="5" s="1"/>
  <c r="F329" i="5" l="1"/>
  <c r="G329" i="5" s="1"/>
  <c r="O132" i="5"/>
  <c r="F330" i="5" l="1"/>
  <c r="G330" i="5" s="1"/>
  <c r="K133" i="5"/>
  <c r="L133" i="5"/>
  <c r="M133" i="5" s="1"/>
  <c r="N133" i="5" s="1"/>
  <c r="O133" i="5" l="1"/>
  <c r="F331" i="5"/>
  <c r="G331" i="5" s="1"/>
  <c r="F332" i="5" l="1"/>
  <c r="G332" i="5" s="1"/>
  <c r="K134" i="5"/>
  <c r="L134" i="5" s="1"/>
  <c r="M134" i="5" s="1"/>
  <c r="N134" i="5" s="1"/>
  <c r="F333" i="5" l="1"/>
  <c r="G333" i="5"/>
  <c r="O134" i="5"/>
  <c r="F334" i="5" l="1"/>
  <c r="G334" i="5" s="1"/>
  <c r="K135" i="5"/>
  <c r="F335" i="5" l="1"/>
  <c r="G335" i="5" s="1"/>
  <c r="L135" i="5"/>
  <c r="M135" i="5" s="1"/>
  <c r="N135" i="5" s="1"/>
  <c r="F336" i="5" l="1"/>
  <c r="G336" i="5" s="1"/>
  <c r="O135" i="5"/>
  <c r="F337" i="5" l="1"/>
  <c r="G337" i="5"/>
  <c r="K136" i="5"/>
  <c r="F338" i="5" l="1"/>
  <c r="G338" i="5" s="1"/>
  <c r="L136" i="5"/>
  <c r="M136" i="5" s="1"/>
  <c r="N136" i="5" s="1"/>
  <c r="F339" i="5" l="1"/>
  <c r="G339" i="5"/>
  <c r="O136" i="5"/>
  <c r="F340" i="5" l="1"/>
  <c r="G340" i="5"/>
  <c r="K137" i="5"/>
  <c r="L137" i="5"/>
  <c r="F341" i="5" l="1"/>
  <c r="G341" i="5"/>
  <c r="M137" i="5"/>
  <c r="N137" i="5" s="1"/>
  <c r="F342" i="5" l="1"/>
  <c r="G342" i="5" s="1"/>
  <c r="O137" i="5"/>
  <c r="F343" i="5" l="1"/>
  <c r="G343" i="5" s="1"/>
  <c r="K138" i="5"/>
  <c r="L138" i="5" s="1"/>
  <c r="M138" i="5" s="1"/>
  <c r="N138" i="5" s="1"/>
  <c r="F344" i="5" l="1"/>
  <c r="G344" i="5" s="1"/>
  <c r="O138" i="5"/>
  <c r="F345" i="5" l="1"/>
  <c r="G345" i="5" s="1"/>
  <c r="K139" i="5"/>
  <c r="F346" i="5" l="1"/>
  <c r="G346" i="5" s="1"/>
  <c r="L139" i="5"/>
  <c r="M139" i="5" s="1"/>
  <c r="N139" i="5" s="1"/>
  <c r="F347" i="5" l="1"/>
  <c r="G347" i="5"/>
  <c r="O139" i="5"/>
  <c r="K140" i="5" l="1"/>
  <c r="F348" i="5"/>
  <c r="G348" i="5" s="1"/>
  <c r="F349" i="5" l="1"/>
  <c r="G349" i="5"/>
  <c r="L140" i="5"/>
  <c r="M140" i="5" s="1"/>
  <c r="N140" i="5" s="1"/>
  <c r="O140" i="5" l="1"/>
  <c r="F350" i="5"/>
  <c r="G350" i="5" s="1"/>
  <c r="F351" i="5" l="1"/>
  <c r="G351" i="5"/>
  <c r="K141" i="5"/>
  <c r="F352" i="5" l="1"/>
  <c r="G352" i="5" s="1"/>
  <c r="L141" i="5"/>
  <c r="M141" i="5" s="1"/>
  <c r="N141" i="5" s="1"/>
  <c r="F353" i="5" l="1"/>
  <c r="G353" i="5" s="1"/>
  <c r="O141" i="5"/>
  <c r="F354" i="5" l="1"/>
  <c r="G354" i="5" s="1"/>
  <c r="K142" i="5"/>
  <c r="L142" i="5" s="1"/>
  <c r="M142" i="5" s="1"/>
  <c r="N142" i="5" s="1"/>
  <c r="G355" i="5" l="1"/>
  <c r="F355" i="5"/>
  <c r="O142" i="5"/>
  <c r="K143" i="5" l="1"/>
  <c r="L143" i="5" s="1"/>
  <c r="M143" i="5" s="1"/>
  <c r="N143" i="5" s="1"/>
  <c r="F356" i="5"/>
  <c r="G356" i="5" s="1"/>
  <c r="F357" i="5" l="1"/>
  <c r="G357" i="5"/>
  <c r="O143" i="5"/>
  <c r="F358" i="5" l="1"/>
  <c r="G358" i="5" s="1"/>
  <c r="K144" i="5"/>
  <c r="F359" i="5" l="1"/>
  <c r="G359" i="5" s="1"/>
  <c r="L144" i="5"/>
  <c r="M144" i="5" s="1"/>
  <c r="N144" i="5" s="1"/>
  <c r="F360" i="5" l="1"/>
  <c r="G360" i="5"/>
  <c r="O144" i="5"/>
  <c r="F361" i="5" l="1"/>
  <c r="G361" i="5" s="1"/>
  <c r="K145" i="5"/>
  <c r="L145" i="5"/>
  <c r="F362" i="5" l="1"/>
  <c r="G362" i="5" s="1"/>
  <c r="M145" i="5"/>
  <c r="N145" i="5" s="1"/>
  <c r="F363" i="5" l="1"/>
  <c r="G363" i="5" s="1"/>
  <c r="O145" i="5"/>
  <c r="F364" i="5" l="1"/>
  <c r="G364" i="5" s="1"/>
  <c r="K146" i="5"/>
  <c r="L146" i="5" s="1"/>
  <c r="M146" i="5" l="1"/>
  <c r="N146" i="5" s="1"/>
  <c r="F365" i="5"/>
  <c r="G365" i="5" s="1"/>
  <c r="F366" i="5" l="1"/>
  <c r="G366" i="5" s="1"/>
  <c r="O146" i="5"/>
  <c r="F367" i="5" l="1"/>
  <c r="G367" i="5"/>
  <c r="K147" i="5"/>
  <c r="L147" i="5" s="1"/>
  <c r="M147" i="5" s="1"/>
  <c r="N147" i="5" s="1"/>
  <c r="O147" i="5" l="1"/>
  <c r="F368" i="5"/>
  <c r="G368" i="5" s="1"/>
  <c r="F369" i="5" l="1"/>
  <c r="G369" i="5" s="1"/>
  <c r="K148" i="5"/>
  <c r="L148" i="5" s="1"/>
  <c r="M148" i="5" s="1"/>
  <c r="N148" i="5" s="1"/>
  <c r="F370" i="5" l="1"/>
  <c r="G370" i="5" s="1"/>
  <c r="O148" i="5"/>
  <c r="F371" i="5" l="1"/>
  <c r="G371" i="5" s="1"/>
  <c r="K149" i="5"/>
  <c r="L149" i="5"/>
  <c r="M149" i="5" s="1"/>
  <c r="N149" i="5" s="1"/>
  <c r="O149" i="5" l="1"/>
  <c r="F372" i="5"/>
  <c r="G372" i="5" s="1"/>
  <c r="F373" i="5" l="1"/>
  <c r="G373" i="5" s="1"/>
  <c r="K150" i="5"/>
  <c r="L150" i="5" s="1"/>
  <c r="M150" i="5" s="1"/>
  <c r="N150" i="5" s="1"/>
  <c r="F374" i="5" l="1"/>
  <c r="G374" i="5"/>
  <c r="O150" i="5"/>
  <c r="F375" i="5" l="1"/>
  <c r="G375" i="5" s="1"/>
  <c r="K151" i="5"/>
  <c r="L151" i="5" s="1"/>
  <c r="M151" i="5" s="1"/>
  <c r="N151" i="5" s="1"/>
  <c r="F376" i="5" l="1"/>
  <c r="G376" i="5" s="1"/>
  <c r="O151" i="5"/>
  <c r="F377" i="5" l="1"/>
  <c r="G377" i="5" s="1"/>
  <c r="K152" i="5"/>
  <c r="F378" i="5" l="1"/>
  <c r="G378" i="5" s="1"/>
  <c r="L152" i="5"/>
  <c r="M152" i="5" s="1"/>
  <c r="N152" i="5" s="1"/>
  <c r="F379" i="5" l="1"/>
  <c r="G379" i="5" s="1"/>
  <c r="O152" i="5"/>
  <c r="F380" i="5" l="1"/>
  <c r="G380" i="5"/>
  <c r="K153" i="5"/>
  <c r="L153" i="5" s="1"/>
  <c r="M153" i="5" l="1"/>
  <c r="N153" i="5" s="1"/>
  <c r="F381" i="5"/>
  <c r="G381" i="5" s="1"/>
  <c r="F382" i="5" l="1"/>
  <c r="G382" i="5"/>
  <c r="O153" i="5"/>
  <c r="F383" i="5" l="1"/>
  <c r="G383" i="5" s="1"/>
  <c r="K154" i="5"/>
  <c r="M154" i="5"/>
  <c r="N154" i="5" s="1"/>
  <c r="L154" i="5"/>
  <c r="O154" i="5" l="1"/>
  <c r="F384" i="5"/>
  <c r="G384" i="5" s="1"/>
  <c r="F385" i="5" l="1"/>
  <c r="G385" i="5"/>
  <c r="K155" i="5"/>
  <c r="L155" i="5" l="1"/>
  <c r="M155" i="5" s="1"/>
  <c r="N155" i="5" s="1"/>
  <c r="F386" i="5"/>
  <c r="G386" i="5"/>
  <c r="F387" i="5" l="1"/>
  <c r="G387" i="5" s="1"/>
  <c r="O155" i="5"/>
  <c r="F388" i="5" l="1"/>
  <c r="G388" i="5" s="1"/>
  <c r="K156" i="5"/>
  <c r="L156" i="5"/>
  <c r="F389" i="5" l="1"/>
  <c r="G389" i="5" s="1"/>
  <c r="M156" i="5"/>
  <c r="N156" i="5" s="1"/>
  <c r="F390" i="5" l="1"/>
  <c r="G390" i="5"/>
  <c r="O156" i="5"/>
  <c r="F391" i="5" l="1"/>
  <c r="G391" i="5" s="1"/>
  <c r="K157" i="5"/>
  <c r="L157" i="5" s="1"/>
  <c r="M157" i="5" s="1"/>
  <c r="N157" i="5" s="1"/>
  <c r="F392" i="5" l="1"/>
  <c r="G392" i="5" s="1"/>
  <c r="O157" i="5"/>
  <c r="F393" i="5" l="1"/>
  <c r="G393" i="5" s="1"/>
  <c r="K158" i="5"/>
  <c r="L158" i="5" s="1"/>
  <c r="M158" i="5" s="1"/>
  <c r="N158" i="5" s="1"/>
  <c r="F394" i="5" l="1"/>
  <c r="G394" i="5" s="1"/>
  <c r="O158" i="5"/>
  <c r="F395" i="5" l="1"/>
  <c r="G395" i="5" s="1"/>
  <c r="K159" i="5"/>
  <c r="L159" i="5"/>
  <c r="M159" i="5" s="1"/>
  <c r="N159" i="5" s="1"/>
  <c r="F396" i="5" l="1"/>
  <c r="G396" i="5" s="1"/>
  <c r="O159" i="5"/>
  <c r="F397" i="5" l="1"/>
  <c r="G397" i="5" s="1"/>
  <c r="K160" i="5"/>
  <c r="F398" i="5" l="1"/>
  <c r="G398" i="5"/>
  <c r="L160" i="5"/>
  <c r="M160" i="5" s="1"/>
  <c r="N160" i="5" s="1"/>
  <c r="F399" i="5" l="1"/>
  <c r="G399" i="5"/>
  <c r="O160" i="5"/>
  <c r="K161" i="5" l="1"/>
  <c r="L161" i="5" s="1"/>
  <c r="M161" i="5" s="1"/>
  <c r="N161" i="5" s="1"/>
  <c r="F400" i="5"/>
  <c r="G400" i="5" s="1"/>
  <c r="F401" i="5" l="1"/>
  <c r="G401" i="5" s="1"/>
  <c r="O161" i="5"/>
  <c r="F402" i="5" l="1"/>
  <c r="G402" i="5" s="1"/>
  <c r="K162" i="5"/>
  <c r="L162" i="5" s="1"/>
  <c r="M162" i="5" l="1"/>
  <c r="N162" i="5" s="1"/>
  <c r="O162" i="5" s="1"/>
  <c r="F403" i="5"/>
  <c r="G403" i="5" s="1"/>
  <c r="F404" i="5" l="1"/>
  <c r="G404" i="5"/>
  <c r="K163" i="5"/>
  <c r="L163" i="5" s="1"/>
  <c r="M163" i="5" s="1"/>
  <c r="N163" i="5" s="1"/>
  <c r="F405" i="5" l="1"/>
  <c r="G405" i="5"/>
  <c r="O163" i="5"/>
  <c r="F406" i="5" l="1"/>
  <c r="G406" i="5"/>
  <c r="K164" i="5"/>
  <c r="L164" i="5"/>
  <c r="M164" i="5" l="1"/>
  <c r="N164" i="5" s="1"/>
  <c r="F407" i="5"/>
  <c r="G407" i="5" s="1"/>
  <c r="F408" i="5" l="1"/>
  <c r="G408" i="5" s="1"/>
  <c r="O164" i="5"/>
  <c r="F409" i="5" l="1"/>
  <c r="G409" i="5" s="1"/>
  <c r="K165" i="5"/>
  <c r="F410" i="5" l="1"/>
  <c r="G410" i="5" s="1"/>
  <c r="L165" i="5"/>
  <c r="M165" i="5" s="1"/>
  <c r="N165" i="5" s="1"/>
  <c r="F411" i="5" l="1"/>
  <c r="G411" i="5" s="1"/>
  <c r="O165" i="5"/>
  <c r="F412" i="5" l="1"/>
  <c r="G412" i="5"/>
  <c r="K166" i="5"/>
  <c r="L166" i="5" s="1"/>
  <c r="M166" i="5" l="1"/>
  <c r="N166" i="5" s="1"/>
  <c r="F413" i="5"/>
  <c r="G413" i="5" s="1"/>
  <c r="F414" i="5" l="1"/>
  <c r="G414" i="5"/>
  <c r="O166" i="5"/>
  <c r="K167" i="5" l="1"/>
  <c r="L167" i="5" s="1"/>
  <c r="M167" i="5" s="1"/>
  <c r="N167" i="5" s="1"/>
  <c r="F415" i="5"/>
  <c r="G415" i="5" s="1"/>
  <c r="F416" i="5" l="1"/>
  <c r="G416" i="5" s="1"/>
  <c r="O167" i="5"/>
  <c r="F417" i="5" l="1"/>
  <c r="G417" i="5" s="1"/>
  <c r="K168" i="5"/>
  <c r="L168" i="5" s="1"/>
  <c r="M168" i="5" s="1"/>
  <c r="N168" i="5" s="1"/>
  <c r="F418" i="5" l="1"/>
  <c r="G418" i="5"/>
  <c r="O168" i="5"/>
  <c r="F419" i="5" l="1"/>
  <c r="G419" i="5" s="1"/>
  <c r="K169" i="5"/>
  <c r="L169" i="5" s="1"/>
  <c r="M169" i="5" s="1"/>
  <c r="N169" i="5" s="1"/>
  <c r="F420" i="5" l="1"/>
  <c r="G420" i="5"/>
  <c r="O169" i="5"/>
  <c r="F421" i="5" l="1"/>
  <c r="G421" i="5"/>
  <c r="K170" i="5"/>
  <c r="F422" i="5" l="1"/>
  <c r="G422" i="5"/>
  <c r="L170" i="5"/>
  <c r="M170" i="5" s="1"/>
  <c r="N170" i="5" s="1"/>
  <c r="F423" i="5" l="1"/>
  <c r="G423" i="5" s="1"/>
  <c r="O170" i="5"/>
  <c r="F424" i="5" l="1"/>
  <c r="G424" i="5"/>
  <c r="K171" i="5"/>
  <c r="L171" i="5" s="1"/>
  <c r="M171" i="5" l="1"/>
  <c r="N171" i="5" s="1"/>
  <c r="O171" i="5" s="1"/>
  <c r="F425" i="5"/>
  <c r="G425" i="5" s="1"/>
  <c r="F426" i="5" l="1"/>
  <c r="G426" i="5" s="1"/>
  <c r="K172" i="5"/>
  <c r="L172" i="5"/>
  <c r="M172" i="5"/>
  <c r="F427" i="5" l="1"/>
  <c r="G427" i="5" s="1"/>
  <c r="N172" i="5"/>
  <c r="O172" i="5" s="1"/>
  <c r="K173" i="5" l="1"/>
  <c r="L173" i="5" s="1"/>
  <c r="M173" i="5" s="1"/>
  <c r="N173" i="5" s="1"/>
  <c r="G428" i="5"/>
  <c r="F428" i="5"/>
  <c r="F429" i="5" l="1"/>
  <c r="G429" i="5" s="1"/>
  <c r="O173" i="5"/>
  <c r="F430" i="5" l="1"/>
  <c r="G430" i="5" s="1"/>
  <c r="L174" i="5"/>
  <c r="M174" i="5" s="1"/>
  <c r="N174" i="5" s="1"/>
  <c r="K174" i="5"/>
  <c r="O174" i="5" s="1"/>
  <c r="K175" i="5" l="1"/>
  <c r="F431" i="5"/>
  <c r="G431" i="5" s="1"/>
  <c r="F432" i="5" l="1"/>
  <c r="G432" i="5"/>
  <c r="L175" i="5"/>
  <c r="M175" i="5" s="1"/>
  <c r="N175" i="5" s="1"/>
  <c r="F433" i="5" l="1"/>
  <c r="G433" i="5" s="1"/>
  <c r="O175" i="5"/>
  <c r="F434" i="5" l="1"/>
  <c r="G434" i="5" s="1"/>
  <c r="K176" i="5"/>
  <c r="L176" i="5" s="1"/>
  <c r="M176" i="5" s="1"/>
  <c r="N176" i="5" s="1"/>
  <c r="F435" i="5" l="1"/>
  <c r="G435" i="5"/>
  <c r="O176" i="5"/>
  <c r="K177" i="5" l="1"/>
  <c r="L177" i="5" s="1"/>
  <c r="M177" i="5" s="1"/>
  <c r="N177" i="5" s="1"/>
  <c r="F436" i="5"/>
  <c r="G436" i="5" s="1"/>
  <c r="F437" i="5" l="1"/>
  <c r="G437" i="5" s="1"/>
  <c r="O177" i="5"/>
  <c r="F438" i="5" l="1"/>
  <c r="G438" i="5" s="1"/>
  <c r="K178" i="5"/>
  <c r="F439" i="5" l="1"/>
  <c r="G439" i="5" s="1"/>
  <c r="L178" i="5"/>
  <c r="M178" i="5" s="1"/>
  <c r="N178" i="5" s="1"/>
  <c r="F440" i="5" l="1"/>
  <c r="G440" i="5"/>
  <c r="O178" i="5"/>
  <c r="K179" i="5" l="1"/>
  <c r="F441" i="5"/>
  <c r="G441" i="5"/>
  <c r="F442" i="5" l="1"/>
  <c r="G442" i="5" s="1"/>
  <c r="L179" i="5"/>
  <c r="M179" i="5" s="1"/>
  <c r="N179" i="5" s="1"/>
  <c r="F443" i="5" l="1"/>
  <c r="G443" i="5" s="1"/>
  <c r="O179" i="5"/>
  <c r="F444" i="5" l="1"/>
  <c r="G444" i="5" s="1"/>
  <c r="K180" i="5"/>
  <c r="L180" i="5"/>
  <c r="F445" i="5" l="1"/>
  <c r="G445" i="5" s="1"/>
  <c r="M180" i="5"/>
  <c r="N180" i="5" s="1"/>
  <c r="O180" i="5" s="1"/>
  <c r="F446" i="5" l="1"/>
  <c r="G446" i="5" s="1"/>
  <c r="K181" i="5"/>
  <c r="L181" i="5"/>
  <c r="M181" i="5"/>
  <c r="N181" i="5" s="1"/>
  <c r="O181" i="5" l="1"/>
  <c r="F447" i="5"/>
  <c r="G447" i="5"/>
  <c r="F448" i="5" l="1"/>
  <c r="G448" i="5" s="1"/>
  <c r="K182" i="5"/>
  <c r="L182" i="5"/>
  <c r="M182" i="5" s="1"/>
  <c r="N182" i="5" s="1"/>
  <c r="G449" i="5" l="1"/>
  <c r="F449" i="5"/>
  <c r="O182" i="5"/>
  <c r="K183" i="5" l="1"/>
  <c r="F450" i="5"/>
  <c r="G450" i="5" s="1"/>
  <c r="G451" i="5" l="1"/>
  <c r="F451" i="5"/>
  <c r="L183" i="5"/>
  <c r="M183" i="5" s="1"/>
  <c r="N183" i="5" s="1"/>
  <c r="F452" i="5" l="1"/>
  <c r="G452" i="5"/>
  <c r="O183" i="5"/>
  <c r="K184" i="5" l="1"/>
  <c r="L184" i="5" s="1"/>
  <c r="F453" i="5"/>
  <c r="G453" i="5" s="1"/>
  <c r="F454" i="5" l="1"/>
  <c r="G454" i="5"/>
  <c r="M184" i="5"/>
  <c r="N184" i="5" s="1"/>
  <c r="F455" i="5" l="1"/>
  <c r="G455" i="5" s="1"/>
  <c r="O184" i="5"/>
  <c r="G456" i="5" l="1"/>
  <c r="F456" i="5"/>
  <c r="K185" i="5"/>
  <c r="F457" i="5" l="1"/>
  <c r="G457" i="5"/>
  <c r="L185" i="5"/>
  <c r="M185" i="5" s="1"/>
  <c r="N185" i="5" s="1"/>
  <c r="G458" i="5" l="1"/>
  <c r="F458" i="5"/>
  <c r="O185" i="5"/>
  <c r="K186" i="5" l="1"/>
  <c r="L186" i="5" s="1"/>
  <c r="F459" i="5"/>
  <c r="G459" i="5" s="1"/>
  <c r="F460" i="5" l="1"/>
  <c r="G460" i="5" s="1"/>
  <c r="M186" i="5"/>
  <c r="N186" i="5" s="1"/>
  <c r="F461" i="5" l="1"/>
  <c r="G461" i="5" s="1"/>
  <c r="O186" i="5"/>
  <c r="F462" i="5" l="1"/>
  <c r="G462" i="5" s="1"/>
  <c r="K187" i="5"/>
  <c r="L187" i="5" s="1"/>
  <c r="M187" i="5" s="1"/>
  <c r="N187" i="5" s="1"/>
  <c r="G463" i="5" l="1"/>
  <c r="F463" i="5"/>
  <c r="O187" i="5"/>
  <c r="K188" i="5" l="1"/>
  <c r="F464" i="5"/>
  <c r="G464" i="5" s="1"/>
  <c r="F465" i="5" l="1"/>
  <c r="G465" i="5" s="1"/>
  <c r="L188" i="5"/>
  <c r="M188" i="5" s="1"/>
  <c r="N188" i="5" s="1"/>
  <c r="G466" i="5" l="1"/>
  <c r="F466" i="5"/>
  <c r="O188" i="5"/>
  <c r="K189" i="5" l="1"/>
  <c r="L189" i="5" s="1"/>
  <c r="F467" i="5"/>
  <c r="G467" i="5" s="1"/>
  <c r="G468" i="5" l="1"/>
  <c r="F468" i="5"/>
  <c r="M189" i="5"/>
  <c r="N189" i="5" s="1"/>
  <c r="F469" i="5" l="1"/>
  <c r="G469" i="5" s="1"/>
  <c r="O189" i="5"/>
  <c r="F470" i="5" l="1"/>
  <c r="G470" i="5"/>
  <c r="K190" i="5"/>
  <c r="L190" i="5"/>
  <c r="M190" i="5" s="1"/>
  <c r="N190" i="5" s="1"/>
  <c r="G471" i="5" l="1"/>
  <c r="F471" i="5"/>
  <c r="O190" i="5"/>
  <c r="M191" i="5" l="1"/>
  <c r="N191" i="5" s="1"/>
  <c r="K191" i="5"/>
  <c r="L191" i="5"/>
  <c r="F472" i="5"/>
  <c r="G472" i="5" s="1"/>
  <c r="G473" i="5" l="1"/>
  <c r="F473" i="5"/>
  <c r="O191" i="5"/>
  <c r="G474" i="5" l="1"/>
  <c r="F474" i="5"/>
  <c r="K192" i="5"/>
  <c r="L192" i="5" s="1"/>
  <c r="M192" i="5" s="1"/>
  <c r="N192" i="5" s="1"/>
  <c r="O192" i="5" l="1"/>
  <c r="F475" i="5"/>
  <c r="G475" i="5" s="1"/>
  <c r="F476" i="5" l="1"/>
  <c r="G476" i="5" s="1"/>
  <c r="K193" i="5"/>
  <c r="L193" i="5" s="1"/>
  <c r="M193" i="5" s="1"/>
  <c r="N193" i="5" s="1"/>
  <c r="G477" i="5" l="1"/>
  <c r="F477" i="5"/>
  <c r="O193" i="5"/>
  <c r="K194" i="5" l="1"/>
  <c r="F478" i="5"/>
  <c r="G478" i="5" s="1"/>
  <c r="F479" i="5" l="1"/>
  <c r="G479" i="5" s="1"/>
  <c r="L194" i="5"/>
  <c r="M194" i="5" s="1"/>
  <c r="N194" i="5" s="1"/>
  <c r="F480" i="5" l="1"/>
  <c r="G480" i="5" s="1"/>
  <c r="O194" i="5"/>
  <c r="G481" i="5" l="1"/>
  <c r="F481" i="5"/>
  <c r="K195" i="5"/>
  <c r="L195" i="5" s="1"/>
  <c r="M195" i="5" s="1"/>
  <c r="N195" i="5" s="1"/>
  <c r="O195" i="5" l="1"/>
  <c r="F482" i="5"/>
  <c r="G482" i="5" s="1"/>
  <c r="G483" i="5" l="1"/>
  <c r="F483" i="5"/>
  <c r="K196" i="5"/>
  <c r="L196" i="5"/>
  <c r="M196" i="5" s="1"/>
  <c r="N196" i="5" s="1"/>
  <c r="F484" i="5" l="1"/>
  <c r="G484" i="5" s="1"/>
  <c r="O196" i="5"/>
  <c r="F485" i="5" l="1"/>
  <c r="G485" i="5" s="1"/>
  <c r="K197" i="5"/>
  <c r="L197" i="5"/>
  <c r="M197" i="5" s="1"/>
  <c r="N197" i="5" s="1"/>
  <c r="F486" i="5" l="1"/>
  <c r="G486" i="5" s="1"/>
  <c r="O197" i="5"/>
  <c r="F487" i="5" l="1"/>
  <c r="G487" i="5" s="1"/>
  <c r="K198" i="5"/>
  <c r="F488" i="5" l="1"/>
  <c r="G488" i="5" s="1"/>
  <c r="L198" i="5"/>
  <c r="M198" i="5" s="1"/>
  <c r="N198" i="5" s="1"/>
  <c r="F489" i="5" l="1"/>
  <c r="G489" i="5" s="1"/>
  <c r="O198" i="5"/>
  <c r="F490" i="5" l="1"/>
  <c r="G490" i="5" s="1"/>
  <c r="K199" i="5"/>
  <c r="L199" i="5"/>
  <c r="M199" i="5" s="1"/>
  <c r="N199" i="5" s="1"/>
  <c r="G491" i="5" l="1"/>
  <c r="F491" i="5"/>
  <c r="O199" i="5"/>
  <c r="G492" i="5" l="1"/>
  <c r="F492" i="5"/>
  <c r="K200" i="5"/>
  <c r="F493" i="5" l="1"/>
  <c r="G493" i="5" s="1"/>
  <c r="L200" i="5"/>
  <c r="M200" i="5" s="1"/>
  <c r="N200" i="5" s="1"/>
  <c r="G494" i="5" l="1"/>
  <c r="F494" i="5"/>
  <c r="O200" i="5"/>
  <c r="F495" i="5" l="1"/>
  <c r="G495" i="5" s="1"/>
  <c r="K201" i="5"/>
  <c r="F496" i="5" l="1"/>
  <c r="G496" i="5" s="1"/>
  <c r="L201" i="5"/>
  <c r="M201" i="5" s="1"/>
  <c r="N201" i="5" s="1"/>
  <c r="F497" i="5" l="1"/>
  <c r="G497" i="5" s="1"/>
  <c r="O201" i="5"/>
  <c r="F498" i="5" l="1"/>
  <c r="G498" i="5" s="1"/>
  <c r="K202" i="5"/>
  <c r="F499" i="5" l="1"/>
  <c r="G499" i="5" s="1"/>
  <c r="L202" i="5"/>
  <c r="M202" i="5" s="1"/>
  <c r="N202" i="5" s="1"/>
  <c r="F500" i="5" l="1"/>
  <c r="G500" i="5" s="1"/>
  <c r="O202" i="5"/>
  <c r="F501" i="5" l="1"/>
  <c r="G501" i="5"/>
  <c r="K203" i="5"/>
  <c r="L203" i="5" s="1"/>
  <c r="M203" i="5" s="1"/>
  <c r="N203" i="5" s="1"/>
  <c r="O203" i="5" l="1"/>
  <c r="F502" i="5"/>
  <c r="G502" i="5" s="1"/>
  <c r="F503" i="5" l="1"/>
  <c r="G503" i="5" s="1"/>
  <c r="K204" i="5"/>
  <c r="L204" i="5"/>
  <c r="F504" i="5" l="1"/>
  <c r="G504" i="5" s="1"/>
  <c r="M204" i="5"/>
  <c r="N204" i="5" s="1"/>
  <c r="F505" i="5" l="1"/>
  <c r="G505" i="5" s="1"/>
  <c r="O204" i="5"/>
  <c r="F506" i="5" l="1"/>
  <c r="G506" i="5"/>
  <c r="K205" i="5"/>
  <c r="L205" i="5" s="1"/>
  <c r="M205" i="5" l="1"/>
  <c r="N205" i="5" s="1"/>
  <c r="F507" i="5"/>
  <c r="G507" i="5" s="1"/>
  <c r="O205" i="5" l="1"/>
  <c r="K206" i="5" l="1"/>
  <c r="L206" i="5"/>
  <c r="M206" i="5" s="1"/>
  <c r="N206" i="5" s="1"/>
  <c r="O206" i="5" l="1"/>
  <c r="K207" i="5" l="1"/>
  <c r="L207" i="5"/>
  <c r="M207" i="5" s="1"/>
  <c r="N207" i="5" s="1"/>
  <c r="O207" i="5" l="1"/>
  <c r="K208" i="5" l="1"/>
  <c r="L208" i="5" l="1"/>
  <c r="M208" i="5" s="1"/>
  <c r="N208" i="5" s="1"/>
  <c r="O208" i="5" l="1"/>
  <c r="K209" i="5" l="1"/>
  <c r="L209" i="5" s="1"/>
  <c r="M209" i="5" s="1"/>
  <c r="N209" i="5" s="1"/>
  <c r="O209" i="5" l="1"/>
  <c r="K210" i="5" l="1"/>
  <c r="L210" i="5" l="1"/>
  <c r="M210" i="5" s="1"/>
  <c r="N210" i="5" s="1"/>
  <c r="O210" i="5" l="1"/>
  <c r="K211" i="5" l="1"/>
  <c r="L211" i="5" s="1"/>
  <c r="M211" i="5" s="1"/>
  <c r="N211" i="5" s="1"/>
  <c r="O211" i="5" l="1"/>
  <c r="K212" i="5" l="1"/>
  <c r="L212" i="5"/>
  <c r="M212" i="5" s="1"/>
  <c r="N212" i="5" s="1"/>
  <c r="O212" i="5" l="1"/>
  <c r="K213" i="5" l="1"/>
  <c r="L213" i="5"/>
  <c r="M213" i="5" s="1"/>
  <c r="N213" i="5" s="1"/>
  <c r="O213" i="5" l="1"/>
  <c r="K214" i="5" l="1"/>
  <c r="L214" i="5"/>
  <c r="M214" i="5" s="1"/>
  <c r="N214" i="5" s="1"/>
  <c r="O214" i="5" l="1"/>
  <c r="K215" i="5" l="1"/>
  <c r="L215" i="5" l="1"/>
  <c r="M215" i="5" s="1"/>
  <c r="N215" i="5" s="1"/>
  <c r="O215" i="5" l="1"/>
  <c r="K216" i="5" l="1"/>
  <c r="L216" i="5" l="1"/>
  <c r="M216" i="5" s="1"/>
  <c r="N216" i="5" s="1"/>
  <c r="O216" i="5" l="1"/>
  <c r="K217" i="5" l="1"/>
  <c r="L217" i="5" s="1"/>
  <c r="M217" i="5" s="1"/>
  <c r="N217" i="5" s="1"/>
  <c r="O217" i="5" l="1"/>
  <c r="K218" i="5" l="1"/>
  <c r="L218" i="5" l="1"/>
  <c r="M218" i="5" s="1"/>
  <c r="N218" i="5" s="1"/>
  <c r="O218" i="5" l="1"/>
  <c r="K219" i="5" l="1"/>
  <c r="L219" i="5" s="1"/>
  <c r="M219" i="5" s="1"/>
  <c r="N219" i="5" s="1"/>
  <c r="O219" i="5" l="1"/>
  <c r="K220" i="5" l="1"/>
  <c r="L220" i="5" l="1"/>
  <c r="M220" i="5" s="1"/>
  <c r="N220" i="5" s="1"/>
  <c r="O220" i="5" l="1"/>
  <c r="K221" i="5" l="1"/>
  <c r="L221" i="5" s="1"/>
  <c r="M221" i="5" s="1"/>
  <c r="N221" i="5" s="1"/>
  <c r="O221" i="5" l="1"/>
  <c r="K222" i="5" l="1"/>
  <c r="L222" i="5"/>
  <c r="M222" i="5" l="1"/>
  <c r="N222" i="5" s="1"/>
  <c r="O222" i="5" l="1"/>
  <c r="K223" i="5" l="1"/>
  <c r="L223" i="5" l="1"/>
  <c r="M223" i="5" s="1"/>
  <c r="N223" i="5" s="1"/>
  <c r="O223" i="5" l="1"/>
  <c r="K224" i="5" l="1"/>
  <c r="L224" i="5" s="1"/>
  <c r="M224" i="5" s="1"/>
  <c r="N224" i="5" s="1"/>
  <c r="O224" i="5" l="1"/>
  <c r="K225" i="5" l="1"/>
  <c r="L225" i="5"/>
  <c r="M225" i="5" l="1"/>
  <c r="N225" i="5" s="1"/>
  <c r="O225" i="5" l="1"/>
  <c r="K226" i="5" l="1"/>
  <c r="L226" i="5" l="1"/>
  <c r="M226" i="5" s="1"/>
  <c r="N226" i="5" s="1"/>
  <c r="O226" i="5" l="1"/>
  <c r="K227" i="5" l="1"/>
  <c r="L227" i="5" s="1"/>
  <c r="M227" i="5" s="1"/>
  <c r="N227" i="5" s="1"/>
  <c r="O227" i="5" l="1"/>
  <c r="K228" i="5" l="1"/>
  <c r="L228" i="5" s="1"/>
  <c r="M228" i="5" s="1"/>
  <c r="N228" i="5" s="1"/>
  <c r="O228" i="5" l="1"/>
  <c r="K229" i="5" l="1"/>
  <c r="L229" i="5" l="1"/>
  <c r="M229" i="5" s="1"/>
  <c r="N229" i="5" s="1"/>
  <c r="O229" i="5" l="1"/>
  <c r="K230" i="5" l="1"/>
  <c r="L230" i="5" s="1"/>
  <c r="M230" i="5" s="1"/>
  <c r="N230" i="5" s="1"/>
  <c r="O230" i="5" l="1"/>
  <c r="K231" i="5" l="1"/>
  <c r="L231" i="5" l="1"/>
  <c r="M231" i="5" s="1"/>
  <c r="N231" i="5" s="1"/>
  <c r="O231" i="5" l="1"/>
  <c r="K232" i="5" l="1"/>
  <c r="L232" i="5" s="1"/>
  <c r="M232" i="5" s="1"/>
  <c r="N232" i="5" s="1"/>
  <c r="O232" i="5" l="1"/>
  <c r="K233" i="5" l="1"/>
  <c r="L233" i="5"/>
  <c r="M233" i="5" l="1"/>
  <c r="N233" i="5" s="1"/>
  <c r="O233" i="5" l="1"/>
  <c r="K234" i="5" l="1"/>
  <c r="L234" i="5" l="1"/>
  <c r="M234" i="5" s="1"/>
  <c r="N234" i="5" s="1"/>
  <c r="O234" i="5" l="1"/>
  <c r="K235" i="5" l="1"/>
  <c r="L235" i="5" s="1"/>
  <c r="M235" i="5" l="1"/>
  <c r="N235" i="5" s="1"/>
  <c r="O235" i="5" l="1"/>
  <c r="K236" i="5" l="1"/>
  <c r="L236" i="5" l="1"/>
  <c r="M236" i="5" s="1"/>
  <c r="N236" i="5" s="1"/>
  <c r="O236" i="5" l="1"/>
  <c r="K237" i="5" l="1"/>
  <c r="L237" i="5" l="1"/>
  <c r="M237" i="5" s="1"/>
  <c r="N237" i="5" s="1"/>
  <c r="O237" i="5" l="1"/>
  <c r="K238" i="5" l="1"/>
  <c r="L238" i="5" s="1"/>
  <c r="M238" i="5" s="1"/>
  <c r="N238" i="5" s="1"/>
  <c r="O238" i="5" l="1"/>
  <c r="K239" i="5" l="1"/>
  <c r="L239" i="5" l="1"/>
  <c r="M239" i="5" s="1"/>
  <c r="N239" i="5" s="1"/>
  <c r="O239" i="5" l="1"/>
  <c r="K240" i="5" l="1"/>
  <c r="L240" i="5" s="1"/>
  <c r="M240" i="5" s="1"/>
  <c r="N240" i="5" s="1"/>
  <c r="O240" i="5" l="1"/>
  <c r="K241" i="5" l="1"/>
  <c r="L241" i="5"/>
  <c r="M241" i="5" s="1"/>
  <c r="N241" i="5" s="1"/>
  <c r="O241" i="5" l="1"/>
  <c r="K242" i="5" l="1"/>
  <c r="L242" i="5" l="1"/>
  <c r="M242" i="5" s="1"/>
  <c r="N242" i="5" s="1"/>
  <c r="O242" i="5" l="1"/>
  <c r="K243" i="5" l="1"/>
  <c r="L243" i="5" s="1"/>
  <c r="M243" i="5" l="1"/>
  <c r="N243" i="5" s="1"/>
  <c r="O243" i="5"/>
  <c r="K244" i="5" l="1"/>
  <c r="L244" i="5" l="1"/>
  <c r="M244" i="5" s="1"/>
  <c r="N244" i="5" s="1"/>
  <c r="O244" i="5" l="1"/>
  <c r="K245" i="5" l="1"/>
  <c r="L245" i="5"/>
  <c r="M245" i="5" s="1"/>
  <c r="N245" i="5" s="1"/>
  <c r="O245" i="5" l="1"/>
  <c r="K246" i="5" l="1"/>
  <c r="L246" i="5" s="1"/>
  <c r="M246" i="5" l="1"/>
  <c r="N246" i="5" s="1"/>
  <c r="O246" i="5" l="1"/>
  <c r="K247" i="5" l="1"/>
  <c r="L247" i="5"/>
  <c r="M247" i="5" s="1"/>
  <c r="N247" i="5" s="1"/>
  <c r="O247" i="5" l="1"/>
  <c r="K248" i="5" l="1"/>
  <c r="L248" i="5" s="1"/>
  <c r="M248" i="5" l="1"/>
  <c r="N248" i="5" s="1"/>
  <c r="O248" i="5" l="1"/>
  <c r="K249" i="5" l="1"/>
  <c r="L249" i="5"/>
  <c r="M249" i="5" s="1"/>
  <c r="N249" i="5" s="1"/>
  <c r="O249" i="5" l="1"/>
  <c r="K250" i="5" l="1"/>
  <c r="L250" i="5" l="1"/>
  <c r="M250" i="5" s="1"/>
  <c r="N250" i="5" s="1"/>
  <c r="O250" i="5" l="1"/>
  <c r="K251" i="5" l="1"/>
  <c r="L251" i="5" s="1"/>
  <c r="M251" i="5" s="1"/>
  <c r="N251" i="5" s="1"/>
  <c r="O251" i="5" l="1"/>
  <c r="K252" i="5" l="1"/>
  <c r="L252" i="5" l="1"/>
  <c r="M252" i="5" s="1"/>
  <c r="N252" i="5" s="1"/>
  <c r="O252" i="5" l="1"/>
  <c r="K253" i="5" l="1"/>
  <c r="L253" i="5" l="1"/>
  <c r="M253" i="5" s="1"/>
  <c r="N253" i="5" s="1"/>
  <c r="O253" i="5" l="1"/>
  <c r="K254" i="5" l="1"/>
  <c r="L254" i="5" s="1"/>
  <c r="M254" i="5" s="1"/>
  <c r="N254" i="5" s="1"/>
  <c r="O254" i="5" l="1"/>
  <c r="K255" i="5" l="1"/>
  <c r="L255" i="5" l="1"/>
  <c r="M255" i="5" s="1"/>
  <c r="N255" i="5" s="1"/>
  <c r="O255" i="5" l="1"/>
  <c r="K256" i="5" l="1"/>
  <c r="L256" i="5" s="1"/>
  <c r="M256" i="5" s="1"/>
  <c r="N256" i="5" s="1"/>
  <c r="O256" i="5" l="1"/>
  <c r="K257" i="5" l="1"/>
  <c r="L257" i="5"/>
  <c r="M257" i="5" s="1"/>
  <c r="N257" i="5" s="1"/>
  <c r="O257" i="5" l="1"/>
  <c r="K258" i="5" l="1"/>
  <c r="L258" i="5" l="1"/>
  <c r="M258" i="5" s="1"/>
  <c r="N258" i="5" s="1"/>
  <c r="O258" i="5" l="1"/>
  <c r="K259" i="5" l="1"/>
  <c r="L259" i="5" s="1"/>
  <c r="M259" i="5" s="1"/>
  <c r="N259" i="5" s="1"/>
  <c r="O259" i="5" l="1"/>
  <c r="K260" i="5" l="1"/>
  <c r="L260" i="5" l="1"/>
  <c r="M260" i="5" s="1"/>
  <c r="N260" i="5" s="1"/>
  <c r="O260" i="5" l="1"/>
  <c r="K261" i="5" l="1"/>
  <c r="L261" i="5" l="1"/>
  <c r="M261" i="5" s="1"/>
  <c r="N261" i="5" s="1"/>
  <c r="O261" i="5" l="1"/>
  <c r="K262" i="5" l="1"/>
  <c r="L262" i="5" s="1"/>
  <c r="M262" i="5" s="1"/>
  <c r="N262" i="5" s="1"/>
  <c r="O262" i="5" l="1"/>
  <c r="K263" i="5" l="1"/>
  <c r="L263" i="5" l="1"/>
  <c r="M263" i="5" s="1"/>
  <c r="N263" i="5" s="1"/>
  <c r="O263" i="5" l="1"/>
  <c r="K264" i="5" l="1"/>
  <c r="L264" i="5" s="1"/>
  <c r="M264" i="5" s="1"/>
  <c r="N264" i="5" s="1"/>
  <c r="O264" i="5" l="1"/>
  <c r="K265" i="5" l="1"/>
  <c r="L265" i="5"/>
  <c r="M265" i="5" l="1"/>
  <c r="N265" i="5" s="1"/>
  <c r="O265" i="5" l="1"/>
  <c r="K266" i="5" l="1"/>
  <c r="L266" i="5" l="1"/>
  <c r="M266" i="5" s="1"/>
  <c r="N266" i="5" s="1"/>
  <c r="O266" i="5" l="1"/>
  <c r="K267" i="5" l="1"/>
  <c r="L267" i="5" s="1"/>
  <c r="M267" i="5" s="1"/>
  <c r="N267" i="5" s="1"/>
  <c r="O267" i="5" l="1"/>
  <c r="K268" i="5" l="1"/>
  <c r="L268" i="5" l="1"/>
  <c r="M268" i="5" s="1"/>
  <c r="N268" i="5" s="1"/>
  <c r="O268" i="5" l="1"/>
  <c r="K269" i="5" l="1"/>
  <c r="L269" i="5" l="1"/>
  <c r="M269" i="5" s="1"/>
  <c r="N269" i="5" s="1"/>
  <c r="O269" i="5" l="1"/>
  <c r="K270" i="5" l="1"/>
  <c r="L270" i="5" s="1"/>
  <c r="M270" i="5" s="1"/>
  <c r="N270" i="5" s="1"/>
  <c r="O270" i="5" l="1"/>
  <c r="K271" i="5" l="1"/>
  <c r="L271" i="5" l="1"/>
  <c r="M271" i="5" s="1"/>
  <c r="N271" i="5" s="1"/>
  <c r="O271" i="5" l="1"/>
  <c r="K272" i="5" l="1"/>
  <c r="L272" i="5" s="1"/>
  <c r="M272" i="5" l="1"/>
  <c r="N272" i="5" s="1"/>
  <c r="O272" i="5" l="1"/>
  <c r="K273" i="5" l="1"/>
  <c r="L273" i="5"/>
  <c r="M273" i="5" s="1"/>
  <c r="N273" i="5" s="1"/>
  <c r="O273" i="5" l="1"/>
  <c r="K274" i="5" l="1"/>
  <c r="L274" i="5" l="1"/>
  <c r="M274" i="5" s="1"/>
  <c r="N274" i="5" s="1"/>
  <c r="O274" i="5" l="1"/>
  <c r="K275" i="5" l="1"/>
  <c r="L275" i="5" s="1"/>
  <c r="M275" i="5" l="1"/>
  <c r="N275" i="5" s="1"/>
  <c r="O275" i="5" s="1"/>
  <c r="K276" i="5" l="1"/>
  <c r="L276" i="5" l="1"/>
  <c r="M276" i="5" s="1"/>
  <c r="N276" i="5" s="1"/>
  <c r="O276" i="5" l="1"/>
  <c r="K277" i="5" l="1"/>
  <c r="L277" i="5" l="1"/>
  <c r="M277" i="5" s="1"/>
  <c r="N277" i="5" s="1"/>
  <c r="O277" i="5" l="1"/>
  <c r="K278" i="5" l="1"/>
  <c r="L278" i="5" s="1"/>
  <c r="M278" i="5" s="1"/>
  <c r="N278" i="5" s="1"/>
  <c r="O278" i="5" l="1"/>
  <c r="K279" i="5" l="1"/>
  <c r="L279" i="5" l="1"/>
  <c r="M279" i="5" s="1"/>
  <c r="N279" i="5" s="1"/>
  <c r="O279" i="5" l="1"/>
  <c r="K280" i="5" l="1"/>
  <c r="L280" i="5" s="1"/>
  <c r="M280" i="5" s="1"/>
  <c r="N280" i="5" s="1"/>
  <c r="O280" i="5" l="1"/>
  <c r="K281" i="5" l="1"/>
  <c r="L281" i="5"/>
  <c r="M281" i="5" l="1"/>
  <c r="N281" i="5" s="1"/>
  <c r="O281" i="5" l="1"/>
  <c r="K282" i="5" l="1"/>
  <c r="L282" i="5"/>
  <c r="M282" i="5" s="1"/>
  <c r="N282" i="5" s="1"/>
  <c r="O282" i="5" l="1"/>
  <c r="K283" i="5" l="1"/>
  <c r="L283" i="5" s="1"/>
  <c r="M283" i="5" l="1"/>
  <c r="N283" i="5" s="1"/>
  <c r="O283" i="5" s="1"/>
  <c r="K284" i="5" l="1"/>
  <c r="L284" i="5" l="1"/>
  <c r="M284" i="5" s="1"/>
  <c r="N284" i="5" s="1"/>
  <c r="O284" i="5" l="1"/>
  <c r="K285" i="5" l="1"/>
  <c r="L285" i="5" l="1"/>
  <c r="M285" i="5" s="1"/>
  <c r="N285" i="5" s="1"/>
  <c r="O285" i="5" l="1"/>
  <c r="K286" i="5" l="1"/>
  <c r="L286" i="5" s="1"/>
  <c r="M286" i="5" l="1"/>
  <c r="N286" i="5" s="1"/>
  <c r="O286" i="5" l="1"/>
  <c r="K287" i="5" l="1"/>
  <c r="L287" i="5" l="1"/>
  <c r="M287" i="5" s="1"/>
  <c r="N287" i="5" s="1"/>
  <c r="O287" i="5" l="1"/>
  <c r="K288" i="5" l="1"/>
  <c r="L288" i="5" s="1"/>
  <c r="M288" i="5" s="1"/>
  <c r="N288" i="5" s="1"/>
  <c r="O288" i="5" l="1"/>
  <c r="K289" i="5" l="1"/>
  <c r="L289" i="5"/>
  <c r="M289" i="5" l="1"/>
  <c r="N289" i="5" s="1"/>
  <c r="O289" i="5" l="1"/>
  <c r="K290" i="5" l="1"/>
  <c r="L290" i="5"/>
  <c r="M290" i="5" s="1"/>
  <c r="N290" i="5" s="1"/>
  <c r="O290" i="5" l="1"/>
  <c r="K291" i="5" l="1"/>
  <c r="L291" i="5" s="1"/>
  <c r="M291" i="5" l="1"/>
  <c r="N291" i="5" s="1"/>
  <c r="O291" i="5" l="1"/>
  <c r="K292" i="5" l="1"/>
  <c r="L292" i="5" l="1"/>
  <c r="M292" i="5" s="1"/>
  <c r="N292" i="5" s="1"/>
  <c r="O292" i="5" l="1"/>
  <c r="K293" i="5" l="1"/>
  <c r="L293" i="5" l="1"/>
  <c r="M293" i="5" s="1"/>
  <c r="N293" i="5" s="1"/>
  <c r="O293" i="5" l="1"/>
  <c r="K294" i="5" l="1"/>
  <c r="L294" i="5" s="1"/>
  <c r="M294" i="5" s="1"/>
  <c r="N294" i="5" s="1"/>
  <c r="O294" i="5" l="1"/>
  <c r="K295" i="5" l="1"/>
  <c r="L295" i="5" l="1"/>
  <c r="M295" i="5" s="1"/>
  <c r="N295" i="5" s="1"/>
  <c r="O295" i="5" l="1"/>
  <c r="K296" i="5" l="1"/>
  <c r="L296" i="5" s="1"/>
  <c r="M296" i="5" s="1"/>
  <c r="N296" i="5" s="1"/>
  <c r="O296" i="5" l="1"/>
  <c r="K297" i="5" l="1"/>
  <c r="L297" i="5"/>
  <c r="M297" i="5" s="1"/>
  <c r="N297" i="5" s="1"/>
  <c r="O297" i="5" l="1"/>
  <c r="K298" i="5" l="1"/>
  <c r="L298" i="5" l="1"/>
  <c r="M298" i="5" s="1"/>
  <c r="N298" i="5" s="1"/>
  <c r="O298" i="5" l="1"/>
  <c r="K299" i="5" l="1"/>
  <c r="L299" i="5" s="1"/>
  <c r="M299" i="5" s="1"/>
  <c r="N299" i="5" s="1"/>
  <c r="O299" i="5" l="1"/>
  <c r="K300" i="5" l="1"/>
  <c r="L300" i="5" l="1"/>
  <c r="M300" i="5" s="1"/>
  <c r="N300" i="5" s="1"/>
  <c r="O300" i="5" l="1"/>
  <c r="K301" i="5" l="1"/>
  <c r="L301" i="5" l="1"/>
  <c r="M301" i="5" s="1"/>
  <c r="N301" i="5" s="1"/>
  <c r="O301" i="5" l="1"/>
  <c r="K302" i="5" l="1"/>
  <c r="L302" i="5" s="1"/>
  <c r="M302" i="5" s="1"/>
  <c r="N302" i="5" s="1"/>
  <c r="O302" i="5" l="1"/>
  <c r="K303" i="5" l="1"/>
  <c r="L303" i="5" l="1"/>
  <c r="M303" i="5" s="1"/>
  <c r="N303" i="5" s="1"/>
  <c r="O303" i="5" l="1"/>
  <c r="K304" i="5" l="1"/>
  <c r="L304" i="5" l="1"/>
  <c r="M304" i="5" s="1"/>
  <c r="N304" i="5" s="1"/>
  <c r="O304" i="5" l="1"/>
  <c r="K305" i="5" l="1"/>
  <c r="L305" i="5" l="1"/>
  <c r="M305" i="5" s="1"/>
  <c r="N305" i="5" s="1"/>
  <c r="O305" i="5" l="1"/>
  <c r="K306" i="5" l="1"/>
  <c r="L306" i="5" s="1"/>
  <c r="M306" i="5" s="1"/>
  <c r="N306" i="5" s="1"/>
  <c r="O306" i="5" l="1"/>
  <c r="K307" i="5" l="1"/>
  <c r="L307" i="5" s="1"/>
  <c r="M307" i="5" s="1"/>
  <c r="N307" i="5" s="1"/>
  <c r="O307" i="5" l="1"/>
  <c r="K308" i="5" l="1"/>
  <c r="L308" i="5" l="1"/>
  <c r="M308" i="5" s="1"/>
  <c r="N308" i="5" s="1"/>
  <c r="O308" i="5" l="1"/>
  <c r="K309" i="5" l="1"/>
  <c r="L309" i="5"/>
  <c r="M309" i="5" s="1"/>
  <c r="N309" i="5" s="1"/>
  <c r="O309" i="5" l="1"/>
  <c r="K310" i="5" l="1"/>
  <c r="L310" i="5" l="1"/>
  <c r="M310" i="5" s="1"/>
  <c r="N310" i="5" s="1"/>
  <c r="O310" i="5" l="1"/>
  <c r="K311" i="5" l="1"/>
  <c r="L311" i="5" s="1"/>
  <c r="M311" i="5" s="1"/>
  <c r="N311" i="5" s="1"/>
  <c r="O311" i="5" l="1"/>
  <c r="K312" i="5" l="1"/>
  <c r="L312" i="5" s="1"/>
  <c r="M312" i="5" l="1"/>
  <c r="N312" i="5" s="1"/>
  <c r="O312" i="5" l="1"/>
  <c r="K313" i="5" l="1"/>
  <c r="L313" i="5" l="1"/>
  <c r="M313" i="5" s="1"/>
  <c r="N313" i="5" s="1"/>
  <c r="O313" i="5" l="1"/>
  <c r="K314" i="5" l="1"/>
  <c r="L314" i="5" s="1"/>
  <c r="M314" i="5" s="1"/>
  <c r="N314" i="5" s="1"/>
  <c r="O314" i="5" l="1"/>
  <c r="K315" i="5" l="1"/>
  <c r="L315" i="5"/>
  <c r="M315" i="5" l="1"/>
  <c r="N315" i="5" s="1"/>
  <c r="O315" i="5" l="1"/>
  <c r="K316" i="5" l="1"/>
  <c r="L316" i="5"/>
  <c r="M316" i="5" s="1"/>
  <c r="N316" i="5" s="1"/>
  <c r="O316" i="5" l="1"/>
  <c r="K317" i="5" l="1"/>
  <c r="L317" i="5"/>
  <c r="M317" i="5" s="1"/>
  <c r="N317" i="5" s="1"/>
  <c r="O317" i="5" l="1"/>
  <c r="K318" i="5" l="1"/>
  <c r="L318" i="5"/>
  <c r="M318" i="5" s="1"/>
  <c r="N318" i="5" s="1"/>
  <c r="O318" i="5" l="1"/>
  <c r="K319" i="5" l="1"/>
  <c r="L319" i="5" l="1"/>
  <c r="M319" i="5" s="1"/>
  <c r="N319" i="5" s="1"/>
  <c r="O319" i="5" l="1"/>
  <c r="K320" i="5" l="1"/>
  <c r="L320" i="5" s="1"/>
  <c r="M320" i="5" s="1"/>
  <c r="N320" i="5" s="1"/>
  <c r="O320" i="5" l="1"/>
  <c r="K321" i="5" l="1"/>
  <c r="L321" i="5" l="1"/>
  <c r="M321" i="5" s="1"/>
  <c r="N321" i="5" s="1"/>
  <c r="O321" i="5" l="1"/>
  <c r="K322" i="5" l="1"/>
  <c r="L322" i="5" s="1"/>
  <c r="M322" i="5" s="1"/>
  <c r="N322" i="5" s="1"/>
  <c r="O322" i="5" l="1"/>
  <c r="K323" i="5" l="1"/>
  <c r="L323" i="5"/>
  <c r="M323" i="5" l="1"/>
  <c r="N323" i="5" s="1"/>
  <c r="O323" i="5" l="1"/>
  <c r="K324" i="5" l="1"/>
  <c r="L324" i="5"/>
  <c r="M324" i="5" s="1"/>
  <c r="N324" i="5" s="1"/>
  <c r="O324" i="5" l="1"/>
  <c r="K325" i="5" l="1"/>
  <c r="L325" i="5"/>
  <c r="M325" i="5" s="1"/>
  <c r="N325" i="5" s="1"/>
  <c r="O325" i="5" l="1"/>
  <c r="K326" i="5" l="1"/>
  <c r="L326" i="5" l="1"/>
  <c r="M326" i="5" s="1"/>
  <c r="N326" i="5" s="1"/>
  <c r="O326" i="5" l="1"/>
  <c r="K327" i="5" l="1"/>
  <c r="L327" i="5" l="1"/>
  <c r="M327" i="5" s="1"/>
  <c r="N327" i="5" s="1"/>
  <c r="O327" i="5" l="1"/>
  <c r="K328" i="5" l="1"/>
  <c r="L328" i="5"/>
  <c r="M328" i="5" s="1"/>
  <c r="N328" i="5" s="1"/>
  <c r="O328" i="5" l="1"/>
  <c r="K329" i="5" l="1"/>
  <c r="L329" i="5" s="1"/>
  <c r="M329" i="5" l="1"/>
  <c r="N329" i="5" s="1"/>
  <c r="O329" i="5" l="1"/>
  <c r="K330" i="5" l="1"/>
  <c r="L330" i="5" l="1"/>
  <c r="M330" i="5" s="1"/>
  <c r="N330" i="5" s="1"/>
  <c r="O330" i="5" l="1"/>
  <c r="K331" i="5" l="1"/>
  <c r="L331" i="5" s="1"/>
  <c r="M331" i="5" l="1"/>
  <c r="N331" i="5" s="1"/>
  <c r="O331" i="5" l="1"/>
  <c r="K332" i="5" l="1"/>
  <c r="L332" i="5"/>
  <c r="M332" i="5" s="1"/>
  <c r="N332" i="5" s="1"/>
  <c r="O332" i="5" l="1"/>
  <c r="K333" i="5" l="1"/>
  <c r="L333" i="5" s="1"/>
  <c r="M333" i="5" s="1"/>
  <c r="N333" i="5" s="1"/>
  <c r="O333" i="5" l="1"/>
  <c r="K334" i="5" l="1"/>
  <c r="L334" i="5" s="1"/>
  <c r="M334" i="5" l="1"/>
  <c r="N334" i="5" s="1"/>
  <c r="O334" i="5" l="1"/>
  <c r="K335" i="5" l="1"/>
  <c r="L335" i="5" s="1"/>
  <c r="M335" i="5" s="1"/>
  <c r="N335" i="5" s="1"/>
  <c r="O335" i="5" l="1"/>
  <c r="K336" i="5" l="1"/>
  <c r="L336" i="5" l="1"/>
  <c r="M336" i="5" s="1"/>
  <c r="N336" i="5" s="1"/>
  <c r="O336" i="5" l="1"/>
  <c r="K337" i="5" l="1"/>
  <c r="L337" i="5" s="1"/>
  <c r="M337" i="5" s="1"/>
  <c r="N337" i="5" s="1"/>
  <c r="O337" i="5" l="1"/>
  <c r="K338" i="5" l="1"/>
  <c r="L338" i="5"/>
  <c r="M338" i="5" s="1"/>
  <c r="N338" i="5" s="1"/>
  <c r="O338" i="5" l="1"/>
  <c r="K339" i="5" l="1"/>
  <c r="L339" i="5" l="1"/>
  <c r="M339" i="5" s="1"/>
  <c r="N339" i="5" s="1"/>
  <c r="O339" i="5" l="1"/>
  <c r="K340" i="5" l="1"/>
  <c r="L340" i="5"/>
  <c r="M340" i="5" s="1"/>
  <c r="N340" i="5" s="1"/>
  <c r="O340" i="5" l="1"/>
  <c r="K341" i="5" l="1"/>
  <c r="L341" i="5" s="1"/>
  <c r="M341" i="5" s="1"/>
  <c r="N341" i="5" s="1"/>
  <c r="O341" i="5" l="1"/>
  <c r="K342" i="5" l="1"/>
  <c r="L342" i="5" l="1"/>
  <c r="M342" i="5" s="1"/>
  <c r="N342" i="5" s="1"/>
  <c r="O342" i="5" l="1"/>
  <c r="K343" i="5" l="1"/>
  <c r="L343" i="5" l="1"/>
  <c r="M343" i="5" s="1"/>
  <c r="N343" i="5" s="1"/>
  <c r="O343" i="5" l="1"/>
  <c r="K344" i="5" l="1"/>
  <c r="L344" i="5"/>
  <c r="M344" i="5" s="1"/>
  <c r="N344" i="5" s="1"/>
  <c r="O344" i="5" l="1"/>
  <c r="K345" i="5" l="1"/>
  <c r="L345" i="5" s="1"/>
  <c r="M345" i="5" s="1"/>
  <c r="N345" i="5" s="1"/>
  <c r="O345" i="5" l="1"/>
  <c r="K346" i="5" l="1"/>
  <c r="L346" i="5" l="1"/>
  <c r="M346" i="5" s="1"/>
  <c r="N346" i="5" s="1"/>
  <c r="O346" i="5" l="1"/>
  <c r="K347" i="5" l="1"/>
  <c r="L347" i="5" l="1"/>
  <c r="M347" i="5" s="1"/>
  <c r="N347" i="5" s="1"/>
  <c r="O347" i="5" l="1"/>
  <c r="K348" i="5" l="1"/>
  <c r="L348" i="5"/>
  <c r="M348" i="5" l="1"/>
  <c r="N348" i="5" s="1"/>
  <c r="O348" i="5" l="1"/>
  <c r="K349" i="5" l="1"/>
  <c r="L349" i="5" l="1"/>
  <c r="M349" i="5" s="1"/>
  <c r="N349" i="5" s="1"/>
  <c r="O349" i="5" l="1"/>
  <c r="K350" i="5" l="1"/>
  <c r="L350" i="5" s="1"/>
  <c r="M350" i="5" l="1"/>
  <c r="N350" i="5" s="1"/>
  <c r="O350" i="5" l="1"/>
  <c r="K351" i="5" l="1"/>
  <c r="L351" i="5" s="1"/>
  <c r="M351" i="5" s="1"/>
  <c r="N351" i="5" s="1"/>
  <c r="O351" i="5" l="1"/>
  <c r="K352" i="5" l="1"/>
  <c r="L352" i="5" l="1"/>
  <c r="M352" i="5" s="1"/>
  <c r="N352" i="5" s="1"/>
  <c r="O352" i="5" l="1"/>
  <c r="K353" i="5" l="1"/>
  <c r="L353" i="5" s="1"/>
  <c r="M353" i="5" s="1"/>
  <c r="N353" i="5" s="1"/>
  <c r="O353" i="5" l="1"/>
  <c r="K354" i="5" l="1"/>
  <c r="L354" i="5" l="1"/>
  <c r="M354" i="5" s="1"/>
  <c r="N354" i="5" s="1"/>
  <c r="O354" i="5" l="1"/>
  <c r="K355" i="5" l="1"/>
  <c r="L355" i="5" s="1"/>
  <c r="M355" i="5" s="1"/>
  <c r="N355" i="5" s="1"/>
  <c r="O355" i="5" l="1"/>
  <c r="K356" i="5" l="1"/>
  <c r="L356" i="5"/>
  <c r="M356" i="5" l="1"/>
  <c r="N356" i="5" s="1"/>
  <c r="O356" i="5" l="1"/>
  <c r="K357" i="5" l="1"/>
  <c r="L357" i="5" l="1"/>
  <c r="M357" i="5" s="1"/>
  <c r="N357" i="5" s="1"/>
  <c r="O357" i="5" l="1"/>
  <c r="K358" i="5" l="1"/>
  <c r="L358" i="5"/>
  <c r="M358" i="5" s="1"/>
  <c r="N358" i="5" s="1"/>
  <c r="O358" i="5" l="1"/>
  <c r="K359" i="5" l="1"/>
  <c r="L359" i="5" l="1"/>
  <c r="M359" i="5" s="1"/>
  <c r="N359" i="5" s="1"/>
  <c r="O359" i="5" l="1"/>
  <c r="K360" i="5" l="1"/>
  <c r="L360" i="5" l="1"/>
  <c r="M360" i="5" s="1"/>
  <c r="N360" i="5" s="1"/>
  <c r="O360" i="5" l="1"/>
  <c r="K361" i="5" l="1"/>
  <c r="L361" i="5" s="1"/>
  <c r="M361" i="5" s="1"/>
  <c r="N361" i="5" s="1"/>
  <c r="O361" i="5" l="1"/>
  <c r="K362" i="5" l="1"/>
  <c r="L362" i="5" l="1"/>
  <c r="M362" i="5" s="1"/>
  <c r="N362" i="5" s="1"/>
  <c r="O362" i="5" l="1"/>
  <c r="K363" i="5" l="1"/>
  <c r="L363" i="5" s="1"/>
  <c r="M363" i="5" l="1"/>
  <c r="N363" i="5" s="1"/>
  <c r="O363" i="5" l="1"/>
  <c r="K364" i="5" l="1"/>
  <c r="L364" i="5"/>
  <c r="M364" i="5" l="1"/>
  <c r="N364" i="5" s="1"/>
  <c r="O364" i="5" l="1"/>
  <c r="K365" i="5" l="1"/>
  <c r="L365" i="5" s="1"/>
  <c r="M365" i="5" s="1"/>
  <c r="N365" i="5" s="1"/>
  <c r="O365" i="5" l="1"/>
  <c r="K366" i="5" l="1"/>
  <c r="L366" i="5" l="1"/>
  <c r="M366" i="5" s="1"/>
  <c r="N366" i="5" s="1"/>
  <c r="O366" i="5" l="1"/>
  <c r="K367" i="5" l="1"/>
  <c r="L367" i="5"/>
  <c r="M367" i="5" s="1"/>
  <c r="N367" i="5" s="1"/>
  <c r="O367" i="5" l="1"/>
  <c r="K368" i="5" l="1"/>
  <c r="L368" i="5" l="1"/>
  <c r="M368" i="5" s="1"/>
  <c r="N368" i="5" s="1"/>
  <c r="O368" i="5" l="1"/>
  <c r="K369" i="5" l="1"/>
  <c r="L369" i="5" s="1"/>
  <c r="M369" i="5" s="1"/>
  <c r="N369" i="5" s="1"/>
  <c r="O369" i="5" l="1"/>
  <c r="K370" i="5" l="1"/>
  <c r="L370" i="5"/>
  <c r="M370" i="5" s="1"/>
  <c r="N370" i="5" s="1"/>
  <c r="O370" i="5" l="1"/>
  <c r="K371" i="5" l="1"/>
  <c r="L371" i="5" l="1"/>
  <c r="M371" i="5" s="1"/>
  <c r="N371" i="5" s="1"/>
  <c r="O371" i="5" l="1"/>
  <c r="K372" i="5" l="1"/>
  <c r="L372" i="5" s="1"/>
  <c r="M372" i="5" l="1"/>
  <c r="N372" i="5" s="1"/>
  <c r="O372" i="5" l="1"/>
  <c r="K373" i="5" l="1"/>
  <c r="L373" i="5"/>
  <c r="M373" i="5" s="1"/>
  <c r="N373" i="5" s="1"/>
  <c r="O373" i="5" l="1"/>
  <c r="K374" i="5" l="1"/>
  <c r="L374" i="5" s="1"/>
  <c r="M374" i="5" s="1"/>
  <c r="N374" i="5" s="1"/>
  <c r="O374" i="5" l="1"/>
  <c r="K375" i="5" l="1"/>
  <c r="L375" i="5" l="1"/>
  <c r="M375" i="5" s="1"/>
  <c r="N375" i="5" s="1"/>
  <c r="O375" i="5" l="1"/>
  <c r="K376" i="5" l="1"/>
  <c r="L376" i="5" l="1"/>
  <c r="M376" i="5" s="1"/>
  <c r="N376" i="5" s="1"/>
  <c r="O376" i="5" l="1"/>
  <c r="K377" i="5" l="1"/>
  <c r="L377" i="5" l="1"/>
  <c r="M377" i="5" s="1"/>
  <c r="N377" i="5" s="1"/>
  <c r="O377" i="5" l="1"/>
  <c r="K378" i="5" l="1"/>
  <c r="L378" i="5" s="1"/>
  <c r="M378" i="5" s="1"/>
  <c r="N378" i="5" s="1"/>
  <c r="O378" i="5" l="1"/>
  <c r="K379" i="5" l="1"/>
  <c r="L379" i="5" l="1"/>
  <c r="M379" i="5" s="1"/>
  <c r="N379" i="5" s="1"/>
  <c r="O379" i="5" l="1"/>
  <c r="K380" i="5" l="1"/>
  <c r="L380" i="5" l="1"/>
  <c r="M380" i="5" s="1"/>
  <c r="N380" i="5" s="1"/>
  <c r="O380" i="5" l="1"/>
  <c r="K381" i="5" l="1"/>
  <c r="L381" i="5"/>
  <c r="M381" i="5" s="1"/>
  <c r="N381" i="5" s="1"/>
  <c r="O381" i="5" l="1"/>
  <c r="K382" i="5" l="1"/>
  <c r="L382" i="5" s="1"/>
  <c r="M382" i="5" s="1"/>
  <c r="N382" i="5" s="1"/>
  <c r="O382" i="5" l="1"/>
  <c r="K383" i="5" l="1"/>
  <c r="L383" i="5" s="1"/>
  <c r="M383" i="5" s="1"/>
  <c r="N383" i="5" s="1"/>
  <c r="O383" i="5" l="1"/>
  <c r="K384" i="5" l="1"/>
  <c r="L384" i="5" l="1"/>
  <c r="M384" i="5" s="1"/>
  <c r="N384" i="5" s="1"/>
  <c r="O384" i="5" l="1"/>
  <c r="K385" i="5" l="1"/>
  <c r="L385" i="5" l="1"/>
  <c r="M385" i="5" s="1"/>
  <c r="N385" i="5" s="1"/>
  <c r="O385" i="5" l="1"/>
  <c r="K386" i="5" l="1"/>
  <c r="L386" i="5" s="1"/>
  <c r="M386" i="5" l="1"/>
  <c r="N386" i="5" s="1"/>
  <c r="O386" i="5" l="1"/>
  <c r="K387" i="5" l="1"/>
  <c r="L387" i="5" s="1"/>
  <c r="M387" i="5" s="1"/>
  <c r="N387" i="5" s="1"/>
  <c r="O387" i="5" l="1"/>
  <c r="K388" i="5" l="1"/>
  <c r="L388" i="5" s="1"/>
  <c r="M388" i="5" s="1"/>
  <c r="N388" i="5" s="1"/>
  <c r="O388" i="5" l="1"/>
  <c r="K389" i="5" l="1"/>
  <c r="L389" i="5"/>
  <c r="M389" i="5" s="1"/>
  <c r="N389" i="5" s="1"/>
  <c r="O389" i="5" l="1"/>
  <c r="K390" i="5" l="1"/>
  <c r="L390" i="5" s="1"/>
  <c r="M390" i="5" s="1"/>
  <c r="N390" i="5" s="1"/>
  <c r="O390" i="5" l="1"/>
  <c r="K391" i="5" l="1"/>
  <c r="L391" i="5" l="1"/>
  <c r="M391" i="5" s="1"/>
  <c r="N391" i="5" s="1"/>
  <c r="O391" i="5" l="1"/>
  <c r="K392" i="5" l="1"/>
  <c r="L392" i="5" l="1"/>
  <c r="M392" i="5" s="1"/>
  <c r="N392" i="5" s="1"/>
  <c r="O392" i="5" l="1"/>
  <c r="K393" i="5" l="1"/>
  <c r="L393" i="5" l="1"/>
  <c r="M393" i="5" s="1"/>
  <c r="N393" i="5" s="1"/>
  <c r="O393" i="5" l="1"/>
  <c r="K394" i="5" l="1"/>
  <c r="L394" i="5" s="1"/>
  <c r="M394" i="5" s="1"/>
  <c r="N394" i="5" s="1"/>
  <c r="O394" i="5" l="1"/>
  <c r="K395" i="5" l="1"/>
  <c r="L395" i="5" l="1"/>
  <c r="M395" i="5" s="1"/>
  <c r="N395" i="5" s="1"/>
  <c r="O395" i="5" l="1"/>
  <c r="K396" i="5" l="1"/>
  <c r="L396" i="5" s="1"/>
  <c r="M396" i="5" s="1"/>
  <c r="N396" i="5" s="1"/>
  <c r="O396" i="5" l="1"/>
  <c r="K397" i="5" l="1"/>
  <c r="L397" i="5"/>
  <c r="M397" i="5" s="1"/>
  <c r="N397" i="5" s="1"/>
  <c r="O397" i="5" l="1"/>
  <c r="K398" i="5" l="1"/>
  <c r="L398" i="5" l="1"/>
  <c r="M398" i="5" s="1"/>
  <c r="N398" i="5" s="1"/>
  <c r="O398" i="5" l="1"/>
  <c r="K399" i="5" l="1"/>
  <c r="L399" i="5" l="1"/>
  <c r="M399" i="5" s="1"/>
  <c r="N399" i="5" s="1"/>
  <c r="O399" i="5" l="1"/>
  <c r="K400" i="5" l="1"/>
  <c r="L400" i="5" l="1"/>
  <c r="M400" i="5" s="1"/>
  <c r="N400" i="5" s="1"/>
  <c r="O400" i="5" l="1"/>
  <c r="K401" i="5" l="1"/>
  <c r="L401" i="5" l="1"/>
  <c r="M401" i="5" s="1"/>
  <c r="N401" i="5" s="1"/>
  <c r="O401" i="5" l="1"/>
  <c r="K402" i="5" l="1"/>
  <c r="L402" i="5" s="1"/>
  <c r="M402" i="5" l="1"/>
  <c r="N402" i="5" s="1"/>
  <c r="O402" i="5"/>
  <c r="K403" i="5" l="1"/>
  <c r="L403" i="5" l="1"/>
  <c r="M403" i="5" s="1"/>
  <c r="N403" i="5" s="1"/>
  <c r="O403" i="5" l="1"/>
  <c r="K404" i="5" l="1"/>
  <c r="L404" i="5" l="1"/>
  <c r="M404" i="5" s="1"/>
  <c r="N404" i="5" s="1"/>
  <c r="O404" i="5" l="1"/>
  <c r="K405" i="5" l="1"/>
  <c r="L405" i="5"/>
  <c r="M405" i="5" s="1"/>
  <c r="N405" i="5" s="1"/>
  <c r="O405" i="5" l="1"/>
  <c r="K406" i="5" l="1"/>
  <c r="L406" i="5"/>
  <c r="M406" i="5" s="1"/>
  <c r="N406" i="5" s="1"/>
  <c r="O406" i="5" l="1"/>
  <c r="K407" i="5" l="1"/>
  <c r="L407" i="5" s="1"/>
  <c r="M407" i="5" s="1"/>
  <c r="N407" i="5" s="1"/>
  <c r="O407" i="5" l="1"/>
  <c r="K408" i="5" l="1"/>
  <c r="L408" i="5" s="1"/>
  <c r="M408" i="5" l="1"/>
  <c r="N408" i="5" s="1"/>
  <c r="O408" i="5"/>
  <c r="K409" i="5" l="1"/>
  <c r="L409" i="5"/>
  <c r="M409" i="5" s="1"/>
  <c r="N409" i="5" s="1"/>
  <c r="O409" i="5" l="1"/>
  <c r="K410" i="5" l="1"/>
  <c r="L410" i="5" s="1"/>
  <c r="M410" i="5" l="1"/>
  <c r="N410" i="5" s="1"/>
  <c r="O410" i="5"/>
  <c r="K411" i="5" l="1"/>
  <c r="L411" i="5" s="1"/>
  <c r="M411" i="5" s="1"/>
  <c r="N411" i="5" s="1"/>
  <c r="O411" i="5" l="1"/>
  <c r="K412" i="5" l="1"/>
  <c r="L412" i="5"/>
  <c r="M412" i="5" s="1"/>
  <c r="N412" i="5" s="1"/>
  <c r="O412" i="5" l="1"/>
  <c r="K413" i="5" l="1"/>
  <c r="L413" i="5"/>
  <c r="M413" i="5" s="1"/>
  <c r="N413" i="5" l="1"/>
  <c r="O413" i="5"/>
  <c r="K414" i="5" l="1"/>
  <c r="L414" i="5" s="1"/>
  <c r="M414" i="5" s="1"/>
  <c r="N414" i="5" s="1"/>
  <c r="O414" i="5" l="1"/>
  <c r="K415" i="5" l="1"/>
  <c r="L415" i="5" l="1"/>
  <c r="M415" i="5" s="1"/>
  <c r="N415" i="5" s="1"/>
  <c r="O415" i="5" l="1"/>
  <c r="K416" i="5" l="1"/>
  <c r="L416" i="5" l="1"/>
  <c r="M416" i="5" s="1"/>
  <c r="N416" i="5" s="1"/>
  <c r="O416" i="5" l="1"/>
  <c r="K417" i="5" l="1"/>
  <c r="L417" i="5"/>
  <c r="M417" i="5" s="1"/>
  <c r="N417" i="5" s="1"/>
  <c r="O417" i="5" l="1"/>
  <c r="K418" i="5" l="1"/>
  <c r="L418" i="5" s="1"/>
  <c r="M418" i="5" s="1"/>
  <c r="N418" i="5" s="1"/>
  <c r="O418" i="5" l="1"/>
  <c r="K419" i="5" l="1"/>
  <c r="L419" i="5"/>
  <c r="M419" i="5" s="1"/>
  <c r="N419" i="5" s="1"/>
  <c r="O419" i="5" l="1"/>
  <c r="K420" i="5" l="1"/>
  <c r="L420" i="5" l="1"/>
  <c r="M420" i="5" s="1"/>
  <c r="N420" i="5" s="1"/>
  <c r="O420" i="5" l="1"/>
  <c r="K421" i="5" l="1"/>
  <c r="L421" i="5"/>
  <c r="M421" i="5" s="1"/>
  <c r="N421" i="5" s="1"/>
  <c r="O421" i="5" l="1"/>
  <c r="K422" i="5" l="1"/>
  <c r="L422" i="5" s="1"/>
  <c r="M422" i="5" s="1"/>
  <c r="N422" i="5" s="1"/>
  <c r="O422" i="5" l="1"/>
  <c r="K423" i="5" l="1"/>
  <c r="L423" i="5" l="1"/>
  <c r="M423" i="5" s="1"/>
  <c r="N423" i="5" s="1"/>
  <c r="O423" i="5" l="1"/>
  <c r="K424" i="5" l="1"/>
  <c r="L424" i="5"/>
  <c r="M424" i="5" s="1"/>
  <c r="N424" i="5" s="1"/>
  <c r="O424" i="5" l="1"/>
  <c r="K425" i="5" l="1"/>
  <c r="L425" i="5"/>
  <c r="M425" i="5" s="1"/>
  <c r="N425" i="5" s="1"/>
  <c r="O425" i="5" l="1"/>
  <c r="K426" i="5" l="1"/>
  <c r="L426" i="5" s="1"/>
  <c r="M426" i="5" s="1"/>
  <c r="N426" i="5" s="1"/>
  <c r="O426" i="5" l="1"/>
  <c r="K427" i="5" l="1"/>
  <c r="L427" i="5" l="1"/>
  <c r="M427" i="5" s="1"/>
  <c r="N427" i="5" s="1"/>
  <c r="O427" i="5" l="1"/>
  <c r="K428" i="5" l="1"/>
  <c r="L428" i="5" s="1"/>
  <c r="M428" i="5" s="1"/>
  <c r="N428" i="5" s="1"/>
  <c r="O428" i="5" l="1"/>
  <c r="K429" i="5" l="1"/>
  <c r="L429" i="5"/>
  <c r="M429" i="5" l="1"/>
  <c r="N429" i="5" s="1"/>
  <c r="O429" i="5" l="1"/>
  <c r="K430" i="5" l="1"/>
  <c r="L430" i="5" s="1"/>
  <c r="M430" i="5" l="1"/>
  <c r="N430" i="5" s="1"/>
  <c r="O430" i="5" l="1"/>
  <c r="K431" i="5" l="1"/>
  <c r="L431" i="5" s="1"/>
  <c r="M431" i="5" l="1"/>
  <c r="N431" i="5" s="1"/>
  <c r="O431" i="5" l="1"/>
  <c r="K432" i="5" l="1"/>
  <c r="L432" i="5" s="1"/>
  <c r="M432" i="5" s="1"/>
  <c r="N432" i="5" s="1"/>
  <c r="O432" i="5" l="1"/>
  <c r="K433" i="5" l="1"/>
  <c r="L433" i="5" s="1"/>
  <c r="M433" i="5" s="1"/>
  <c r="N433" i="5" s="1"/>
  <c r="O433" i="5" l="1"/>
  <c r="L434" i="5" l="1"/>
  <c r="M434" i="5" s="1"/>
  <c r="N434" i="5" s="1"/>
  <c r="K434" i="5"/>
  <c r="O434" i="5" l="1"/>
  <c r="K435" i="5" l="1"/>
  <c r="L435" i="5" l="1"/>
  <c r="M435" i="5" s="1"/>
  <c r="N435" i="5" s="1"/>
  <c r="O435" i="5" l="1"/>
  <c r="K436" i="5" l="1"/>
  <c r="L436" i="5" s="1"/>
  <c r="M436" i="5" s="1"/>
  <c r="N436" i="5" s="1"/>
  <c r="O436" i="5" l="1"/>
  <c r="K437" i="5" l="1"/>
  <c r="L437" i="5"/>
  <c r="M437" i="5" s="1"/>
  <c r="N437" i="5" s="1"/>
  <c r="O437" i="5" l="1"/>
  <c r="K438" i="5" l="1"/>
  <c r="L438" i="5" s="1"/>
  <c r="M438" i="5" l="1"/>
  <c r="N438" i="5" s="1"/>
  <c r="O438" i="5" l="1"/>
  <c r="K439" i="5" l="1"/>
  <c r="L439" i="5" s="1"/>
  <c r="M439" i="5" l="1"/>
  <c r="N439" i="5" s="1"/>
  <c r="O439" i="5" l="1"/>
  <c r="K440" i="5" l="1"/>
  <c r="L440" i="5" l="1"/>
  <c r="M440" i="5" s="1"/>
  <c r="N440" i="5" s="1"/>
  <c r="O440" i="5" l="1"/>
  <c r="K441" i="5" l="1"/>
  <c r="L441" i="5" s="1"/>
  <c r="M441" i="5" l="1"/>
  <c r="N441" i="5" s="1"/>
  <c r="O441" i="5" l="1"/>
  <c r="K442" i="5" l="1"/>
  <c r="L442" i="5"/>
  <c r="M442" i="5" s="1"/>
  <c r="N442" i="5" s="1"/>
  <c r="O442" i="5" l="1"/>
  <c r="K443" i="5" l="1"/>
  <c r="L443" i="5" l="1"/>
  <c r="M443" i="5" s="1"/>
  <c r="N443" i="5" s="1"/>
  <c r="O443" i="5" l="1"/>
  <c r="K444" i="5" l="1"/>
  <c r="L444" i="5" s="1"/>
  <c r="M444" i="5" s="1"/>
  <c r="N444" i="5" s="1"/>
  <c r="O444" i="5" l="1"/>
  <c r="K445" i="5" l="1"/>
  <c r="L445" i="5" l="1"/>
  <c r="M445" i="5" s="1"/>
  <c r="N445" i="5" s="1"/>
  <c r="O445" i="5" l="1"/>
  <c r="K446" i="5" l="1"/>
  <c r="L446" i="5" l="1"/>
  <c r="M446" i="5" s="1"/>
  <c r="N446" i="5" s="1"/>
  <c r="O446" i="5" l="1"/>
  <c r="L447" i="5" l="1"/>
  <c r="M447" i="5" s="1"/>
  <c r="N447" i="5" s="1"/>
  <c r="K447" i="5"/>
  <c r="O447" i="5" l="1"/>
  <c r="K448" i="5" l="1"/>
  <c r="L448" i="5" s="1"/>
  <c r="M448" i="5" s="1"/>
  <c r="N448" i="5" s="1"/>
  <c r="O448" i="5" l="1"/>
  <c r="K449" i="5" l="1"/>
  <c r="L449" i="5" l="1"/>
  <c r="M449" i="5" s="1"/>
  <c r="N449" i="5" s="1"/>
  <c r="O449" i="5" l="1"/>
  <c r="K450" i="5" l="1"/>
  <c r="L450" i="5" s="1"/>
  <c r="M450" i="5" s="1"/>
  <c r="N450" i="5" s="1"/>
  <c r="O450" i="5" l="1"/>
  <c r="K451" i="5" l="1"/>
  <c r="L451" i="5" l="1"/>
  <c r="M451" i="5" s="1"/>
  <c r="N451" i="5" s="1"/>
  <c r="O451" i="5" l="1"/>
  <c r="K452" i="5" l="1"/>
  <c r="L452" i="5" s="1"/>
  <c r="M452" i="5" s="1"/>
  <c r="N452" i="5" s="1"/>
  <c r="O452" i="5" l="1"/>
  <c r="K453" i="5" l="1"/>
  <c r="L453" i="5"/>
  <c r="M453" i="5"/>
  <c r="N453" i="5" l="1"/>
  <c r="O453" i="5" s="1"/>
  <c r="K454" i="5" l="1"/>
  <c r="L454" i="5"/>
  <c r="M454" i="5" s="1"/>
  <c r="N454" i="5" s="1"/>
  <c r="O454" i="5" l="1"/>
  <c r="K455" i="5" l="1"/>
  <c r="L455" i="5" l="1"/>
  <c r="M455" i="5" s="1"/>
  <c r="N455" i="5" s="1"/>
  <c r="O455" i="5" l="1"/>
  <c r="K456" i="5" l="1"/>
  <c r="L456" i="5" l="1"/>
  <c r="M456" i="5" s="1"/>
  <c r="N456" i="5" s="1"/>
  <c r="O456" i="5" l="1"/>
  <c r="K457" i="5" l="1"/>
  <c r="L457" i="5" l="1"/>
  <c r="M457" i="5" s="1"/>
  <c r="N457" i="5" s="1"/>
  <c r="O457" i="5" l="1"/>
  <c r="K458" i="5" l="1"/>
  <c r="L458" i="5" s="1"/>
  <c r="M458" i="5" l="1"/>
  <c r="N458" i="5" s="1"/>
  <c r="O458" i="5" l="1"/>
  <c r="K459" i="5" l="1"/>
  <c r="L459" i="5" l="1"/>
  <c r="M459" i="5" s="1"/>
  <c r="N459" i="5" s="1"/>
  <c r="O459" i="5" l="1"/>
  <c r="K460" i="5" l="1"/>
  <c r="L460" i="5" s="1"/>
  <c r="M460" i="5" s="1"/>
  <c r="N460" i="5" s="1"/>
  <c r="O460" i="5" l="1"/>
  <c r="K461" i="5" l="1"/>
  <c r="L461" i="5"/>
  <c r="M461" i="5" s="1"/>
  <c r="N461" i="5" s="1"/>
  <c r="O461" i="5" l="1"/>
  <c r="K462" i="5" l="1"/>
  <c r="L462" i="5" s="1"/>
  <c r="M462" i="5" s="1"/>
  <c r="N462" i="5" s="1"/>
  <c r="O462" i="5" l="1"/>
  <c r="K463" i="5" l="1"/>
  <c r="L463" i="5" l="1"/>
  <c r="M463" i="5" s="1"/>
  <c r="N463" i="5" s="1"/>
  <c r="O463" i="5" l="1"/>
  <c r="K464" i="5" l="1"/>
  <c r="L464" i="5" l="1"/>
  <c r="M464" i="5" s="1"/>
  <c r="N464" i="5" s="1"/>
  <c r="O464" i="5" l="1"/>
  <c r="K465" i="5" l="1"/>
  <c r="L465" i="5" l="1"/>
  <c r="M465" i="5" s="1"/>
  <c r="N465" i="5" s="1"/>
  <c r="O465" i="5" l="1"/>
  <c r="K466" i="5" l="1"/>
  <c r="L466" i="5" s="1"/>
  <c r="M466" i="5" s="1"/>
  <c r="N466" i="5" s="1"/>
  <c r="O466" i="5" l="1"/>
  <c r="K467" i="5" l="1"/>
  <c r="L467" i="5" s="1"/>
  <c r="M467" i="5" l="1"/>
  <c r="N467" i="5" s="1"/>
  <c r="O467" i="5" l="1"/>
  <c r="K468" i="5" l="1"/>
  <c r="L468" i="5"/>
  <c r="M468" i="5"/>
  <c r="N468" i="5" s="1"/>
  <c r="O468" i="5" s="1"/>
  <c r="K469" i="5" l="1"/>
  <c r="L469" i="5"/>
  <c r="M469" i="5" s="1"/>
  <c r="N469" i="5" s="1"/>
  <c r="O469" i="5" l="1"/>
  <c r="K470" i="5" l="1"/>
  <c r="L470" i="5"/>
  <c r="M470" i="5" s="1"/>
  <c r="N470" i="5" s="1"/>
  <c r="O470" i="5" l="1"/>
  <c r="K471" i="5" l="1"/>
  <c r="L471" i="5" l="1"/>
  <c r="M471" i="5" s="1"/>
  <c r="N471" i="5" s="1"/>
  <c r="O471" i="5" l="1"/>
  <c r="K472" i="5" l="1"/>
  <c r="L472" i="5" s="1"/>
  <c r="M472" i="5" s="1"/>
  <c r="N472" i="5" s="1"/>
  <c r="O472" i="5" l="1"/>
  <c r="K473" i="5" l="1"/>
  <c r="L473" i="5" l="1"/>
  <c r="M473" i="5" s="1"/>
  <c r="N473" i="5" s="1"/>
  <c r="O473" i="5" l="1"/>
  <c r="K474" i="5" l="1"/>
  <c r="L474" i="5" s="1"/>
  <c r="M474" i="5" s="1"/>
  <c r="N474" i="5" s="1"/>
  <c r="O474" i="5" l="1"/>
  <c r="K475" i="5" l="1"/>
  <c r="L475" i="5"/>
  <c r="M475" i="5" s="1"/>
  <c r="N475" i="5" l="1"/>
  <c r="O475" i="5" s="1"/>
  <c r="K476" i="5" l="1"/>
  <c r="L476" i="5" l="1"/>
  <c r="M476" i="5" s="1"/>
  <c r="N476" i="5" s="1"/>
  <c r="O476" i="5" l="1"/>
  <c r="K477" i="5" l="1"/>
  <c r="L477" i="5" l="1"/>
  <c r="M477" i="5" s="1"/>
  <c r="N477" i="5" s="1"/>
  <c r="O477" i="5" l="1"/>
  <c r="K478" i="5" l="1"/>
  <c r="L478" i="5" l="1"/>
  <c r="M478" i="5" s="1"/>
  <c r="N478" i="5" s="1"/>
  <c r="O478" i="5" l="1"/>
  <c r="K479" i="5" l="1"/>
  <c r="L479" i="5" l="1"/>
  <c r="M479" i="5" s="1"/>
  <c r="N479" i="5" s="1"/>
  <c r="O479" i="5" l="1"/>
  <c r="K480" i="5" l="1"/>
  <c r="L480" i="5" s="1"/>
  <c r="M480" i="5" s="1"/>
  <c r="N480" i="5" s="1"/>
  <c r="O480" i="5" l="1"/>
  <c r="K481" i="5" l="1"/>
  <c r="L481" i="5" l="1"/>
  <c r="M481" i="5" s="1"/>
  <c r="N481" i="5" s="1"/>
  <c r="O481" i="5" l="1"/>
  <c r="K482" i="5" l="1"/>
  <c r="L482" i="5" s="1"/>
  <c r="M482" i="5" l="1"/>
  <c r="N482" i="5" s="1"/>
  <c r="O482" i="5"/>
  <c r="K483" i="5" l="1"/>
  <c r="L483" i="5" l="1"/>
  <c r="M483" i="5" s="1"/>
  <c r="N483" i="5" s="1"/>
  <c r="O483" i="5" l="1"/>
  <c r="K484" i="5" l="1"/>
  <c r="L484" i="5" s="1"/>
  <c r="M484" i="5" s="1"/>
  <c r="N484" i="5" s="1"/>
  <c r="O484" i="5" l="1"/>
  <c r="K485" i="5" l="1"/>
  <c r="L485" i="5"/>
  <c r="M485" i="5" s="1"/>
  <c r="N485" i="5" s="1"/>
  <c r="O485" i="5" l="1"/>
  <c r="K486" i="5" l="1"/>
  <c r="L486" i="5"/>
  <c r="M486" i="5" s="1"/>
  <c r="N486" i="5" s="1"/>
  <c r="O486" i="5" l="1"/>
  <c r="K487" i="5" l="1"/>
  <c r="L487" i="5" l="1"/>
  <c r="M487" i="5" s="1"/>
  <c r="N487" i="5" s="1"/>
  <c r="O487" i="5" l="1"/>
  <c r="K488" i="5" l="1"/>
  <c r="L488" i="5" s="1"/>
  <c r="M488" i="5" s="1"/>
  <c r="N488" i="5" s="1"/>
  <c r="O488" i="5" l="1"/>
  <c r="K489" i="5" l="1"/>
  <c r="L489" i="5" l="1"/>
  <c r="M489" i="5" s="1"/>
  <c r="N489" i="5" s="1"/>
  <c r="O489" i="5" l="1"/>
  <c r="K490" i="5" l="1"/>
  <c r="L490" i="5" l="1"/>
  <c r="M490" i="5" s="1"/>
  <c r="N490" i="5" s="1"/>
  <c r="O490" i="5" l="1"/>
  <c r="K491" i="5" l="1"/>
  <c r="L491" i="5" s="1"/>
  <c r="M491" i="5" l="1"/>
  <c r="N491" i="5" s="1"/>
  <c r="O491" i="5"/>
  <c r="K492" i="5" l="1"/>
  <c r="L492" i="5" l="1"/>
  <c r="M492" i="5" s="1"/>
  <c r="N492" i="5" s="1"/>
  <c r="O492" i="5" l="1"/>
  <c r="K493" i="5" l="1"/>
  <c r="L493" i="5" s="1"/>
  <c r="M493" i="5" l="1"/>
  <c r="N493" i="5" s="1"/>
  <c r="O493" i="5"/>
  <c r="K494" i="5" l="1"/>
  <c r="L494" i="5"/>
  <c r="M494" i="5" l="1"/>
  <c r="N494" i="5" s="1"/>
  <c r="O494" i="5" l="1"/>
  <c r="K495" i="5" l="1"/>
  <c r="L495" i="5" l="1"/>
  <c r="M495" i="5" s="1"/>
  <c r="N495" i="5" s="1"/>
  <c r="O495" i="5" l="1"/>
  <c r="K496" i="5" l="1"/>
  <c r="L496" i="5" s="1"/>
  <c r="M496" i="5" l="1"/>
  <c r="N496" i="5" s="1"/>
  <c r="O496" i="5"/>
  <c r="K497" i="5" l="1"/>
  <c r="L497" i="5" l="1"/>
  <c r="M497" i="5" s="1"/>
  <c r="N497" i="5" s="1"/>
  <c r="O497" i="5" l="1"/>
  <c r="K498" i="5" l="1"/>
  <c r="L498" i="5" l="1"/>
  <c r="M498" i="5" s="1"/>
  <c r="N498" i="5" s="1"/>
  <c r="F13" i="4"/>
  <c r="F11" i="4"/>
  <c r="G11" i="4" s="1"/>
  <c r="F10" i="4"/>
  <c r="F9" i="4"/>
  <c r="G9" i="4" s="1"/>
  <c r="F8" i="4"/>
  <c r="G8" i="4" s="1"/>
  <c r="B7" i="4"/>
  <c r="C7" i="4" s="1"/>
  <c r="B8" i="4" s="1"/>
  <c r="C8" i="4" s="1"/>
  <c r="A7" i="4"/>
  <c r="A8" i="4" s="1"/>
  <c r="A9" i="4" s="1"/>
  <c r="A10" i="4" s="1"/>
  <c r="A11" i="4" s="1"/>
  <c r="A12" i="4" s="1"/>
  <c r="A13" i="4" s="1"/>
  <c r="A14" i="4" s="1"/>
  <c r="O498" i="5" l="1"/>
  <c r="J8" i="4"/>
  <c r="B9" i="4"/>
  <c r="C9" i="4" s="1"/>
  <c r="B5" i="3"/>
  <c r="C5" i="3" s="1"/>
  <c r="A5" i="3"/>
  <c r="B1" i="3"/>
  <c r="K499" i="5" l="1"/>
  <c r="L499" i="5" s="1"/>
  <c r="B10" i="4"/>
  <c r="C10" i="4" s="1"/>
  <c r="A4" i="3"/>
  <c r="B4" i="3" s="1"/>
  <c r="C4" i="3" s="1"/>
  <c r="A6" i="3"/>
  <c r="B6" i="3" s="1"/>
  <c r="C6" i="3" s="1"/>
  <c r="E45" i="1"/>
  <c r="C40" i="1"/>
  <c r="M499" i="5" l="1"/>
  <c r="N499" i="5" s="1"/>
  <c r="O499" i="5"/>
  <c r="B45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H45" i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I45" i="1"/>
  <c r="J45" i="1"/>
  <c r="K45" i="1" s="1"/>
  <c r="L45" i="1" s="1"/>
  <c r="D45" i="1"/>
  <c r="B11" i="4"/>
  <c r="C11" i="4" s="1"/>
  <c r="A7" i="3"/>
  <c r="A7" i="2"/>
  <c r="B7" i="2"/>
  <c r="C7" i="2" s="1"/>
  <c r="D7" i="2" s="1"/>
  <c r="E7" i="2" s="1"/>
  <c r="F7" i="2" s="1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D6" i="1"/>
  <c r="K500" i="5" l="1"/>
  <c r="D46" i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F45" i="1"/>
  <c r="M45" i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2" i="4"/>
  <c r="C12" i="4" s="1"/>
  <c r="B7" i="3"/>
  <c r="C7" i="3" s="1"/>
  <c r="A8" i="3"/>
  <c r="L500" i="5" l="1"/>
  <c r="M500" i="5" s="1"/>
  <c r="N500" i="5" s="1"/>
  <c r="I46" i="1"/>
  <c r="E46" i="1"/>
  <c r="F46" i="1"/>
  <c r="E47" i="1" s="1"/>
  <c r="F47" i="1" s="1"/>
  <c r="B13" i="4"/>
  <c r="C13" i="4" s="1"/>
  <c r="B8" i="3"/>
  <c r="C8" i="3" s="1"/>
  <c r="A9" i="3"/>
  <c r="B8" i="2"/>
  <c r="C8" i="2" s="1"/>
  <c r="D8" i="2" s="1"/>
  <c r="O500" i="5" l="1"/>
  <c r="E48" i="1"/>
  <c r="F48" i="1"/>
  <c r="E49" i="1" s="1"/>
  <c r="F49" i="1" s="1"/>
  <c r="E50" i="1" s="1"/>
  <c r="F50" i="1" s="1"/>
  <c r="J46" i="1"/>
  <c r="K46" i="1" s="1"/>
  <c r="L46" i="1" s="1"/>
  <c r="M46" i="1" s="1"/>
  <c r="B14" i="4"/>
  <c r="C14" i="4" s="1"/>
  <c r="B9" i="3"/>
  <c r="C9" i="3" s="1"/>
  <c r="A10" i="3"/>
  <c r="K501" i="5" l="1"/>
  <c r="I47" i="1"/>
  <c r="J47" i="1" s="1"/>
  <c r="K47" i="1" s="1"/>
  <c r="L47" i="1" s="1"/>
  <c r="M47" i="1" s="1"/>
  <c r="B10" i="3"/>
  <c r="C10" i="3" s="1"/>
  <c r="A11" i="3"/>
  <c r="E8" i="2"/>
  <c r="F8" i="2" s="1"/>
  <c r="E51" i="1"/>
  <c r="F51" i="1" s="1"/>
  <c r="L501" i="5" l="1"/>
  <c r="M501" i="5" s="1"/>
  <c r="N501" i="5" s="1"/>
  <c r="I48" i="1"/>
  <c r="J48" i="1" s="1"/>
  <c r="K48" i="1" s="1"/>
  <c r="L48" i="1" s="1"/>
  <c r="M48" i="1" s="1"/>
  <c r="I49" i="1" s="1"/>
  <c r="J49" i="1" s="1"/>
  <c r="K49" i="1" s="1"/>
  <c r="L49" i="1" s="1"/>
  <c r="B11" i="3"/>
  <c r="C11" i="3" s="1"/>
  <c r="A12" i="3"/>
  <c r="B9" i="2"/>
  <c r="C9" i="2" s="1"/>
  <c r="D9" i="2" s="1"/>
  <c r="E52" i="1"/>
  <c r="F52" i="1" s="1"/>
  <c r="O501" i="5" l="1"/>
  <c r="B12" i="3"/>
  <c r="C12" i="3" s="1"/>
  <c r="A13" i="3"/>
  <c r="E9" i="2"/>
  <c r="F9" i="2" s="1"/>
  <c r="M49" i="1"/>
  <c r="E53" i="1"/>
  <c r="F53" i="1" s="1"/>
  <c r="K502" i="5" l="1"/>
  <c r="L502" i="5" s="1"/>
  <c r="M502" i="5" s="1"/>
  <c r="N502" i="5" s="1"/>
  <c r="B13" i="3"/>
  <c r="C13" i="3" s="1"/>
  <c r="A14" i="3"/>
  <c r="I50" i="1"/>
  <c r="E54" i="1"/>
  <c r="F54" i="1" s="1"/>
  <c r="O502" i="5" l="1"/>
  <c r="B14" i="3"/>
  <c r="C14" i="3" s="1"/>
  <c r="A15" i="3"/>
  <c r="J50" i="1"/>
  <c r="K50" i="1" s="1"/>
  <c r="L50" i="1" s="1"/>
  <c r="M50" i="1" s="1"/>
  <c r="E55" i="1"/>
  <c r="F55" i="1" s="1"/>
  <c r="B10" i="2"/>
  <c r="C10" i="2" s="1"/>
  <c r="D10" i="2" s="1"/>
  <c r="K503" i="5" l="1"/>
  <c r="B15" i="3"/>
  <c r="C15" i="3" s="1"/>
  <c r="A16" i="3"/>
  <c r="I51" i="1"/>
  <c r="J51" i="1" s="1"/>
  <c r="K51" i="1" s="1"/>
  <c r="L51" i="1" s="1"/>
  <c r="E56" i="1"/>
  <c r="F56" i="1" s="1"/>
  <c r="E10" i="2"/>
  <c r="L503" i="5" l="1"/>
  <c r="M503" i="5" s="1"/>
  <c r="N503" i="5" s="1"/>
  <c r="B16" i="3"/>
  <c r="C16" i="3" s="1"/>
  <c r="A17" i="3"/>
  <c r="F10" i="2"/>
  <c r="M51" i="1"/>
  <c r="E57" i="1"/>
  <c r="F57" i="1" s="1"/>
  <c r="O503" i="5" l="1"/>
  <c r="B17" i="3"/>
  <c r="C17" i="3" s="1"/>
  <c r="A18" i="3"/>
  <c r="B11" i="2"/>
  <c r="I52" i="1"/>
  <c r="J52" i="1" s="1"/>
  <c r="K52" i="1" s="1"/>
  <c r="L52" i="1" s="1"/>
  <c r="E58" i="1"/>
  <c r="F58" i="1" s="1"/>
  <c r="K504" i="5" l="1"/>
  <c r="L504" i="5" s="1"/>
  <c r="M504" i="5" s="1"/>
  <c r="N504" i="5" s="1"/>
  <c r="B18" i="3"/>
  <c r="C18" i="3" s="1"/>
  <c r="A19" i="3"/>
  <c r="C11" i="2"/>
  <c r="D11" i="2" s="1"/>
  <c r="M52" i="1"/>
  <c r="E59" i="1"/>
  <c r="F59" i="1" s="1"/>
  <c r="O504" i="5" l="1"/>
  <c r="B19" i="3"/>
  <c r="C19" i="3" s="1"/>
  <c r="A20" i="3"/>
  <c r="E11" i="2"/>
  <c r="F11" i="2" s="1"/>
  <c r="I53" i="1"/>
  <c r="J53" i="1" s="1"/>
  <c r="K53" i="1" s="1"/>
  <c r="L53" i="1" s="1"/>
  <c r="E60" i="1"/>
  <c r="F60" i="1" s="1"/>
  <c r="K505" i="5" l="1"/>
  <c r="L505" i="5"/>
  <c r="B20" i="3"/>
  <c r="C20" i="3" s="1"/>
  <c r="A21" i="3"/>
  <c r="B12" i="2"/>
  <c r="C12" i="2" s="1"/>
  <c r="D12" i="2" s="1"/>
  <c r="M53" i="1"/>
  <c r="E61" i="1"/>
  <c r="F61" i="1" s="1"/>
  <c r="M505" i="5" l="1"/>
  <c r="N505" i="5" s="1"/>
  <c r="B21" i="3"/>
  <c r="C21" i="3" s="1"/>
  <c r="A22" i="3"/>
  <c r="E12" i="2"/>
  <c r="F12" i="2" s="1"/>
  <c r="I54" i="1"/>
  <c r="J54" i="1" s="1"/>
  <c r="K54" i="1" s="1"/>
  <c r="L54" i="1" s="1"/>
  <c r="E62" i="1"/>
  <c r="F62" i="1" s="1"/>
  <c r="O505" i="5" l="1"/>
  <c r="B22" i="3"/>
  <c r="C22" i="3" s="1"/>
  <c r="A23" i="3"/>
  <c r="B13" i="2"/>
  <c r="C13" i="2" s="1"/>
  <c r="D13" i="2" s="1"/>
  <c r="E13" i="2" s="1"/>
  <c r="F13" i="2" s="1"/>
  <c r="M54" i="1"/>
  <c r="E63" i="1"/>
  <c r="F63" i="1" s="1"/>
  <c r="K506" i="5" l="1"/>
  <c r="B23" i="3"/>
  <c r="C23" i="3" s="1"/>
  <c r="A24" i="3"/>
  <c r="B14" i="2"/>
  <c r="C14" i="2" s="1"/>
  <c r="D14" i="2" s="1"/>
  <c r="I55" i="1"/>
  <c r="J55" i="1" s="1"/>
  <c r="K55" i="1" s="1"/>
  <c r="L55" i="1" s="1"/>
  <c r="E64" i="1"/>
  <c r="F64" i="1" s="1"/>
  <c r="L506" i="5" l="1"/>
  <c r="M506" i="5" s="1"/>
  <c r="N506" i="5" s="1"/>
  <c r="B24" i="3"/>
  <c r="C24" i="3" s="1"/>
  <c r="A25" i="3"/>
  <c r="E14" i="2"/>
  <c r="F14" i="2" s="1"/>
  <c r="F65" i="1"/>
  <c r="M55" i="1"/>
  <c r="E65" i="1"/>
  <c r="O506" i="5" l="1"/>
  <c r="B25" i="3"/>
  <c r="C25" i="3" s="1"/>
  <c r="A26" i="3"/>
  <c r="B15" i="2"/>
  <c r="I56" i="1"/>
  <c r="J56" i="1" s="1"/>
  <c r="K56" i="1" s="1"/>
  <c r="L56" i="1" s="1"/>
  <c r="E66" i="1"/>
  <c r="F66" i="1" s="1"/>
  <c r="K507" i="5" l="1"/>
  <c r="L507" i="5" s="1"/>
  <c r="M507" i="5" s="1"/>
  <c r="N507" i="5" s="1"/>
  <c r="B26" i="3"/>
  <c r="C26" i="3" s="1"/>
  <c r="A27" i="3"/>
  <c r="C15" i="2"/>
  <c r="D15" i="2" s="1"/>
  <c r="M56" i="1"/>
  <c r="E67" i="1"/>
  <c r="F67" i="1" s="1"/>
  <c r="O507" i="5" l="1"/>
  <c r="B27" i="3"/>
  <c r="C27" i="3" s="1"/>
  <c r="A28" i="3"/>
  <c r="B28" i="3" s="1"/>
  <c r="C28" i="3" s="1"/>
  <c r="D4" i="3" s="1"/>
  <c r="E2" i="3" s="1"/>
  <c r="E15" i="2"/>
  <c r="F15" i="2" s="1"/>
  <c r="I57" i="1"/>
  <c r="J57" i="1" s="1"/>
  <c r="K57" i="1" s="1"/>
  <c r="L57" i="1" s="1"/>
  <c r="E68" i="1"/>
  <c r="F68" i="1" s="1"/>
  <c r="B16" i="2" l="1"/>
  <c r="C16" i="2" s="1"/>
  <c r="D16" i="2" s="1"/>
  <c r="F69" i="1"/>
  <c r="M57" i="1"/>
  <c r="E69" i="1"/>
  <c r="E16" i="2" l="1"/>
  <c r="F16" i="2" s="1"/>
  <c r="I58" i="1"/>
  <c r="E70" i="1"/>
  <c r="F70" i="1" s="1"/>
  <c r="J58" i="1" l="1"/>
  <c r="K58" i="1" s="1"/>
  <c r="L58" i="1" s="1"/>
  <c r="M58" i="1" s="1"/>
  <c r="I59" i="1" s="1"/>
  <c r="J59" i="1" s="1"/>
  <c r="K59" i="1" s="1"/>
  <c r="L59" i="1" s="1"/>
  <c r="B17" i="2"/>
  <c r="C17" i="2" s="1"/>
  <c r="D17" i="2" s="1"/>
  <c r="E71" i="1"/>
  <c r="F71" i="1" s="1"/>
  <c r="E17" i="2" l="1"/>
  <c r="F17" i="2" s="1"/>
  <c r="M59" i="1"/>
  <c r="E72" i="1"/>
  <c r="F72" i="1" s="1"/>
  <c r="B18" i="2" l="1"/>
  <c r="C18" i="2" s="1"/>
  <c r="D18" i="2" s="1"/>
  <c r="F73" i="1"/>
  <c r="I60" i="1"/>
  <c r="J60" i="1"/>
  <c r="K60" i="1" s="1"/>
  <c r="L60" i="1" s="1"/>
  <c r="E73" i="1"/>
  <c r="M60" i="1" l="1"/>
  <c r="E18" i="2"/>
  <c r="F18" i="2" s="1"/>
  <c r="I61" i="1"/>
  <c r="J61" i="1" s="1"/>
  <c r="K61" i="1" s="1"/>
  <c r="L61" i="1" s="1"/>
  <c r="E74" i="1"/>
  <c r="F74" i="1" s="1"/>
  <c r="B19" i="2" l="1"/>
  <c r="C19" i="2" s="1"/>
  <c r="M61" i="1"/>
  <c r="E75" i="1"/>
  <c r="F75" i="1" s="1"/>
  <c r="D19" i="2" l="1"/>
  <c r="E19" i="2" s="1"/>
  <c r="F19" i="2" s="1"/>
  <c r="F76" i="1"/>
  <c r="I62" i="1"/>
  <c r="J62" i="1" s="1"/>
  <c r="K62" i="1" s="1"/>
  <c r="L62" i="1" s="1"/>
  <c r="E76" i="1"/>
  <c r="M62" i="1" l="1"/>
  <c r="B20" i="2"/>
  <c r="C20" i="2" s="1"/>
  <c r="D20" i="2" s="1"/>
  <c r="I63" i="1"/>
  <c r="J63" i="1"/>
  <c r="K63" i="1" s="1"/>
  <c r="L63" i="1" s="1"/>
  <c r="E77" i="1"/>
  <c r="F77" i="1" s="1"/>
  <c r="M63" i="1" l="1"/>
  <c r="E20" i="2"/>
  <c r="F20" i="2" s="1"/>
  <c r="I64" i="1"/>
  <c r="E78" i="1"/>
  <c r="F78" i="1" s="1"/>
  <c r="J64" i="1" l="1"/>
  <c r="K64" i="1" s="1"/>
  <c r="L64" i="1" s="1"/>
  <c r="M64" i="1" s="1"/>
  <c r="I65" i="1" s="1"/>
  <c r="J65" i="1" s="1"/>
  <c r="K65" i="1" s="1"/>
  <c r="L65" i="1" s="1"/>
  <c r="B21" i="2"/>
  <c r="C21" i="2" s="1"/>
  <c r="D21" i="2" s="1"/>
  <c r="E79" i="1"/>
  <c r="F79" i="1" s="1"/>
  <c r="E21" i="2" l="1"/>
  <c r="F21" i="2" s="1"/>
  <c r="M65" i="1"/>
  <c r="E80" i="1"/>
  <c r="F80" i="1" s="1"/>
  <c r="B22" i="2" l="1"/>
  <c r="C22" i="2" s="1"/>
  <c r="D22" i="2" s="1"/>
  <c r="I66" i="1"/>
  <c r="J66" i="1"/>
  <c r="K66" i="1" s="1"/>
  <c r="L66" i="1" s="1"/>
  <c r="E81" i="1"/>
  <c r="F81" i="1" s="1"/>
  <c r="M66" i="1" l="1"/>
  <c r="I67" i="1" s="1"/>
  <c r="J67" i="1" s="1"/>
  <c r="K67" i="1" s="1"/>
  <c r="L67" i="1" s="1"/>
  <c r="E22" i="2"/>
  <c r="F22" i="2" s="1"/>
  <c r="E82" i="1"/>
  <c r="F82" i="1" s="1"/>
  <c r="B23" i="2" l="1"/>
  <c r="C23" i="2" s="1"/>
  <c r="M67" i="1"/>
  <c r="E83" i="1"/>
  <c r="F83" i="1" s="1"/>
  <c r="D23" i="2" l="1"/>
  <c r="E23" i="2" s="1"/>
  <c r="F23" i="2" s="1"/>
  <c r="I68" i="1"/>
  <c r="J68" i="1" s="1"/>
  <c r="K68" i="1" s="1"/>
  <c r="L68" i="1" s="1"/>
  <c r="E84" i="1"/>
  <c r="F84" i="1" s="1"/>
  <c r="B24" i="2" l="1"/>
  <c r="C24" i="2" s="1"/>
  <c r="D24" i="2" s="1"/>
  <c r="M68" i="1"/>
  <c r="E85" i="1"/>
  <c r="F85" i="1" s="1"/>
  <c r="E24" i="2" l="1"/>
  <c r="F24" i="2" s="1"/>
  <c r="I69" i="1"/>
  <c r="J69" i="1" s="1"/>
  <c r="K69" i="1" s="1"/>
  <c r="L69" i="1" s="1"/>
  <c r="E86" i="1"/>
  <c r="F86" i="1" s="1"/>
  <c r="B25" i="2" l="1"/>
  <c r="C25" i="2" s="1"/>
  <c r="D25" i="2" s="1"/>
  <c r="M69" i="1"/>
  <c r="E87" i="1"/>
  <c r="F87" i="1" s="1"/>
  <c r="E25" i="2" l="1"/>
  <c r="F25" i="2" s="1"/>
  <c r="I70" i="1"/>
  <c r="J70" i="1" s="1"/>
  <c r="K70" i="1" s="1"/>
  <c r="L70" i="1" s="1"/>
  <c r="E88" i="1"/>
  <c r="F88" i="1" s="1"/>
  <c r="M70" i="1" l="1"/>
  <c r="I71" i="1" s="1"/>
  <c r="J71" i="1" s="1"/>
  <c r="K71" i="1" s="1"/>
  <c r="L71" i="1" s="1"/>
  <c r="B26" i="2"/>
  <c r="C26" i="2" s="1"/>
  <c r="D26" i="2" s="1"/>
  <c r="E89" i="1"/>
  <c r="F89" i="1" s="1"/>
  <c r="E26" i="2" l="1"/>
  <c r="F26" i="2" s="1"/>
  <c r="M71" i="1"/>
  <c r="E90" i="1"/>
  <c r="F90" i="1" s="1"/>
  <c r="I72" i="1" l="1"/>
  <c r="J72" i="1" s="1"/>
  <c r="K72" i="1" s="1"/>
  <c r="L72" i="1" s="1"/>
  <c r="E91" i="1"/>
  <c r="F91" i="1" s="1"/>
  <c r="M72" i="1" l="1"/>
  <c r="E92" i="1"/>
  <c r="F92" i="1" s="1"/>
  <c r="I73" i="1" l="1"/>
  <c r="J73" i="1" s="1"/>
  <c r="K73" i="1" s="1"/>
  <c r="L73" i="1" s="1"/>
  <c r="E93" i="1"/>
  <c r="F93" i="1" s="1"/>
  <c r="M73" i="1" l="1"/>
  <c r="E94" i="1"/>
  <c r="F94" i="1" s="1"/>
  <c r="I74" i="1" l="1"/>
  <c r="J74" i="1"/>
  <c r="K74" i="1" s="1"/>
  <c r="L74" i="1" s="1"/>
  <c r="E95" i="1"/>
  <c r="F95" i="1" s="1"/>
  <c r="M74" i="1" l="1"/>
  <c r="I75" i="1"/>
  <c r="J75" i="1" s="1"/>
  <c r="K75" i="1" s="1"/>
  <c r="L75" i="1" s="1"/>
  <c r="E96" i="1"/>
  <c r="F96" i="1" s="1"/>
  <c r="M75" i="1" l="1"/>
  <c r="E97" i="1"/>
  <c r="F97" i="1" s="1"/>
  <c r="I76" i="1" l="1"/>
  <c r="J76" i="1" s="1"/>
  <c r="K76" i="1" s="1"/>
  <c r="L76" i="1" s="1"/>
  <c r="M76" i="1" s="1"/>
  <c r="E98" i="1"/>
  <c r="F98" i="1" s="1"/>
  <c r="I77" i="1" l="1"/>
  <c r="J77" i="1" s="1"/>
  <c r="K77" i="1" s="1"/>
  <c r="L77" i="1" s="1"/>
  <c r="E99" i="1"/>
  <c r="F99" i="1" s="1"/>
  <c r="M77" i="1" l="1"/>
  <c r="E100" i="1"/>
  <c r="F100" i="1" s="1"/>
  <c r="I78" i="1" l="1"/>
  <c r="E101" i="1"/>
  <c r="F101" i="1" s="1"/>
  <c r="J78" i="1" l="1"/>
  <c r="K78" i="1" s="1"/>
  <c r="L78" i="1" s="1"/>
  <c r="M78" i="1" s="1"/>
  <c r="E102" i="1"/>
  <c r="F102" i="1" s="1"/>
  <c r="I79" i="1" l="1"/>
  <c r="E103" i="1"/>
  <c r="F103" i="1" s="1"/>
  <c r="J79" i="1" l="1"/>
  <c r="K79" i="1" s="1"/>
  <c r="L79" i="1" s="1"/>
  <c r="M79" i="1" s="1"/>
  <c r="E104" i="1"/>
  <c r="F104" i="1" s="1"/>
  <c r="I80" i="1" l="1"/>
  <c r="J80" i="1" s="1"/>
  <c r="K80" i="1" s="1"/>
  <c r="L80" i="1" s="1"/>
  <c r="E105" i="1"/>
  <c r="F105" i="1" s="1"/>
  <c r="M80" i="1" l="1"/>
  <c r="E106" i="1"/>
  <c r="F106" i="1" s="1"/>
  <c r="I81" i="1" l="1"/>
  <c r="J81" i="1" s="1"/>
  <c r="K81" i="1" s="1"/>
  <c r="L81" i="1" s="1"/>
  <c r="E107" i="1"/>
  <c r="F107" i="1" s="1"/>
  <c r="M81" i="1" l="1"/>
  <c r="E108" i="1"/>
  <c r="F108" i="1" s="1"/>
  <c r="I82" i="1" l="1"/>
  <c r="J82" i="1"/>
  <c r="K82" i="1" s="1"/>
  <c r="L82" i="1" s="1"/>
  <c r="E109" i="1"/>
  <c r="F109" i="1" s="1"/>
  <c r="M82" i="1" l="1"/>
  <c r="I83" i="1"/>
  <c r="J83" i="1" s="1"/>
  <c r="K83" i="1" s="1"/>
  <c r="L83" i="1" s="1"/>
  <c r="E110" i="1"/>
  <c r="F110" i="1" s="1"/>
  <c r="M83" i="1" l="1"/>
  <c r="E111" i="1"/>
  <c r="F111" i="1" s="1"/>
  <c r="I84" i="1" l="1"/>
  <c r="E112" i="1"/>
  <c r="F112" i="1" s="1"/>
  <c r="J84" i="1" l="1"/>
  <c r="K84" i="1" s="1"/>
  <c r="L84" i="1" s="1"/>
  <c r="M84" i="1" s="1"/>
  <c r="E113" i="1"/>
  <c r="F113" i="1" s="1"/>
  <c r="I85" i="1" l="1"/>
  <c r="J85" i="1" s="1"/>
  <c r="K85" i="1" s="1"/>
  <c r="L85" i="1" s="1"/>
  <c r="E114" i="1"/>
  <c r="F114" i="1" s="1"/>
  <c r="M85" i="1" l="1"/>
  <c r="E115" i="1"/>
  <c r="F115" i="1" s="1"/>
  <c r="I86" i="1" l="1"/>
  <c r="J86" i="1" s="1"/>
  <c r="K86" i="1" s="1"/>
  <c r="L86" i="1" s="1"/>
  <c r="E116" i="1"/>
  <c r="F116" i="1" s="1"/>
  <c r="M86" i="1" l="1"/>
  <c r="E117" i="1"/>
  <c r="F117" i="1" s="1"/>
  <c r="I87" i="1" l="1"/>
  <c r="J87" i="1" s="1"/>
  <c r="K87" i="1" s="1"/>
  <c r="L87" i="1" s="1"/>
  <c r="E118" i="1"/>
  <c r="F118" i="1" s="1"/>
  <c r="M87" i="1" l="1"/>
  <c r="E119" i="1"/>
  <c r="F119" i="1" s="1"/>
  <c r="I88" i="1" l="1"/>
  <c r="J88" i="1"/>
  <c r="K88" i="1" s="1"/>
  <c r="L88" i="1" s="1"/>
  <c r="E120" i="1"/>
  <c r="F120" i="1" s="1"/>
  <c r="M88" i="1" l="1"/>
  <c r="I89" i="1" s="1"/>
  <c r="J89" i="1" s="1"/>
  <c r="K89" i="1" s="1"/>
  <c r="L89" i="1" s="1"/>
  <c r="E121" i="1"/>
  <c r="F121" i="1" s="1"/>
  <c r="M89" i="1" l="1"/>
  <c r="E122" i="1"/>
  <c r="F122" i="1" s="1"/>
  <c r="J90" i="1" l="1"/>
  <c r="K90" i="1" s="1"/>
  <c r="L90" i="1" s="1"/>
  <c r="M90" i="1" s="1"/>
  <c r="I90" i="1"/>
  <c r="E123" i="1"/>
  <c r="F123" i="1" s="1"/>
  <c r="I91" i="1" l="1"/>
  <c r="J91" i="1" s="1"/>
  <c r="K91" i="1" s="1"/>
  <c r="L91" i="1" s="1"/>
  <c r="E124" i="1"/>
  <c r="F124" i="1" s="1"/>
  <c r="M91" i="1" l="1"/>
  <c r="E125" i="1"/>
  <c r="F125" i="1" s="1"/>
  <c r="I92" i="1" l="1"/>
  <c r="E126" i="1"/>
  <c r="F126" i="1" s="1"/>
  <c r="J92" i="1" l="1"/>
  <c r="K92" i="1" s="1"/>
  <c r="L92" i="1" s="1"/>
  <c r="M92" i="1" s="1"/>
  <c r="E127" i="1"/>
  <c r="F127" i="1" s="1"/>
  <c r="F128" i="1" l="1"/>
  <c r="I93" i="1"/>
  <c r="J93" i="1" s="1"/>
  <c r="K93" i="1" s="1"/>
  <c r="L93" i="1" s="1"/>
  <c r="E128" i="1"/>
  <c r="F129" i="1" l="1"/>
  <c r="M93" i="1"/>
  <c r="E129" i="1"/>
  <c r="I94" i="1" l="1"/>
  <c r="J94" i="1" s="1"/>
  <c r="K94" i="1" s="1"/>
  <c r="L94" i="1" s="1"/>
  <c r="E130" i="1"/>
  <c r="F130" i="1" s="1"/>
  <c r="M94" i="1" l="1"/>
  <c r="E131" i="1"/>
  <c r="F131" i="1" s="1"/>
  <c r="I95" i="1" l="1"/>
  <c r="J95" i="1" s="1"/>
  <c r="K95" i="1" s="1"/>
  <c r="L95" i="1" s="1"/>
  <c r="E132" i="1"/>
  <c r="F132" i="1" s="1"/>
  <c r="F133" i="1" l="1"/>
  <c r="M95" i="1"/>
  <c r="E133" i="1"/>
  <c r="F134" i="1" l="1"/>
  <c r="I96" i="1"/>
  <c r="J96" i="1"/>
  <c r="K96" i="1" s="1"/>
  <c r="L96" i="1" s="1"/>
  <c r="E134" i="1"/>
  <c r="M96" i="1" l="1"/>
  <c r="I97" i="1"/>
  <c r="E135" i="1"/>
  <c r="F135" i="1" s="1"/>
  <c r="J97" i="1" l="1"/>
  <c r="K97" i="1" s="1"/>
  <c r="L97" i="1" s="1"/>
  <c r="M97" i="1" s="1"/>
  <c r="E136" i="1"/>
  <c r="F136" i="1" s="1"/>
  <c r="I98" i="1" l="1"/>
  <c r="J98" i="1" s="1"/>
  <c r="K98" i="1" s="1"/>
  <c r="L98" i="1" s="1"/>
  <c r="E137" i="1"/>
  <c r="F137" i="1" s="1"/>
  <c r="M98" i="1" l="1"/>
  <c r="I99" i="1" s="1"/>
  <c r="J99" i="1" s="1"/>
  <c r="K99" i="1" s="1"/>
  <c r="L99" i="1" s="1"/>
  <c r="E138" i="1"/>
  <c r="F138" i="1" s="1"/>
  <c r="M99" i="1" l="1"/>
  <c r="E139" i="1"/>
  <c r="F139" i="1" s="1"/>
  <c r="I100" i="1" l="1"/>
  <c r="J100" i="1"/>
  <c r="K100" i="1" s="1"/>
  <c r="L100" i="1" s="1"/>
  <c r="E140" i="1"/>
  <c r="F140" i="1" s="1"/>
  <c r="M100" i="1" l="1"/>
  <c r="I101" i="1" s="1"/>
  <c r="J101" i="1" s="1"/>
  <c r="K101" i="1" s="1"/>
  <c r="L101" i="1" s="1"/>
  <c r="M101" i="1" s="1"/>
  <c r="F141" i="1"/>
  <c r="E141" i="1"/>
  <c r="I102" i="1" l="1"/>
  <c r="J102" i="1" s="1"/>
  <c r="K102" i="1" s="1"/>
  <c r="L102" i="1" s="1"/>
  <c r="M102" i="1" s="1"/>
  <c r="E142" i="1"/>
  <c r="F142" i="1" s="1"/>
  <c r="I103" i="1" l="1"/>
  <c r="J103" i="1" s="1"/>
  <c r="K103" i="1" s="1"/>
  <c r="L103" i="1" s="1"/>
  <c r="E143" i="1"/>
  <c r="F143" i="1" s="1"/>
  <c r="F144" i="1" l="1"/>
  <c r="M103" i="1"/>
  <c r="E144" i="1"/>
  <c r="I104" i="1" l="1"/>
  <c r="J104" i="1" s="1"/>
  <c r="K104" i="1" s="1"/>
  <c r="L104" i="1" s="1"/>
  <c r="M104" i="1" s="1"/>
  <c r="I105" i="1" l="1"/>
  <c r="J105" i="1" s="1"/>
  <c r="K105" i="1" s="1"/>
  <c r="L105" i="1" s="1"/>
  <c r="M105" i="1" l="1"/>
  <c r="I106" i="1" l="1"/>
  <c r="J106" i="1" s="1"/>
  <c r="K106" i="1" s="1"/>
  <c r="L106" i="1" s="1"/>
  <c r="M106" i="1" l="1"/>
  <c r="I107" i="1" s="1"/>
  <c r="J107" i="1" s="1"/>
  <c r="K107" i="1" s="1"/>
  <c r="L107" i="1" s="1"/>
  <c r="M107" i="1" l="1"/>
  <c r="I108" i="1" l="1"/>
  <c r="J108" i="1" l="1"/>
  <c r="K108" i="1" s="1"/>
  <c r="L108" i="1" s="1"/>
  <c r="M108" i="1" s="1"/>
  <c r="I109" i="1" l="1"/>
  <c r="J109" i="1" s="1"/>
  <c r="K109" i="1" s="1"/>
  <c r="L109" i="1" s="1"/>
  <c r="M109" i="1" l="1"/>
  <c r="I110" i="1" s="1"/>
  <c r="J110" i="1" s="1"/>
  <c r="K110" i="1" s="1"/>
  <c r="L110" i="1" s="1"/>
  <c r="M110" i="1" l="1"/>
  <c r="I111" i="1" s="1"/>
  <c r="J111" i="1" s="1"/>
  <c r="K111" i="1" s="1"/>
  <c r="L111" i="1" s="1"/>
  <c r="M111" i="1" l="1"/>
  <c r="I112" i="1" l="1"/>
  <c r="J112" i="1" s="1"/>
  <c r="K112" i="1" s="1"/>
  <c r="L112" i="1" s="1"/>
  <c r="M112" i="1" l="1"/>
  <c r="I113" i="1" s="1"/>
  <c r="J113" i="1" l="1"/>
  <c r="K113" i="1" s="1"/>
  <c r="L113" i="1" s="1"/>
  <c r="M113" i="1" s="1"/>
  <c r="I114" i="1" l="1"/>
  <c r="J114" i="1"/>
  <c r="K114" i="1" s="1"/>
  <c r="L114" i="1" s="1"/>
  <c r="M114" i="1" l="1"/>
  <c r="I115" i="1" s="1"/>
  <c r="J115" i="1" s="1"/>
  <c r="K115" i="1" s="1"/>
  <c r="L115" i="1" s="1"/>
  <c r="M115" i="1" s="1"/>
  <c r="I116" i="1" l="1"/>
  <c r="J116" i="1" s="1"/>
  <c r="K116" i="1" s="1"/>
  <c r="L116" i="1" s="1"/>
  <c r="M116" i="1" l="1"/>
  <c r="I117" i="1" l="1"/>
  <c r="J117" i="1" s="1"/>
  <c r="K117" i="1" s="1"/>
  <c r="L117" i="1" s="1"/>
  <c r="M117" i="1" s="1"/>
  <c r="I118" i="1" l="1"/>
  <c r="J118" i="1"/>
  <c r="K118" i="1" s="1"/>
  <c r="L118" i="1" s="1"/>
  <c r="M118" i="1" l="1"/>
  <c r="I119" i="1" s="1"/>
  <c r="J119" i="1" s="1"/>
  <c r="K119" i="1" s="1"/>
  <c r="L119" i="1" s="1"/>
  <c r="M119" i="1" l="1"/>
  <c r="I120" i="1" l="1"/>
  <c r="J120" i="1" s="1"/>
  <c r="K120" i="1" s="1"/>
  <c r="L120" i="1" s="1"/>
  <c r="M120" i="1" l="1"/>
  <c r="I121" i="1" l="1"/>
  <c r="J121" i="1" l="1"/>
  <c r="K121" i="1" s="1"/>
  <c r="L121" i="1" s="1"/>
  <c r="M121" i="1" s="1"/>
  <c r="J122" i="1" l="1"/>
  <c r="K122" i="1" s="1"/>
  <c r="L122" i="1" s="1"/>
  <c r="M122" i="1" s="1"/>
  <c r="I122" i="1"/>
  <c r="I123" i="1" l="1"/>
  <c r="J123" i="1" s="1"/>
  <c r="K123" i="1" s="1"/>
  <c r="L123" i="1" s="1"/>
  <c r="M123" i="1" l="1"/>
  <c r="I124" i="1" l="1"/>
  <c r="J124" i="1" s="1"/>
  <c r="K124" i="1" s="1"/>
  <c r="L124" i="1" s="1"/>
  <c r="M124" i="1" s="1"/>
  <c r="I125" i="1" l="1"/>
  <c r="J125" i="1" l="1"/>
  <c r="K125" i="1" s="1"/>
  <c r="L125" i="1" s="1"/>
  <c r="M125" i="1" s="1"/>
  <c r="I126" i="1" l="1"/>
  <c r="J126" i="1" l="1"/>
  <c r="K126" i="1" s="1"/>
  <c r="L126" i="1" s="1"/>
  <c r="M126" i="1" s="1"/>
  <c r="I127" i="1" l="1"/>
  <c r="J127" i="1" s="1"/>
  <c r="K127" i="1" s="1"/>
  <c r="L127" i="1" s="1"/>
  <c r="M127" i="1" s="1"/>
  <c r="I128" i="1" s="1"/>
  <c r="J128" i="1" s="1"/>
  <c r="K128" i="1" s="1"/>
  <c r="L128" i="1" s="1"/>
  <c r="M128" i="1" l="1"/>
  <c r="I129" i="1" l="1"/>
  <c r="J129" i="1" s="1"/>
  <c r="K129" i="1" s="1"/>
  <c r="L129" i="1" s="1"/>
  <c r="M129" i="1" l="1"/>
  <c r="I130" i="1" l="1"/>
  <c r="J130" i="1"/>
  <c r="K130" i="1" s="1"/>
  <c r="L130" i="1" s="1"/>
  <c r="M130" i="1" l="1"/>
  <c r="I131" i="1" s="1"/>
  <c r="J131" i="1" s="1"/>
  <c r="K131" i="1" s="1"/>
  <c r="L131" i="1" s="1"/>
  <c r="F7" i="1"/>
  <c r="C7" i="1"/>
  <c r="E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B6" i="1"/>
  <c r="B7" i="1" s="1"/>
  <c r="M131" i="1" l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D7" i="1"/>
  <c r="D8" i="1" s="1"/>
  <c r="K6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I132" i="1"/>
  <c r="J132" i="1" s="1"/>
  <c r="K132" i="1" s="1"/>
  <c r="L132" i="1" s="1"/>
  <c r="G7" i="1"/>
  <c r="H7" i="1" s="1"/>
  <c r="I7" i="1" s="1"/>
  <c r="J7" i="1" s="1"/>
  <c r="K7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M132" i="1" l="1"/>
  <c r="I133" i="1" l="1"/>
  <c r="G8" i="1"/>
  <c r="H8" i="1" s="1"/>
  <c r="I8" i="1" s="1"/>
  <c r="J8" i="1" s="1"/>
  <c r="K8" i="1" s="1"/>
  <c r="J133" i="1" l="1"/>
  <c r="K133" i="1" s="1"/>
  <c r="L133" i="1" s="1"/>
  <c r="M133" i="1" s="1"/>
  <c r="G9" i="1"/>
  <c r="H9" i="1" s="1"/>
  <c r="I9" i="1" s="1"/>
  <c r="J9" i="1" s="1"/>
  <c r="K9" i="1" s="1"/>
  <c r="I134" i="1" l="1"/>
  <c r="G10" i="1"/>
  <c r="H10" i="1" s="1"/>
  <c r="J134" i="1" l="1"/>
  <c r="K134" i="1" s="1"/>
  <c r="L134" i="1" s="1"/>
  <c r="M134" i="1" s="1"/>
  <c r="I10" i="1"/>
  <c r="I135" i="1" l="1"/>
  <c r="J135" i="1" s="1"/>
  <c r="K135" i="1" s="1"/>
  <c r="L135" i="1" s="1"/>
  <c r="J10" i="1"/>
  <c r="K10" i="1" s="1"/>
  <c r="M135" i="1" l="1"/>
  <c r="I136" i="1" s="1"/>
  <c r="J136" i="1" s="1"/>
  <c r="K136" i="1" s="1"/>
  <c r="L136" i="1" s="1"/>
  <c r="G11" i="1"/>
  <c r="H11" i="1" s="1"/>
  <c r="I11" i="1" s="1"/>
  <c r="M136" i="1" l="1"/>
  <c r="J11" i="1"/>
  <c r="K11" i="1" s="1"/>
  <c r="I137" i="1" l="1"/>
  <c r="J137" i="1"/>
  <c r="K137" i="1" s="1"/>
  <c r="L137" i="1" s="1"/>
  <c r="M137" i="1" s="1"/>
  <c r="G12" i="1"/>
  <c r="H12" i="1" s="1"/>
  <c r="I12" i="1" s="1"/>
  <c r="I138" i="1" l="1"/>
  <c r="J138" i="1" s="1"/>
  <c r="K138" i="1" s="1"/>
  <c r="L138" i="1" s="1"/>
  <c r="M138" i="1" s="1"/>
  <c r="J12" i="1"/>
  <c r="K12" i="1" s="1"/>
  <c r="I139" i="1" l="1"/>
  <c r="G13" i="1"/>
  <c r="H13" i="1" s="1"/>
  <c r="I13" i="1" s="1"/>
  <c r="J139" i="1" l="1"/>
  <c r="K139" i="1" s="1"/>
  <c r="L139" i="1" s="1"/>
  <c r="M139" i="1" s="1"/>
  <c r="J13" i="1"/>
  <c r="K13" i="1" s="1"/>
  <c r="I140" i="1" l="1"/>
  <c r="G14" i="1"/>
  <c r="H14" i="1" s="1"/>
  <c r="I14" i="1" s="1"/>
  <c r="J140" i="1" l="1"/>
  <c r="K140" i="1" s="1"/>
  <c r="L140" i="1" s="1"/>
  <c r="M140" i="1" s="1"/>
  <c r="J14" i="1"/>
  <c r="K14" i="1" s="1"/>
  <c r="I141" i="1" l="1"/>
  <c r="J141" i="1" s="1"/>
  <c r="K141" i="1" s="1"/>
  <c r="L141" i="1" s="1"/>
  <c r="M141" i="1" s="1"/>
  <c r="G15" i="1"/>
  <c r="H15" i="1" s="1"/>
  <c r="I15" i="1" s="1"/>
  <c r="I142" i="1" l="1"/>
  <c r="J142" i="1" s="1"/>
  <c r="K142" i="1" s="1"/>
  <c r="L142" i="1" s="1"/>
  <c r="M142" i="1" s="1"/>
  <c r="J15" i="1"/>
  <c r="K15" i="1" s="1"/>
  <c r="I143" i="1" l="1"/>
  <c r="J143" i="1" s="1"/>
  <c r="K143" i="1" s="1"/>
  <c r="L143" i="1" s="1"/>
  <c r="M143" i="1" s="1"/>
  <c r="G16" i="1"/>
  <c r="H16" i="1" s="1"/>
  <c r="I16" i="1" s="1"/>
  <c r="I144" i="1" l="1"/>
  <c r="J144" i="1" s="1"/>
  <c r="K144" i="1" s="1"/>
  <c r="L144" i="1" s="1"/>
  <c r="J16" i="1"/>
  <c r="K16" i="1" s="1"/>
  <c r="M144" i="1" l="1"/>
  <c r="G17" i="1"/>
  <c r="H17" i="1" s="1"/>
  <c r="I17" i="1" s="1"/>
  <c r="J17" i="1" l="1"/>
  <c r="K17" i="1" s="1"/>
  <c r="G18" i="1" l="1"/>
  <c r="H18" i="1" s="1"/>
  <c r="I18" i="1" s="1"/>
  <c r="J18" i="1" l="1"/>
  <c r="K18" i="1" s="1"/>
  <c r="G19" i="1" l="1"/>
  <c r="H19" i="1" s="1"/>
  <c r="I19" i="1" s="1"/>
  <c r="J19" i="1" l="1"/>
  <c r="K19" i="1" s="1"/>
  <c r="G20" i="1" l="1"/>
  <c r="H20" i="1" s="1"/>
  <c r="I20" i="1" s="1"/>
  <c r="J20" i="1" l="1"/>
  <c r="K20" i="1" s="1"/>
  <c r="G21" i="1" l="1"/>
  <c r="H21" i="1" s="1"/>
  <c r="I21" i="1" s="1"/>
  <c r="J21" i="1" l="1"/>
  <c r="K21" i="1" s="1"/>
  <c r="G22" i="1" l="1"/>
  <c r="H22" i="1" s="1"/>
  <c r="I22" i="1" s="1"/>
  <c r="J22" i="1" l="1"/>
  <c r="K22" i="1" s="1"/>
  <c r="G23" i="1" l="1"/>
  <c r="H23" i="1" s="1"/>
  <c r="I23" i="1" s="1"/>
  <c r="J23" i="1" s="1"/>
  <c r="K23" i="1" s="1"/>
  <c r="G24" i="1" l="1"/>
  <c r="H24" i="1" s="1"/>
  <c r="I24" i="1" l="1"/>
  <c r="J24" i="1" l="1"/>
  <c r="K24" i="1" s="1"/>
  <c r="G25" i="1" l="1"/>
  <c r="H25" i="1" s="1"/>
  <c r="I25" i="1" s="1"/>
  <c r="J25" i="1" l="1"/>
  <c r="K25" i="1" s="1"/>
  <c r="G26" i="1" l="1"/>
  <c r="H26" i="1" s="1"/>
  <c r="I26" i="1" s="1"/>
  <c r="J26" i="1" l="1"/>
  <c r="K26" i="1" s="1"/>
  <c r="G27" i="1" l="1"/>
  <c r="H27" i="1" s="1"/>
  <c r="I27" i="1" s="1"/>
  <c r="J27" i="1" l="1"/>
  <c r="K27" i="1" s="1"/>
  <c r="G28" i="1" l="1"/>
  <c r="H28" i="1" s="1"/>
  <c r="I28" i="1" s="1"/>
  <c r="J28" i="1" l="1"/>
  <c r="K28" i="1" s="1"/>
  <c r="G29" i="1" l="1"/>
  <c r="H29" i="1" s="1"/>
  <c r="I29" i="1" s="1"/>
  <c r="J29" i="1" l="1"/>
  <c r="K29" i="1" s="1"/>
  <c r="G30" i="1" l="1"/>
  <c r="H30" i="1" s="1"/>
  <c r="I30" i="1" s="1"/>
  <c r="J30" i="1" l="1"/>
  <c r="K30" i="1" s="1"/>
  <c r="G31" i="1" l="1"/>
  <c r="H31" i="1" s="1"/>
  <c r="I31" i="1" s="1"/>
  <c r="J31" i="1" l="1"/>
  <c r="K31" i="1" s="1"/>
  <c r="G32" i="1" l="1"/>
  <c r="H32" i="1" s="1"/>
  <c r="I32" i="1" s="1"/>
  <c r="J32" i="1" l="1"/>
  <c r="K32" i="1" s="1"/>
  <c r="G33" i="1" l="1"/>
  <c r="H33" i="1" s="1"/>
  <c r="I33" i="1" s="1"/>
  <c r="J33" i="1" l="1"/>
  <c r="K33" i="1" s="1"/>
  <c r="G34" i="1" l="1"/>
  <c r="H34" i="1" s="1"/>
  <c r="I34" i="1" s="1"/>
  <c r="J34" i="1" l="1"/>
  <c r="K34" i="1" s="1"/>
  <c r="G35" i="1" l="1"/>
  <c r="H35" i="1" s="1"/>
  <c r="I35" i="1" s="1"/>
  <c r="J35" i="1" l="1"/>
  <c r="K35" i="1" s="1"/>
  <c r="G36" i="1" l="1"/>
  <c r="H36" i="1" s="1"/>
  <c r="I36" i="1" s="1"/>
  <c r="J36" i="1" l="1"/>
  <c r="K36" i="1" s="1"/>
</calcChain>
</file>

<file path=xl/sharedStrings.xml><?xml version="1.0" encoding="utf-8"?>
<sst xmlns="http://schemas.openxmlformats.org/spreadsheetml/2006/main" count="1024" uniqueCount="510">
  <si>
    <t>1.</t>
  </si>
  <si>
    <t>a)</t>
  </si>
  <si>
    <t>(3x^2 +2xy)dx +(x^2+cosy)dy=0</t>
  </si>
  <si>
    <t xml:space="preserve">h </t>
  </si>
  <si>
    <t>Metodo de euler</t>
  </si>
  <si>
    <t>X_n</t>
  </si>
  <si>
    <t>Y_n</t>
  </si>
  <si>
    <t>Y(3)=?</t>
  </si>
  <si>
    <t>metodo de euler mejorado</t>
  </si>
  <si>
    <t>Y^_n</t>
  </si>
  <si>
    <t>metodo de  runge  kutta</t>
  </si>
  <si>
    <t>K_1</t>
  </si>
  <si>
    <t>K_2</t>
  </si>
  <si>
    <t>K_3</t>
  </si>
  <si>
    <t>K_4</t>
  </si>
  <si>
    <t>3.</t>
  </si>
  <si>
    <t>V(t)= 4.8 + 11.2exp(t/4)</t>
  </si>
  <si>
    <t>metodo runge kutta</t>
  </si>
  <si>
    <t>h</t>
  </si>
  <si>
    <t>dy/dx= x^2+y^2</t>
  </si>
  <si>
    <t>Y(0)=0</t>
  </si>
  <si>
    <t>metodo de euler</t>
  </si>
  <si>
    <t>b)</t>
  </si>
  <si>
    <t>metodo de runge kutta</t>
  </si>
  <si>
    <t>delta x</t>
  </si>
  <si>
    <t>xi</t>
  </si>
  <si>
    <t>f(xi)</t>
  </si>
  <si>
    <t>logitud recorrida</t>
  </si>
  <si>
    <t>dI/dt=6-I/10</t>
  </si>
  <si>
    <t>q(t)= 60t + 600*exp(-t/10) - 599</t>
  </si>
  <si>
    <t>derivacion numerica</t>
  </si>
  <si>
    <t>q(2)=?</t>
  </si>
  <si>
    <t>I(2)=?</t>
  </si>
  <si>
    <t>t</t>
  </si>
  <si>
    <t>F(t)</t>
  </si>
  <si>
    <t>t-2h</t>
  </si>
  <si>
    <t>t-h</t>
  </si>
  <si>
    <t>t+h</t>
  </si>
  <si>
    <t>t+2h</t>
  </si>
  <si>
    <t>I(1,99)</t>
  </si>
  <si>
    <t>se despeja de la ecuacion de la derivacion numerica de 4 orden a q(t+h)= q(2)</t>
  </si>
  <si>
    <t>q(2)</t>
  </si>
  <si>
    <t>h=</t>
  </si>
  <si>
    <t>X_0</t>
  </si>
  <si>
    <t>Y_0</t>
  </si>
  <si>
    <t>Metodo de euler mejorado</t>
  </si>
  <si>
    <t>Runge Kutta</t>
  </si>
  <si>
    <t>x_n</t>
  </si>
  <si>
    <t>k1</t>
  </si>
  <si>
    <t>k2</t>
  </si>
  <si>
    <t>k3</t>
  </si>
  <si>
    <t>k4</t>
  </si>
  <si>
    <t>4-(y/100+x)+dy/dx=0</t>
  </si>
  <si>
    <t>y(5)=?</t>
  </si>
  <si>
    <t>Punto 6</t>
  </si>
  <si>
    <t>x0</t>
  </si>
  <si>
    <t>f(x0)</t>
  </si>
  <si>
    <t>deltaX=</t>
  </si>
  <si>
    <t>x1</t>
  </si>
  <si>
    <t>f(x1)</t>
  </si>
  <si>
    <t>resultado=</t>
  </si>
  <si>
    <t>x2</t>
  </si>
  <si>
    <t>f(x2)</t>
  </si>
  <si>
    <t>x3</t>
  </si>
  <si>
    <t>f(x3)</t>
  </si>
  <si>
    <t>x4</t>
  </si>
  <si>
    <t>f(x4)</t>
  </si>
  <si>
    <t>x5</t>
  </si>
  <si>
    <t>f(x5)</t>
  </si>
  <si>
    <t>x6</t>
  </si>
  <si>
    <t>f(x6)</t>
  </si>
  <si>
    <t>x7</t>
  </si>
  <si>
    <t>f(x7)</t>
  </si>
  <si>
    <t>x8</t>
  </si>
  <si>
    <t>f(x8)</t>
  </si>
  <si>
    <t>x9</t>
  </si>
  <si>
    <t>f(x9)</t>
  </si>
  <si>
    <t>x10</t>
  </si>
  <si>
    <t>f(x10)</t>
  </si>
  <si>
    <t>x11</t>
  </si>
  <si>
    <t>f(x11)</t>
  </si>
  <si>
    <t>x12</t>
  </si>
  <si>
    <t>f(x12)</t>
  </si>
  <si>
    <t>x13</t>
  </si>
  <si>
    <t>f(x13)</t>
  </si>
  <si>
    <t>x14</t>
  </si>
  <si>
    <t>f(x14)</t>
  </si>
  <si>
    <t>x15</t>
  </si>
  <si>
    <t>f(x15)</t>
  </si>
  <si>
    <t>x16</t>
  </si>
  <si>
    <t>f(x16)</t>
  </si>
  <si>
    <t>x17</t>
  </si>
  <si>
    <t>f(x17)</t>
  </si>
  <si>
    <t>x18</t>
  </si>
  <si>
    <t>f(x18)</t>
  </si>
  <si>
    <t>(-5/4)*(xLN(2(x)^2+1) -(2x)+((RAIZ(2))*ATAN(x(RAIZ(2)))))</t>
  </si>
  <si>
    <t>de x=0,1 a x=2</t>
  </si>
  <si>
    <t>a.</t>
  </si>
  <si>
    <t xml:space="preserve">Xn </t>
  </si>
  <si>
    <t>F(Xn)</t>
  </si>
  <si>
    <t>F'(Xn)</t>
  </si>
  <si>
    <t>Xn+1</t>
  </si>
  <si>
    <t>error</t>
  </si>
  <si>
    <t>b.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</si>
  <si>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</si>
  <si>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</si>
  <si>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</si>
  <si>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</si>
  <si>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</si>
  <si>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</si>
  <si>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</si>
  <si>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</si>
  <si>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</si>
  <si>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</si>
  <si>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</si>
  <si>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</si>
  <si>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</si>
  <si>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</si>
  <si>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</si>
  <si>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</si>
  <si>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</si>
  <si>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</si>
  <si>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</si>
  <si>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</si>
  <si>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</si>
  <si>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</si>
  <si>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</si>
  <si>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</si>
  <si>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</si>
  <si>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</si>
  <si>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</si>
  <si>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</si>
  <si>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</si>
  <si>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</si>
  <si>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</si>
  <si>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</si>
  <si>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</si>
  <si>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</si>
  <si>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</si>
  <si>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</si>
  <si>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</si>
  <si>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</si>
  <si>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</si>
  <si>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</si>
  <si>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</si>
  <si>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</si>
  <si>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</si>
  <si>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</si>
  <si>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</si>
  <si>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</si>
  <si>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</si>
  <si>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</si>
  <si>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</si>
  <si>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</si>
  <si>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</si>
  <si>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</si>
  <si>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</si>
  <si>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</si>
  <si>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</si>
  <si>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</si>
  <si>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</si>
  <si>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</si>
  <si>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</si>
  <si>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</si>
  <si>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</si>
  <si>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</si>
  <si>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</si>
  <si>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</si>
  <si>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</si>
  <si>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</si>
  <si>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</si>
  <si>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</si>
  <si>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</si>
  <si>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</si>
  <si>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</si>
  <si>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</si>
  <si>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</si>
  <si>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</si>
  <si>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</si>
  <si>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</si>
  <si>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</si>
  <si>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</si>
  <si>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</si>
  <si>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</si>
  <si>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</si>
  <si>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</si>
  <si>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</si>
  <si>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</si>
  <si>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</si>
  <si>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</si>
  <si>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</si>
  <si>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</si>
  <si>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</si>
  <si>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</si>
  <si>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</si>
  <si>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</si>
  <si>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</si>
  <si>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</si>
  <si>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</si>
  <si>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</si>
  <si>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</si>
  <si>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</si>
  <si>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</si>
  <si>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</si>
  <si>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</si>
  <si>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</si>
  <si>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</si>
  <si>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</si>
  <si>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</si>
  <si>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</si>
  <si>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</si>
  <si>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</si>
  <si>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</si>
  <si>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</si>
  <si>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</si>
  <si>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</si>
  <si>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</si>
  <si>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</si>
  <si>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</si>
  <si>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</si>
  <si>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</si>
  <si>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</si>
  <si>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</si>
  <si>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</si>
  <si>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</si>
  <si>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</si>
  <si>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</si>
  <si>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</si>
  <si>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</si>
  <si>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</si>
  <si>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</si>
  <si>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</si>
  <si>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</si>
  <si>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</si>
  <si>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</si>
  <si>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</si>
  <si>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</si>
  <si>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</si>
  <si>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</si>
  <si>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</si>
  <si>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</si>
  <si>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</si>
  <si>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</si>
  <si>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</si>
  <si>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</si>
  <si>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</si>
  <si>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</si>
  <si>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</si>
  <si>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</si>
  <si>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</si>
  <si>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</si>
  <si>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</si>
  <si>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</si>
  <si>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</si>
  <si>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</si>
  <si>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</si>
  <si>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</si>
  <si>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</si>
  <si>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</si>
  <si>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</si>
  <si>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</si>
  <si>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</si>
  <si>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</si>
  <si>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</si>
  <si>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</si>
  <si>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</si>
  <si>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</si>
  <si>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</si>
  <si>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</si>
  <si>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</si>
  <si>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</si>
  <si>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</si>
  <si>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</si>
  <si>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</si>
  <si>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</si>
  <si>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</si>
  <si>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</si>
  <si>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</si>
  <si>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</si>
  <si>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</si>
  <si>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</si>
  <si>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</si>
  <si>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</si>
  <si>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</si>
  <si>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</si>
  <si>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</si>
  <si>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</si>
  <si>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</si>
  <si>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</si>
  <si>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</si>
  <si>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</si>
  <si>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</si>
  <si>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</si>
  <si>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</si>
  <si>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</si>
  <si>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</si>
  <si>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</si>
  <si>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</si>
  <si>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</si>
  <si>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</si>
  <si>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</si>
  <si>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</si>
  <si>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</si>
  <si>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</si>
  <si>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</si>
  <si>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</si>
  <si>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</si>
  <si>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</si>
  <si>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</si>
  <si>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</si>
  <si>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</si>
  <si>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</si>
  <si>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x227</t>
  </si>
  <si>
    <t>x228</t>
  </si>
  <si>
    <t>x229</t>
  </si>
  <si>
    <t>x230</t>
  </si>
  <si>
    <t>x231</t>
  </si>
  <si>
    <t>x232</t>
  </si>
  <si>
    <t>x233</t>
  </si>
  <si>
    <t>x234</t>
  </si>
  <si>
    <t>x235</t>
  </si>
  <si>
    <t>x236</t>
  </si>
  <si>
    <t>x237</t>
  </si>
  <si>
    <t>x238</t>
  </si>
  <si>
    <t>x239</t>
  </si>
  <si>
    <t>x240</t>
  </si>
  <si>
    <t>x241</t>
  </si>
  <si>
    <t>x242</t>
  </si>
  <si>
    <t>x243</t>
  </si>
  <si>
    <t>x244</t>
  </si>
  <si>
    <t>x245</t>
  </si>
  <si>
    <t>x246</t>
  </si>
  <si>
    <t>x247</t>
  </si>
  <si>
    <t>x248</t>
  </si>
  <si>
    <t>x249</t>
  </si>
  <si>
    <t>x250</t>
  </si>
  <si>
    <t>x251</t>
  </si>
  <si>
    <t>x252</t>
  </si>
  <si>
    <t>x253</t>
  </si>
  <si>
    <t>x254</t>
  </si>
  <si>
    <t>x255</t>
  </si>
  <si>
    <t>x256</t>
  </si>
  <si>
    <t>x257</t>
  </si>
  <si>
    <t>x258</t>
  </si>
  <si>
    <t>x259</t>
  </si>
  <si>
    <t>x260</t>
  </si>
  <si>
    <t>x261</t>
  </si>
  <si>
    <t>x262</t>
  </si>
  <si>
    <t>x263</t>
  </si>
  <si>
    <t>x264</t>
  </si>
  <si>
    <t>x265</t>
  </si>
  <si>
    <t>x266</t>
  </si>
  <si>
    <t>x267</t>
  </si>
  <si>
    <t>x268</t>
  </si>
  <si>
    <t>x269</t>
  </si>
  <si>
    <t>x270</t>
  </si>
  <si>
    <t>x271</t>
  </si>
  <si>
    <t>x272</t>
  </si>
  <si>
    <t>x273</t>
  </si>
  <si>
    <t>x274</t>
  </si>
  <si>
    <t>x275</t>
  </si>
  <si>
    <t>x276</t>
  </si>
  <si>
    <t>x277</t>
  </si>
  <si>
    <t>x278</t>
  </si>
  <si>
    <t>x279</t>
  </si>
  <si>
    <t>x280</t>
  </si>
  <si>
    <t>x281</t>
  </si>
  <si>
    <t>x282</t>
  </si>
  <si>
    <t>x283</t>
  </si>
  <si>
    <t>x284</t>
  </si>
  <si>
    <t>x285</t>
  </si>
  <si>
    <t>x286</t>
  </si>
  <si>
    <t>x287</t>
  </si>
  <si>
    <t>x288</t>
  </si>
  <si>
    <t>x289</t>
  </si>
  <si>
    <t>x290</t>
  </si>
  <si>
    <t>x291</t>
  </si>
  <si>
    <t>x292</t>
  </si>
  <si>
    <t>x293</t>
  </si>
  <si>
    <t>x294</t>
  </si>
  <si>
    <t>x295</t>
  </si>
  <si>
    <t>x296</t>
  </si>
  <si>
    <t>x297</t>
  </si>
  <si>
    <t>x298</t>
  </si>
  <si>
    <t>x299</t>
  </si>
  <si>
    <t>x300</t>
  </si>
  <si>
    <t>x301</t>
  </si>
  <si>
    <t>x302</t>
  </si>
  <si>
    <t>x303</t>
  </si>
  <si>
    <t>x304</t>
  </si>
  <si>
    <t>x305</t>
  </si>
  <si>
    <t>x306</t>
  </si>
  <si>
    <t>x307</t>
  </si>
  <si>
    <t>x308</t>
  </si>
  <si>
    <t>x309</t>
  </si>
  <si>
    <t>x310</t>
  </si>
  <si>
    <t>x311</t>
  </si>
  <si>
    <t>x312</t>
  </si>
  <si>
    <t>x313</t>
  </si>
  <si>
    <t>x314</t>
  </si>
  <si>
    <t>x315</t>
  </si>
  <si>
    <t>x316</t>
  </si>
  <si>
    <t>x317</t>
  </si>
  <si>
    <t>x318</t>
  </si>
  <si>
    <t>x319</t>
  </si>
  <si>
    <t>x320</t>
  </si>
  <si>
    <t>x321</t>
  </si>
  <si>
    <t>x322</t>
  </si>
  <si>
    <t>x323</t>
  </si>
  <si>
    <t>x324</t>
  </si>
  <si>
    <t>x325</t>
  </si>
  <si>
    <t>x326</t>
  </si>
  <si>
    <t>x327</t>
  </si>
  <si>
    <t>x328</t>
  </si>
  <si>
    <t>x329</t>
  </si>
  <si>
    <t>x330</t>
  </si>
  <si>
    <t>x331</t>
  </si>
  <si>
    <t>x332</t>
  </si>
  <si>
    <t>x333</t>
  </si>
  <si>
    <t>x334</t>
  </si>
  <si>
    <t>x335</t>
  </si>
  <si>
    <t>x336</t>
  </si>
  <si>
    <t>x337</t>
  </si>
  <si>
    <t>x338</t>
  </si>
  <si>
    <t>x339</t>
  </si>
  <si>
    <t>x340</t>
  </si>
  <si>
    <t>x341</t>
  </si>
  <si>
    <t>x342</t>
  </si>
  <si>
    <t>x343</t>
  </si>
  <si>
    <t>x344</t>
  </si>
  <si>
    <t>x345</t>
  </si>
  <si>
    <t>x346</t>
  </si>
  <si>
    <t>x347</t>
  </si>
  <si>
    <t>x348</t>
  </si>
  <si>
    <t>x349</t>
  </si>
  <si>
    <t>x350</t>
  </si>
  <si>
    <t>x351</t>
  </si>
  <si>
    <t>x352</t>
  </si>
  <si>
    <t>x353</t>
  </si>
  <si>
    <t>x354</t>
  </si>
  <si>
    <t>x355</t>
  </si>
  <si>
    <t>x356</t>
  </si>
  <si>
    <t>x357</t>
  </si>
  <si>
    <t>x358</t>
  </si>
  <si>
    <t>x359</t>
  </si>
  <si>
    <t>x360</t>
  </si>
  <si>
    <t>x361</t>
  </si>
  <si>
    <t>x362</t>
  </si>
  <si>
    <t>x363</t>
  </si>
  <si>
    <t>x364</t>
  </si>
  <si>
    <t>x365</t>
  </si>
  <si>
    <t>x366</t>
  </si>
  <si>
    <t>x367</t>
  </si>
  <si>
    <t>x368</t>
  </si>
  <si>
    <t>x369</t>
  </si>
  <si>
    <t>x370</t>
  </si>
  <si>
    <t>x371</t>
  </si>
  <si>
    <t>x372</t>
  </si>
  <si>
    <t>x373</t>
  </si>
  <si>
    <t>x374</t>
  </si>
  <si>
    <t>x375</t>
  </si>
  <si>
    <t>x376</t>
  </si>
  <si>
    <t>x377</t>
  </si>
  <si>
    <t>x378</t>
  </si>
  <si>
    <t>x379</t>
  </si>
  <si>
    <t>x380</t>
  </si>
  <si>
    <t>x381</t>
  </si>
  <si>
    <t>x382</t>
  </si>
  <si>
    <t>x383</t>
  </si>
  <si>
    <t>x384</t>
  </si>
  <si>
    <t>x385</t>
  </si>
  <si>
    <t>x386</t>
  </si>
  <si>
    <t>x387</t>
  </si>
  <si>
    <t>x388</t>
  </si>
  <si>
    <t>x389</t>
  </si>
  <si>
    <t>x390</t>
  </si>
  <si>
    <t>x391</t>
  </si>
  <si>
    <t>x392</t>
  </si>
  <si>
    <t>x393</t>
  </si>
  <si>
    <t>x394</t>
  </si>
  <si>
    <t>x395</t>
  </si>
  <si>
    <t>x396</t>
  </si>
  <si>
    <t>x397</t>
  </si>
  <si>
    <t>x398</t>
  </si>
  <si>
    <t>x399</t>
  </si>
  <si>
    <t>x400</t>
  </si>
  <si>
    <t>x401</t>
  </si>
  <si>
    <t>x402</t>
  </si>
  <si>
    <t>x403</t>
  </si>
  <si>
    <t>x404</t>
  </si>
  <si>
    <t>x405</t>
  </si>
  <si>
    <t>f(x19)</t>
  </si>
  <si>
    <t>f(x20)</t>
  </si>
  <si>
    <t>f(x21)</t>
  </si>
  <si>
    <t>f(x)</t>
  </si>
  <si>
    <t>((60-x)^2)+((60-x)*SENO(x^(1/2)))</t>
  </si>
  <si>
    <t>de x=0 a x=16</t>
  </si>
  <si>
    <t>Punto 10</t>
  </si>
  <si>
    <t>Resultado=</t>
  </si>
  <si>
    <t>f(x22)</t>
  </si>
  <si>
    <t>f(x23)</t>
  </si>
  <si>
    <t>f(x24)</t>
  </si>
  <si>
    <t>f(x25)</t>
  </si>
  <si>
    <t>f(x26)</t>
  </si>
  <si>
    <t>f(x27)</t>
  </si>
  <si>
    <t>f(x28)</t>
  </si>
  <si>
    <t>f(x29)</t>
  </si>
  <si>
    <t>f(x30)</t>
  </si>
  <si>
    <t>de x=2 a x=8</t>
  </si>
  <si>
    <t>(45*EXP(-0,5x))+(18*EXP(0,15x))+(20*((COS(0,4x))^2)*EXP(-0,5x))+(8*((COS(0,4x))^2)*EXP(0,15x))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</si>
</sst>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/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0" borderId="1" xfId="0" applyBorder="1"/>
    <xf numFmtId="0" fontId="0" fillId="0" borderId="1" xfId="0" applyNumberFormat="1" applyBorder="1"/>
    <xf numFmtId="0" fontId="0" fillId="6" borderId="1" xfId="0" applyFill="1" applyBorder="1"/>
    <xf numFmtId="0" fontId="0" fillId="0" borderId="2" xfId="0" applyFill="1" applyBorder="1"/>
    <xf numFmtId="0" fontId="0" fillId="8" borderId="0" xfId="0" applyFill="1"/>
    <xf numFmtId="0" fontId="0" fillId="5" borderId="0" xfId="0" applyFill="1"/>
    <xf numFmtId="0" fontId="0" fillId="10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2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11" borderId="10" xfId="0" applyFill="1" applyBorder="1"/>
    <xf numFmtId="0" fontId="0" fillId="11" borderId="1" xfId="0" applyFill="1" applyBorder="1"/>
    <xf numFmtId="0" fontId="0" fillId="0" borderId="12" xfId="0" applyBorder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4"/>
  <sheetViews>
    <sheetView zoomScaleNormal="100" workbookViewId="0">
      <selection activeCell="I2" sqref="I2"/>
    </sheetView>
  </sheetViews>
  <sheetFormatPr baseColWidth="10" defaultRowHeight="15" x14ac:dyDescent="0.25"/>
  <cols>
    <col min="13" max="13" width="11.85546875" bestFit="1" customWidth="1"/>
  </cols>
  <sheetData>
    <row r="1" spans="1:11" x14ac:dyDescent="0.25">
      <c r="A1" t="s">
        <v>0</v>
      </c>
    </row>
    <row r="2" spans="1:11" x14ac:dyDescent="0.25">
      <c r="A2" t="s">
        <v>1</v>
      </c>
      <c r="B2" s="25" t="s">
        <v>2</v>
      </c>
      <c r="C2" s="25"/>
      <c r="D2" s="25"/>
      <c r="E2" t="s">
        <v>7</v>
      </c>
    </row>
    <row r="3" spans="1:11" x14ac:dyDescent="0.25">
      <c r="A3" t="s">
        <v>3</v>
      </c>
      <c r="B3">
        <v>0.1</v>
      </c>
    </row>
    <row r="4" spans="1:11" x14ac:dyDescent="0.25">
      <c r="A4" s="26" t="s">
        <v>4</v>
      </c>
      <c r="B4" s="26"/>
      <c r="C4" s="26" t="s">
        <v>8</v>
      </c>
      <c r="D4" s="26"/>
      <c r="E4" s="26"/>
      <c r="F4" s="26" t="s">
        <v>10</v>
      </c>
      <c r="G4" s="26"/>
      <c r="H4" s="26"/>
      <c r="I4" s="26"/>
      <c r="J4" s="26"/>
      <c r="K4" s="26"/>
    </row>
    <row r="5" spans="1:11" x14ac:dyDescent="0.25">
      <c r="A5" t="s">
        <v>5</v>
      </c>
      <c r="B5" t="s">
        <v>6</v>
      </c>
      <c r="C5" t="s">
        <v>5</v>
      </c>
      <c r="D5" t="s">
        <v>9</v>
      </c>
      <c r="E5" t="s">
        <v>6</v>
      </c>
      <c r="F5" t="s">
        <v>5</v>
      </c>
      <c r="G5" t="s">
        <v>11</v>
      </c>
      <c r="H5" t="s">
        <v>12</v>
      </c>
      <c r="I5" t="s">
        <v>13</v>
      </c>
      <c r="J5" t="s">
        <v>14</v>
      </c>
      <c r="K5" t="s">
        <v>6</v>
      </c>
    </row>
    <row r="6" spans="1:11" x14ac:dyDescent="0.25">
      <c r="A6">
        <v>0</v>
      </c>
      <c r="B6">
        <f>PI()/2</f>
        <v>1.5707963267948966</v>
      </c>
      <c r="C6">
        <v>0</v>
      </c>
      <c r="D6">
        <f>PI()/2</f>
        <v>1.5707963267948966</v>
      </c>
      <c r="E6">
        <f>PI()/2</f>
        <v>1.5707963267948966</v>
      </c>
      <c r="F6">
        <v>0</v>
      </c>
      <c r="K6">
        <f>B6</f>
        <v>1.5707963267948966</v>
      </c>
    </row>
    <row r="7" spans="1:11" x14ac:dyDescent="0.25">
      <c r="A7">
        <f>A6+B$3</f>
        <v>0.1</v>
      </c>
      <c r="B7">
        <f>B6+B$3*((-3*(A6^2))-(A6*B6*2))/((A6^2 )+COS(B6))</f>
        <v>1.5707963267948966</v>
      </c>
      <c r="C7">
        <f>C6+B$3</f>
        <v>0.1</v>
      </c>
      <c r="D7">
        <f>E6+B$3*((-3*(C6^2))-(C6*E6*2))/((C6^2) +COS(E6))</f>
        <v>1.5707963267948966</v>
      </c>
      <c r="E7">
        <f>E6+((B$3/2)*(((-3*(C6^2))-(C6*D6*2))/((C6^2)+COS(D6))+((-3*(C7^2))+(C7*D7*2))/((C7^2)+COS(D7))))</f>
        <v>2.9915926535897839</v>
      </c>
      <c r="F7">
        <f>F6+B$3</f>
        <v>0.1</v>
      </c>
      <c r="G7">
        <f>B$3*((-3*(F6^2))-(F6*K6*2))/((F6^2) +COS(K6))</f>
        <v>0</v>
      </c>
      <c r="H7">
        <f>B$3*((-3*((F6+(0.5*B$3))^2))-((F6+(0.5*B$3))*(K6+(0.5*G7))*2))/(((F6+(0.5*B$3))^2) +COS((K6+(0.5*G7))))</f>
        <v>-6.5831853071794244</v>
      </c>
      <c r="I7">
        <f>B$3*((-3*((F6+(0.5*B$3))^2))-((F6+(0.5*B$3))*(K6+(0.5*H7))*2))/(((F6+(0.5*B$3))^2) +COS((K6+(0.5*H7))))</f>
        <v>-0.11200607351474383</v>
      </c>
      <c r="J7">
        <f>B$3*((-3*((F6+B$3)^2))-((F6+B$3)*(K6+I7)*2))/(((F6+B$3)^2) +COS((B6+I7)))</f>
        <v>-0.26422985390759274</v>
      </c>
      <c r="K7">
        <f>K6+((J7+(2*I7)+(2*H7)+G7)/6)</f>
        <v>-0.70497244242109192</v>
      </c>
    </row>
    <row r="8" spans="1:11" x14ac:dyDescent="0.25">
      <c r="A8">
        <f t="shared" ref="A8:A36" si="0">A7+B$3</f>
        <v>0.2</v>
      </c>
      <c r="B8">
        <f t="shared" ref="B8:B36" si="1">B7+B$3*((-3*(A7^2))-(A7*B7*2))/((A7^2 )+COS(B7))</f>
        <v>-1.8707963267948755</v>
      </c>
      <c r="C8">
        <f t="shared" ref="C8:C36" si="2">C7+B$3</f>
        <v>0.2</v>
      </c>
      <c r="D8">
        <f>D7+B$3*((-3*(C7^2))-(C7*D7*2))/((C7^2) +COS(D7))</f>
        <v>-1.8707963267948755</v>
      </c>
      <c r="E8">
        <f t="shared" ref="E8:E36" si="3">E7+((B$3/2)*(((-3*(C7^2))-(C7*D7*2))/((C7^2)+COS(D7))+((-3*(C8^2))+(C8*D8*2))/((C8^2)+COS(D8))))</f>
        <v>1.4407082374933866</v>
      </c>
      <c r="F8">
        <f t="shared" ref="F8:F36" si="4">F7+B$3</f>
        <v>0.2</v>
      </c>
      <c r="G8">
        <f t="shared" ref="G8:G36" si="5">B$3*((-3*(F7^2))-(F7*K7*2))/((F7^2) +COS(K7))</f>
        <v>1.4384429505484079E-2</v>
      </c>
      <c r="H8">
        <f t="shared" ref="H8:H36" si="6">B$3*((-3*(F7+(0.5*B$3))^2)-((F7+(0.5*B$3))*(K7+(0.5*G8))*2))/(((F7+(0.5*B$3))^2) +COS((K7+(0.5*G8))))</f>
        <v>1.7981669060953602E-2</v>
      </c>
      <c r="I8">
        <f t="shared" ref="I8:I36" si="7">B$3*((-3*((F7+(0.5*B$3))^2))-((F7+(0.5*B$3))*(K7+(0.5*H8))*2))/(((F7+(0.5*B$3))^2) +COS((K7+(0.5*H8))))</f>
        <v>1.7887081894218164E-2</v>
      </c>
      <c r="J8">
        <f t="shared" ref="J8:J36" si="8">B$3*((-3*((F7+B$3)^2))-((F7+B$3)*(K7+I8)*2))/(((F7+B$3)^2) +COS((B7+I8)))</f>
        <v>0.70016750040319664</v>
      </c>
      <c r="K8">
        <f t="shared" ref="K8:K36" si="9">K7+((J8+(2*I8)+(2*H8)+G8)/6)</f>
        <v>-0.57392420378458786</v>
      </c>
    </row>
    <row r="9" spans="1:11" x14ac:dyDescent="0.25">
      <c r="A9">
        <f t="shared" si="0"/>
        <v>0.30000000000000004</v>
      </c>
      <c r="B9">
        <f t="shared" si="1"/>
        <v>-2.1166941126990482</v>
      </c>
      <c r="C9">
        <f t="shared" si="2"/>
        <v>0.30000000000000004</v>
      </c>
      <c r="D9">
        <f t="shared" ref="D9:D36" si="10">D8+B$3*((-3*(C8^2))-(C8*D8*2))/((C8^2) +COS(D8))</f>
        <v>-2.1166941126990482</v>
      </c>
      <c r="E9">
        <f t="shared" si="3"/>
        <v>1.4971708226902507</v>
      </c>
      <c r="F9">
        <f t="shared" si="4"/>
        <v>0.30000000000000004</v>
      </c>
      <c r="G9">
        <f t="shared" si="5"/>
        <v>1.2454258004294597E-2</v>
      </c>
      <c r="H9">
        <f t="shared" si="6"/>
        <v>1.0638706394993758E-2</v>
      </c>
      <c r="I9">
        <f t="shared" si="7"/>
        <v>1.0694592278282896E-2</v>
      </c>
      <c r="J9">
        <f t="shared" si="8"/>
        <v>-3.4788755731983832E-2</v>
      </c>
      <c r="K9">
        <f t="shared" si="9"/>
        <v>-0.57053552051477718</v>
      </c>
    </row>
    <row r="10" spans="1:11" x14ac:dyDescent="0.25">
      <c r="A10">
        <f t="shared" si="0"/>
        <v>0.4</v>
      </c>
      <c r="B10">
        <f t="shared" si="1"/>
        <v>-2.3496973777956014</v>
      </c>
      <c r="C10">
        <f t="shared" si="2"/>
        <v>0.4</v>
      </c>
      <c r="D10">
        <f t="shared" si="10"/>
        <v>-2.3496973777956014</v>
      </c>
      <c r="E10">
        <f t="shared" si="3"/>
        <v>1.5981593049798253</v>
      </c>
      <c r="F10">
        <f t="shared" si="4"/>
        <v>0.4</v>
      </c>
      <c r="G10">
        <f t="shared" si="5"/>
        <v>7.7630303568450836E-3</v>
      </c>
      <c r="H10">
        <f t="shared" si="6"/>
        <v>3.0177755595293485E-3</v>
      </c>
      <c r="I10">
        <f t="shared" si="7"/>
        <v>3.193887214040082E-3</v>
      </c>
      <c r="J10">
        <f t="shared" si="8"/>
        <v>7.3296265724805592E-3</v>
      </c>
      <c r="K10">
        <f t="shared" si="9"/>
        <v>-0.56594952343536642</v>
      </c>
    </row>
    <row r="11" spans="1:11" x14ac:dyDescent="0.25">
      <c r="A11">
        <f t="shared" si="0"/>
        <v>0.5</v>
      </c>
      <c r="B11">
        <f t="shared" si="1"/>
        <v>-2.6077183439413849</v>
      </c>
      <c r="C11">
        <f t="shared" si="2"/>
        <v>0.5</v>
      </c>
      <c r="D11">
        <f t="shared" si="10"/>
        <v>-2.6077183439413849</v>
      </c>
      <c r="E11">
        <f t="shared" si="3"/>
        <v>1.7439922596673527</v>
      </c>
      <c r="F11">
        <f t="shared" si="4"/>
        <v>0.5</v>
      </c>
      <c r="G11">
        <f t="shared" si="5"/>
        <v>-2.7129696704011417E-3</v>
      </c>
      <c r="H11">
        <f t="shared" si="6"/>
        <v>-9.2675275251245266E-3</v>
      </c>
      <c r="I11">
        <f t="shared" si="7"/>
        <v>-9.0006987055308678E-3</v>
      </c>
      <c r="J11">
        <f t="shared" si="8"/>
        <v>3.8147606411961126E-2</v>
      </c>
      <c r="K11">
        <f t="shared" si="9"/>
        <v>-0.56613315938865827</v>
      </c>
    </row>
    <row r="12" spans="1:11" x14ac:dyDescent="0.25">
      <c r="A12">
        <f t="shared" si="0"/>
        <v>0.6</v>
      </c>
      <c r="B12">
        <f t="shared" si="1"/>
        <v>-2.9118425400406371</v>
      </c>
      <c r="C12">
        <f t="shared" si="2"/>
        <v>0.6</v>
      </c>
      <c r="D12">
        <f t="shared" si="10"/>
        <v>-2.9118425400406371</v>
      </c>
      <c r="E12">
        <f t="shared" si="3"/>
        <v>1.9645908379641037</v>
      </c>
      <c r="F12">
        <f t="shared" si="4"/>
        <v>0.6</v>
      </c>
      <c r="G12">
        <f t="shared" si="5"/>
        <v>-1.6807127574999286E-2</v>
      </c>
      <c r="H12">
        <f t="shared" si="6"/>
        <v>-2.4126364015014105E-2</v>
      </c>
      <c r="I12">
        <f t="shared" si="7"/>
        <v>-2.3815438144328731E-2</v>
      </c>
      <c r="J12">
        <f t="shared" si="8"/>
        <v>7.25668503563867E-2</v>
      </c>
      <c r="K12">
        <f t="shared" si="9"/>
        <v>-0.57282047297820793</v>
      </c>
    </row>
    <row r="13" spans="1:11" x14ac:dyDescent="0.25">
      <c r="A13">
        <f t="shared" si="0"/>
        <v>0.7</v>
      </c>
      <c r="B13">
        <f t="shared" si="1"/>
        <v>-3.3052137739247964</v>
      </c>
      <c r="C13">
        <f t="shared" si="2"/>
        <v>0.7</v>
      </c>
      <c r="D13">
        <f t="shared" si="10"/>
        <v>-3.3052137739247964</v>
      </c>
      <c r="E13">
        <f t="shared" si="3"/>
        <v>2.3817554326370614</v>
      </c>
      <c r="F13">
        <f t="shared" si="4"/>
        <v>0.7</v>
      </c>
      <c r="G13">
        <f t="shared" si="5"/>
        <v>-3.2707714890837375E-2</v>
      </c>
      <c r="H13">
        <f t="shared" si="6"/>
        <v>-4.0001073768246409E-2</v>
      </c>
      <c r="I13">
        <f t="shared" si="7"/>
        <v>-3.9687310229870272E-2</v>
      </c>
      <c r="J13">
        <f t="shared" si="8"/>
        <v>0.12449158525588606</v>
      </c>
      <c r="K13">
        <f t="shared" si="9"/>
        <v>-0.58408595591673873</v>
      </c>
    </row>
    <row r="14" spans="1:11" x14ac:dyDescent="0.25">
      <c r="A14">
        <f t="shared" si="0"/>
        <v>0.79999999999999993</v>
      </c>
      <c r="B14">
        <f t="shared" si="1"/>
        <v>-3.9409407550659923</v>
      </c>
      <c r="C14">
        <f t="shared" si="2"/>
        <v>0.79999999999999993</v>
      </c>
      <c r="D14">
        <f t="shared" si="10"/>
        <v>-3.9409407550659923</v>
      </c>
      <c r="E14">
        <f t="shared" si="3"/>
        <v>9.2572628498008953</v>
      </c>
      <c r="F14">
        <f t="shared" si="4"/>
        <v>0.79999999999999993</v>
      </c>
      <c r="G14">
        <f t="shared" si="5"/>
        <v>-4.9257781899628109E-2</v>
      </c>
      <c r="H14">
        <f t="shared" si="6"/>
        <v>-5.600093531508734E-2</v>
      </c>
      <c r="I14">
        <f t="shared" si="7"/>
        <v>-5.5713082500858782E-2</v>
      </c>
      <c r="J14">
        <f t="shared" si="8"/>
        <v>0.26672860110195362</v>
      </c>
      <c r="K14">
        <f t="shared" si="9"/>
        <v>-0.58507882532166655</v>
      </c>
    </row>
    <row r="15" spans="1:11" x14ac:dyDescent="0.25">
      <c r="A15">
        <f t="shared" si="0"/>
        <v>0.89999999999999991</v>
      </c>
      <c r="B15">
        <f t="shared" si="1"/>
        <v>-11.611367016207476</v>
      </c>
      <c r="C15">
        <f t="shared" si="2"/>
        <v>0.89999999999999991</v>
      </c>
      <c r="D15">
        <f t="shared" si="10"/>
        <v>-11.611367016207476</v>
      </c>
      <c r="E15">
        <f t="shared" si="3"/>
        <v>4.5813765149896568</v>
      </c>
      <c r="F15">
        <f t="shared" si="4"/>
        <v>0.89999999999999991</v>
      </c>
      <c r="G15">
        <f t="shared" si="5"/>
        <v>-6.676357960394072E-2</v>
      </c>
      <c r="H15">
        <f t="shared" si="6"/>
        <v>-7.260374260640437E-2</v>
      </c>
      <c r="I15">
        <f t="shared" si="7"/>
        <v>-7.2360678680786869E-2</v>
      </c>
      <c r="J15">
        <f t="shared" si="8"/>
        <v>-0.74880191063882195</v>
      </c>
      <c r="K15">
        <f t="shared" si="9"/>
        <v>-0.76932788079119074</v>
      </c>
    </row>
    <row r="16" spans="1:11" x14ac:dyDescent="0.25">
      <c r="A16">
        <f t="shared" si="0"/>
        <v>0.99999999999999989</v>
      </c>
      <c r="B16">
        <f t="shared" si="1"/>
        <v>-10.280264165926949</v>
      </c>
      <c r="C16">
        <f t="shared" si="2"/>
        <v>0.99999999999999989</v>
      </c>
      <c r="D16">
        <f t="shared" si="10"/>
        <v>-10.280264165926949</v>
      </c>
      <c r="E16">
        <f t="shared" si="3"/>
        <v>1.8239096558634214</v>
      </c>
      <c r="F16">
        <f t="shared" si="4"/>
        <v>0.99999999999999989</v>
      </c>
      <c r="G16">
        <f t="shared" si="5"/>
        <v>-6.8386848385692339E-2</v>
      </c>
      <c r="H16">
        <f t="shared" si="6"/>
        <v>-7.3954218024616838E-2</v>
      </c>
      <c r="I16">
        <f t="shared" si="7"/>
        <v>-7.3715599002850352E-2</v>
      </c>
      <c r="J16">
        <f t="shared" si="8"/>
        <v>-8.0304782101592115E-2</v>
      </c>
      <c r="K16">
        <f t="shared" si="9"/>
        <v>-0.84333309154822722</v>
      </c>
    </row>
    <row r="17" spans="1:11" x14ac:dyDescent="0.25">
      <c r="A17">
        <f t="shared" si="0"/>
        <v>1.0999999999999999</v>
      </c>
      <c r="B17">
        <f t="shared" si="1"/>
        <v>-5.1776613113002252</v>
      </c>
      <c r="C17">
        <f t="shared" si="2"/>
        <v>1.0999999999999999</v>
      </c>
      <c r="D17">
        <f t="shared" si="10"/>
        <v>-5.1776613113002252</v>
      </c>
      <c r="E17">
        <f t="shared" si="3"/>
        <v>3.922411873657655</v>
      </c>
      <c r="F17">
        <f t="shared" si="4"/>
        <v>1.0999999999999999</v>
      </c>
      <c r="G17">
        <f t="shared" si="5"/>
        <v>-7.887999001528187E-2</v>
      </c>
      <c r="H17">
        <f t="shared" si="6"/>
        <v>-8.3664288021612757E-2</v>
      </c>
      <c r="I17">
        <f t="shared" si="7"/>
        <v>-8.3464022777645641E-2</v>
      </c>
      <c r="J17">
        <f t="shared" si="8"/>
        <v>-0.25688366458575956</v>
      </c>
      <c r="K17">
        <f t="shared" si="9"/>
        <v>-0.95500313758148692</v>
      </c>
    </row>
    <row r="18" spans="1:11" x14ac:dyDescent="0.25">
      <c r="A18">
        <f t="shared" si="0"/>
        <v>1.2</v>
      </c>
      <c r="B18">
        <f t="shared" si="1"/>
        <v>-4.7097639800239115</v>
      </c>
      <c r="C18">
        <f t="shared" si="2"/>
        <v>1.2</v>
      </c>
      <c r="D18">
        <f t="shared" si="10"/>
        <v>-4.7097639800239115</v>
      </c>
      <c r="E18">
        <f t="shared" si="3"/>
        <v>3.6128895062247146</v>
      </c>
      <c r="F18">
        <f t="shared" si="4"/>
        <v>1.2</v>
      </c>
      <c r="G18">
        <f t="shared" si="5"/>
        <v>-8.5532993800382651E-2</v>
      </c>
      <c r="H18">
        <f t="shared" si="6"/>
        <v>-8.9700745461836387E-2</v>
      </c>
      <c r="I18">
        <f t="shared" si="7"/>
        <v>-8.9527834923853689E-2</v>
      </c>
      <c r="J18">
        <f t="shared" si="8"/>
        <v>-9.2187824962126116E-2</v>
      </c>
      <c r="K18">
        <f t="shared" si="9"/>
        <v>-1.0443661341704684</v>
      </c>
    </row>
    <row r="19" spans="1:11" x14ac:dyDescent="0.25">
      <c r="A19">
        <f t="shared" si="0"/>
        <v>1.3</v>
      </c>
      <c r="B19">
        <f t="shared" si="1"/>
        <v>-4.2239176602281967</v>
      </c>
      <c r="C19">
        <f t="shared" si="2"/>
        <v>1.3</v>
      </c>
      <c r="D19">
        <f t="shared" si="10"/>
        <v>-4.2239176602281967</v>
      </c>
      <c r="E19">
        <f t="shared" si="3"/>
        <v>3.198326086719443</v>
      </c>
      <c r="F19">
        <f t="shared" si="4"/>
        <v>1.3</v>
      </c>
      <c r="G19">
        <f t="shared" si="5"/>
        <v>-9.3362568466287821E-2</v>
      </c>
      <c r="H19">
        <f t="shared" si="6"/>
        <v>-9.6829387332356326E-2</v>
      </c>
      <c r="I19">
        <f t="shared" si="7"/>
        <v>-9.6688776376208596E-2</v>
      </c>
      <c r="J19">
        <f t="shared" si="8"/>
        <v>-0.11790053312215258</v>
      </c>
      <c r="K19">
        <f t="shared" si="9"/>
        <v>-1.1440827056713969</v>
      </c>
    </row>
    <row r="20" spans="1:11" x14ac:dyDescent="0.25">
      <c r="A20">
        <f t="shared" si="0"/>
        <v>1.4000000000000001</v>
      </c>
      <c r="B20">
        <f t="shared" si="1"/>
        <v>-3.7395994601657283</v>
      </c>
      <c r="C20">
        <f t="shared" si="2"/>
        <v>1.4000000000000001</v>
      </c>
      <c r="D20">
        <f t="shared" si="10"/>
        <v>-3.7395994601657283</v>
      </c>
      <c r="E20">
        <f t="shared" si="3"/>
        <v>2.7192547903860831</v>
      </c>
      <c r="F20">
        <f t="shared" si="4"/>
        <v>1.4000000000000001</v>
      </c>
      <c r="G20">
        <f t="shared" si="5"/>
        <v>-9.9596156620260223E-2</v>
      </c>
      <c r="H20">
        <f t="shared" si="6"/>
        <v>-0.10244082515819988</v>
      </c>
      <c r="I20">
        <f t="shared" si="7"/>
        <v>-0.10232730818025979</v>
      </c>
      <c r="J20">
        <f t="shared" si="8"/>
        <v>-0.15094612109263844</v>
      </c>
      <c r="K20">
        <f t="shared" si="9"/>
        <v>-1.2540957964030333</v>
      </c>
    </row>
    <row r="21" spans="1:11" x14ac:dyDescent="0.25">
      <c r="A21">
        <f t="shared" si="0"/>
        <v>1.5000000000000002</v>
      </c>
      <c r="B21">
        <f t="shared" si="1"/>
        <v>-3.3345960086101853</v>
      </c>
      <c r="C21">
        <f t="shared" si="2"/>
        <v>1.5000000000000002</v>
      </c>
      <c r="D21">
        <f t="shared" si="10"/>
        <v>-3.3345960086101853</v>
      </c>
      <c r="E21">
        <f t="shared" si="3"/>
        <v>2.2614136765572739</v>
      </c>
      <c r="F21">
        <f t="shared" si="4"/>
        <v>1.5000000000000002</v>
      </c>
      <c r="G21">
        <f t="shared" si="5"/>
        <v>-0.10427478576526605</v>
      </c>
      <c r="H21">
        <f t="shared" si="6"/>
        <v>-0.10657516641002499</v>
      </c>
      <c r="I21">
        <f t="shared" si="7"/>
        <v>-0.10648408251451137</v>
      </c>
      <c r="J21">
        <f t="shared" si="8"/>
        <v>-0.17931150808665675</v>
      </c>
      <c r="K21">
        <f t="shared" si="9"/>
        <v>-1.3723799283531992</v>
      </c>
    </row>
    <row r="22" spans="1:11" x14ac:dyDescent="0.25">
      <c r="A22">
        <f t="shared" si="0"/>
        <v>1.6000000000000003</v>
      </c>
      <c r="B22">
        <f t="shared" si="1"/>
        <v>-3.0781028953939793</v>
      </c>
      <c r="C22">
        <f t="shared" si="2"/>
        <v>1.6000000000000003</v>
      </c>
      <c r="D22">
        <f t="shared" si="10"/>
        <v>-3.0781028953939793</v>
      </c>
      <c r="E22">
        <f t="shared" si="3"/>
        <v>1.8285282486818</v>
      </c>
      <c r="F22">
        <f t="shared" si="4"/>
        <v>1.6000000000000003</v>
      </c>
      <c r="G22">
        <f t="shared" si="5"/>
        <v>-0.1075902853836421</v>
      </c>
      <c r="H22">
        <f t="shared" si="6"/>
        <v>-0.10941404101658379</v>
      </c>
      <c r="I22">
        <f t="shared" si="7"/>
        <v>-0.1093417843446675</v>
      </c>
      <c r="J22">
        <f t="shared" si="8"/>
        <v>-0.1830425594586565</v>
      </c>
      <c r="K22">
        <f t="shared" si="9"/>
        <v>-1.4937373442806661</v>
      </c>
    </row>
    <row r="23" spans="1:11" x14ac:dyDescent="0.25">
      <c r="A23">
        <f t="shared" si="0"/>
        <v>1.7000000000000004</v>
      </c>
      <c r="B23">
        <f t="shared" si="1"/>
        <v>-2.9391842841001266</v>
      </c>
      <c r="C23">
        <f t="shared" si="2"/>
        <v>1.7000000000000004</v>
      </c>
      <c r="D23">
        <f t="shared" si="10"/>
        <v>-2.9391842841001266</v>
      </c>
      <c r="E23">
        <f t="shared" si="3"/>
        <v>1.4095274769964834</v>
      </c>
      <c r="F23">
        <f t="shared" si="4"/>
        <v>1.7000000000000004</v>
      </c>
      <c r="G23">
        <f t="shared" si="5"/>
        <v>-0.10997571022538291</v>
      </c>
      <c r="H23">
        <f t="shared" si="6"/>
        <v>-0.11137291386497063</v>
      </c>
      <c r="I23">
        <f t="shared" si="7"/>
        <v>-0.11131724373963178</v>
      </c>
      <c r="J23">
        <f t="shared" si="8"/>
        <v>-0.16988739211169115</v>
      </c>
      <c r="K23">
        <f t="shared" si="9"/>
        <v>-1.6146112472050458</v>
      </c>
    </row>
    <row r="24" spans="1:11" x14ac:dyDescent="0.25">
      <c r="A24">
        <f t="shared" si="0"/>
        <v>1.8000000000000005</v>
      </c>
      <c r="B24">
        <f t="shared" si="1"/>
        <v>-2.8699204460983001</v>
      </c>
      <c r="C24">
        <f t="shared" si="2"/>
        <v>1.8000000000000005</v>
      </c>
      <c r="D24">
        <f t="shared" si="10"/>
        <v>-2.8699204460983001</v>
      </c>
      <c r="E24">
        <f t="shared" si="3"/>
        <v>1.003786910680013</v>
      </c>
      <c r="F24">
        <f t="shared" si="4"/>
        <v>1.8000000000000005</v>
      </c>
      <c r="G24">
        <f t="shared" si="5"/>
        <v>-0.11173925825012031</v>
      </c>
      <c r="H24">
        <f t="shared" si="6"/>
        <v>-0.11275190554718501</v>
      </c>
      <c r="I24">
        <f t="shared" si="7"/>
        <v>-0.1127112607802945</v>
      </c>
      <c r="J24">
        <f t="shared" si="8"/>
        <v>-0.15604312047097471</v>
      </c>
      <c r="K24">
        <f t="shared" si="9"/>
        <v>-1.7343960324343881</v>
      </c>
    </row>
    <row r="25" spans="1:11" x14ac:dyDescent="0.25">
      <c r="A25">
        <f t="shared" si="0"/>
        <v>1.9000000000000006</v>
      </c>
      <c r="B25">
        <f t="shared" si="1"/>
        <v>-2.8430517358972547</v>
      </c>
      <c r="C25">
        <f t="shared" si="2"/>
        <v>1.9000000000000006</v>
      </c>
      <c r="D25">
        <f t="shared" si="10"/>
        <v>-2.8430517358972547</v>
      </c>
      <c r="E25">
        <f t="shared" si="3"/>
        <v>0.60969122173131829</v>
      </c>
      <c r="F25">
        <f t="shared" si="4"/>
        <v>1.9000000000000006</v>
      </c>
      <c r="G25">
        <f t="shared" si="5"/>
        <v>-0.11296809993607146</v>
      </c>
      <c r="H25">
        <f t="shared" si="6"/>
        <v>-0.11364011621365945</v>
      </c>
      <c r="I25">
        <f t="shared" si="7"/>
        <v>-0.11361294229901675</v>
      </c>
      <c r="J25">
        <f t="shared" si="8"/>
        <v>-0.14519032063214382</v>
      </c>
      <c r="K25">
        <f t="shared" si="9"/>
        <v>-1.8531734553666495</v>
      </c>
    </row>
    <row r="26" spans="1:11" x14ac:dyDescent="0.25">
      <c r="A26">
        <f t="shared" si="0"/>
        <v>2.0000000000000004</v>
      </c>
      <c r="B26">
        <f t="shared" si="1"/>
        <v>-2.8440465016247476</v>
      </c>
      <c r="C26">
        <f t="shared" si="2"/>
        <v>2.0000000000000004</v>
      </c>
      <c r="D26">
        <f t="shared" si="10"/>
        <v>-2.8440465016247476</v>
      </c>
      <c r="E26">
        <f t="shared" si="3"/>
        <v>0.22521490711688996</v>
      </c>
      <c r="F26">
        <f t="shared" si="4"/>
        <v>2.0000000000000004</v>
      </c>
      <c r="G26">
        <f t="shared" si="5"/>
        <v>-0.11370551990120434</v>
      </c>
      <c r="H26">
        <f t="shared" si="6"/>
        <v>-0.11408344324363079</v>
      </c>
      <c r="I26">
        <f t="shared" si="7"/>
        <v>-0.1140680617979669</v>
      </c>
      <c r="J26">
        <f t="shared" si="8"/>
        <v>-0.13692672281177815</v>
      </c>
      <c r="K26">
        <f t="shared" si="9"/>
        <v>-1.9709959974993458</v>
      </c>
    </row>
    <row r="27" spans="1:11" x14ac:dyDescent="0.25">
      <c r="A27">
        <f t="shared" si="0"/>
        <v>2.1000000000000005</v>
      </c>
      <c r="B27">
        <f t="shared" si="1"/>
        <v>-2.8645401296929922</v>
      </c>
      <c r="C27">
        <f t="shared" si="2"/>
        <v>2.1000000000000005</v>
      </c>
      <c r="D27">
        <f t="shared" si="10"/>
        <v>-2.8645401296929922</v>
      </c>
      <c r="E27">
        <f t="shared" si="3"/>
        <v>-0.1513324506791287</v>
      </c>
      <c r="F27">
        <f t="shared" si="4"/>
        <v>2.1000000000000005</v>
      </c>
      <c r="G27">
        <f t="shared" si="5"/>
        <v>-0.11400450275946554</v>
      </c>
      <c r="H27">
        <f t="shared" si="6"/>
        <v>-0.11413554175568102</v>
      </c>
      <c r="I27">
        <f t="shared" si="7"/>
        <v>-0.11413018332573932</v>
      </c>
      <c r="J27">
        <f t="shared" si="8"/>
        <v>-0.13051548060389487</v>
      </c>
      <c r="K27">
        <f t="shared" si="9"/>
        <v>-2.087837903087046</v>
      </c>
    </row>
    <row r="28" spans="1:11" x14ac:dyDescent="0.25">
      <c r="A28">
        <f t="shared" si="0"/>
        <v>2.2000000000000006</v>
      </c>
      <c r="B28">
        <f t="shared" si="1"/>
        <v>-2.8993105704784607</v>
      </c>
      <c r="C28">
        <f t="shared" si="2"/>
        <v>2.2000000000000006</v>
      </c>
      <c r="D28">
        <f t="shared" si="10"/>
        <v>-2.8993105704784607</v>
      </c>
      <c r="E28">
        <f t="shared" si="3"/>
        <v>-0.52120548616619167</v>
      </c>
      <c r="F28">
        <f t="shared" si="4"/>
        <v>2.2000000000000006</v>
      </c>
      <c r="G28">
        <f t="shared" si="5"/>
        <v>-0.11392836204090402</v>
      </c>
      <c r="H28">
        <f t="shared" si="6"/>
        <v>-0.1138583459221801</v>
      </c>
      <c r="I28">
        <f t="shared" si="7"/>
        <v>-0.11386121544134935</v>
      </c>
      <c r="J28">
        <f t="shared" si="8"/>
        <v>-0.12541305413472539</v>
      </c>
      <c r="K28">
        <f t="shared" si="9"/>
        <v>-2.2036346595708274</v>
      </c>
    </row>
    <row r="29" spans="1:11" x14ac:dyDescent="0.25">
      <c r="A29">
        <f t="shared" si="0"/>
        <v>2.3000000000000007</v>
      </c>
      <c r="B29">
        <f t="shared" si="1"/>
        <v>-2.9448763281341672</v>
      </c>
      <c r="C29">
        <f t="shared" si="2"/>
        <v>2.3000000000000007</v>
      </c>
      <c r="D29">
        <f t="shared" si="10"/>
        <v>-2.9448763281341672</v>
      </c>
      <c r="E29">
        <f t="shared" si="3"/>
        <v>-0.88530278201008783</v>
      </c>
      <c r="F29">
        <f t="shared" si="4"/>
        <v>2.3000000000000007</v>
      </c>
      <c r="G29">
        <f t="shared" si="5"/>
        <v>-0.11354441895993442</v>
      </c>
      <c r="H29">
        <f t="shared" si="6"/>
        <v>-0.11331610490302139</v>
      </c>
      <c r="I29">
        <f t="shared" si="7"/>
        <v>-0.11332545578298525</v>
      </c>
      <c r="J29">
        <f t="shared" si="8"/>
        <v>-0.1212567610359219</v>
      </c>
      <c r="K29">
        <f t="shared" si="9"/>
        <v>-2.3183153764654723</v>
      </c>
    </row>
    <row r="30" spans="1:11" x14ac:dyDescent="0.25">
      <c r="A30">
        <f t="shared" si="0"/>
        <v>2.4000000000000008</v>
      </c>
      <c r="B30">
        <f t="shared" si="1"/>
        <v>-2.9987963674710945</v>
      </c>
      <c r="C30">
        <f t="shared" si="2"/>
        <v>2.4000000000000008</v>
      </c>
      <c r="D30">
        <f t="shared" si="10"/>
        <v>-2.9987963674710945</v>
      </c>
      <c r="E30">
        <f t="shared" si="3"/>
        <v>-1.244265318690136</v>
      </c>
      <c r="F30">
        <f t="shared" si="4"/>
        <v>2.4000000000000008</v>
      </c>
      <c r="G30">
        <f t="shared" si="5"/>
        <v>-0.11291860246121863</v>
      </c>
      <c r="H30">
        <f t="shared" si="6"/>
        <v>-0.1125704637204018</v>
      </c>
      <c r="I30">
        <f t="shared" si="7"/>
        <v>-0.11258466786594219</v>
      </c>
      <c r="J30">
        <f t="shared" si="8"/>
        <v>-0.11780489601978483</v>
      </c>
      <c r="K30">
        <f t="shared" si="9"/>
        <v>-2.4318210034077543</v>
      </c>
    </row>
    <row r="31" spans="1:11" x14ac:dyDescent="0.25">
      <c r="A31">
        <f>A30+B$3</f>
        <v>2.5000000000000009</v>
      </c>
      <c r="B31">
        <f t="shared" si="1"/>
        <v>-3.0592925877272741</v>
      </c>
      <c r="C31">
        <f t="shared" si="2"/>
        <v>2.5000000000000009</v>
      </c>
      <c r="D31">
        <f t="shared" si="10"/>
        <v>-3.0592925877272741</v>
      </c>
      <c r="E31">
        <f t="shared" si="3"/>
        <v>-1.5985565422421726</v>
      </c>
      <c r="F31">
        <f t="shared" si="4"/>
        <v>2.5000000000000009</v>
      </c>
      <c r="G31">
        <f t="shared" si="5"/>
        <v>-0.11211179010752916</v>
      </c>
      <c r="H31">
        <f t="shared" si="6"/>
        <v>-0.11167731364143355</v>
      </c>
      <c r="I31">
        <f t="shared" si="7"/>
        <v>-0.11169491669020959</v>
      </c>
      <c r="J31">
        <f t="shared" si="8"/>
        <v>-0.11489266226111049</v>
      </c>
      <c r="K31">
        <f t="shared" si="9"/>
        <v>-2.5441124889130755</v>
      </c>
    </row>
    <row r="32" spans="1:11" x14ac:dyDescent="0.25">
      <c r="A32">
        <f t="shared" si="0"/>
        <v>2.600000000000001</v>
      </c>
      <c r="B32">
        <f t="shared" si="1"/>
        <v>-3.1250318631231506</v>
      </c>
      <c r="C32">
        <f t="shared" si="2"/>
        <v>2.600000000000001</v>
      </c>
      <c r="D32">
        <f t="shared" si="10"/>
        <v>-3.1250318631231506</v>
      </c>
      <c r="E32">
        <f t="shared" si="3"/>
        <v>-1.9485207636658557</v>
      </c>
      <c r="F32">
        <f t="shared" si="4"/>
        <v>2.600000000000001</v>
      </c>
      <c r="G32">
        <f t="shared" si="5"/>
        <v>-0.11117768870772911</v>
      </c>
      <c r="H32">
        <f t="shared" si="6"/>
        <v>-0.1106851405591027</v>
      </c>
      <c r="I32">
        <f t="shared" si="7"/>
        <v>-0.11070489614966252</v>
      </c>
      <c r="J32">
        <f t="shared" si="8"/>
        <v>-0.11240444738362292</v>
      </c>
      <c r="K32">
        <f t="shared" si="9"/>
        <v>-2.6551728571645561</v>
      </c>
    </row>
    <row r="33" spans="1:13" x14ac:dyDescent="0.25">
      <c r="A33">
        <f t="shared" si="0"/>
        <v>2.7000000000000011</v>
      </c>
      <c r="B33">
        <f t="shared" si="1"/>
        <v>-3.1949925988327341</v>
      </c>
      <c r="C33">
        <f t="shared" si="2"/>
        <v>2.7000000000000011</v>
      </c>
      <c r="D33">
        <f t="shared" si="10"/>
        <v>-3.1949925988327341</v>
      </c>
      <c r="E33">
        <f t="shared" si="3"/>
        <v>-2.294423993258154</v>
      </c>
      <c r="F33">
        <f t="shared" si="4"/>
        <v>2.7000000000000011</v>
      </c>
      <c r="G33">
        <f t="shared" si="5"/>
        <v>-0.11016192159225864</v>
      </c>
      <c r="H33">
        <f t="shared" si="6"/>
        <v>-0.10963448806825241</v>
      </c>
      <c r="I33">
        <f t="shared" si="7"/>
        <v>-0.10965537034504612</v>
      </c>
      <c r="J33">
        <f t="shared" si="8"/>
        <v>-0.11025680862159379</v>
      </c>
      <c r="K33">
        <f t="shared" si="9"/>
        <v>-2.7650059316712978</v>
      </c>
    </row>
    <row r="34" spans="1:13" x14ac:dyDescent="0.25">
      <c r="A34">
        <f t="shared" si="0"/>
        <v>2.8000000000000012</v>
      </c>
      <c r="B34">
        <f t="shared" si="1"/>
        <v>-3.268378829212184</v>
      </c>
      <c r="C34">
        <f t="shared" si="2"/>
        <v>2.8000000000000012</v>
      </c>
      <c r="D34">
        <f t="shared" si="10"/>
        <v>-3.268378829212184</v>
      </c>
      <c r="E34">
        <f t="shared" si="3"/>
        <v>-2.6364818788226256</v>
      </c>
      <c r="F34">
        <f t="shared" si="4"/>
        <v>2.8000000000000012</v>
      </c>
      <c r="G34">
        <f t="shared" si="5"/>
        <v>-0.10910198814376756</v>
      </c>
      <c r="H34">
        <f t="shared" si="6"/>
        <v>-0.10855817892431716</v>
      </c>
      <c r="I34">
        <f t="shared" si="7"/>
        <v>-0.10857937663346182</v>
      </c>
      <c r="J34">
        <f t="shared" si="8"/>
        <v>-0.10838792839251878</v>
      </c>
      <c r="K34">
        <f t="shared" si="9"/>
        <v>-2.8736334362799387</v>
      </c>
    </row>
    <row r="35" spans="1:13" x14ac:dyDescent="0.25">
      <c r="A35">
        <f t="shared" si="0"/>
        <v>2.9000000000000012</v>
      </c>
      <c r="B35">
        <f t="shared" si="1"/>
        <v>-3.3445625074640501</v>
      </c>
      <c r="C35">
        <f t="shared" si="2"/>
        <v>2.9000000000000012</v>
      </c>
      <c r="D35">
        <f t="shared" si="10"/>
        <v>-3.3445625074640501</v>
      </c>
      <c r="E35">
        <f t="shared" si="3"/>
        <v>-2.9748785143981831</v>
      </c>
      <c r="F35">
        <f t="shared" si="4"/>
        <v>2.9000000000000012</v>
      </c>
      <c r="G35">
        <f t="shared" si="5"/>
        <v>-0.10802779424405179</v>
      </c>
      <c r="H35">
        <f t="shared" si="6"/>
        <v>-0.10748199695290675</v>
      </c>
      <c r="I35">
        <f t="shared" si="7"/>
        <v>-0.10750289453723845</v>
      </c>
      <c r="J35">
        <f t="shared" si="8"/>
        <v>-0.10675093833399169</v>
      </c>
      <c r="K35">
        <f t="shared" si="9"/>
        <v>-2.9810915222063277</v>
      </c>
    </row>
    <row r="36" spans="1:13" x14ac:dyDescent="0.25">
      <c r="A36">
        <f t="shared" si="0"/>
        <v>3.0000000000000013</v>
      </c>
      <c r="B36">
        <f t="shared" si="1"/>
        <v>-3.4230433051041858</v>
      </c>
      <c r="C36">
        <f t="shared" si="2"/>
        <v>3.0000000000000013</v>
      </c>
      <c r="D36">
        <f t="shared" si="10"/>
        <v>-3.4230433051041858</v>
      </c>
      <c r="E36">
        <f t="shared" si="3"/>
        <v>-3.3097788901632321</v>
      </c>
      <c r="F36">
        <f t="shared" si="4"/>
        <v>3.0000000000000013</v>
      </c>
      <c r="G36">
        <f t="shared" si="5"/>
        <v>-0.10696250503075962</v>
      </c>
      <c r="H36">
        <f t="shared" si="6"/>
        <v>-0.10642560008354751</v>
      </c>
      <c r="I36">
        <f t="shared" si="7"/>
        <v>-0.10644575140210245</v>
      </c>
      <c r="J36">
        <f t="shared" si="8"/>
        <v>-0.10530958260980752</v>
      </c>
      <c r="K36">
        <f t="shared" si="9"/>
        <v>-3.0874273206416389</v>
      </c>
    </row>
    <row r="38" spans="1:13" x14ac:dyDescent="0.25">
      <c r="A38" t="s">
        <v>22</v>
      </c>
    </row>
    <row r="39" spans="1:13" x14ac:dyDescent="0.25">
      <c r="A39" s="25" t="s">
        <v>19</v>
      </c>
      <c r="B39" s="25"/>
      <c r="C39" s="25"/>
      <c r="D39" s="25"/>
    </row>
    <row r="40" spans="1:13" x14ac:dyDescent="0.25">
      <c r="A40" t="s">
        <v>20</v>
      </c>
      <c r="B40" t="s">
        <v>18</v>
      </c>
      <c r="C40">
        <f>0.01</f>
        <v>0.01</v>
      </c>
    </row>
    <row r="41" spans="1:13" x14ac:dyDescent="0.25">
      <c r="A41" s="1"/>
      <c r="B41" s="1"/>
      <c r="C41" s="1"/>
      <c r="D41" s="1"/>
      <c r="E41" s="1"/>
      <c r="F41" s="1"/>
    </row>
    <row r="42" spans="1:13" x14ac:dyDescent="0.25">
      <c r="A42" s="24" t="s">
        <v>21</v>
      </c>
      <c r="B42" s="24"/>
      <c r="D42" s="24" t="s">
        <v>8</v>
      </c>
      <c r="E42" s="24"/>
      <c r="F42" s="24"/>
      <c r="H42" s="24" t="s">
        <v>23</v>
      </c>
      <c r="I42" s="24"/>
      <c r="J42" s="24"/>
      <c r="K42" s="24"/>
      <c r="L42" s="24"/>
      <c r="M42" s="24"/>
    </row>
    <row r="43" spans="1:13" x14ac:dyDescent="0.25">
      <c r="A43" t="s">
        <v>5</v>
      </c>
      <c r="B43" t="s">
        <v>6</v>
      </c>
      <c r="D43" t="s">
        <v>5</v>
      </c>
      <c r="E43" t="s">
        <v>9</v>
      </c>
      <c r="F43" t="s">
        <v>6</v>
      </c>
      <c r="H43" t="s">
        <v>5</v>
      </c>
      <c r="I43" t="s">
        <v>11</v>
      </c>
      <c r="J43" t="s">
        <v>12</v>
      </c>
      <c r="K43" t="s">
        <v>13</v>
      </c>
      <c r="L43" t="s">
        <v>14</v>
      </c>
      <c r="M43" t="s">
        <v>6</v>
      </c>
    </row>
    <row r="44" spans="1:13" x14ac:dyDescent="0.25">
      <c r="A44">
        <v>0</v>
      </c>
      <c r="B44">
        <v>0</v>
      </c>
      <c r="D44">
        <v>0</v>
      </c>
      <c r="E44">
        <v>0</v>
      </c>
      <c r="F44">
        <v>0</v>
      </c>
      <c r="H44">
        <v>0</v>
      </c>
      <c r="M44">
        <v>0</v>
      </c>
    </row>
    <row r="45" spans="1:13" x14ac:dyDescent="0.25">
      <c r="A45">
        <f xml:space="preserve"> A44+$C$40</f>
        <v>0.01</v>
      </c>
      <c r="B45">
        <f>B44+C$40*((A44^2)+(B44^2))</f>
        <v>0</v>
      </c>
      <c r="D45">
        <f>D44+C$40</f>
        <v>0.01</v>
      </c>
      <c r="E45">
        <f>F44+C$40*(D44^2+F44^2)</f>
        <v>0</v>
      </c>
      <c r="F45">
        <f>F44+(C$40/2)*(((D44^2)+(F44^2))+((D45^2)+(E45^2)))</f>
        <v>5.0000000000000008E-7</v>
      </c>
      <c r="H45">
        <f>H44+C$40</f>
        <v>0.01</v>
      </c>
      <c r="I45">
        <f>C$40*((H44^2)+(M44^2))</f>
        <v>0</v>
      </c>
      <c r="J45">
        <f>C$40*((H44+(0.5*C$40))^2 +(M44+(0.5*I45))^2)</f>
        <v>2.5000000000000004E-7</v>
      </c>
      <c r="K45">
        <f>C$40*((H44+(0.5*C$40))^2 +(M44+(0.5*J45))^2)</f>
        <v>2.5000000015625004E-7</v>
      </c>
      <c r="L45">
        <f>C$40*((H44+(0.5*C$40))^2 +(M44+(0.5*K45))^2)</f>
        <v>2.5000000015625004E-7</v>
      </c>
      <c r="M45">
        <f>M44+((I45+L45+(2*K45)+(2*J45))/6)</f>
        <v>2.0833333341145838E-7</v>
      </c>
    </row>
    <row r="46" spans="1:13" x14ac:dyDescent="0.25">
      <c r="A46">
        <f t="shared" ref="A46:A109" si="11" xml:space="preserve"> A45+$C$40</f>
        <v>0.02</v>
      </c>
      <c r="B46">
        <f>B45+C$40*((A45^2)+(B45^2))</f>
        <v>1.0000000000000002E-6</v>
      </c>
      <c r="D46">
        <f t="shared" ref="D46:D109" si="12">D45+C$40</f>
        <v>0.02</v>
      </c>
      <c r="E46">
        <f t="shared" ref="E46:E109" si="13">F45+C$40*(D45^2+F45^2)</f>
        <v>1.5000000025000002E-6</v>
      </c>
      <c r="F46">
        <f t="shared" ref="F46:F109" si="14">F45+(C$40/2)*(((D45^2)+(F45^2))+((D46^2)+(E46^2)))</f>
        <v>3.0000000124999999E-6</v>
      </c>
      <c r="H46">
        <f t="shared" ref="H46:H109" si="15">H45+C$40</f>
        <v>0.02</v>
      </c>
      <c r="I46">
        <f t="shared" ref="I46:I109" si="16">C$40*((H45^2)+(M45^2))</f>
        <v>1.0000000004340279E-6</v>
      </c>
      <c r="J46">
        <f t="shared" ref="J46:J109" si="17">C$40*((H45+(0.5*C$40))^2 +(M45+(0.5*I46))^2)</f>
        <v>2.2500000050173612E-6</v>
      </c>
      <c r="K46">
        <f t="shared" ref="K46:K109" si="18">C$40*((H45+(0.5*C$40))^2 +(M45+(0.5*J46))^2)</f>
        <v>2.2500000177777779E-6</v>
      </c>
      <c r="L46">
        <f t="shared" ref="L46:L109" si="19">C$40*((H45+(0.5*C$40))^2 +(M45+(0.5*K46))^2)</f>
        <v>2.2500000177777779E-6</v>
      </c>
      <c r="M46">
        <f t="shared" ref="M46:M109" si="20">M45+((I46+L46+(2*K46)+(2*J46))/6)</f>
        <v>2.2500000107118057E-6</v>
      </c>
    </row>
    <row r="47" spans="1:13" x14ac:dyDescent="0.25">
      <c r="A47">
        <f t="shared" si="11"/>
        <v>0.03</v>
      </c>
      <c r="B47">
        <f t="shared" ref="B47:B110" si="21">B46+C$40*((A46^2)+(B46^2))</f>
        <v>5.0000000100000011E-6</v>
      </c>
      <c r="D47">
        <f t="shared" si="12"/>
        <v>0.03</v>
      </c>
      <c r="E47">
        <f t="shared" si="13"/>
        <v>7.0000001025000006E-6</v>
      </c>
      <c r="F47">
        <f t="shared" si="14"/>
        <v>9.5000003025000062E-6</v>
      </c>
      <c r="H47">
        <f t="shared" si="15"/>
        <v>0.03</v>
      </c>
      <c r="I47">
        <f t="shared" si="16"/>
        <v>4.0000000506250008E-6</v>
      </c>
      <c r="J47">
        <f t="shared" si="17"/>
        <v>6.2500001806250041E-6</v>
      </c>
      <c r="K47">
        <f t="shared" si="18"/>
        <v>6.2500002889062622E-6</v>
      </c>
      <c r="L47">
        <f t="shared" si="19"/>
        <v>6.2500002889062682E-6</v>
      </c>
      <c r="M47">
        <f t="shared" si="20"/>
        <v>8.1250002238107729E-6</v>
      </c>
    </row>
    <row r="48" spans="1:13" x14ac:dyDescent="0.25">
      <c r="A48">
        <f t="shared" si="11"/>
        <v>0.04</v>
      </c>
      <c r="B48">
        <f t="shared" si="21"/>
        <v>1.4000000260000002E-5</v>
      </c>
      <c r="D48">
        <f t="shared" si="12"/>
        <v>0.04</v>
      </c>
      <c r="E48">
        <f t="shared" si="13"/>
        <v>1.8500001205000064E-5</v>
      </c>
      <c r="F48">
        <f t="shared" si="14"/>
        <v>2.2000002465000256E-5</v>
      </c>
      <c r="H48">
        <f t="shared" si="15"/>
        <v>0.04</v>
      </c>
      <c r="I48">
        <f t="shared" si="16"/>
        <v>9.0000006601562866E-6</v>
      </c>
      <c r="J48">
        <f t="shared" si="17"/>
        <v>1.2250001593906388E-5</v>
      </c>
      <c r="K48">
        <f t="shared" si="18"/>
        <v>1.2250002030625288E-5</v>
      </c>
      <c r="L48">
        <f t="shared" si="19"/>
        <v>1.225000203062535E-5</v>
      </c>
      <c r="M48">
        <f t="shared" si="20"/>
        <v>1.9833335213784937E-5</v>
      </c>
    </row>
    <row r="49" spans="1:13" x14ac:dyDescent="0.25">
      <c r="A49">
        <f t="shared" si="11"/>
        <v>0.05</v>
      </c>
      <c r="B49">
        <f t="shared" si="21"/>
        <v>3.0000002220000074E-5</v>
      </c>
      <c r="D49">
        <f t="shared" si="12"/>
        <v>0.05</v>
      </c>
      <c r="E49">
        <f t="shared" si="13"/>
        <v>3.8000007305001346E-5</v>
      </c>
      <c r="F49">
        <f t="shared" si="14"/>
        <v>4.250001210500358E-5</v>
      </c>
      <c r="H49">
        <f t="shared" si="15"/>
        <v>0.05</v>
      </c>
      <c r="I49">
        <f t="shared" si="16"/>
        <v>1.6000003933611858E-5</v>
      </c>
      <c r="J49">
        <f t="shared" si="17"/>
        <v>2.0250007746946586E-5</v>
      </c>
      <c r="K49">
        <f t="shared" si="18"/>
        <v>2.0250008975020808E-5</v>
      </c>
      <c r="L49">
        <f t="shared" si="19"/>
        <v>2.0250008975021177E-5</v>
      </c>
      <c r="M49">
        <f t="shared" si="20"/>
        <v>3.9375009605879577E-5</v>
      </c>
    </row>
    <row r="50" spans="1:13" x14ac:dyDescent="0.25">
      <c r="A50">
        <f t="shared" si="11"/>
        <v>6.0000000000000005E-2</v>
      </c>
      <c r="B50">
        <f t="shared" si="21"/>
        <v>5.5000011220001404E-5</v>
      </c>
      <c r="D50">
        <f t="shared" si="12"/>
        <v>6.0000000000000005E-2</v>
      </c>
      <c r="E50">
        <f t="shared" si="13"/>
        <v>6.7500030167513874E-5</v>
      </c>
      <c r="F50">
        <f t="shared" si="14"/>
        <v>7.3000043917529104E-5</v>
      </c>
      <c r="H50">
        <f t="shared" si="15"/>
        <v>6.0000000000000005E-2</v>
      </c>
      <c r="I50">
        <f t="shared" si="16"/>
        <v>2.5000015503913818E-5</v>
      </c>
      <c r="J50">
        <f t="shared" si="17"/>
        <v>3.0250026910174257E-5</v>
      </c>
      <c r="K50">
        <f t="shared" si="18"/>
        <v>3.0250029702525135E-5</v>
      </c>
      <c r="L50">
        <f t="shared" si="19"/>
        <v>3.0250029702526659E-5</v>
      </c>
      <c r="M50">
        <f t="shared" si="20"/>
        <v>6.8750036011186116E-5</v>
      </c>
    </row>
    <row r="51" spans="1:13" x14ac:dyDescent="0.25">
      <c r="A51">
        <f t="shared" si="11"/>
        <v>7.0000000000000007E-2</v>
      </c>
      <c r="B51">
        <f t="shared" si="21"/>
        <v>9.1000041470013746E-5</v>
      </c>
      <c r="D51">
        <f t="shared" si="12"/>
        <v>7.0000000000000007E-2</v>
      </c>
      <c r="E51">
        <f t="shared" si="13"/>
        <v>1.0900009720759323E-4</v>
      </c>
      <c r="F51">
        <f t="shared" si="14"/>
        <v>1.1550012996766712E-4</v>
      </c>
      <c r="H51">
        <f t="shared" si="15"/>
        <v>7.0000000000000007E-2</v>
      </c>
      <c r="I51">
        <f t="shared" si="16"/>
        <v>3.6000047265674523E-5</v>
      </c>
      <c r="J51">
        <f t="shared" si="17"/>
        <v>4.2250075255728485E-5</v>
      </c>
      <c r="K51">
        <f t="shared" si="18"/>
        <v>4.2250080775288622E-5</v>
      </c>
      <c r="L51">
        <f t="shared" si="19"/>
        <v>4.2250080775293589E-5</v>
      </c>
      <c r="M51">
        <f t="shared" si="20"/>
        <v>1.0995844269501984E-4</v>
      </c>
    </row>
    <row r="52" spans="1:13" x14ac:dyDescent="0.25">
      <c r="A52">
        <f t="shared" si="11"/>
        <v>0.08</v>
      </c>
      <c r="B52">
        <f t="shared" si="21"/>
        <v>1.4000012428008922E-4</v>
      </c>
      <c r="D52">
        <f t="shared" si="12"/>
        <v>0.08</v>
      </c>
      <c r="E52">
        <f t="shared" si="13"/>
        <v>1.6450026337046735E-4</v>
      </c>
      <c r="F52">
        <f t="shared" si="14"/>
        <v>1.7200033197075048E-4</v>
      </c>
      <c r="H52">
        <f t="shared" si="15"/>
        <v>0.08</v>
      </c>
      <c r="I52">
        <f t="shared" si="16"/>
        <v>4.9000120908591209E-5</v>
      </c>
      <c r="J52">
        <f t="shared" si="17"/>
        <v>5.6250180790890713E-5</v>
      </c>
      <c r="K52">
        <f t="shared" si="18"/>
        <v>5.6250190670621122E-5</v>
      </c>
      <c r="L52">
        <f t="shared" si="19"/>
        <v>5.6250190670634763E-5</v>
      </c>
      <c r="M52">
        <f t="shared" si="20"/>
        <v>1.6500028511206145E-4</v>
      </c>
    </row>
    <row r="53" spans="1:13" x14ac:dyDescent="0.25">
      <c r="A53">
        <f t="shared" si="11"/>
        <v>0.09</v>
      </c>
      <c r="B53">
        <f t="shared" si="21"/>
        <v>2.0400032028043721E-4</v>
      </c>
      <c r="D53">
        <f t="shared" si="12"/>
        <v>0.09</v>
      </c>
      <c r="E53">
        <f t="shared" si="13"/>
        <v>2.3600062781189247E-4</v>
      </c>
      <c r="F53">
        <f t="shared" si="14"/>
        <v>2.4450075837280312E-4</v>
      </c>
      <c r="H53">
        <f t="shared" si="15"/>
        <v>0.09</v>
      </c>
      <c r="I53">
        <f t="shared" si="16"/>
        <v>6.4000272250940878E-5</v>
      </c>
      <c r="J53">
        <f t="shared" si="17"/>
        <v>7.2250388091659687E-5</v>
      </c>
      <c r="K53">
        <f t="shared" si="18"/>
        <v>7.2250404514583676E-5</v>
      </c>
      <c r="L53">
        <f t="shared" si="19"/>
        <v>7.2250404514616717E-5</v>
      </c>
      <c r="M53">
        <f t="shared" si="20"/>
        <v>2.3587566210840218E-4</v>
      </c>
    </row>
    <row r="54" spans="1:13" x14ac:dyDescent="0.25">
      <c r="A54">
        <f t="shared" si="11"/>
        <v>9.9999999999999992E-2</v>
      </c>
      <c r="B54">
        <f t="shared" si="21"/>
        <v>2.8500073644174395E-4</v>
      </c>
      <c r="D54">
        <f t="shared" si="12"/>
        <v>9.9999999999999992E-2</v>
      </c>
      <c r="E54">
        <f t="shared" si="13"/>
        <v>3.2550135617901159E-4</v>
      </c>
      <c r="F54">
        <f t="shared" si="14"/>
        <v>3.3500158703157171E-4</v>
      </c>
      <c r="H54">
        <f t="shared" si="15"/>
        <v>9.9999999999999992E-2</v>
      </c>
      <c r="I54">
        <f t="shared" si="16"/>
        <v>8.1000556373279754E-5</v>
      </c>
      <c r="J54">
        <f t="shared" si="17"/>
        <v>9.0250763836603748E-5</v>
      </c>
      <c r="K54">
        <f t="shared" si="18"/>
        <v>9.0250789615867454E-5</v>
      </c>
      <c r="L54">
        <f t="shared" si="19"/>
        <v>9.0250789615939879E-5</v>
      </c>
      <c r="M54">
        <f t="shared" si="20"/>
        <v>3.245847375907625E-4</v>
      </c>
    </row>
    <row r="55" spans="1:13" x14ac:dyDescent="0.25">
      <c r="A55">
        <f t="shared" si="11"/>
        <v>0.10999999999999999</v>
      </c>
      <c r="B55">
        <f t="shared" si="21"/>
        <v>3.8500154869594165E-4</v>
      </c>
      <c r="D55">
        <f t="shared" si="12"/>
        <v>0.10999999999999999</v>
      </c>
      <c r="E55">
        <f t="shared" si="13"/>
        <v>4.3500270929220481E-4</v>
      </c>
      <c r="F55">
        <f t="shared" si="14"/>
        <v>4.4550309429867372E-4</v>
      </c>
      <c r="H55">
        <f t="shared" si="15"/>
        <v>0.10999999999999999</v>
      </c>
      <c r="I55">
        <f t="shared" si="16"/>
        <v>1.0000105355251875E-4</v>
      </c>
      <c r="J55">
        <f t="shared" si="17"/>
        <v>1.1025140314120279E-4</v>
      </c>
      <c r="K55">
        <f t="shared" si="18"/>
        <v>1.1025144180017606E-4</v>
      </c>
      <c r="L55">
        <f t="shared" si="19"/>
        <v>1.1025144180032285E-4</v>
      </c>
      <c r="M55">
        <f t="shared" si="20"/>
        <v>4.3312776846336239E-4</v>
      </c>
    </row>
    <row r="56" spans="1:13" x14ac:dyDescent="0.25">
      <c r="A56">
        <f t="shared" si="11"/>
        <v>0.11999999999999998</v>
      </c>
      <c r="B56">
        <f t="shared" si="21"/>
        <v>5.0600303095786657E-4</v>
      </c>
      <c r="D56">
        <f t="shared" si="12"/>
        <v>0.11999999999999998</v>
      </c>
      <c r="E56">
        <f t="shared" si="13"/>
        <v>5.6650507902874397E-4</v>
      </c>
      <c r="F56">
        <f t="shared" si="14"/>
        <v>5.7800569130373163E-4</v>
      </c>
      <c r="H56">
        <f t="shared" si="15"/>
        <v>0.11999999999999998</v>
      </c>
      <c r="I56">
        <f t="shared" si="16"/>
        <v>1.2100187599663812E-4</v>
      </c>
      <c r="J56">
        <f t="shared" si="17"/>
        <v>1.3225243669299841E-4</v>
      </c>
      <c r="K56">
        <f t="shared" si="18"/>
        <v>1.3225249254543344E-4</v>
      </c>
      <c r="L56">
        <f t="shared" si="19"/>
        <v>1.3225249254571227E-4</v>
      </c>
      <c r="M56">
        <f t="shared" si="20"/>
        <v>5.6350513963323136E-4</v>
      </c>
    </row>
    <row r="57" spans="1:13" x14ac:dyDescent="0.25">
      <c r="A57">
        <f t="shared" si="11"/>
        <v>0.12999999999999998</v>
      </c>
      <c r="B57">
        <f t="shared" si="21"/>
        <v>6.5000559134853995E-4</v>
      </c>
      <c r="D57">
        <f t="shared" si="12"/>
        <v>0.12999999999999998</v>
      </c>
      <c r="E57">
        <f t="shared" si="13"/>
        <v>7.2200903220952337E-4</v>
      </c>
      <c r="F57">
        <f t="shared" si="14"/>
        <v>7.3450996824184049E-4</v>
      </c>
      <c r="H57">
        <f t="shared" si="15"/>
        <v>0.12999999999999998</v>
      </c>
      <c r="I57">
        <f t="shared" si="16"/>
        <v>1.4400317538042388E-4</v>
      </c>
      <c r="J57">
        <f t="shared" si="17"/>
        <v>1.5625403868800469E-4</v>
      </c>
      <c r="K57">
        <f t="shared" si="18"/>
        <v>1.5625411691827431E-4</v>
      </c>
      <c r="L57">
        <f t="shared" si="19"/>
        <v>1.5625411691877627E-4</v>
      </c>
      <c r="M57">
        <f t="shared" si="20"/>
        <v>7.1771740688519111E-4</v>
      </c>
    </row>
    <row r="58" spans="1:13" x14ac:dyDescent="0.25">
      <c r="A58">
        <f t="shared" si="11"/>
        <v>0.13999999999999999</v>
      </c>
      <c r="B58">
        <f t="shared" si="21"/>
        <v>8.1900981642122781E-4</v>
      </c>
      <c r="D58">
        <f t="shared" si="12"/>
        <v>0.13999999999999999</v>
      </c>
      <c r="E58">
        <f t="shared" si="13"/>
        <v>9.0351536329077488E-4</v>
      </c>
      <c r="F58">
        <f t="shared" si="14"/>
        <v>9.1701674746636624E-4</v>
      </c>
      <c r="H58">
        <f t="shared" si="15"/>
        <v>0.13999999999999999</v>
      </c>
      <c r="I58">
        <f t="shared" si="16"/>
        <v>1.6900515118276142E-4</v>
      </c>
      <c r="J58">
        <f t="shared" si="17"/>
        <v>1.8225643556900279E-4</v>
      </c>
      <c r="K58">
        <f t="shared" si="18"/>
        <v>1.8225654231244541E-4</v>
      </c>
      <c r="L58">
        <f t="shared" si="19"/>
        <v>1.8225654231330884E-4</v>
      </c>
      <c r="M58">
        <f t="shared" si="20"/>
        <v>8.9776534842835216E-4</v>
      </c>
    </row>
    <row r="59" spans="1:13" x14ac:dyDescent="0.25">
      <c r="A59">
        <f t="shared" si="11"/>
        <v>0.15</v>
      </c>
      <c r="B59">
        <f t="shared" si="21"/>
        <v>1.0150165241920217E-3</v>
      </c>
      <c r="D59">
        <f t="shared" si="12"/>
        <v>0.15</v>
      </c>
      <c r="E59">
        <f t="shared" si="13"/>
        <v>1.1130251566635176E-3</v>
      </c>
      <c r="F59">
        <f t="shared" si="14"/>
        <v>1.1275271461899388E-3</v>
      </c>
      <c r="H59">
        <f t="shared" si="15"/>
        <v>0.15</v>
      </c>
      <c r="I59">
        <f t="shared" si="16"/>
        <v>1.9600805982620834E-4</v>
      </c>
      <c r="J59">
        <f t="shared" si="17"/>
        <v>2.1025991556654841E-4</v>
      </c>
      <c r="K59">
        <f t="shared" si="18"/>
        <v>2.1026005798995221E-4</v>
      </c>
      <c r="L59">
        <f t="shared" si="19"/>
        <v>2.1026005799138056E-4</v>
      </c>
      <c r="M59">
        <f t="shared" si="20"/>
        <v>1.1056500259167838E-3</v>
      </c>
    </row>
    <row r="60" spans="1:13" x14ac:dyDescent="0.25">
      <c r="A60">
        <f t="shared" si="11"/>
        <v>0.16</v>
      </c>
      <c r="B60">
        <f t="shared" si="21"/>
        <v>1.2400268267774655E-3</v>
      </c>
      <c r="D60">
        <f t="shared" si="12"/>
        <v>0.16</v>
      </c>
      <c r="E60">
        <f t="shared" si="13"/>
        <v>1.3525398593645928E-3</v>
      </c>
      <c r="F60">
        <f t="shared" si="14"/>
        <v>1.3680426495976217E-3</v>
      </c>
      <c r="H60">
        <f t="shared" si="15"/>
        <v>0.16</v>
      </c>
      <c r="I60">
        <f t="shared" si="16"/>
        <v>2.250122246197981E-4</v>
      </c>
      <c r="J60">
        <f t="shared" si="17"/>
        <v>2.4026483904377103E-4</v>
      </c>
      <c r="K60">
        <f t="shared" si="18"/>
        <v>2.4026502542603547E-4</v>
      </c>
      <c r="L60">
        <f t="shared" si="19"/>
        <v>2.402650254283201E-4</v>
      </c>
      <c r="M60">
        <f t="shared" si="20"/>
        <v>1.3433728557480725E-3</v>
      </c>
    </row>
    <row r="61" spans="1:13" x14ac:dyDescent="0.25">
      <c r="A61">
        <f t="shared" si="11"/>
        <v>0.17</v>
      </c>
      <c r="B61">
        <f t="shared" si="21"/>
        <v>1.4960422034427769E-3</v>
      </c>
      <c r="D61">
        <f t="shared" si="12"/>
        <v>0.17</v>
      </c>
      <c r="E61">
        <f t="shared" si="13"/>
        <v>1.6240613650045329E-3</v>
      </c>
      <c r="F61">
        <f t="shared" si="14"/>
        <v>1.6405651951776638E-3</v>
      </c>
      <c r="H61">
        <f t="shared" si="15"/>
        <v>0.17</v>
      </c>
      <c r="I61">
        <f t="shared" si="16"/>
        <v>2.5601804650629561E-4</v>
      </c>
      <c r="J61">
        <f t="shared" si="17"/>
        <v>2.7227164964633855E-4</v>
      </c>
      <c r="K61">
        <f t="shared" si="18"/>
        <v>2.722718894593589E-4</v>
      </c>
      <c r="L61">
        <f t="shared" si="19"/>
        <v>2.7227188946290696E-4</v>
      </c>
      <c r="M61">
        <f t="shared" si="20"/>
        <v>1.6129356914448387E-3</v>
      </c>
    </row>
    <row r="62" spans="1:13" x14ac:dyDescent="0.25">
      <c r="A62">
        <f xml:space="preserve"> A61+$C$40</f>
        <v>0.18000000000000002</v>
      </c>
      <c r="B62">
        <f t="shared" si="21"/>
        <v>1.7850645848655217E-3</v>
      </c>
      <c r="D62">
        <f t="shared" si="12"/>
        <v>0.18000000000000002</v>
      </c>
      <c r="E62">
        <f t="shared" si="13"/>
        <v>1.9295921097192601E-3</v>
      </c>
      <c r="F62">
        <f t="shared" si="14"/>
        <v>1.9470972690770116E-3</v>
      </c>
      <c r="H62">
        <f t="shared" si="15"/>
        <v>0.18000000000000002</v>
      </c>
      <c r="I62">
        <f t="shared" si="16"/>
        <v>2.8902601561544742E-4</v>
      </c>
      <c r="J62">
        <f t="shared" si="17"/>
        <v>3.0628088625930512E-4</v>
      </c>
      <c r="K62">
        <f t="shared" si="18"/>
        <v>3.0628119024913122E-4</v>
      </c>
      <c r="L62">
        <f t="shared" si="19"/>
        <v>3.0628119025449986E-4</v>
      </c>
      <c r="M62">
        <f t="shared" si="20"/>
        <v>1.9163409179259753E-3</v>
      </c>
    </row>
    <row r="63" spans="1:13" x14ac:dyDescent="0.25">
      <c r="A63">
        <f t="shared" si="11"/>
        <v>0.19000000000000003</v>
      </c>
      <c r="B63">
        <f t="shared" si="21"/>
        <v>2.1090964494212433E-3</v>
      </c>
      <c r="D63">
        <f t="shared" si="12"/>
        <v>0.19000000000000003</v>
      </c>
      <c r="E63">
        <f t="shared" si="13"/>
        <v>2.2711351809547643E-3</v>
      </c>
      <c r="F63">
        <f t="shared" si="14"/>
        <v>2.2896420152909388E-3</v>
      </c>
      <c r="H63">
        <f t="shared" si="15"/>
        <v>0.19000000000000003</v>
      </c>
      <c r="I63">
        <f t="shared" si="16"/>
        <v>3.2403672362513723E-4</v>
      </c>
      <c r="J63">
        <f t="shared" si="17"/>
        <v>3.4229319577295684E-4</v>
      </c>
      <c r="K63">
        <f t="shared" si="18"/>
        <v>3.4229357604128685E-4</v>
      </c>
      <c r="L63">
        <f t="shared" si="19"/>
        <v>3.4229357604922489E-4</v>
      </c>
      <c r="M63">
        <f t="shared" si="20"/>
        <v>2.2555915584764503E-3</v>
      </c>
    </row>
    <row r="64" spans="1:13" x14ac:dyDescent="0.25">
      <c r="A64">
        <f t="shared" si="11"/>
        <v>0.20000000000000004</v>
      </c>
      <c r="B64">
        <f t="shared" si="21"/>
        <v>2.4701409322995731E-3</v>
      </c>
      <c r="D64">
        <f t="shared" si="12"/>
        <v>0.20000000000000004</v>
      </c>
      <c r="E64">
        <f t="shared" si="13"/>
        <v>2.6506944398965206E-3</v>
      </c>
      <c r="F64">
        <f t="shared" si="14"/>
        <v>2.6702033584987983E-3</v>
      </c>
      <c r="H64">
        <f t="shared" si="15"/>
        <v>0.20000000000000004</v>
      </c>
      <c r="I64">
        <f t="shared" si="16"/>
        <v>3.6105087693278688E-4</v>
      </c>
      <c r="J64">
        <f t="shared" si="17"/>
        <v>3.8030934666022804E-4</v>
      </c>
      <c r="K64">
        <f t="shared" si="18"/>
        <v>3.8030981674630406E-4</v>
      </c>
      <c r="L64">
        <f t="shared" si="19"/>
        <v>3.8030981675780121E-4</v>
      </c>
      <c r="M64">
        <f t="shared" si="20"/>
        <v>2.6326913952270589E-3</v>
      </c>
    </row>
    <row r="65" spans="1:13" x14ac:dyDescent="0.25">
      <c r="A65">
        <f t="shared" si="11"/>
        <v>0.21000000000000005</v>
      </c>
      <c r="B65">
        <f t="shared" si="21"/>
        <v>2.8702019482618273E-3</v>
      </c>
      <c r="D65">
        <f t="shared" si="12"/>
        <v>0.21000000000000005</v>
      </c>
      <c r="E65">
        <f t="shared" si="13"/>
        <v>3.0702746583585556E-3</v>
      </c>
      <c r="F65">
        <f t="shared" si="14"/>
        <v>3.090786141361066E-3</v>
      </c>
      <c r="H65">
        <f t="shared" si="15"/>
        <v>0.21000000000000005</v>
      </c>
      <c r="I65">
        <f t="shared" si="16"/>
        <v>4.0006931063982519E-4</v>
      </c>
      <c r="J65">
        <f t="shared" si="17"/>
        <v>4.2033024336877469E-4</v>
      </c>
      <c r="K65">
        <f t="shared" si="18"/>
        <v>4.2033081833175767E-4</v>
      </c>
      <c r="L65">
        <f t="shared" si="19"/>
        <v>4.2033081834810305E-4</v>
      </c>
      <c r="M65">
        <f t="shared" si="20"/>
        <v>3.0496451039585576E-3</v>
      </c>
    </row>
    <row r="66" spans="1:13" x14ac:dyDescent="0.25">
      <c r="A66">
        <f t="shared" si="11"/>
        <v>0.22000000000000006</v>
      </c>
      <c r="B66">
        <f t="shared" si="21"/>
        <v>3.3112843288540658E-3</v>
      </c>
      <c r="D66">
        <f t="shared" si="12"/>
        <v>0.22000000000000006</v>
      </c>
      <c r="E66">
        <f t="shared" si="13"/>
        <v>3.5318816709507825E-3</v>
      </c>
      <c r="F66">
        <f t="shared" si="14"/>
        <v>3.5533962770966125E-3</v>
      </c>
      <c r="H66">
        <f t="shared" si="15"/>
        <v>0.22000000000000006</v>
      </c>
      <c r="I66">
        <f t="shared" si="16"/>
        <v>4.4109300335260122E-4</v>
      </c>
      <c r="J66">
        <f t="shared" si="17"/>
        <v>4.623569415313759E-4</v>
      </c>
      <c r="K66">
        <f t="shared" si="18"/>
        <v>4.6235763803328489E-4</v>
      </c>
      <c r="L66">
        <f t="shared" si="19"/>
        <v>4.6235763805613591E-4</v>
      </c>
      <c r="M66">
        <f t="shared" si="20"/>
        <v>3.508458404048234E-3</v>
      </c>
    </row>
    <row r="67" spans="1:13" x14ac:dyDescent="0.25">
      <c r="A67">
        <f t="shared" si="11"/>
        <v>0.23000000000000007</v>
      </c>
      <c r="B67">
        <f t="shared" si="21"/>
        <v>3.7953939748931313E-3</v>
      </c>
      <c r="D67">
        <f t="shared" si="12"/>
        <v>0.23000000000000007</v>
      </c>
      <c r="E67">
        <f t="shared" si="13"/>
        <v>4.0375225433476334E-3</v>
      </c>
      <c r="F67">
        <f t="shared" si="14"/>
        <v>4.0600409181635634E-3</v>
      </c>
      <c r="H67">
        <f t="shared" si="15"/>
        <v>0.23000000000000007</v>
      </c>
      <c r="I67">
        <f t="shared" si="16"/>
        <v>4.8412309280372964E-4</v>
      </c>
      <c r="J67">
        <f t="shared" si="17"/>
        <v>5.0639066399898753E-4</v>
      </c>
      <c r="K67">
        <f t="shared" si="18"/>
        <v>5.0639150038829951E-4</v>
      </c>
      <c r="L67">
        <f t="shared" si="19"/>
        <v>5.0639150041976153E-4</v>
      </c>
      <c r="M67">
        <f t="shared" si="20"/>
        <v>4.0111382243812445E-3</v>
      </c>
    </row>
    <row r="68" spans="1:13" x14ac:dyDescent="0.25">
      <c r="A68">
        <f t="shared" si="11"/>
        <v>0.24000000000000007</v>
      </c>
      <c r="B68">
        <f t="shared" si="21"/>
        <v>4.3245380250473784E-3</v>
      </c>
      <c r="D68">
        <f t="shared" si="12"/>
        <v>0.24000000000000007</v>
      </c>
      <c r="E68">
        <f t="shared" si="13"/>
        <v>4.5892057574861353E-3</v>
      </c>
      <c r="F68">
        <f t="shared" si="14"/>
        <v>4.6127286418722723E-3</v>
      </c>
      <c r="H68">
        <f t="shared" si="15"/>
        <v>0.24000000000000007</v>
      </c>
      <c r="I68">
        <f t="shared" si="16"/>
        <v>5.2916089229855122E-4</v>
      </c>
      <c r="J68">
        <f t="shared" si="17"/>
        <v>5.5243281770149554E-4</v>
      </c>
      <c r="K68">
        <f t="shared" si="18"/>
        <v>5.5243381409751126E-4</v>
      </c>
      <c r="L68">
        <f t="shared" si="19"/>
        <v>5.5243381414023034E-4</v>
      </c>
      <c r="M68">
        <f t="shared" si="20"/>
        <v>4.5596928860540441E-3</v>
      </c>
    </row>
    <row r="69" spans="1:13" x14ac:dyDescent="0.25">
      <c r="A69">
        <f t="shared" si="11"/>
        <v>0.25000000000000006</v>
      </c>
      <c r="B69">
        <f t="shared" si="21"/>
        <v>4.9007250413386797E-3</v>
      </c>
      <c r="D69">
        <f t="shared" si="12"/>
        <v>0.25000000000000006</v>
      </c>
      <c r="E69">
        <f t="shared" si="13"/>
        <v>5.1889414145275085E-3</v>
      </c>
      <c r="F69">
        <f t="shared" si="14"/>
        <v>5.2134696537649069E-3</v>
      </c>
      <c r="H69">
        <f t="shared" si="15"/>
        <v>0.25000000000000006</v>
      </c>
      <c r="I69">
        <f t="shared" si="16"/>
        <v>5.7620790799215165E-4</v>
      </c>
      <c r="J69">
        <f t="shared" si="17"/>
        <v>6.0048501134202443E-4</v>
      </c>
      <c r="K69">
        <f t="shared" si="18"/>
        <v>6.0048618972011788E-4</v>
      </c>
      <c r="L69">
        <f t="shared" si="19"/>
        <v>6.004861897773862E-4</v>
      </c>
      <c r="M69">
        <f t="shared" si="20"/>
        <v>5.1561323027030145E-3</v>
      </c>
    </row>
    <row r="70" spans="1:13" x14ac:dyDescent="0.25">
      <c r="A70">
        <f t="shared" si="11"/>
        <v>0.26000000000000006</v>
      </c>
      <c r="B70">
        <f t="shared" si="21"/>
        <v>5.525965212397988E-3</v>
      </c>
      <c r="D70">
        <f t="shared" si="12"/>
        <v>0.26000000000000006</v>
      </c>
      <c r="E70">
        <f t="shared" si="13"/>
        <v>5.8387414564232149E-3</v>
      </c>
      <c r="F70">
        <f t="shared" si="14"/>
        <v>5.8642760096030361E-3</v>
      </c>
      <c r="H70">
        <f t="shared" si="15"/>
        <v>0.26000000000000006</v>
      </c>
      <c r="I70">
        <f t="shared" si="16"/>
        <v>6.2526585700323006E-4</v>
      </c>
      <c r="J70">
        <f t="shared" si="17"/>
        <v>6.5054907393154063E-4</v>
      </c>
      <c r="K70">
        <f t="shared" si="18"/>
        <v>6.5055045820942002E-4</v>
      </c>
      <c r="L70">
        <f t="shared" si="19"/>
        <v>6.505504582852979E-4</v>
      </c>
      <c r="M70">
        <f t="shared" si="20"/>
        <v>5.8024681992980892E-3</v>
      </c>
    </row>
    <row r="71" spans="1:13" x14ac:dyDescent="0.25">
      <c r="A71">
        <f t="shared" si="11"/>
        <v>0.27000000000000007</v>
      </c>
      <c r="B71">
        <f t="shared" si="21"/>
        <v>6.2022705753132746E-3</v>
      </c>
      <c r="D71">
        <f t="shared" si="12"/>
        <v>0.27000000000000007</v>
      </c>
      <c r="E71">
        <f t="shared" si="13"/>
        <v>6.5406199069342041E-3</v>
      </c>
      <c r="F71">
        <f t="shared" si="14"/>
        <v>6.5671618568124554E-3</v>
      </c>
      <c r="H71">
        <f t="shared" si="15"/>
        <v>0.27000000000000007</v>
      </c>
      <c r="I71">
        <f t="shared" si="16"/>
        <v>6.76336686372039E-4</v>
      </c>
      <c r="J71">
        <f t="shared" si="17"/>
        <v>7.0262707417146925E-4</v>
      </c>
      <c r="K71">
        <f t="shared" si="18"/>
        <v>7.0262869029659089E-4</v>
      </c>
      <c r="L71">
        <f t="shared" si="19"/>
        <v>7.0262869039604367E-4</v>
      </c>
      <c r="M71">
        <f t="shared" si="20"/>
        <v>6.5007143502487895E-3</v>
      </c>
    </row>
    <row r="72" spans="1:13" x14ac:dyDescent="0.25">
      <c r="A72">
        <f t="shared" si="11"/>
        <v>0.28000000000000008</v>
      </c>
      <c r="B72">
        <f t="shared" si="21"/>
        <v>6.931655256916169E-3</v>
      </c>
      <c r="D72">
        <f t="shared" si="12"/>
        <v>0.28000000000000008</v>
      </c>
      <c r="E72">
        <f t="shared" si="13"/>
        <v>7.2965931329609917E-3</v>
      </c>
      <c r="F72">
        <f t="shared" si="14"/>
        <v>7.3241436962434639E-3</v>
      </c>
      <c r="H72">
        <f t="shared" si="15"/>
        <v>0.28000000000000008</v>
      </c>
      <c r="I72">
        <f t="shared" si="16"/>
        <v>7.2942259287063569E-4</v>
      </c>
      <c r="J72">
        <f t="shared" si="17"/>
        <v>7.567213406931019E-4</v>
      </c>
      <c r="K72">
        <f t="shared" si="18"/>
        <v>7.5672321673139016E-4</v>
      </c>
      <c r="L72">
        <f t="shared" si="19"/>
        <v>7.5672321686044437E-4</v>
      </c>
      <c r="M72">
        <f t="shared" si="20"/>
        <v>7.2528868376788005E-3</v>
      </c>
    </row>
    <row r="73" spans="1:13" x14ac:dyDescent="0.25">
      <c r="A73">
        <f t="shared" si="11"/>
        <v>0.29000000000000009</v>
      </c>
      <c r="B73">
        <f t="shared" si="21"/>
        <v>7.7161357353621764E-3</v>
      </c>
      <c r="D73">
        <f t="shared" si="12"/>
        <v>0.29000000000000009</v>
      </c>
      <c r="E73">
        <f t="shared" si="13"/>
        <v>8.1086801270522958E-3</v>
      </c>
      <c r="F73">
        <f t="shared" si="14"/>
        <v>8.1372406651148942E-3</v>
      </c>
      <c r="H73">
        <f t="shared" si="15"/>
        <v>0.29000000000000009</v>
      </c>
      <c r="I73">
        <f t="shared" si="16"/>
        <v>7.8452604367480207E-4</v>
      </c>
      <c r="J73">
        <f t="shared" si="17"/>
        <v>8.1283448316374503E-4</v>
      </c>
      <c r="K73">
        <f t="shared" si="18"/>
        <v>8.1283664938978624E-4</v>
      </c>
      <c r="L73">
        <f t="shared" si="19"/>
        <v>8.1283664955570409E-4</v>
      </c>
      <c r="M73">
        <f t="shared" si="20"/>
        <v>8.0610043307350627E-3</v>
      </c>
    </row>
    <row r="74" spans="1:13" x14ac:dyDescent="0.25">
      <c r="A74">
        <f xml:space="preserve"> A73+$C$40</f>
        <v>0.3000000000000001</v>
      </c>
      <c r="B74">
        <f t="shared" si="21"/>
        <v>8.557731122869042E-3</v>
      </c>
      <c r="D74">
        <f t="shared" si="12"/>
        <v>0.3000000000000001</v>
      </c>
      <c r="E74">
        <f t="shared" si="13"/>
        <v>8.9789028119713152E-3</v>
      </c>
      <c r="F74">
        <f t="shared" si="14"/>
        <v>9.0084748420216389E-3</v>
      </c>
      <c r="H74">
        <f t="shared" si="15"/>
        <v>0.3000000000000001</v>
      </c>
      <c r="I74">
        <f t="shared" si="16"/>
        <v>8.4164979790820173E-4</v>
      </c>
      <c r="J74">
        <f t="shared" si="17"/>
        <v>8.7096941427081674E-4</v>
      </c>
      <c r="K74">
        <f t="shared" si="18"/>
        <v>8.7097190325970716E-4</v>
      </c>
      <c r="L74">
        <f t="shared" si="19"/>
        <v>8.7097190347118383E-4</v>
      </c>
      <c r="M74">
        <f t="shared" si="20"/>
        <v>8.9270883868084686E-3</v>
      </c>
    </row>
    <row r="75" spans="1:13" x14ac:dyDescent="0.25">
      <c r="A75">
        <f t="shared" si="11"/>
        <v>0.31000000000000011</v>
      </c>
      <c r="B75">
        <f t="shared" si="21"/>
        <v>9.4584634704887559E-3</v>
      </c>
      <c r="D75">
        <f t="shared" si="12"/>
        <v>0.31000000000000011</v>
      </c>
      <c r="E75">
        <f t="shared" si="13"/>
        <v>9.9092863682114334E-3</v>
      </c>
      <c r="F75">
        <f t="shared" si="14"/>
        <v>9.9398715748981719E-3</v>
      </c>
      <c r="H75">
        <f t="shared" si="15"/>
        <v>0.31000000000000011</v>
      </c>
      <c r="I75">
        <f t="shared" si="16"/>
        <v>9.0079692907065953E-4</v>
      </c>
      <c r="J75">
        <f t="shared" si="17"/>
        <v>9.3112937259647185E-4</v>
      </c>
      <c r="K75">
        <f t="shared" si="18"/>
        <v>9.3113221931751813E-4</v>
      </c>
      <c r="L75">
        <f t="shared" si="19"/>
        <v>9.3113221958490081E-4</v>
      </c>
      <c r="M75">
        <f t="shared" si="20"/>
        <v>9.8531637755557254E-3</v>
      </c>
    </row>
    <row r="76" spans="1:13" x14ac:dyDescent="0.25">
      <c r="A76">
        <f t="shared" si="11"/>
        <v>0.32000000000000012</v>
      </c>
      <c r="B76">
        <f t="shared" si="21"/>
        <v>1.0420358095800983E-2</v>
      </c>
      <c r="D76">
        <f t="shared" si="12"/>
        <v>0.32000000000000012</v>
      </c>
      <c r="E76">
        <f t="shared" si="13"/>
        <v>1.0901859585367428E-2</v>
      </c>
      <c r="F76">
        <f t="shared" si="14"/>
        <v>1.0933459832844895E-2</v>
      </c>
      <c r="H76">
        <f t="shared" si="15"/>
        <v>0.32000000000000012</v>
      </c>
      <c r="I76">
        <f t="shared" si="16"/>
        <v>9.6197084836388005E-4</v>
      </c>
      <c r="J76">
        <f t="shared" si="17"/>
        <v>9.9331794639682513E-4</v>
      </c>
      <c r="K76">
        <f t="shared" si="18"/>
        <v>9.9332118830930708E-4</v>
      </c>
      <c r="L76">
        <f t="shared" si="19"/>
        <v>9.9332118864483925E-4</v>
      </c>
      <c r="M76">
        <f t="shared" si="20"/>
        <v>1.0841258826625889E-2</v>
      </c>
    </row>
    <row r="77" spans="1:13" x14ac:dyDescent="0.25">
      <c r="A77">
        <f t="shared" si="11"/>
        <v>0.33000000000000013</v>
      </c>
      <c r="B77">
        <f t="shared" si="21"/>
        <v>1.1445443934429431E-2</v>
      </c>
      <c r="D77">
        <f t="shared" si="12"/>
        <v>0.33000000000000013</v>
      </c>
      <c r="E77">
        <f t="shared" si="13"/>
        <v>1.1958655238284059E-2</v>
      </c>
      <c r="F77">
        <f t="shared" si="14"/>
        <v>1.1991272582740018E-2</v>
      </c>
      <c r="H77">
        <f t="shared" si="15"/>
        <v>0.33000000000000013</v>
      </c>
      <c r="I77">
        <f t="shared" si="16"/>
        <v>1.0251753289294595E-3</v>
      </c>
      <c r="J77">
        <f t="shared" si="17"/>
        <v>1.0575390983014333E-3</v>
      </c>
      <c r="K77">
        <f t="shared" si="18"/>
        <v>1.0575427754526605E-3</v>
      </c>
      <c r="L77">
        <f t="shared" si="19"/>
        <v>1.0575427758707538E-3</v>
      </c>
      <c r="M77">
        <f t="shared" si="20"/>
        <v>1.1893405802010622E-2</v>
      </c>
    </row>
    <row r="78" spans="1:13" x14ac:dyDescent="0.25">
      <c r="A78">
        <f t="shared" si="11"/>
        <v>0.34000000000000014</v>
      </c>
      <c r="B78">
        <f t="shared" si="21"/>
        <v>1.2535753916297993E-2</v>
      </c>
      <c r="D78">
        <f t="shared" si="12"/>
        <v>0.34000000000000014</v>
      </c>
      <c r="E78">
        <f t="shared" si="13"/>
        <v>1.3081710488921556E-2</v>
      </c>
      <c r="F78">
        <f t="shared" si="14"/>
        <v>1.3115347191577366E-2</v>
      </c>
      <c r="H78">
        <f t="shared" si="15"/>
        <v>0.34000000000000014</v>
      </c>
      <c r="I78">
        <f t="shared" si="16"/>
        <v>1.0904145310157139E-3</v>
      </c>
      <c r="J78">
        <f t="shared" si="17"/>
        <v>1.1237971909504353E-3</v>
      </c>
      <c r="K78">
        <f t="shared" si="18"/>
        <v>1.1238013460763412E-3</v>
      </c>
      <c r="L78">
        <f t="shared" si="19"/>
        <v>1.1238013465938749E-3</v>
      </c>
      <c r="M78">
        <f t="shared" si="20"/>
        <v>1.301164129395448E-2</v>
      </c>
    </row>
    <row r="79" spans="1:13" x14ac:dyDescent="0.25">
      <c r="A79">
        <f t="shared" si="11"/>
        <v>0.35000000000000014</v>
      </c>
      <c r="B79">
        <f t="shared" si="21"/>
        <v>1.3693325367560493E-2</v>
      </c>
      <c r="D79">
        <f t="shared" si="12"/>
        <v>0.35000000000000014</v>
      </c>
      <c r="E79">
        <f t="shared" si="13"/>
        <v>1.4273067314896923E-2</v>
      </c>
      <c r="F79">
        <f t="shared" si="14"/>
        <v>1.4307725855490023E-2</v>
      </c>
      <c r="H79">
        <f t="shared" si="15"/>
        <v>0.35000000000000014</v>
      </c>
      <c r="I79">
        <f t="shared" si="16"/>
        <v>1.1576930280916263E-3</v>
      </c>
      <c r="J79">
        <f t="shared" si="17"/>
        <v>1.1920970135885951E-3</v>
      </c>
      <c r="K79">
        <f t="shared" si="18"/>
        <v>1.1921016922171351E-3</v>
      </c>
      <c r="L79">
        <f t="shared" si="19"/>
        <v>1.1921016928537883E-3</v>
      </c>
      <c r="M79">
        <f t="shared" si="20"/>
        <v>1.4198006649380625E-2</v>
      </c>
    </row>
    <row r="80" spans="1:13" x14ac:dyDescent="0.25">
      <c r="A80">
        <f t="shared" si="11"/>
        <v>0.36000000000000015</v>
      </c>
      <c r="B80">
        <f t="shared" si="21"/>
        <v>1.4920200439156713E-2</v>
      </c>
      <c r="D80">
        <f t="shared" si="12"/>
        <v>0.36000000000000015</v>
      </c>
      <c r="E80">
        <f t="shared" si="13"/>
        <v>1.5534772965681582E-2</v>
      </c>
      <c r="F80">
        <f t="shared" si="14"/>
        <v>1.5570456056441279E-2</v>
      </c>
      <c r="H80">
        <f t="shared" si="15"/>
        <v>0.36000000000000015</v>
      </c>
      <c r="I80">
        <f t="shared" si="16"/>
        <v>1.2270158339281595E-3</v>
      </c>
      <c r="J80">
        <f t="shared" si="17"/>
        <v>1.2624438096374916E-3</v>
      </c>
      <c r="K80">
        <f t="shared" si="18"/>
        <v>1.2624490601951281E-3</v>
      </c>
      <c r="L80">
        <f t="shared" si="19"/>
        <v>1.2624490609737453E-3</v>
      </c>
      <c r="M80">
        <f t="shared" si="20"/>
        <v>1.5454548421808482E-2</v>
      </c>
    </row>
    <row r="81" spans="1:13" x14ac:dyDescent="0.25">
      <c r="A81">
        <f t="shared" si="11"/>
        <v>0.37000000000000016</v>
      </c>
      <c r="B81">
        <f t="shared" si="21"/>
        <v>1.6218426562968159E-2</v>
      </c>
      <c r="D81">
        <f t="shared" si="12"/>
        <v>0.37000000000000016</v>
      </c>
      <c r="E81">
        <f t="shared" si="13"/>
        <v>1.6868880447459336E-2</v>
      </c>
      <c r="F81">
        <f t="shared" si="14"/>
        <v>1.690559104758806E-2</v>
      </c>
      <c r="H81">
        <f t="shared" si="15"/>
        <v>0.37000000000000016</v>
      </c>
      <c r="I81">
        <f t="shared" si="16"/>
        <v>1.2983884306692211E-3</v>
      </c>
      <c r="J81">
        <f t="shared" si="17"/>
        <v>1.3348433052692346E-3</v>
      </c>
      <c r="K81">
        <f t="shared" si="18"/>
        <v>1.3348491791908136E-3</v>
      </c>
      <c r="L81">
        <f t="shared" si="19"/>
        <v>1.3348491801378056E-3</v>
      </c>
      <c r="M81">
        <f t="shared" si="20"/>
        <v>1.6783318851763002E-2</v>
      </c>
    </row>
    <row r="82" spans="1:13" x14ac:dyDescent="0.25">
      <c r="A82">
        <f t="shared" si="11"/>
        <v>0.38000000000000017</v>
      </c>
      <c r="B82">
        <f t="shared" si="21"/>
        <v>1.7590056936569943E-2</v>
      </c>
      <c r="D82">
        <f t="shared" si="12"/>
        <v>0.38000000000000017</v>
      </c>
      <c r="E82">
        <f t="shared" si="13"/>
        <v>1.8277449037674743E-2</v>
      </c>
      <c r="F82">
        <f t="shared" si="14"/>
        <v>1.8315190368348028E-2</v>
      </c>
      <c r="H82">
        <f t="shared" si="15"/>
        <v>0.38000000000000017</v>
      </c>
      <c r="I82">
        <f t="shared" si="16"/>
        <v>1.3718167979168009E-3</v>
      </c>
      <c r="J82">
        <f t="shared" si="17"/>
        <v>1.4093017390073746E-3</v>
      </c>
      <c r="K82">
        <f t="shared" si="18"/>
        <v>1.4093082908497206E-3</v>
      </c>
      <c r="L82">
        <f t="shared" si="19"/>
        <v>1.409308291995505E-3</v>
      </c>
      <c r="M82">
        <f t="shared" si="20"/>
        <v>1.8186376376700751E-2</v>
      </c>
    </row>
    <row r="83" spans="1:13" x14ac:dyDescent="0.25">
      <c r="A83">
        <f t="shared" si="11"/>
        <v>0.39000000000000018</v>
      </c>
      <c r="B83">
        <f t="shared" si="21"/>
        <v>1.9037151037600262E-2</v>
      </c>
      <c r="D83">
        <f t="shared" si="12"/>
        <v>0.39000000000000018</v>
      </c>
      <c r="E83">
        <f t="shared" si="13"/>
        <v>1.9762544830330318E-2</v>
      </c>
      <c r="F83">
        <f t="shared" si="14"/>
        <v>1.9801320390230026E-2</v>
      </c>
      <c r="H83">
        <f t="shared" si="15"/>
        <v>0.39000000000000018</v>
      </c>
      <c r="I83">
        <f t="shared" si="16"/>
        <v>1.4473074428571517E-3</v>
      </c>
      <c r="J83">
        <f t="shared" si="17"/>
        <v>1.485825892383123E-3</v>
      </c>
      <c r="K83">
        <f t="shared" si="18"/>
        <v>1.4858331799426992E-3</v>
      </c>
      <c r="L83">
        <f t="shared" si="19"/>
        <v>1.4858331813221823E-3</v>
      </c>
      <c r="M83">
        <f t="shared" si="20"/>
        <v>1.9665786171505915E-2</v>
      </c>
    </row>
    <row r="84" spans="1:13" x14ac:dyDescent="0.25">
      <c r="A84">
        <f t="shared" si="11"/>
        <v>0.40000000000000019</v>
      </c>
      <c r="B84">
        <f t="shared" si="21"/>
        <v>2.0561775168796547E-2</v>
      </c>
      <c r="D84">
        <f t="shared" si="12"/>
        <v>0.40000000000000019</v>
      </c>
      <c r="E84">
        <f t="shared" si="13"/>
        <v>2.1326241313121993E-2</v>
      </c>
      <c r="F84">
        <f t="shared" si="14"/>
        <v>2.1366054894518739E-2</v>
      </c>
      <c r="H84">
        <f t="shared" si="15"/>
        <v>0.40000000000000019</v>
      </c>
      <c r="I84">
        <f t="shared" si="16"/>
        <v>1.5248674314574354E-3</v>
      </c>
      <c r="J84">
        <f t="shared" si="17"/>
        <v>1.5644231216776134E-3</v>
      </c>
      <c r="K84">
        <f t="shared" si="18"/>
        <v>1.5644312061126211E-3</v>
      </c>
      <c r="L84">
        <f t="shared" si="19"/>
        <v>1.5644312077657263E-3</v>
      </c>
      <c r="M84">
        <f t="shared" si="20"/>
        <v>2.1223620720639852E-2</v>
      </c>
    </row>
    <row r="85" spans="1:13" x14ac:dyDescent="0.25">
      <c r="A85">
        <f t="shared" si="11"/>
        <v>0.4100000000000002</v>
      </c>
      <c r="B85">
        <f t="shared" si="21"/>
        <v>2.2166003034777469E-2</v>
      </c>
      <c r="D85">
        <f t="shared" si="12"/>
        <v>0.4100000000000002</v>
      </c>
      <c r="E85">
        <f t="shared" si="13"/>
        <v>2.2970619977536296E-2</v>
      </c>
      <c r="F85">
        <f t="shared" si="14"/>
        <v>2.3011475682938282E-2</v>
      </c>
      <c r="H85">
        <f t="shared" si="15"/>
        <v>0.4100000000000002</v>
      </c>
      <c r="I85">
        <f t="shared" si="16"/>
        <v>1.6045044207649373E-3</v>
      </c>
      <c r="J85">
        <f t="shared" si="17"/>
        <v>1.6451013907837369E-3</v>
      </c>
      <c r="K85">
        <f t="shared" si="18"/>
        <v>1.6451103367410519E-3</v>
      </c>
      <c r="L85">
        <f t="shared" si="19"/>
        <v>1.6451103387132933E-3</v>
      </c>
      <c r="M85">
        <f t="shared" si="20"/>
        <v>2.2861960423061153E-2</v>
      </c>
    </row>
    <row r="86" spans="1:13" x14ac:dyDescent="0.25">
      <c r="A86">
        <f t="shared" si="11"/>
        <v>0.42000000000000021</v>
      </c>
      <c r="B86">
        <f t="shared" si="21"/>
        <v>2.385191635168285E-2</v>
      </c>
      <c r="D86">
        <f t="shared" si="12"/>
        <v>0.42000000000000021</v>
      </c>
      <c r="E86">
        <f t="shared" si="13"/>
        <v>2.4697770963069347E-2</v>
      </c>
      <c r="F86">
        <f t="shared" si="14"/>
        <v>2.4739673222456536E-2</v>
      </c>
      <c r="H86">
        <f t="shared" si="15"/>
        <v>0.42000000000000021</v>
      </c>
      <c r="I86">
        <f t="shared" si="16"/>
        <v>1.6862266923438579E-3</v>
      </c>
      <c r="J86">
        <f t="shared" si="17"/>
        <v>1.7278693052240493E-3</v>
      </c>
      <c r="K86">
        <f t="shared" si="18"/>
        <v>1.72787918097142E-3</v>
      </c>
      <c r="L86">
        <f t="shared" si="19"/>
        <v>1.7278791833145299E-3</v>
      </c>
      <c r="M86">
        <f t="shared" si="20"/>
        <v>2.4582894231069373E-2</v>
      </c>
    </row>
    <row r="87" spans="1:13" x14ac:dyDescent="0.25">
      <c r="A87">
        <f t="shared" si="11"/>
        <v>0.43000000000000022</v>
      </c>
      <c r="B87">
        <f t="shared" si="21"/>
        <v>2.5621605490819328E-2</v>
      </c>
      <c r="D87">
        <f t="shared" si="12"/>
        <v>0.43000000000000022</v>
      </c>
      <c r="E87">
        <f t="shared" si="13"/>
        <v>2.6509793736768077E-2</v>
      </c>
      <c r="F87">
        <f t="shared" si="14"/>
        <v>2.6552747325432138E-2</v>
      </c>
      <c r="H87">
        <f t="shared" si="15"/>
        <v>0.43000000000000022</v>
      </c>
      <c r="I87">
        <f t="shared" si="16"/>
        <v>1.7700431868877611E-3</v>
      </c>
      <c r="J87">
        <f t="shared" si="17"/>
        <v>1.8127361473644465E-3</v>
      </c>
      <c r="K87">
        <f t="shared" si="18"/>
        <v>1.8127470249284061E-3</v>
      </c>
      <c r="L87">
        <f t="shared" si="19"/>
        <v>1.8127470277010172E-3</v>
      </c>
      <c r="M87">
        <f t="shared" si="20"/>
        <v>2.638852032426512E-2</v>
      </c>
    </row>
    <row r="88" spans="1:13" x14ac:dyDescent="0.25">
      <c r="A88">
        <f t="shared" si="11"/>
        <v>0.44000000000000022</v>
      </c>
      <c r="B88">
        <f t="shared" si="21"/>
        <v>2.7477170157498603E-2</v>
      </c>
      <c r="D88">
        <f t="shared" si="12"/>
        <v>0.44000000000000022</v>
      </c>
      <c r="E88">
        <f t="shared" si="13"/>
        <v>2.8408797809337423E-2</v>
      </c>
      <c r="F88">
        <f t="shared" si="14"/>
        <v>2.8452807866349641E-2</v>
      </c>
      <c r="H88">
        <f t="shared" si="15"/>
        <v>0.44000000000000022</v>
      </c>
      <c r="I88">
        <f t="shared" si="16"/>
        <v>1.8559635400490432E-3</v>
      </c>
      <c r="J88">
        <f t="shared" si="17"/>
        <v>1.8997119128666754E-3</v>
      </c>
      <c r="K88">
        <f t="shared" si="18"/>
        <v>1.8997238681766526E-3</v>
      </c>
      <c r="L88">
        <f t="shared" si="19"/>
        <v>1.8997238714450403E-3</v>
      </c>
      <c r="M88">
        <f t="shared" si="20"/>
        <v>2.8280946819861909E-2</v>
      </c>
    </row>
    <row r="89" spans="1:13" x14ac:dyDescent="0.25">
      <c r="A89">
        <f t="shared" si="11"/>
        <v>0.45000000000000023</v>
      </c>
      <c r="B89">
        <f t="shared" si="21"/>
        <v>2.9420720106297246E-2</v>
      </c>
      <c r="D89">
        <f t="shared" si="12"/>
        <v>0.45000000000000023</v>
      </c>
      <c r="E89">
        <f t="shared" si="13"/>
        <v>3.0396903489104437E-2</v>
      </c>
      <c r="F89">
        <f t="shared" si="14"/>
        <v>3.044197553643567E-2</v>
      </c>
      <c r="H89">
        <f t="shared" si="15"/>
        <v>0.45000000000000023</v>
      </c>
      <c r="I89">
        <f t="shared" si="16"/>
        <v>1.9439981195302806E-3</v>
      </c>
      <c r="J89">
        <f t="shared" si="17"/>
        <v>1.9888073484263659E-3</v>
      </c>
      <c r="K89">
        <f t="shared" si="18"/>
        <v>1.9888204614655113E-3</v>
      </c>
      <c r="L89">
        <f t="shared" si="19"/>
        <v>1.9888204653044001E-3</v>
      </c>
      <c r="M89">
        <f t="shared" si="20"/>
        <v>3.0262292520631649E-2</v>
      </c>
    </row>
    <row r="90" spans="1:13" x14ac:dyDescent="0.25">
      <c r="A90">
        <f t="shared" si="11"/>
        <v>0.46000000000000024</v>
      </c>
      <c r="B90">
        <f t="shared" si="21"/>
        <v>3.1454375894012981E-2</v>
      </c>
      <c r="D90">
        <f t="shared" si="12"/>
        <v>0.46000000000000024</v>
      </c>
      <c r="E90">
        <f t="shared" si="13"/>
        <v>3.2476242675181281E-2</v>
      </c>
      <c r="F90">
        <f t="shared" si="14"/>
        <v>3.2522382637499965E-2</v>
      </c>
      <c r="H90">
        <f t="shared" si="15"/>
        <v>0.46000000000000024</v>
      </c>
      <c r="I90">
        <f t="shared" si="16"/>
        <v>2.0341580634860449E-3</v>
      </c>
      <c r="J90">
        <f t="shared" si="17"/>
        <v>2.0800339908471173E-3</v>
      </c>
      <c r="K90">
        <f t="shared" si="18"/>
        <v>2.0800483458103913E-3</v>
      </c>
      <c r="L90">
        <f t="shared" si="19"/>
        <v>2.0800483503038269E-3</v>
      </c>
      <c r="M90">
        <f t="shared" si="20"/>
        <v>3.2334687701815794E-2</v>
      </c>
    </row>
    <row r="91" spans="1:13" x14ac:dyDescent="0.25">
      <c r="A91">
        <f xml:space="preserve"> A90+$C$40</f>
        <v>0.47000000000000025</v>
      </c>
      <c r="B91">
        <f t="shared" si="21"/>
        <v>3.3580269671641801E-2</v>
      </c>
      <c r="D91">
        <f t="shared" si="12"/>
        <v>0.47000000000000025</v>
      </c>
      <c r="E91">
        <f t="shared" si="13"/>
        <v>3.4648959691224168E-2</v>
      </c>
      <c r="F91">
        <f t="shared" si="14"/>
        <v>3.4696173916400487E-2</v>
      </c>
      <c r="H91">
        <f t="shared" si="15"/>
        <v>0.47000000000000025</v>
      </c>
      <c r="I91">
        <f t="shared" si="16"/>
        <v>2.1264553202877423E-3</v>
      </c>
      <c r="J91">
        <f t="shared" si="17"/>
        <v>2.1734042075052485E-3</v>
      </c>
      <c r="K91">
        <f t="shared" si="18"/>
        <v>2.1734198929653599E-3</v>
      </c>
      <c r="L91">
        <f t="shared" si="19"/>
        <v>2.1734198982076591E-3</v>
      </c>
      <c r="M91">
        <f t="shared" si="20"/>
        <v>3.4500274938388566E-2</v>
      </c>
    </row>
    <row r="92" spans="1:13" x14ac:dyDescent="0.25">
      <c r="A92">
        <f t="shared" si="11"/>
        <v>0.48000000000000026</v>
      </c>
      <c r="B92">
        <f t="shared" si="21"/>
        <v>3.5800546016754003E-2</v>
      </c>
      <c r="D92">
        <f t="shared" si="12"/>
        <v>0.48000000000000026</v>
      </c>
      <c r="E92">
        <f t="shared" si="13"/>
        <v>3.6917212161244863E-2</v>
      </c>
      <c r="F92">
        <f t="shared" si="14"/>
        <v>3.6965507441591466E-2</v>
      </c>
      <c r="H92">
        <f t="shared" si="15"/>
        <v>0.48000000000000026</v>
      </c>
      <c r="I92">
        <f t="shared" si="16"/>
        <v>2.2209026897082465E-3</v>
      </c>
      <c r="J92">
        <f t="shared" si="17"/>
        <v>2.2689312382642027E-3</v>
      </c>
      <c r="K92">
        <f t="shared" si="18"/>
        <v>2.2689483473460207E-3</v>
      </c>
      <c r="L92">
        <f t="shared" si="19"/>
        <v>2.2689483534427983E-3</v>
      </c>
      <c r="M92">
        <f t="shared" si="20"/>
        <v>3.6761209974117151E-2</v>
      </c>
    </row>
    <row r="93" spans="1:13" x14ac:dyDescent="0.25">
      <c r="A93">
        <f t="shared" si="11"/>
        <v>0.49000000000000027</v>
      </c>
      <c r="B93">
        <f t="shared" si="21"/>
        <v>3.8117362807704981E-2</v>
      </c>
      <c r="D93">
        <f t="shared" si="12"/>
        <v>0.49000000000000027</v>
      </c>
      <c r="E93">
        <f t="shared" si="13"/>
        <v>3.9283171928995615E-2</v>
      </c>
      <c r="F93">
        <f t="shared" si="14"/>
        <v>3.9332555523277558E-2</v>
      </c>
      <c r="H93">
        <f t="shared" si="15"/>
        <v>0.49000000000000027</v>
      </c>
      <c r="I93">
        <f t="shared" si="16"/>
        <v>2.3175138655876139E-3</v>
      </c>
      <c r="J93">
        <f t="shared" si="17"/>
        <v>2.3666292389022147E-3</v>
      </c>
      <c r="K93">
        <f t="shared" si="18"/>
        <v>2.3666478694663218E-3</v>
      </c>
      <c r="L93">
        <f t="shared" si="19"/>
        <v>2.3666478765356018E-3</v>
      </c>
      <c r="M93">
        <f t="shared" si="20"/>
        <v>3.9119662633927202E-2</v>
      </c>
    </row>
    <row r="94" spans="1:13" x14ac:dyDescent="0.25">
      <c r="A94">
        <f t="shared" si="11"/>
        <v>0.50000000000000022</v>
      </c>
      <c r="B94">
        <f t="shared" si="21"/>
        <v>4.0532892141179125E-2</v>
      </c>
      <c r="D94">
        <f t="shared" si="12"/>
        <v>0.50000000000000022</v>
      </c>
      <c r="E94">
        <f t="shared" si="13"/>
        <v>4.1749026022517476E-2</v>
      </c>
      <c r="F94">
        <f t="shared" si="14"/>
        <v>4.1799505678766662E-2</v>
      </c>
      <c r="H94">
        <f t="shared" si="15"/>
        <v>0.50000000000000022</v>
      </c>
      <c r="I94">
        <f t="shared" si="16"/>
        <v>2.4163034800459256E-3</v>
      </c>
      <c r="J94">
        <f t="shared" si="17"/>
        <v>2.4665133261218006E-3</v>
      </c>
      <c r="K94">
        <f t="shared" si="18"/>
        <v>2.466533580957895E-3</v>
      </c>
      <c r="L94">
        <f t="shared" si="19"/>
        <v>2.4665335891313135E-3</v>
      </c>
      <c r="M94">
        <f t="shared" si="20"/>
        <v>4.1577817781149974E-2</v>
      </c>
    </row>
    <row r="95" spans="1:13" x14ac:dyDescent="0.25">
      <c r="A95">
        <f t="shared" si="11"/>
        <v>0.51000000000000023</v>
      </c>
      <c r="B95">
        <f t="shared" si="21"/>
        <v>4.304932129463241E-2</v>
      </c>
      <c r="D95">
        <f t="shared" si="12"/>
        <v>0.51000000000000023</v>
      </c>
      <c r="E95">
        <f t="shared" si="13"/>
        <v>4.4316977665516559E-2</v>
      </c>
      <c r="F95">
        <f t="shared" si="14"/>
        <v>4.4368561644688637E-2</v>
      </c>
      <c r="H95">
        <f t="shared" si="15"/>
        <v>0.51000000000000023</v>
      </c>
      <c r="I95">
        <f t="shared" si="16"/>
        <v>2.5172871493144271E-3</v>
      </c>
      <c r="J95">
        <f t="shared" si="17"/>
        <v>2.5685996242148781E-3</v>
      </c>
      <c r="K95">
        <f t="shared" si="18"/>
        <v>2.5686216112457846E-3</v>
      </c>
      <c r="L95">
        <f t="shared" si="19"/>
        <v>2.5686216206698928E-3</v>
      </c>
      <c r="M95">
        <f t="shared" si="20"/>
        <v>4.4137876321300916E-2</v>
      </c>
    </row>
    <row r="96" spans="1:13" x14ac:dyDescent="0.25">
      <c r="A96">
        <f t="shared" si="11"/>
        <v>0.52000000000000024</v>
      </c>
      <c r="B96">
        <f t="shared" si="21"/>
        <v>4.56688537352717E-2</v>
      </c>
      <c r="D96">
        <f t="shared" si="12"/>
        <v>0.52000000000000024</v>
      </c>
      <c r="E96">
        <f t="shared" si="13"/>
        <v>4.6989247337312821E-2</v>
      </c>
      <c r="F96">
        <f t="shared" si="14"/>
        <v>4.7041944437827367E-2</v>
      </c>
      <c r="H96">
        <f t="shared" si="15"/>
        <v>0.52000000000000024</v>
      </c>
      <c r="I96">
        <f t="shared" si="16"/>
        <v>2.620481521261547E-3</v>
      </c>
      <c r="J96">
        <f t="shared" si="17"/>
        <v>2.672905313462932E-3</v>
      </c>
      <c r="K96">
        <f t="shared" si="18"/>
        <v>2.6729291459600259E-3</v>
      </c>
      <c r="L96">
        <f t="shared" si="19"/>
        <v>2.6729291567976956E-3</v>
      </c>
      <c r="M96">
        <f t="shared" si="20"/>
        <v>4.6802056254118443E-2</v>
      </c>
    </row>
    <row r="97" spans="1:13" x14ac:dyDescent="0.25">
      <c r="A97">
        <f xml:space="preserve"> A96+$C$40</f>
        <v>0.53000000000000025</v>
      </c>
      <c r="B97">
        <f t="shared" si="21"/>
        <v>4.8393710177286636E-2</v>
      </c>
      <c r="D97">
        <f t="shared" si="12"/>
        <v>0.53000000000000025</v>
      </c>
      <c r="E97">
        <f t="shared" si="13"/>
        <v>4.9768073883192286E-2</v>
      </c>
      <c r="F97">
        <f t="shared" si="14"/>
        <v>4.9821893466400043E-2</v>
      </c>
      <c r="H97">
        <f t="shared" si="15"/>
        <v>0.53000000000000025</v>
      </c>
      <c r="I97">
        <f t="shared" si="16"/>
        <v>2.7259043246961388E-3</v>
      </c>
      <c r="J97">
        <f t="shared" si="17"/>
        <v>2.7794486803575853E-3</v>
      </c>
      <c r="K97">
        <f t="shared" si="18"/>
        <v>2.779474477168491E-3</v>
      </c>
      <c r="L97">
        <f t="shared" si="19"/>
        <v>2.7794744896004354E-3</v>
      </c>
      <c r="M97">
        <f t="shared" si="20"/>
        <v>4.9572593775676563E-2</v>
      </c>
    </row>
    <row r="98" spans="1:13" x14ac:dyDescent="0.25">
      <c r="A98">
        <f t="shared" si="11"/>
        <v>0.54000000000000026</v>
      </c>
      <c r="B98">
        <f t="shared" si="21"/>
        <v>5.122612968913387E-2</v>
      </c>
      <c r="D98">
        <f t="shared" si="12"/>
        <v>0.54000000000000026</v>
      </c>
      <c r="E98">
        <f t="shared" si="13"/>
        <v>5.2655715677085817E-2</v>
      </c>
      <c r="F98">
        <f t="shared" si="14"/>
        <v>5.2710667693710266E-2</v>
      </c>
      <c r="H98">
        <f t="shared" si="15"/>
        <v>0.54000000000000026</v>
      </c>
      <c r="I98">
        <f t="shared" si="16"/>
        <v>2.8335744205364851E-3</v>
      </c>
      <c r="J98">
        <f t="shared" si="17"/>
        <v>2.8882491697333015E-3</v>
      </c>
      <c r="K98">
        <f t="shared" si="18"/>
        <v>2.8882770555227928E-3</v>
      </c>
      <c r="L98">
        <f t="shared" si="19"/>
        <v>2.8882770697492093E-3</v>
      </c>
      <c r="M98">
        <f t="shared" si="20"/>
        <v>5.2451744432476209E-2</v>
      </c>
    </row>
    <row r="99" spans="1:13" x14ac:dyDescent="0.25">
      <c r="A99">
        <f t="shared" si="11"/>
        <v>0.55000000000000027</v>
      </c>
      <c r="B99">
        <f t="shared" si="21"/>
        <v>5.4168370852763152E-2</v>
      </c>
      <c r="D99">
        <f t="shared" si="12"/>
        <v>0.55000000000000027</v>
      </c>
      <c r="E99">
        <f t="shared" si="13"/>
        <v>5.5654451838597435E-2</v>
      </c>
      <c r="F99">
        <f t="shared" si="14"/>
        <v>5.5710546856201124E-2</v>
      </c>
      <c r="H99">
        <f t="shared" si="15"/>
        <v>0.55000000000000027</v>
      </c>
      <c r="I99">
        <f t="shared" si="16"/>
        <v>2.9435118549401011E-3</v>
      </c>
      <c r="J99">
        <f t="shared" si="17"/>
        <v>2.9993274389106938E-3</v>
      </c>
      <c r="K99">
        <f t="shared" si="18"/>
        <v>2.9993575444157657E-3</v>
      </c>
      <c r="L99">
        <f t="shared" si="19"/>
        <v>2.9993575606581118E-3</v>
      </c>
      <c r="M99">
        <f t="shared" si="20"/>
        <v>5.5441784329518067E-2</v>
      </c>
    </row>
    <row r="100" spans="1:13" x14ac:dyDescent="0.25">
      <c r="A100">
        <f t="shared" si="11"/>
        <v>0.56000000000000028</v>
      </c>
      <c r="B100">
        <f t="shared" si="21"/>
        <v>5.7222712976771582E-2</v>
      </c>
      <c r="D100">
        <f t="shared" si="12"/>
        <v>0.56000000000000028</v>
      </c>
      <c r="E100">
        <f t="shared" si="13"/>
        <v>5.8766583506511295E-2</v>
      </c>
      <c r="F100">
        <f t="shared" si="14"/>
        <v>5.882383273804135E-2</v>
      </c>
      <c r="H100">
        <f t="shared" si="15"/>
        <v>0.56000000000000028</v>
      </c>
      <c r="I100">
        <f t="shared" si="16"/>
        <v>3.0557379144964111E-3</v>
      </c>
      <c r="J100">
        <f t="shared" si="17"/>
        <v>3.1127054139561466E-3</v>
      </c>
      <c r="K100">
        <f t="shared" si="18"/>
        <v>3.1127378762563153E-3</v>
      </c>
      <c r="L100">
        <f t="shared" si="19"/>
        <v>3.1127378947592246E-3</v>
      </c>
      <c r="M100">
        <f t="shared" si="20"/>
        <v>5.854501139446483E-2</v>
      </c>
    </row>
    <row r="101" spans="1:13" x14ac:dyDescent="0.25">
      <c r="A101">
        <f t="shared" si="11"/>
        <v>0.57000000000000028</v>
      </c>
      <c r="B101">
        <f t="shared" si="21"/>
        <v>6.0391457365575808E-2</v>
      </c>
      <c r="D101">
        <f t="shared" si="12"/>
        <v>0.57000000000000028</v>
      </c>
      <c r="E101">
        <f t="shared" si="13"/>
        <v>6.1994435171021281E-2</v>
      </c>
      <c r="F101">
        <f t="shared" si="14"/>
        <v>6.2052850504492191E-2</v>
      </c>
      <c r="H101">
        <f t="shared" si="15"/>
        <v>0.57000000000000028</v>
      </c>
      <c r="I101">
        <f t="shared" si="16"/>
        <v>3.1702751835917839E-3</v>
      </c>
      <c r="J101">
        <f t="shared" si="17"/>
        <v>3.2284063481711023E-3</v>
      </c>
      <c r="K101">
        <f t="shared" si="18"/>
        <v>3.228441310975052E-3</v>
      </c>
      <c r="L101">
        <f t="shared" si="19"/>
        <v>3.2284413320084033E-3</v>
      </c>
      <c r="M101">
        <f t="shared" si="20"/>
        <v>6.176374670011358E-2</v>
      </c>
    </row>
    <row r="102" spans="1:13" x14ac:dyDescent="0.25">
      <c r="A102">
        <f t="shared" si="11"/>
        <v>0.58000000000000029</v>
      </c>
      <c r="B102">
        <f t="shared" si="21"/>
        <v>6.3676928646803188E-2</v>
      </c>
      <c r="D102">
        <f t="shared" si="12"/>
        <v>0.58000000000000029</v>
      </c>
      <c r="E102">
        <f t="shared" si="13"/>
        <v>6.5340356067049521E-2</v>
      </c>
      <c r="F102">
        <f t="shared" si="14"/>
        <v>6.5399950096425699E-2</v>
      </c>
      <c r="H102">
        <f t="shared" si="15"/>
        <v>0.58000000000000029</v>
      </c>
      <c r="I102">
        <f t="shared" si="16"/>
        <v>3.2871476040643613E-3</v>
      </c>
      <c r="J102">
        <f t="shared" si="17"/>
        <v>3.346454882932622E-3</v>
      </c>
      <c r="K102">
        <f t="shared" si="18"/>
        <v>3.3464924968823985E-3</v>
      </c>
      <c r="L102">
        <f t="shared" si="19"/>
        <v>3.3464925207435533E-3</v>
      </c>
      <c r="M102">
        <f t="shared" si="20"/>
        <v>6.5100335847519911E-2</v>
      </c>
    </row>
    <row r="103" spans="1:13" x14ac:dyDescent="0.25">
      <c r="A103">
        <f t="shared" si="11"/>
        <v>0.5900000000000003</v>
      </c>
      <c r="B103">
        <f t="shared" si="21"/>
        <v>6.7081476159222095E-2</v>
      </c>
      <c r="D103">
        <f t="shared" si="12"/>
        <v>0.5900000000000003</v>
      </c>
      <c r="E103">
        <f t="shared" si="13"/>
        <v>6.8806721631151854E-2</v>
      </c>
      <c r="F103">
        <f t="shared" si="14"/>
        <v>6.8867507688496907E-2</v>
      </c>
      <c r="H103">
        <f t="shared" si="15"/>
        <v>0.5900000000000003</v>
      </c>
      <c r="I103">
        <f t="shared" si="16"/>
        <v>3.4063805372746025E-3</v>
      </c>
      <c r="J103">
        <f t="shared" si="17"/>
        <v>3.4668771110155246E-3</v>
      </c>
      <c r="K103">
        <f t="shared" si="18"/>
        <v>3.4669175340095518E-3</v>
      </c>
      <c r="L103">
        <f t="shared" si="19"/>
        <v>3.4669175610257679E-3</v>
      </c>
      <c r="M103">
        <f t="shared" si="20"/>
        <v>6.8557150412244999E-2</v>
      </c>
    </row>
    <row r="104" spans="1:13" x14ac:dyDescent="0.25">
      <c r="A104">
        <f t="shared" si="11"/>
        <v>0.60000000000000031</v>
      </c>
      <c r="B104">
        <f t="shared" si="21"/>
        <v>7.0607475403659095E-2</v>
      </c>
      <c r="D104">
        <f t="shared" si="12"/>
        <v>0.60000000000000031</v>
      </c>
      <c r="E104">
        <f t="shared" si="13"/>
        <v>7.2395935024649166E-2</v>
      </c>
      <c r="F104">
        <f t="shared" si="14"/>
        <v>7.2457927213613507E-2</v>
      </c>
      <c r="H104">
        <f t="shared" si="15"/>
        <v>0.60000000000000031</v>
      </c>
      <c r="I104">
        <f t="shared" si="16"/>
        <v>3.5280008287264754E-3</v>
      </c>
      <c r="J104">
        <f t="shared" si="17"/>
        <v>3.5897006425357897E-3</v>
      </c>
      <c r="K104">
        <f t="shared" si="18"/>
        <v>3.589744040072086E-3</v>
      </c>
      <c r="L104">
        <f t="shared" si="19"/>
        <v>3.5897440706031255E-3</v>
      </c>
      <c r="M104">
        <f t="shared" si="20"/>
        <v>7.2136589456335887E-2</v>
      </c>
    </row>
    <row r="105" spans="1:13" x14ac:dyDescent="0.25">
      <c r="A105">
        <f t="shared" si="11"/>
        <v>0.61000000000000032</v>
      </c>
      <c r="B105">
        <f t="shared" si="21"/>
        <v>7.4257329559487883E-2</v>
      </c>
      <c r="D105">
        <f t="shared" si="12"/>
        <v>0.61000000000000032</v>
      </c>
      <c r="E105">
        <f t="shared" si="13"/>
        <v>7.6110428725774448E-2</v>
      </c>
      <c r="F105">
        <f t="shared" si="14"/>
        <v>7.6173641956498089E-2</v>
      </c>
      <c r="H105">
        <f t="shared" si="15"/>
        <v>0.61000000000000032</v>
      </c>
      <c r="I105">
        <f t="shared" si="16"/>
        <v>3.6520368753839233E-3</v>
      </c>
      <c r="J105">
        <f t="shared" si="17"/>
        <v>3.7149546736648608E-3</v>
      </c>
      <c r="K105">
        <f t="shared" si="18"/>
        <v>3.7150012192059224E-3</v>
      </c>
      <c r="L105">
        <f t="shared" si="19"/>
        <v>3.7150012536468664E-3</v>
      </c>
      <c r="M105">
        <f t="shared" si="20"/>
        <v>7.5841081108797948E-2</v>
      </c>
    </row>
    <row r="106" spans="1:13" x14ac:dyDescent="0.25">
      <c r="A106">
        <f t="shared" si="11"/>
        <v>0.62000000000000033</v>
      </c>
      <c r="B106">
        <f t="shared" si="21"/>
        <v>7.8033471069420948E-2</v>
      </c>
      <c r="D106">
        <f t="shared" si="12"/>
        <v>0.62000000000000033</v>
      </c>
      <c r="E106">
        <f t="shared" si="13"/>
        <v>7.9952666193787256E-2</v>
      </c>
      <c r="F106">
        <f t="shared" si="14"/>
        <v>8.0017116219300147E-2</v>
      </c>
      <c r="H106">
        <f t="shared" si="15"/>
        <v>0.62000000000000033</v>
      </c>
      <c r="I106">
        <f t="shared" si="16"/>
        <v>3.7785186958375168E-3</v>
      </c>
      <c r="J106">
        <f t="shared" si="17"/>
        <v>3.8426700582751749E-3</v>
      </c>
      <c r="K106">
        <f t="shared" si="18"/>
        <v>3.8427199336360991E-3</v>
      </c>
      <c r="L106">
        <f t="shared" si="19"/>
        <v>3.8427199724203908E-3</v>
      </c>
      <c r="M106">
        <f t="shared" si="20"/>
        <v>7.9673084217478027E-2</v>
      </c>
    </row>
    <row r="107" spans="1:13" x14ac:dyDescent="0.25">
      <c r="A107">
        <f t="shared" si="11"/>
        <v>0.63000000000000034</v>
      </c>
      <c r="B107">
        <f t="shared" si="21"/>
        <v>8.1938363295492381E-2</v>
      </c>
      <c r="D107">
        <f t="shared" si="12"/>
        <v>0.63000000000000034</v>
      </c>
      <c r="E107">
        <f t="shared" si="13"/>
        <v>8.392514360818068E-2</v>
      </c>
      <c r="F107">
        <f t="shared" si="14"/>
        <v>8.3990847062388685E-2</v>
      </c>
      <c r="H107">
        <f t="shared" si="15"/>
        <v>0.63000000000000034</v>
      </c>
      <c r="I107">
        <f t="shared" si="16"/>
        <v>3.9074780034872572E-3</v>
      </c>
      <c r="J107">
        <f t="shared" si="17"/>
        <v>3.9728793826886251E-3</v>
      </c>
      <c r="K107">
        <f t="shared" si="18"/>
        <v>3.9729327784501596E-3</v>
      </c>
      <c r="L107">
        <f t="shared" si="19"/>
        <v>3.9729328220528912E-3</v>
      </c>
      <c r="M107">
        <f t="shared" si="20"/>
        <v>8.3635090075447643E-2</v>
      </c>
    </row>
    <row r="108" spans="1:13" x14ac:dyDescent="0.25">
      <c r="A108">
        <f t="shared" si="11"/>
        <v>0.64000000000000035</v>
      </c>
      <c r="B108">
        <f t="shared" si="21"/>
        <v>8.5974502249287821E-2</v>
      </c>
      <c r="D108">
        <f t="shared" si="12"/>
        <v>0.64000000000000035</v>
      </c>
      <c r="E108">
        <f t="shared" si="13"/>
        <v>8.8030391686291259E-2</v>
      </c>
      <c r="F108">
        <f t="shared" si="14"/>
        <v>8.809736612364219E-2</v>
      </c>
      <c r="H108">
        <f t="shared" si="15"/>
        <v>0.64000000000000035</v>
      </c>
      <c r="I108">
        <f t="shared" si="16"/>
        <v>4.0389482829192866E-3</v>
      </c>
      <c r="J108">
        <f t="shared" si="17"/>
        <v>4.1056170437118872E-3</v>
      </c>
      <c r="K108">
        <f t="shared" si="18"/>
        <v>4.1056741596602218E-3</v>
      </c>
      <c r="L108">
        <f t="shared" si="19"/>
        <v>4.1056742086016864E-3</v>
      </c>
      <c r="M108">
        <f t="shared" si="20"/>
        <v>8.7729624225158509E-2</v>
      </c>
    </row>
    <row r="109" spans="1:13" x14ac:dyDescent="0.25">
      <c r="A109">
        <f t="shared" si="11"/>
        <v>0.65000000000000036</v>
      </c>
      <c r="B109">
        <f t="shared" si="21"/>
        <v>9.014441839965795E-2</v>
      </c>
      <c r="D109">
        <f t="shared" si="12"/>
        <v>0.65000000000000036</v>
      </c>
      <c r="E109">
        <f t="shared" si="13"/>
        <v>9.227097758282142E-2</v>
      </c>
      <c r="F109">
        <f t="shared" si="14"/>
        <v>9.2339241519752258E-2</v>
      </c>
      <c r="H109">
        <f t="shared" si="15"/>
        <v>0.65000000000000036</v>
      </c>
      <c r="I109">
        <f t="shared" si="16"/>
        <v>4.1729648696668797E-3</v>
      </c>
      <c r="J109">
        <f t="shared" si="17"/>
        <v>4.2409193301555957E-3</v>
      </c>
      <c r="K109">
        <f t="shared" si="18"/>
        <v>4.2409803757508299E-3</v>
      </c>
      <c r="L109">
        <f t="shared" si="19"/>
        <v>4.2409804306003584E-3</v>
      </c>
      <c r="M109">
        <f t="shared" si="20"/>
        <v>9.1959248343838521E-2</v>
      </c>
    </row>
    <row r="110" spans="1:13" x14ac:dyDescent="0.25">
      <c r="A110">
        <f t="shared" ref="A110:A112" si="22" xml:space="preserve"> A109+$C$40</f>
        <v>0.66000000000000036</v>
      </c>
      <c r="B110">
        <f t="shared" si="21"/>
        <v>9.4450678561344079E-2</v>
      </c>
      <c r="D110">
        <f t="shared" ref="D110:D144" si="23">D109+C$40</f>
        <v>0.66000000000000036</v>
      </c>
      <c r="E110">
        <f t="shared" ref="E110:E144" si="24">F109+C$40*(D109^2+F109^2)</f>
        <v>9.6649506874996696E-2</v>
      </c>
      <c r="F110">
        <f t="shared" ref="F110:F144" si="25">F109+(C$40/2)*(((D109^2)+(F109^2))+((D110^2)+(E110^2)))</f>
        <v>9.6719079833270383E-2</v>
      </c>
      <c r="H110">
        <f t="shared" ref="H110:H144" si="26">H109+C$40</f>
        <v>0.66000000000000036</v>
      </c>
      <c r="I110">
        <f t="shared" ref="I110:I144" si="27">C$40*((H109^2)+(M109^2))</f>
        <v>4.3095650335596425E-3</v>
      </c>
      <c r="J110">
        <f t="shared" ref="J110:J144" si="28">C$40*((H109+(0.5*C$40))^2 +(M109+(0.5*I110))^2)</f>
        <v>4.3788245080483394E-3</v>
      </c>
      <c r="K110">
        <f t="shared" ref="K110:K144" si="29">C$40*((H109+(0.5*C$40))^2 +(M109+(0.5*J110))^2)</f>
        <v>4.3788897029237205E-3</v>
      </c>
      <c r="L110">
        <f t="shared" ref="L110:L144" si="30">C$40*((H109+(0.5*C$40))^2 +(M109+(0.5*K110))^2)</f>
        <v>4.3788897643038324E-3</v>
      </c>
      <c r="M110">
        <f t="shared" ref="M110:M144" si="31">M109+((I110+L110+(2*K110)+(2*J110))/6)</f>
        <v>9.6326562213806449E-2</v>
      </c>
    </row>
    <row r="111" spans="1:13" x14ac:dyDescent="0.25">
      <c r="A111">
        <f t="shared" si="22"/>
        <v>0.67000000000000037</v>
      </c>
      <c r="B111">
        <f t="shared" ref="B111:B144" si="32">B110+C$40*((A110^2)+(B110^2))</f>
        <v>9.8895887868151067E-2</v>
      </c>
      <c r="D111">
        <f t="shared" si="23"/>
        <v>0.67000000000000037</v>
      </c>
      <c r="E111">
        <f t="shared" si="24"/>
        <v>0.10116862563730833</v>
      </c>
      <c r="F111">
        <f t="shared" si="25"/>
        <v>0.10123952818935607</v>
      </c>
      <c r="H111">
        <f t="shared" si="26"/>
        <v>0.67000000000000037</v>
      </c>
      <c r="I111">
        <f t="shared" si="27"/>
        <v>4.4487880658793085E-3</v>
      </c>
      <c r="J111">
        <f t="shared" si="28"/>
        <v>4.5193729097714854E-3</v>
      </c>
      <c r="K111">
        <f t="shared" si="29"/>
        <v>4.5194424842656565E-3</v>
      </c>
      <c r="L111">
        <f t="shared" si="30"/>
        <v>4.5194425528565533E-3</v>
      </c>
      <c r="M111">
        <f t="shared" si="31"/>
        <v>0.10083420578160814</v>
      </c>
    </row>
    <row r="112" spans="1:13" x14ac:dyDescent="0.25">
      <c r="A112">
        <f t="shared" si="22"/>
        <v>0.68000000000000038</v>
      </c>
      <c r="B112">
        <f t="shared" si="32"/>
        <v>0.10348269183452337</v>
      </c>
      <c r="D112">
        <f t="shared" si="23"/>
        <v>0.68000000000000038</v>
      </c>
      <c r="E112">
        <f t="shared" si="24"/>
        <v>0.1058310226100361</v>
      </c>
      <c r="F112">
        <f t="shared" si="25"/>
        <v>0.10590327642642952</v>
      </c>
      <c r="H112">
        <f t="shared" si="26"/>
        <v>0.68000000000000038</v>
      </c>
      <c r="I112">
        <f t="shared" si="27"/>
        <v>4.5906753705560821E-3</v>
      </c>
      <c r="J112">
        <f t="shared" si="28"/>
        <v>4.6626070273568885E-3</v>
      </c>
      <c r="K112">
        <f t="shared" si="29"/>
        <v>4.6626812230815638E-3</v>
      </c>
      <c r="L112">
        <f t="shared" si="30"/>
        <v>4.6626812996259752E-3</v>
      </c>
      <c r="M112">
        <f t="shared" si="31"/>
        <v>0.10548486131011796</v>
      </c>
    </row>
    <row r="113" spans="1:13" x14ac:dyDescent="0.25">
      <c r="A113">
        <f xml:space="preserve"> A112+$C$40</f>
        <v>0.69000000000000039</v>
      </c>
      <c r="B113">
        <f t="shared" si="32"/>
        <v>0.10821377850961657</v>
      </c>
      <c r="D113">
        <f t="shared" si="23"/>
        <v>0.69000000000000039</v>
      </c>
      <c r="E113">
        <f t="shared" si="24"/>
        <v>0.11063943146600805</v>
      </c>
      <c r="F113">
        <f t="shared" si="25"/>
        <v>0.11071305936519441</v>
      </c>
      <c r="H113">
        <f t="shared" si="26"/>
        <v>0.69000000000000039</v>
      </c>
      <c r="I113">
        <f t="shared" si="27"/>
        <v>4.7352705596561536E-3</v>
      </c>
      <c r="J113">
        <f t="shared" si="28"/>
        <v>4.8085716102068479E-3</v>
      </c>
      <c r="K113">
        <f t="shared" si="29"/>
        <v>4.8086506806525034E-3</v>
      </c>
      <c r="L113">
        <f t="shared" si="30"/>
        <v>4.8086507659609494E-3</v>
      </c>
      <c r="M113">
        <f t="shared" si="31"/>
        <v>0.11028125562800725</v>
      </c>
    </row>
    <row r="114" spans="1:13" x14ac:dyDescent="0.25">
      <c r="A114">
        <f t="shared" ref="A114:A120" si="33" xml:space="preserve"> A113+$C$40</f>
        <v>0.7000000000000004</v>
      </c>
      <c r="B114">
        <f t="shared" si="32"/>
        <v>0.11309188072820986</v>
      </c>
      <c r="D114">
        <f t="shared" si="23"/>
        <v>0.7000000000000004</v>
      </c>
      <c r="E114">
        <f t="shared" si="24"/>
        <v>0.11559663318033442</v>
      </c>
      <c r="F114">
        <f t="shared" si="25"/>
        <v>0.11567165918077756</v>
      </c>
      <c r="H114">
        <f t="shared" si="26"/>
        <v>0.7000000000000004</v>
      </c>
      <c r="I114">
        <f t="shared" si="27"/>
        <v>4.8826195534289038E-3</v>
      </c>
      <c r="J114">
        <f t="shared" si="28"/>
        <v>4.9573137675142228E-3</v>
      </c>
      <c r="K114">
        <f t="shared" si="29"/>
        <v>4.957397978696613E-3</v>
      </c>
      <c r="L114">
        <f t="shared" si="30"/>
        <v>4.9573980736530862E-3</v>
      </c>
      <c r="M114">
        <f t="shared" si="31"/>
        <v>0.11522616248125786</v>
      </c>
    </row>
    <row r="115" spans="1:13" x14ac:dyDescent="0.25">
      <c r="A115">
        <f t="shared" si="33"/>
        <v>0.71000000000000041</v>
      </c>
      <c r="B115">
        <f t="shared" si="32"/>
        <v>0.11811977846307631</v>
      </c>
      <c r="D115">
        <f t="shared" si="23"/>
        <v>0.71000000000000041</v>
      </c>
      <c r="E115">
        <f t="shared" si="24"/>
        <v>0.1207054585081539</v>
      </c>
      <c r="F115">
        <f t="shared" si="25"/>
        <v>0.12078190788303406</v>
      </c>
      <c r="H115">
        <f t="shared" si="26"/>
        <v>0.71000000000000041</v>
      </c>
      <c r="I115">
        <f t="shared" si="27"/>
        <v>5.0327706852015775E-3</v>
      </c>
      <c r="J115">
        <f t="shared" si="28"/>
        <v>5.1088830756805415E-3</v>
      </c>
      <c r="K115">
        <f t="shared" si="29"/>
        <v>5.1089727068310423E-3</v>
      </c>
      <c r="L115">
        <f t="shared" si="30"/>
        <v>5.1089728123991721E-3</v>
      </c>
      <c r="M115">
        <f t="shared" si="31"/>
        <v>0.12032240499169518</v>
      </c>
    </row>
    <row r="116" spans="1:13" x14ac:dyDescent="0.25">
      <c r="A116">
        <f t="shared" si="33"/>
        <v>0.72000000000000042</v>
      </c>
      <c r="B116">
        <f t="shared" si="32"/>
        <v>0.12330030128371798</v>
      </c>
      <c r="D116">
        <f t="shared" si="23"/>
        <v>0.72000000000000042</v>
      </c>
      <c r="E116">
        <f t="shared" si="24"/>
        <v>0.12596879057575272</v>
      </c>
      <c r="F116">
        <f t="shared" si="25"/>
        <v>0.12604668991038898</v>
      </c>
      <c r="H116">
        <f t="shared" si="26"/>
        <v>0.72000000000000042</v>
      </c>
      <c r="I116">
        <f t="shared" si="27"/>
        <v>5.1857748114298606E-3</v>
      </c>
      <c r="J116">
        <f t="shared" si="28"/>
        <v>5.2633316910514136E-3</v>
      </c>
      <c r="K116">
        <f t="shared" si="29"/>
        <v>5.2634270353544487E-3</v>
      </c>
      <c r="L116">
        <f t="shared" si="30"/>
        <v>5.2634271525841738E-3</v>
      </c>
      <c r="M116">
        <f t="shared" si="31"/>
        <v>0.12557285822783282</v>
      </c>
    </row>
    <row r="117" spans="1:13" x14ac:dyDescent="0.25">
      <c r="A117">
        <f t="shared" si="33"/>
        <v>0.73000000000000043</v>
      </c>
      <c r="B117">
        <f t="shared" si="32"/>
        <v>0.12863633092668456</v>
      </c>
      <c r="D117">
        <f t="shared" si="23"/>
        <v>0.73000000000000043</v>
      </c>
      <c r="E117">
        <f t="shared" si="24"/>
        <v>0.13138956759076265</v>
      </c>
      <c r="F117">
        <f t="shared" si="25"/>
        <v>0.13146894484293425</v>
      </c>
      <c r="H117">
        <f t="shared" si="26"/>
        <v>0.73000000000000043</v>
      </c>
      <c r="I117">
        <f t="shared" si="27"/>
        <v>5.3416854272350803E-3</v>
      </c>
      <c r="J117">
        <f t="shared" si="28"/>
        <v>5.4207144683116075E-3</v>
      </c>
      <c r="K117">
        <f t="shared" si="29"/>
        <v>5.4208158336926764E-3</v>
      </c>
      <c r="L117">
        <f t="shared" si="30"/>
        <v>5.4208159637274709E-3</v>
      </c>
      <c r="M117">
        <f t="shared" si="31"/>
        <v>0.13098045189366134</v>
      </c>
    </row>
    <row r="118" spans="1:13" x14ac:dyDescent="0.25">
      <c r="A118">
        <f t="shared" si="33"/>
        <v>0.74000000000000044</v>
      </c>
      <c r="B118">
        <f t="shared" si="32"/>
        <v>0.13413080398302735</v>
      </c>
      <c r="D118">
        <f t="shared" si="23"/>
        <v>0.74000000000000044</v>
      </c>
      <c r="E118">
        <f t="shared" si="24"/>
        <v>0.13697078567751542</v>
      </c>
      <c r="F118">
        <f t="shared" si="25"/>
        <v>0.13705167024087042</v>
      </c>
      <c r="H118">
        <f t="shared" si="26"/>
        <v>0.74000000000000044</v>
      </c>
      <c r="I118">
        <f t="shared" si="27"/>
        <v>5.5005587877826837E-3</v>
      </c>
      <c r="J118">
        <f t="shared" si="28"/>
        <v>5.5810890849070432E-3</v>
      </c>
      <c r="K118">
        <f t="shared" si="29"/>
        <v>5.5811967948751163E-3</v>
      </c>
      <c r="L118">
        <f t="shared" si="30"/>
        <v>5.581196938959844E-3</v>
      </c>
      <c r="M118">
        <f t="shared" si="31"/>
        <v>0.13654817314137915</v>
      </c>
    </row>
    <row r="119" spans="1:13" x14ac:dyDescent="0.25">
      <c r="A119">
        <f t="shared" si="33"/>
        <v>0.75000000000000044</v>
      </c>
      <c r="B119">
        <f t="shared" si="32"/>
        <v>0.13978671470879869</v>
      </c>
      <c r="D119">
        <f t="shared" si="23"/>
        <v>0.75000000000000044</v>
      </c>
      <c r="E119">
        <f t="shared" si="24"/>
        <v>0.14271550184402856</v>
      </c>
      <c r="F119">
        <f t="shared" si="25"/>
        <v>0.14279792461478244</v>
      </c>
      <c r="H119">
        <f t="shared" si="26"/>
        <v>0.75000000000000044</v>
      </c>
      <c r="I119">
        <f t="shared" si="27"/>
        <v>5.662454035882487E-3</v>
      </c>
      <c r="J119">
        <f t="shared" si="28"/>
        <v>5.7445161718877261E-3</v>
      </c>
      <c r="K119">
        <f t="shared" si="29"/>
        <v>5.7446305664361338E-3</v>
      </c>
      <c r="L119">
        <f t="shared" si="30"/>
        <v>5.744630725925539E-3</v>
      </c>
      <c r="M119">
        <f t="shared" si="31"/>
        <v>0.14227906951445513</v>
      </c>
    </row>
    <row r="120" spans="1:13" x14ac:dyDescent="0.25">
      <c r="A120">
        <f t="shared" si="33"/>
        <v>0.76000000000000045</v>
      </c>
      <c r="B120">
        <f t="shared" si="32"/>
        <v>0.14560711796488948</v>
      </c>
      <c r="D120">
        <f t="shared" si="23"/>
        <v>0.76000000000000045</v>
      </c>
      <c r="E120">
        <f t="shared" si="24"/>
        <v>0.14862683708752533</v>
      </c>
      <c r="F120">
        <f t="shared" si="25"/>
        <v>0.1487108305346671</v>
      </c>
      <c r="H120">
        <f t="shared" si="26"/>
        <v>0.76000000000000045</v>
      </c>
      <c r="I120">
        <f t="shared" si="27"/>
        <v>5.8274333362189979E-3</v>
      </c>
      <c r="J120">
        <f t="shared" si="28"/>
        <v>5.9110594515945662E-3</v>
      </c>
      <c r="K120">
        <f t="shared" si="29"/>
        <v>5.9111808881647746E-3</v>
      </c>
      <c r="L120">
        <f t="shared" si="30"/>
        <v>5.911181064532727E-3</v>
      </c>
      <c r="M120">
        <f t="shared" si="31"/>
        <v>0.14817625202783352</v>
      </c>
    </row>
    <row r="121" spans="1:13" x14ac:dyDescent="0.25">
      <c r="A121">
        <f xml:space="preserve"> A120+$C$40</f>
        <v>0.77000000000000046</v>
      </c>
      <c r="B121">
        <f t="shared" si="32"/>
        <v>0.15159513229290991</v>
      </c>
      <c r="D121">
        <f t="shared" si="23"/>
        <v>0.77000000000000046</v>
      </c>
      <c r="E121">
        <f t="shared" si="24"/>
        <v>0.1547079796458502</v>
      </c>
      <c r="F121">
        <f t="shared" si="25"/>
        <v>0.15479357788508916</v>
      </c>
      <c r="H121">
        <f t="shared" si="26"/>
        <v>0.77000000000000046</v>
      </c>
      <c r="I121">
        <f t="shared" si="27"/>
        <v>5.9955620166501668E-3</v>
      </c>
      <c r="J121">
        <f t="shared" si="28"/>
        <v>6.0807858826441817E-3</v>
      </c>
      <c r="K121">
        <f t="shared" si="29"/>
        <v>6.0809147371572838E-3</v>
      </c>
      <c r="L121">
        <f t="shared" si="30"/>
        <v>6.080914932006797E-3</v>
      </c>
      <c r="M121">
        <f t="shared" si="31"/>
        <v>0.15424289839254351</v>
      </c>
    </row>
    <row r="122" spans="1:13" x14ac:dyDescent="0.25">
      <c r="A122">
        <f t="shared" ref="A122:A127" si="34" xml:space="preserve"> A121+$C$40</f>
        <v>0.78000000000000047</v>
      </c>
      <c r="B122">
        <f t="shared" si="32"/>
        <v>0.15775394313425897</v>
      </c>
      <c r="D122">
        <f t="shared" si="23"/>
        <v>0.78000000000000047</v>
      </c>
      <c r="E122">
        <f t="shared" si="24"/>
        <v>0.16096218840263385</v>
      </c>
      <c r="F122">
        <f t="shared" si="25"/>
        <v>0.16104942727433832</v>
      </c>
      <c r="H122">
        <f t="shared" si="26"/>
        <v>0.78000000000000047</v>
      </c>
      <c r="I122">
        <f t="shared" si="27"/>
        <v>6.1669087170453333E-3</v>
      </c>
      <c r="J122">
        <f t="shared" si="28"/>
        <v>6.2537658126995367E-3</v>
      </c>
      <c r="K122">
        <f t="shared" si="29"/>
        <v>6.2539024806606228E-3</v>
      </c>
      <c r="L122">
        <f t="shared" si="30"/>
        <v>6.2539026957347411E-3</v>
      </c>
      <c r="M122">
        <f t="shared" si="31"/>
        <v>0.16048225639246025</v>
      </c>
    </row>
    <row r="123" spans="1:13" x14ac:dyDescent="0.25">
      <c r="A123">
        <f t="shared" si="34"/>
        <v>0.79000000000000048</v>
      </c>
      <c r="B123">
        <f t="shared" si="32"/>
        <v>0.16408680620000304</v>
      </c>
      <c r="D123">
        <f t="shared" si="23"/>
        <v>0.79000000000000048</v>
      </c>
      <c r="E123">
        <f t="shared" si="24"/>
        <v>0.16739279645459226</v>
      </c>
      <c r="F123">
        <f t="shared" si="25"/>
        <v>0.16748171360598973</v>
      </c>
      <c r="H123">
        <f t="shared" si="26"/>
        <v>0.79000000000000048</v>
      </c>
      <c r="I123">
        <f t="shared" si="27"/>
        <v>6.3415455461681607E-3</v>
      </c>
      <c r="J123">
        <f t="shared" si="28"/>
        <v>6.430073139550593E-3</v>
      </c>
      <c r="K123">
        <f t="shared" si="29"/>
        <v>6.430218037231648E-3</v>
      </c>
      <c r="L123">
        <f t="shared" si="30"/>
        <v>6.4302182744252817E-3</v>
      </c>
      <c r="M123">
        <f t="shared" si="31"/>
        <v>0.16689764742148658</v>
      </c>
    </row>
    <row r="124" spans="1:13" x14ac:dyDescent="0.25">
      <c r="A124">
        <f t="shared" si="34"/>
        <v>0.80000000000000049</v>
      </c>
      <c r="B124">
        <f t="shared" si="32"/>
        <v>0.17059705099969222</v>
      </c>
      <c r="D124">
        <f t="shared" si="23"/>
        <v>0.80000000000000049</v>
      </c>
      <c r="E124">
        <f t="shared" si="24"/>
        <v>0.17400321484991374</v>
      </c>
      <c r="F124">
        <f t="shared" si="25"/>
        <v>0.17409384982184226</v>
      </c>
      <c r="H124">
        <f t="shared" si="26"/>
        <v>0.80000000000000049</v>
      </c>
      <c r="I124">
        <f t="shared" si="27"/>
        <v>6.5195482471482758E-3</v>
      </c>
      <c r="J124">
        <f t="shared" si="28"/>
        <v>6.6097854810686424E-3</v>
      </c>
      <c r="K124">
        <f t="shared" si="29"/>
        <v>6.6099390467760514E-3</v>
      </c>
      <c r="L124">
        <f t="shared" si="30"/>
        <v>6.6099393081488446E-3</v>
      </c>
      <c r="M124">
        <f t="shared" si="31"/>
        <v>0.17349247018998432</v>
      </c>
    </row>
    <row r="125" spans="1:13" x14ac:dyDescent="0.25">
      <c r="A125">
        <f t="shared" si="34"/>
        <v>0.8100000000000005</v>
      </c>
      <c r="B125">
        <f t="shared" si="32"/>
        <v>0.17728808453779013</v>
      </c>
      <c r="D125">
        <f t="shared" si="23"/>
        <v>0.8100000000000005</v>
      </c>
      <c r="E125">
        <f t="shared" si="24"/>
        <v>0.18079693650730017</v>
      </c>
      <c r="F125">
        <f t="shared" si="25"/>
        <v>0.18088933082582334</v>
      </c>
      <c r="H125">
        <f t="shared" si="26"/>
        <v>0.8100000000000005</v>
      </c>
      <c r="I125">
        <f t="shared" si="27"/>
        <v>6.7009963721262333E-3</v>
      </c>
      <c r="J125">
        <f t="shared" si="28"/>
        <v>6.7929843546405246E-3</v>
      </c>
      <c r="K125">
        <f t="shared" si="29"/>
        <v>6.7931470500738247E-3</v>
      </c>
      <c r="L125">
        <f t="shared" si="30"/>
        <v>6.7931473378641536E-3</v>
      </c>
      <c r="M125">
        <f t="shared" si="31"/>
        <v>0.18027020460988749</v>
      </c>
    </row>
    <row r="126" spans="1:13" x14ac:dyDescent="0.25">
      <c r="A126">
        <f t="shared" si="34"/>
        <v>0.82000000000000051</v>
      </c>
      <c r="B126">
        <f t="shared" si="32"/>
        <v>0.18416339518698094</v>
      </c>
      <c r="D126">
        <f t="shared" si="23"/>
        <v>0.82000000000000051</v>
      </c>
      <c r="E126">
        <f t="shared" si="24"/>
        <v>0.1877775403258895</v>
      </c>
      <c r="F126">
        <f t="shared" si="25"/>
        <v>0.18787173759911063</v>
      </c>
      <c r="H126">
        <f t="shared" si="26"/>
        <v>0.82000000000000051</v>
      </c>
      <c r="I126">
        <f t="shared" si="27"/>
        <v>6.8859734667009159E-3</v>
      </c>
      <c r="J126">
        <f t="shared" si="28"/>
        <v>6.9797553667351802E-3</v>
      </c>
      <c r="K126">
        <f t="shared" si="29"/>
        <v>6.9799276784442482E-3</v>
      </c>
      <c r="L126">
        <f t="shared" si="30"/>
        <v>6.9799279950844596E-3</v>
      </c>
      <c r="M126">
        <f t="shared" si="31"/>
        <v>0.1872344158685782</v>
      </c>
    </row>
    <row r="127" spans="1:13" x14ac:dyDescent="0.25">
      <c r="A127">
        <f t="shared" si="34"/>
        <v>0.83000000000000052</v>
      </c>
      <c r="B127">
        <f t="shared" si="32"/>
        <v>0.1912265567482489</v>
      </c>
      <c r="D127">
        <f t="shared" si="23"/>
        <v>0.83000000000000052</v>
      </c>
      <c r="E127">
        <f t="shared" si="24"/>
        <v>0.19494869549699573</v>
      </c>
      <c r="F127">
        <f t="shared" si="25"/>
        <v>0.19504474151743309</v>
      </c>
      <c r="H127">
        <f t="shared" si="26"/>
        <v>0.83000000000000052</v>
      </c>
      <c r="I127">
        <f t="shared" si="27"/>
        <v>7.0745672648564852E-3</v>
      </c>
      <c r="J127">
        <f t="shared" si="28"/>
        <v>7.1701884133050309E-3</v>
      </c>
      <c r="K127">
        <f t="shared" si="29"/>
        <v>7.1703708542535183E-3</v>
      </c>
      <c r="L127">
        <f t="shared" si="30"/>
        <v>7.170371202386526E-3</v>
      </c>
      <c r="M127">
        <f t="shared" si="31"/>
        <v>0.19438875870230488</v>
      </c>
    </row>
    <row r="128" spans="1:13" x14ac:dyDescent="0.25">
      <c r="A128">
        <f xml:space="preserve"> A127+$C$40</f>
        <v>0.84000000000000052</v>
      </c>
      <c r="B128">
        <f t="shared" si="32"/>
        <v>0.19848123270830681</v>
      </c>
      <c r="D128">
        <f t="shared" si="23"/>
        <v>0.84000000000000052</v>
      </c>
      <c r="E128">
        <f t="shared" si="24"/>
        <v>0.20231416602936914</v>
      </c>
      <c r="F128">
        <f t="shared" si="25"/>
        <v>0.20241210888228189</v>
      </c>
      <c r="H128">
        <f t="shared" si="26"/>
        <v>0.84000000000000052</v>
      </c>
      <c r="I128">
        <f t="shared" si="27"/>
        <v>7.2668698950982382E-3</v>
      </c>
      <c r="J128">
        <f t="shared" si="28"/>
        <v>7.3643778917790118E-3</v>
      </c>
      <c r="K128">
        <f t="shared" si="29"/>
        <v>7.3645710030225469E-3</v>
      </c>
      <c r="L128">
        <f t="shared" si="30"/>
        <v>7.3645713855199088E-3</v>
      </c>
      <c r="M128">
        <f t="shared" si="31"/>
        <v>0.2017369818806751</v>
      </c>
    </row>
    <row r="129" spans="1:13" x14ac:dyDescent="0.25">
      <c r="A129">
        <f t="shared" ref="A129:A137" si="35" xml:space="preserve"> A128+$C$40</f>
        <v>0.85000000000000053</v>
      </c>
      <c r="B129">
        <f t="shared" si="32"/>
        <v>0.20593118070568092</v>
      </c>
      <c r="D129">
        <f t="shared" si="23"/>
        <v>0.85000000000000053</v>
      </c>
      <c r="E129">
        <f t="shared" si="24"/>
        <v>0.20987781550050363</v>
      </c>
      <c r="F129">
        <f t="shared" si="25"/>
        <v>0.20997770567858909</v>
      </c>
      <c r="H129">
        <f t="shared" si="26"/>
        <v>0.85000000000000053</v>
      </c>
      <c r="I129">
        <f t="shared" si="27"/>
        <v>7.4629780985832478E-3</v>
      </c>
      <c r="J129">
        <f t="shared" si="28"/>
        <v>7.5624229254629954E-3</v>
      </c>
      <c r="K129">
        <f t="shared" si="29"/>
        <v>7.5626272779513882E-3</v>
      </c>
      <c r="L129">
        <f t="shared" si="30"/>
        <v>7.562627697933034E-3</v>
      </c>
      <c r="M129">
        <f t="shared" si="31"/>
        <v>0.20928293291456593</v>
      </c>
    </row>
    <row r="130" spans="1:13" x14ac:dyDescent="0.25">
      <c r="A130">
        <f t="shared" si="35"/>
        <v>0.86000000000000054</v>
      </c>
      <c r="B130">
        <f t="shared" si="32"/>
        <v>0.21358025721754928</v>
      </c>
      <c r="D130">
        <f t="shared" si="23"/>
        <v>0.86000000000000054</v>
      </c>
      <c r="E130">
        <f t="shared" si="24"/>
        <v>0.21764361204740953</v>
      </c>
      <c r="F130">
        <f t="shared" si="25"/>
        <v>0.21774550257232453</v>
      </c>
      <c r="H130">
        <f t="shared" si="26"/>
        <v>0.86000000000000054</v>
      </c>
      <c r="I130">
        <f t="shared" si="27"/>
        <v>7.662993460093236E-3</v>
      </c>
      <c r="J130">
        <f t="shared" si="28"/>
        <v>7.7644276012274948E-3</v>
      </c>
      <c r="K130">
        <f t="shared" si="29"/>
        <v>7.7646437977410502E-3</v>
      </c>
      <c r="L130">
        <f t="shared" si="30"/>
        <v>7.7646442585967822E-3</v>
      </c>
      <c r="M130">
        <f t="shared" si="31"/>
        <v>0.21703056300067045</v>
      </c>
    </row>
    <row r="131" spans="1:13" x14ac:dyDescent="0.25">
      <c r="A131">
        <f t="shared" si="35"/>
        <v>0.87000000000000055</v>
      </c>
      <c r="B131">
        <f t="shared" si="32"/>
        <v>0.22143242248028044</v>
      </c>
      <c r="D131">
        <f t="shared" si="23"/>
        <v>0.87000000000000055</v>
      </c>
      <c r="E131">
        <f t="shared" si="24"/>
        <v>0.22561563361122927</v>
      </c>
      <c r="F131">
        <f t="shared" si="25"/>
        <v>0.22571958016242588</v>
      </c>
      <c r="H131">
        <f t="shared" si="26"/>
        <v>0.87000000000000055</v>
      </c>
      <c r="I131">
        <f t="shared" si="27"/>
        <v>7.8670226527638894E-3</v>
      </c>
      <c r="J131">
        <f t="shared" si="28"/>
        <v>7.9705012214321205E-3</v>
      </c>
      <c r="K131">
        <f t="shared" si="29"/>
        <v>7.9707298986630409E-3</v>
      </c>
      <c r="L131">
        <f t="shared" si="30"/>
        <v>7.9707304040760145E-3</v>
      </c>
      <c r="M131">
        <f t="shared" si="31"/>
        <v>0.22498393221684215</v>
      </c>
    </row>
    <row r="132" spans="1:13" x14ac:dyDescent="0.25">
      <c r="A132">
        <f t="shared" si="35"/>
        <v>0.88000000000000056</v>
      </c>
      <c r="B132">
        <f t="shared" si="32"/>
        <v>0.2294917456575353</v>
      </c>
      <c r="D132">
        <f t="shared" si="23"/>
        <v>0.88000000000000056</v>
      </c>
      <c r="E132">
        <f t="shared" si="24"/>
        <v>0.23379807345111292</v>
      </c>
      <c r="F132">
        <f t="shared" si="25"/>
        <v>0.23390413450251665</v>
      </c>
      <c r="H132">
        <f t="shared" si="26"/>
        <v>0.88000000000000056</v>
      </c>
      <c r="I132">
        <f t="shared" si="27"/>
        <v>8.0751776975575354E-3</v>
      </c>
      <c r="J132">
        <f t="shared" si="28"/>
        <v>8.1807585711121174E-3</v>
      </c>
      <c r="K132">
        <f t="shared" si="29"/>
        <v>8.1810004019029874E-3</v>
      </c>
      <c r="L132">
        <f t="shared" si="30"/>
        <v>8.1810009558753536E-3</v>
      </c>
      <c r="M132">
        <f t="shared" si="31"/>
        <v>0.23314721498341934</v>
      </c>
    </row>
    <row r="133" spans="1:13" x14ac:dyDescent="0.25">
      <c r="A133">
        <f t="shared" si="35"/>
        <v>0.89000000000000057</v>
      </c>
      <c r="B133">
        <f t="shared" si="32"/>
        <v>0.23776241027078474</v>
      </c>
      <c r="D133">
        <f t="shared" si="23"/>
        <v>0.89000000000000057</v>
      </c>
      <c r="E133">
        <f t="shared" si="24"/>
        <v>0.24219524594389039</v>
      </c>
      <c r="F133">
        <f t="shared" si="25"/>
        <v>0.24230348290899262</v>
      </c>
      <c r="H133">
        <f t="shared" si="26"/>
        <v>0.89000000000000057</v>
      </c>
      <c r="I133">
        <f t="shared" si="27"/>
        <v>8.2875762385452578E-3</v>
      </c>
      <c r="J133">
        <f t="shared" si="28"/>
        <v>8.3953202015348265E-3</v>
      </c>
      <c r="K133">
        <f t="shared" si="29"/>
        <v>8.3955758972872919E-3</v>
      </c>
      <c r="L133">
        <f t="shared" si="30"/>
        <v>8.3955765041682194E-3</v>
      </c>
      <c r="M133">
        <f t="shared" si="31"/>
        <v>0.24152470580681229</v>
      </c>
    </row>
    <row r="134" spans="1:13" x14ac:dyDescent="0.25">
      <c r="A134">
        <f t="shared" si="35"/>
        <v>0.90000000000000058</v>
      </c>
      <c r="B134">
        <f t="shared" si="32"/>
        <v>0.24624871990816247</v>
      </c>
      <c r="D134">
        <f t="shared" si="23"/>
        <v>0.90000000000000058</v>
      </c>
      <c r="E134">
        <f t="shared" si="24"/>
        <v>0.25081159268729092</v>
      </c>
      <c r="F134">
        <f t="shared" si="25"/>
        <v>0.25092207007327344</v>
      </c>
      <c r="H134">
        <f t="shared" si="26"/>
        <v>0.90000000000000058</v>
      </c>
      <c r="I134">
        <f t="shared" si="27"/>
        <v>8.5043418351506833E-3</v>
      </c>
      <c r="J134">
        <f t="shared" si="28"/>
        <v>8.6143127313239587E-3</v>
      </c>
      <c r="K134">
        <f t="shared" si="29"/>
        <v>8.6145830445918739E-3</v>
      </c>
      <c r="L134">
        <f t="shared" si="30"/>
        <v>8.6145837091081961E-3</v>
      </c>
      <c r="M134">
        <f t="shared" si="31"/>
        <v>0.25012082532282737</v>
      </c>
    </row>
    <row r="135" spans="1:13" x14ac:dyDescent="0.25">
      <c r="A135">
        <f t="shared" si="35"/>
        <v>0.91000000000000059</v>
      </c>
      <c r="B135">
        <f t="shared" si="32"/>
        <v>0.25495510422872658</v>
      </c>
      <c r="D135">
        <f t="shared" si="23"/>
        <v>0.91000000000000059</v>
      </c>
      <c r="E135">
        <f t="shared" si="24"/>
        <v>0.25965168892577201</v>
      </c>
      <c r="F135">
        <f t="shared" si="25"/>
        <v>0.25976447449733275</v>
      </c>
      <c r="H135">
        <f t="shared" si="26"/>
        <v>0.91000000000000059</v>
      </c>
      <c r="I135">
        <f t="shared" si="27"/>
        <v>8.7256042726017342E-3</v>
      </c>
      <c r="J135">
        <f t="shared" si="28"/>
        <v>8.8378691664475744E-3</v>
      </c>
      <c r="K135">
        <f t="shared" si="29"/>
        <v>8.8381548937303128E-3</v>
      </c>
      <c r="L135">
        <f t="shared" si="30"/>
        <v>8.8381556210200551E-3</v>
      </c>
      <c r="M135">
        <f t="shared" si="31"/>
        <v>0.25894012665849031</v>
      </c>
    </row>
    <row r="136" spans="1:13" x14ac:dyDescent="0.25">
      <c r="A136">
        <f t="shared" si="35"/>
        <v>0.9200000000000006</v>
      </c>
      <c r="B136">
        <f t="shared" si="32"/>
        <v>0.26388612528044941</v>
      </c>
      <c r="D136">
        <f t="shared" si="23"/>
        <v>0.9200000000000006</v>
      </c>
      <c r="E136">
        <f t="shared" si="24"/>
        <v>0.26872025031944152</v>
      </c>
      <c r="F136">
        <f t="shared" si="25"/>
        <v>0.26883541527304583</v>
      </c>
      <c r="H136">
        <f t="shared" si="26"/>
        <v>0.9200000000000006</v>
      </c>
      <c r="I136">
        <f t="shared" si="27"/>
        <v>8.9514998919391613E-3</v>
      </c>
      <c r="J136">
        <f t="shared" si="28"/>
        <v>9.0661292404729706E-3</v>
      </c>
      <c r="K136">
        <f t="shared" si="29"/>
        <v>9.0664312252259766E-3</v>
      </c>
      <c r="L136">
        <f t="shared" si="30"/>
        <v>9.06643202087507E-3</v>
      </c>
      <c r="M136">
        <f t="shared" si="31"/>
        <v>0.26798730213252564</v>
      </c>
    </row>
    <row r="137" spans="1:13" x14ac:dyDescent="0.25">
      <c r="A137">
        <f t="shared" si="35"/>
        <v>0.9300000000000006</v>
      </c>
      <c r="B137">
        <f t="shared" si="32"/>
        <v>0.27304648415160471</v>
      </c>
      <c r="D137">
        <f t="shared" si="23"/>
        <v>0.9300000000000006</v>
      </c>
      <c r="E137">
        <f t="shared" si="24"/>
        <v>0.27802214007809617</v>
      </c>
      <c r="F137">
        <f t="shared" si="25"/>
        <v>0.278139759227439</v>
      </c>
      <c r="H137">
        <f t="shared" si="26"/>
        <v>0.9300000000000006</v>
      </c>
      <c r="I137">
        <f t="shared" si="27"/>
        <v>9.1821719410427067E-3</v>
      </c>
      <c r="J137">
        <f t="shared" si="28"/>
        <v>9.2992397766085647E-3</v>
      </c>
      <c r="K137">
        <f t="shared" si="29"/>
        <v>9.299558912489932E-3</v>
      </c>
      <c r="L137">
        <f t="shared" si="30"/>
        <v>9.2995597825724311E-3</v>
      </c>
      <c r="M137">
        <f t="shared" si="31"/>
        <v>0.27726719031616098</v>
      </c>
    </row>
    <row r="138" spans="1:13" x14ac:dyDescent="0.25">
      <c r="A138">
        <f xml:space="preserve"> A137+$C$40</f>
        <v>0.94000000000000061</v>
      </c>
      <c r="B138">
        <f t="shared" si="32"/>
        <v>0.28244102797668025</v>
      </c>
      <c r="D138">
        <f t="shared" si="23"/>
        <v>0.94000000000000061</v>
      </c>
      <c r="E138">
        <f t="shared" si="24"/>
        <v>0.28756237648407001</v>
      </c>
      <c r="F138">
        <f t="shared" si="25"/>
        <v>0.28768252845760034</v>
      </c>
      <c r="H138">
        <f t="shared" si="26"/>
        <v>0.94000000000000061</v>
      </c>
      <c r="I138">
        <f t="shared" si="27"/>
        <v>9.4177709482581948E-3</v>
      </c>
      <c r="J138">
        <f t="shared" si="28"/>
        <v>9.5373550731809257E-3</v>
      </c>
      <c r="K138">
        <f t="shared" si="29"/>
        <v>9.5376923075545586E-3</v>
      </c>
      <c r="L138">
        <f t="shared" si="30"/>
        <v>9.5376932586767344E-3</v>
      </c>
      <c r="M138">
        <f t="shared" si="31"/>
        <v>0.28678478347756198</v>
      </c>
    </row>
    <row r="139" spans="1:13" x14ac:dyDescent="0.25">
      <c r="A139">
        <f t="shared" ref="A139:A140" si="36" xml:space="preserve"> A138+$C$40</f>
        <v>0.95000000000000062</v>
      </c>
      <c r="B139">
        <f t="shared" si="32"/>
        <v>0.29207475731952548</v>
      </c>
      <c r="D139">
        <f t="shared" si="23"/>
        <v>0.95000000000000062</v>
      </c>
      <c r="E139">
        <f t="shared" si="24"/>
        <v>0.29734614082939792</v>
      </c>
      <c r="F139">
        <f t="shared" si="25"/>
        <v>0.29746890828082984</v>
      </c>
      <c r="H139">
        <f t="shared" si="26"/>
        <v>0.95000000000000062</v>
      </c>
      <c r="I139">
        <f t="shared" si="27"/>
        <v>9.6584551203427321E-3</v>
      </c>
      <c r="J139">
        <f t="shared" si="28"/>
        <v>9.7806373143351638E-3</v>
      </c>
      <c r="K139">
        <f t="shared" si="29"/>
        <v>9.7809936520530626E-3</v>
      </c>
      <c r="L139">
        <f t="shared" si="30"/>
        <v>9.7809946914017808E-3</v>
      </c>
      <c r="M139">
        <f t="shared" si="31"/>
        <v>0.29654523543498212</v>
      </c>
    </row>
    <row r="140" spans="1:13" x14ac:dyDescent="0.25">
      <c r="A140">
        <f t="shared" si="36"/>
        <v>0.96000000000000063</v>
      </c>
      <c r="B140">
        <f t="shared" si="32"/>
        <v>0.30195283395815808</v>
      </c>
      <c r="D140">
        <f t="shared" si="23"/>
        <v>0.96000000000000063</v>
      </c>
      <c r="E140">
        <f t="shared" si="24"/>
        <v>0.30737878579476774</v>
      </c>
      <c r="F140">
        <f t="shared" si="25"/>
        <v>0.3075042556275821</v>
      </c>
      <c r="H140">
        <f t="shared" si="26"/>
        <v>0.96000000000000063</v>
      </c>
      <c r="I140">
        <f t="shared" si="27"/>
        <v>9.9043907665919018E-3</v>
      </c>
      <c r="J140">
        <f t="shared" si="28"/>
        <v>1.0029257007900236E-2</v>
      </c>
      <c r="K140">
        <f t="shared" si="29"/>
        <v>1.0029633515388684E-2</v>
      </c>
      <c r="L140">
        <f t="shared" si="30"/>
        <v>1.0029634650784509E-2</v>
      </c>
      <c r="M140">
        <f t="shared" si="31"/>
        <v>0.30655386984564115</v>
      </c>
    </row>
    <row r="141" spans="1:13" x14ac:dyDescent="0.25">
      <c r="A141">
        <f xml:space="preserve"> A140+$C$40</f>
        <v>0.97000000000000064</v>
      </c>
      <c r="B141">
        <f t="shared" si="32"/>
        <v>0.31208058909751174</v>
      </c>
      <c r="D141">
        <f t="shared" si="23"/>
        <v>0.97000000000000064</v>
      </c>
      <c r="E141">
        <f t="shared" si="24"/>
        <v>0.31766584429987282</v>
      </c>
      <c r="F141">
        <f t="shared" si="25"/>
        <v>0.31779410790690121</v>
      </c>
      <c r="H141">
        <f t="shared" si="26"/>
        <v>0.97000000000000064</v>
      </c>
      <c r="I141">
        <f t="shared" si="27"/>
        <v>1.0155752751173395E-2</v>
      </c>
      <c r="J141">
        <f t="shared" si="28"/>
        <v>1.0283393452528931E-2</v>
      </c>
      <c r="K141">
        <f t="shared" si="29"/>
        <v>1.0283791262205823E-2</v>
      </c>
      <c r="L141">
        <f t="shared" si="30"/>
        <v>1.0283792502161347E-2</v>
      </c>
      <c r="M141">
        <f t="shared" si="31"/>
        <v>0.31681618895944186</v>
      </c>
    </row>
    <row r="142" spans="1:13" x14ac:dyDescent="0.25">
      <c r="A142">
        <f t="shared" ref="A142:A143" si="37" xml:space="preserve"> A141+$C$40</f>
        <v>0.98000000000000065</v>
      </c>
      <c r="B142">
        <f t="shared" si="32"/>
        <v>0.32246353203842626</v>
      </c>
      <c r="D142">
        <f t="shared" si="23"/>
        <v>0.98000000000000065</v>
      </c>
      <c r="E142">
        <f t="shared" si="24"/>
        <v>0.32821303885710468</v>
      </c>
      <c r="F142">
        <f t="shared" si="25"/>
        <v>0.32834419237638202</v>
      </c>
      <c r="H142">
        <f t="shared" si="26"/>
        <v>0.98000000000000065</v>
      </c>
      <c r="I142">
        <f t="shared" si="27"/>
        <v>1.041272497586786E-2</v>
      </c>
      <c r="J142">
        <f t="shared" si="28"/>
        <v>1.0543235236406791E-2</v>
      </c>
      <c r="K142">
        <f t="shared" si="29"/>
        <v>1.0543655551459998E-2</v>
      </c>
      <c r="L142">
        <f t="shared" si="30"/>
        <v>1.0543656905243977E-2</v>
      </c>
      <c r="M142">
        <f t="shared" si="31"/>
        <v>0.32733788286891607</v>
      </c>
    </row>
    <row r="143" spans="1:13" x14ac:dyDescent="0.25">
      <c r="A143">
        <f t="shared" si="37"/>
        <v>0.99000000000000066</v>
      </c>
      <c r="B143">
        <f t="shared" si="32"/>
        <v>0.33310735933337327</v>
      </c>
      <c r="D143">
        <f t="shared" si="23"/>
        <v>0.99000000000000066</v>
      </c>
      <c r="E143">
        <f t="shared" si="24"/>
        <v>0.33902629146305502</v>
      </c>
      <c r="F143">
        <f t="shared" si="25"/>
        <v>0.33916043605123447</v>
      </c>
      <c r="H143">
        <f t="shared" si="26"/>
        <v>0.99000000000000066</v>
      </c>
      <c r="I143">
        <f t="shared" si="27"/>
        <v>1.0675500895611055E-2</v>
      </c>
      <c r="J143">
        <f t="shared" si="28"/>
        <v>1.0808980770026833E-2</v>
      </c>
      <c r="K143">
        <f t="shared" si="29"/>
        <v>1.0809424869586587E-2</v>
      </c>
      <c r="L143">
        <f t="shared" si="30"/>
        <v>1.0809426347294496E-2</v>
      </c>
      <c r="M143">
        <f t="shared" si="31"/>
        <v>0.33812483928927145</v>
      </c>
    </row>
    <row r="144" spans="1:13" x14ac:dyDescent="0.25">
      <c r="A144">
        <f xml:space="preserve"> A143+$C$40</f>
        <v>1.0000000000000007</v>
      </c>
      <c r="B144">
        <f t="shared" si="32"/>
        <v>0.34401796446179383</v>
      </c>
      <c r="D144">
        <f t="shared" si="23"/>
        <v>1.0000000000000007</v>
      </c>
      <c r="E144">
        <f t="shared" si="24"/>
        <v>0.35011173406505913</v>
      </c>
      <c r="F144">
        <f t="shared" si="25"/>
        <v>0.350248976189797</v>
      </c>
      <c r="H144">
        <f t="shared" si="26"/>
        <v>1.0000000000000007</v>
      </c>
      <c r="I144">
        <f t="shared" si="27"/>
        <v>1.094428406944397E-2</v>
      </c>
      <c r="J144">
        <f t="shared" si="28"/>
        <v>1.108083885574962E-2</v>
      </c>
      <c r="K144">
        <f t="shared" si="29"/>
        <v>1.1081308100491244E-2</v>
      </c>
      <c r="L144">
        <f t="shared" si="30"/>
        <v>1.1081309713122949E-2</v>
      </c>
      <c r="M144">
        <f t="shared" si="31"/>
        <v>0.3491831539051129</v>
      </c>
    </row>
  </sheetData>
  <mergeCells count="8">
    <mergeCell ref="A42:B42"/>
    <mergeCell ref="D42:F42"/>
    <mergeCell ref="H42:M42"/>
    <mergeCell ref="B2:D2"/>
    <mergeCell ref="A4:B4"/>
    <mergeCell ref="C4:E4"/>
    <mergeCell ref="F4:K4"/>
    <mergeCell ref="A39:D3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4AF84-9631-4A43-9352-A4F82E026513}">
  <dimension ref="A1:O507"/>
  <sheetViews>
    <sheetView workbookViewId="0">
      <selection activeCell="H6" sqref="H6"/>
    </sheetView>
  </sheetViews>
  <sheetFormatPr baseColWidth="10" defaultRowHeight="15" x14ac:dyDescent="0.25"/>
  <sheetData>
    <row r="1" spans="1:15" x14ac:dyDescent="0.25">
      <c r="A1" t="s">
        <v>42</v>
      </c>
      <c r="B1">
        <v>6.0000000000000001E-3</v>
      </c>
    </row>
    <row r="2" spans="1:15" x14ac:dyDescent="0.25">
      <c r="A2" t="s">
        <v>43</v>
      </c>
      <c r="B2">
        <v>2</v>
      </c>
      <c r="C2" t="s">
        <v>44</v>
      </c>
      <c r="D2">
        <v>12</v>
      </c>
      <c r="F2" s="28" t="s">
        <v>52</v>
      </c>
      <c r="G2" s="28"/>
      <c r="H2" s="11" t="s">
        <v>53</v>
      </c>
    </row>
    <row r="5" spans="1:15" x14ac:dyDescent="0.25">
      <c r="A5" s="27" t="s">
        <v>4</v>
      </c>
      <c r="B5" s="27"/>
      <c r="E5" s="27" t="s">
        <v>45</v>
      </c>
      <c r="F5" s="27"/>
      <c r="G5" s="27"/>
      <c r="J5" s="27" t="s">
        <v>46</v>
      </c>
      <c r="K5" s="27"/>
      <c r="L5" s="27"/>
      <c r="M5" s="27"/>
      <c r="N5" s="27"/>
      <c r="O5" s="27"/>
    </row>
    <row r="6" spans="1:15" x14ac:dyDescent="0.25">
      <c r="A6" t="s">
        <v>47</v>
      </c>
      <c r="B6" t="s">
        <v>6</v>
      </c>
      <c r="E6" t="s">
        <v>47</v>
      </c>
      <c r="F6" t="s">
        <v>9</v>
      </c>
      <c r="G6" t="s">
        <v>6</v>
      </c>
      <c r="J6" t="s">
        <v>47</v>
      </c>
      <c r="K6" t="s">
        <v>48</v>
      </c>
      <c r="L6" t="s">
        <v>49</v>
      </c>
      <c r="M6" t="s">
        <v>50</v>
      </c>
      <c r="N6" t="s">
        <v>51</v>
      </c>
      <c r="O6" t="s">
        <v>6</v>
      </c>
    </row>
    <row r="7" spans="1:15" x14ac:dyDescent="0.25">
      <c r="A7">
        <v>2</v>
      </c>
      <c r="B7">
        <v>12</v>
      </c>
      <c r="E7">
        <v>2</v>
      </c>
      <c r="G7">
        <v>12</v>
      </c>
      <c r="J7">
        <v>2</v>
      </c>
      <c r="O7">
        <v>12</v>
      </c>
    </row>
    <row r="8" spans="1:15" x14ac:dyDescent="0.25">
      <c r="A8">
        <f>A7+$B$1</f>
        <v>2.0059999999999998</v>
      </c>
      <c r="B8">
        <f>B7+$B$1*(4-(B7/(100+A7)))</f>
        <v>12.023294117647058</v>
      </c>
      <c r="E8">
        <f>E7+$B$1</f>
        <v>2.0059999999999998</v>
      </c>
      <c r="F8">
        <f>G7+$B$1*(4-(G7/(100+A7)))</f>
        <v>12.023294117647058</v>
      </c>
      <c r="G8">
        <f>G7+($B$1/2)*((4-(G7/(100+A7)))+(4-(F8/(100+A7))))</f>
        <v>12.023293432525952</v>
      </c>
      <c r="J8">
        <f>J7+$B$1</f>
        <v>2.0059999999999998</v>
      </c>
      <c r="K8">
        <f>$B$1*(4-(O7/(100+A7)))</f>
        <v>2.3294117647058823E-2</v>
      </c>
      <c r="L8">
        <f>$B$1*(4-((O7+(0.5*K8))/(100+(A7+(0.5*$B$1)))))</f>
        <v>2.3293453306736656E-2</v>
      </c>
      <c r="M8">
        <f>$B$1*(4-((O7+(0.5*L8))/(100+(A7+(0.5*$B$1)))))</f>
        <v>2.3293453326275498E-2</v>
      </c>
      <c r="N8">
        <f>$B$1*(4-((O7+M8)/(100+(A7+$B$1))))</f>
        <v>2.3292789044566421E-2</v>
      </c>
      <c r="O8">
        <f>O7+(1/6)*(K8+(2*L8)+(2*M8)+N8)</f>
        <v>12.023293453326275</v>
      </c>
    </row>
    <row r="9" spans="1:15" x14ac:dyDescent="0.25">
      <c r="A9">
        <f t="shared" ref="A9:A71" si="0">A8+$B$1</f>
        <v>2.0119999999999996</v>
      </c>
      <c r="B9">
        <f t="shared" ref="B9:B72" si="1">B8+$B$1*(4-(B8/(100+A8)))</f>
        <v>12.04658690665255</v>
      </c>
      <c r="E9">
        <f t="shared" ref="E9:E72" si="2">E8+$B$1</f>
        <v>2.0119999999999996</v>
      </c>
      <c r="F9">
        <f t="shared" ref="F9:F72" si="3">G8+$B$1*(4-(G8/(100+A8)))</f>
        <v>12.046586221571742</v>
      </c>
      <c r="G9">
        <f t="shared" ref="G9:G72" si="4">G8+($B$1/2)*((4-(G8/(100+A8)))+(4-(F9/(100+A8))))</f>
        <v>12.046585536530008</v>
      </c>
      <c r="J9">
        <f t="shared" ref="J9:J72" si="5">J8+$B$1</f>
        <v>2.0119999999999996</v>
      </c>
      <c r="K9">
        <f t="shared" ref="K9:K72" si="6">$B$1*(4-(O8/(100+A8)))</f>
        <v>2.3292789044566421E-2</v>
      </c>
      <c r="L9">
        <f t="shared" ref="L9:L72" si="7">$B$1*(4-((O8+(0.5*K9))/(100+(A8+(0.5*$B$1)))))</f>
        <v>2.3292124821465841E-2</v>
      </c>
      <c r="M9">
        <f t="shared" ref="M9:M72" si="8">$B$1*(4-((O8+(0.5*L9))/(100+(A8+(0.5*$B$1)))))</f>
        <v>2.3292124841000086E-2</v>
      </c>
      <c r="N9">
        <f t="shared" ref="N9:N72" si="9">$B$1*(4-((O8+M9)/(100+(A8+$B$1))))</f>
        <v>2.3291460676498808E-2</v>
      </c>
      <c r="O9">
        <f t="shared" ref="O9:O72" si="10">O8+(1/6)*(K9+(2*L9)+(2*M9)+N9)</f>
        <v>12.046585578167274</v>
      </c>
    </row>
    <row r="10" spans="1:15" x14ac:dyDescent="0.25">
      <c r="A10">
        <f t="shared" si="0"/>
        <v>2.0179999999999993</v>
      </c>
      <c r="B10">
        <f t="shared" si="1"/>
        <v>12.069878367250912</v>
      </c>
      <c r="E10">
        <f t="shared" si="2"/>
        <v>2.0179999999999993</v>
      </c>
      <c r="F10">
        <f t="shared" si="3"/>
        <v>12.069876997208956</v>
      </c>
      <c r="G10">
        <f t="shared" si="4"/>
        <v>12.06987631224658</v>
      </c>
      <c r="J10">
        <f t="shared" si="5"/>
        <v>2.0179999999999993</v>
      </c>
      <c r="K10">
        <f t="shared" si="6"/>
        <v>2.3291460676498808E-2</v>
      </c>
      <c r="L10">
        <f t="shared" si="7"/>
        <v>2.3290796570592236E-2</v>
      </c>
      <c r="M10">
        <f t="shared" si="8"/>
        <v>2.3290796590121891E-2</v>
      </c>
      <c r="N10">
        <f t="shared" si="9"/>
        <v>2.3290132542800834E-2</v>
      </c>
      <c r="O10">
        <f t="shared" si="10"/>
        <v>12.069876374757396</v>
      </c>
    </row>
    <row r="11" spans="1:15" x14ac:dyDescent="0.25">
      <c r="A11">
        <f t="shared" si="0"/>
        <v>2.0239999999999991</v>
      </c>
      <c r="B11">
        <f t="shared" si="1"/>
        <v>12.093168499676528</v>
      </c>
      <c r="E11">
        <f t="shared" si="2"/>
        <v>2.0239999999999991</v>
      </c>
      <c r="F11">
        <f t="shared" si="3"/>
        <v>12.093166444793058</v>
      </c>
      <c r="G11">
        <f t="shared" si="4"/>
        <v>12.09316575991002</v>
      </c>
      <c r="J11">
        <f t="shared" si="5"/>
        <v>2.0239999999999991</v>
      </c>
      <c r="K11">
        <f t="shared" si="6"/>
        <v>2.3290132542800834E-2</v>
      </c>
      <c r="L11">
        <f t="shared" si="7"/>
        <v>2.3289468554060704E-2</v>
      </c>
      <c r="M11">
        <f t="shared" si="8"/>
        <v>2.3289468573585766E-2</v>
      </c>
      <c r="N11">
        <f t="shared" si="9"/>
        <v>2.3288804643417375E-2</v>
      </c>
      <c r="O11">
        <f t="shared" si="10"/>
        <v>12.093165843330981</v>
      </c>
    </row>
    <row r="12" spans="1:15" x14ac:dyDescent="0.25">
      <c r="A12">
        <f t="shared" si="0"/>
        <v>2.0299999999999989</v>
      </c>
      <c r="B12">
        <f t="shared" si="1"/>
        <v>12.116457304163726</v>
      </c>
      <c r="E12">
        <f t="shared" si="2"/>
        <v>2.0299999999999989</v>
      </c>
      <c r="F12">
        <f t="shared" si="3"/>
        <v>12.116454564558344</v>
      </c>
      <c r="G12">
        <f t="shared" si="4"/>
        <v>12.116453879754632</v>
      </c>
      <c r="J12">
        <f t="shared" si="5"/>
        <v>2.0299999999999989</v>
      </c>
      <c r="K12">
        <f t="shared" si="6"/>
        <v>2.3288804643417375E-2</v>
      </c>
      <c r="L12">
        <f t="shared" si="7"/>
        <v>2.3288140771816127E-2</v>
      </c>
      <c r="M12">
        <f t="shared" si="8"/>
        <v>2.3288140791336592E-2</v>
      </c>
      <c r="N12">
        <f t="shared" si="9"/>
        <v>2.3287476978293309E-2</v>
      </c>
      <c r="O12">
        <f t="shared" si="10"/>
        <v>12.116453984122318</v>
      </c>
    </row>
    <row r="13" spans="1:15" x14ac:dyDescent="0.25">
      <c r="A13">
        <f t="shared" si="0"/>
        <v>2.0359999999999987</v>
      </c>
      <c r="B13">
        <f t="shared" si="1"/>
        <v>12.13974478094678</v>
      </c>
      <c r="E13">
        <f t="shared" si="2"/>
        <v>2.0359999999999987</v>
      </c>
      <c r="F13">
        <f t="shared" si="3"/>
        <v>12.139741356739062</v>
      </c>
      <c r="G13">
        <f t="shared" si="4"/>
        <v>12.139740672014659</v>
      </c>
      <c r="J13">
        <f t="shared" si="5"/>
        <v>2.0359999999999987</v>
      </c>
      <c r="K13">
        <f t="shared" si="6"/>
        <v>2.3287476978293309E-2</v>
      </c>
      <c r="L13">
        <f t="shared" si="7"/>
        <v>2.3286813223803389E-2</v>
      </c>
      <c r="M13">
        <f t="shared" si="8"/>
        <v>2.3286813243319267E-2</v>
      </c>
      <c r="N13">
        <f t="shared" si="9"/>
        <v>2.3286149547373538E-2</v>
      </c>
      <c r="O13">
        <f t="shared" si="10"/>
        <v>12.139740797365636</v>
      </c>
    </row>
    <row r="14" spans="1:15" x14ac:dyDescent="0.25">
      <c r="A14">
        <f t="shared" si="0"/>
        <v>2.0419999999999985</v>
      </c>
      <c r="B14">
        <f t="shared" si="1"/>
        <v>12.163030930259907</v>
      </c>
      <c r="E14">
        <f t="shared" si="2"/>
        <v>2.0419999999999985</v>
      </c>
      <c r="F14">
        <f t="shared" si="3"/>
        <v>12.163026821569403</v>
      </c>
      <c r="G14">
        <f t="shared" si="4"/>
        <v>12.163026136924291</v>
      </c>
      <c r="J14">
        <f t="shared" si="5"/>
        <v>2.0419999999999985</v>
      </c>
      <c r="K14">
        <f t="shared" si="6"/>
        <v>2.3286149547373538E-2</v>
      </c>
      <c r="L14">
        <f t="shared" si="7"/>
        <v>2.3285485909967405E-2</v>
      </c>
      <c r="M14">
        <f t="shared" si="8"/>
        <v>2.3285485929478694E-2</v>
      </c>
      <c r="N14">
        <f t="shared" si="9"/>
        <v>2.3284822350602981E-2</v>
      </c>
      <c r="O14">
        <f t="shared" si="10"/>
        <v>12.163026283295114</v>
      </c>
    </row>
    <row r="15" spans="1:15" x14ac:dyDescent="0.25">
      <c r="A15">
        <f t="shared" si="0"/>
        <v>2.0479999999999983</v>
      </c>
      <c r="B15">
        <f t="shared" si="1"/>
        <v>12.186315752337272</v>
      </c>
      <c r="E15">
        <f t="shared" si="2"/>
        <v>2.0479999999999983</v>
      </c>
      <c r="F15">
        <f t="shared" si="3"/>
        <v>12.186310959283501</v>
      </c>
      <c r="G15">
        <f t="shared" si="4"/>
        <v>12.186310274717664</v>
      </c>
      <c r="J15">
        <f t="shared" si="5"/>
        <v>2.0479999999999983</v>
      </c>
      <c r="K15">
        <f t="shared" si="6"/>
        <v>2.3284822350602981E-2</v>
      </c>
      <c r="L15">
        <f t="shared" si="7"/>
        <v>2.3284158830253098E-2</v>
      </c>
      <c r="M15">
        <f t="shared" si="8"/>
        <v>2.32841588497598E-2</v>
      </c>
      <c r="N15">
        <f t="shared" si="9"/>
        <v>2.3283495387926571E-2</v>
      </c>
      <c r="O15">
        <f t="shared" si="10"/>
        <v>12.186310442144872</v>
      </c>
    </row>
    <row r="16" spans="1:15" x14ac:dyDescent="0.25">
      <c r="A16">
        <f t="shared" si="0"/>
        <v>2.053999999999998</v>
      </c>
      <c r="B16">
        <f t="shared" si="1"/>
        <v>12.209599247412982</v>
      </c>
      <c r="E16">
        <f t="shared" si="2"/>
        <v>2.053999999999998</v>
      </c>
      <c r="F16">
        <f t="shared" si="3"/>
        <v>12.209593770115434</v>
      </c>
      <c r="G16">
        <f t="shared" si="4"/>
        <v>12.209593085628859</v>
      </c>
      <c r="J16">
        <f t="shared" si="5"/>
        <v>2.053999999999998</v>
      </c>
      <c r="K16">
        <f t="shared" si="6"/>
        <v>2.3283495387926571E-2</v>
      </c>
      <c r="L16">
        <f t="shared" si="7"/>
        <v>2.3282831984605415E-2</v>
      </c>
      <c r="M16">
        <f t="shared" si="8"/>
        <v>2.3282832004107523E-2</v>
      </c>
      <c r="N16">
        <f t="shared" si="9"/>
        <v>2.3282168659289261E-2</v>
      </c>
      <c r="O16">
        <f t="shared" si="10"/>
        <v>12.209593274148979</v>
      </c>
    </row>
    <row r="17" spans="1:15" x14ac:dyDescent="0.25">
      <c r="A17">
        <f t="shared" si="0"/>
        <v>2.0599999999999978</v>
      </c>
      <c r="B17">
        <f>B16+$B$1*(4-(B16/(100+A16)))</f>
        <v>12.232881415721089</v>
      </c>
      <c r="E17">
        <f t="shared" si="2"/>
        <v>2.0599999999999978</v>
      </c>
      <c r="F17">
        <f t="shared" si="3"/>
        <v>12.232875254299232</v>
      </c>
      <c r="G17">
        <f t="shared" si="4"/>
        <v>12.232874569891898</v>
      </c>
      <c r="J17">
        <f t="shared" si="5"/>
        <v>2.0599999999999978</v>
      </c>
      <c r="K17">
        <f t="shared" si="6"/>
        <v>2.3282168659289261E-2</v>
      </c>
      <c r="L17">
        <f t="shared" si="7"/>
        <v>2.3281505372969302E-2</v>
      </c>
      <c r="M17">
        <f t="shared" si="8"/>
        <v>2.3281505392466831E-2</v>
      </c>
      <c r="N17">
        <f t="shared" si="9"/>
        <v>2.3280842164636013E-2</v>
      </c>
      <c r="O17">
        <f t="shared" si="10"/>
        <v>12.232874779541445</v>
      </c>
    </row>
    <row r="18" spans="1:15" x14ac:dyDescent="0.25">
      <c r="A18">
        <f t="shared" si="0"/>
        <v>2.0659999999999976</v>
      </c>
      <c r="B18">
        <f t="shared" si="1"/>
        <v>12.256162257495591</v>
      </c>
      <c r="E18">
        <f t="shared" si="2"/>
        <v>2.0659999999999976</v>
      </c>
      <c r="F18">
        <f t="shared" si="3"/>
        <v>12.256155412068859</v>
      </c>
      <c r="G18">
        <f t="shared" si="4"/>
        <v>12.256154727740753</v>
      </c>
      <c r="J18">
        <f t="shared" si="5"/>
        <v>2.0659999999999976</v>
      </c>
      <c r="K18">
        <f t="shared" si="6"/>
        <v>2.3280842164636013E-2</v>
      </c>
      <c r="L18">
        <f t="shared" si="7"/>
        <v>2.3280178995289749E-2</v>
      </c>
      <c r="M18">
        <f t="shared" si="8"/>
        <v>2.3280179014782687E-2</v>
      </c>
      <c r="N18">
        <f t="shared" si="9"/>
        <v>2.3279515903911807E-2</v>
      </c>
      <c r="O18">
        <f t="shared" si="10"/>
        <v>12.256154958556227</v>
      </c>
    </row>
    <row r="19" spans="1:15" x14ac:dyDescent="0.25">
      <c r="A19">
        <f t="shared" si="0"/>
        <v>2.0719999999999974</v>
      </c>
      <c r="B19">
        <f t="shared" si="1"/>
        <v>12.279441772970431</v>
      </c>
      <c r="E19">
        <f t="shared" si="2"/>
        <v>2.0719999999999974</v>
      </c>
      <c r="F19">
        <f t="shared" si="3"/>
        <v>12.279434243658233</v>
      </c>
      <c r="G19">
        <f t="shared" si="4"/>
        <v>12.279433559409339</v>
      </c>
      <c r="J19">
        <f t="shared" si="5"/>
        <v>2.0719999999999974</v>
      </c>
      <c r="K19">
        <f t="shared" si="6"/>
        <v>2.3279515903911807E-2</v>
      </c>
      <c r="L19">
        <f t="shared" si="7"/>
        <v>2.3278852851511732E-2</v>
      </c>
      <c r="M19">
        <f t="shared" si="8"/>
        <v>2.3278852871000091E-2</v>
      </c>
      <c r="N19">
        <f t="shared" si="9"/>
        <v>2.327818987706165E-2</v>
      </c>
      <c r="O19">
        <f t="shared" si="10"/>
        <v>12.279433811427227</v>
      </c>
    </row>
    <row r="20" spans="1:15" x14ac:dyDescent="0.25">
      <c r="A20">
        <f t="shared" si="0"/>
        <v>2.0779999999999972</v>
      </c>
      <c r="B20">
        <f t="shared" si="1"/>
        <v>12.302719962379497</v>
      </c>
      <c r="E20">
        <f t="shared" si="2"/>
        <v>2.0779999999999972</v>
      </c>
      <c r="F20">
        <f t="shared" si="3"/>
        <v>12.302711749301215</v>
      </c>
      <c r="G20">
        <f t="shared" si="4"/>
        <v>12.302711065131515</v>
      </c>
      <c r="J20">
        <f t="shared" si="5"/>
        <v>2.0779999999999972</v>
      </c>
      <c r="K20">
        <f t="shared" si="6"/>
        <v>2.327818987706165E-2</v>
      </c>
      <c r="L20">
        <f t="shared" si="7"/>
        <v>2.3277526941580265E-2</v>
      </c>
      <c r="M20">
        <f t="shared" si="8"/>
        <v>2.3277526961064041E-2</v>
      </c>
      <c r="N20">
        <f t="shared" si="9"/>
        <v>2.3276864084030548E-2</v>
      </c>
      <c r="O20">
        <f t="shared" si="10"/>
        <v>12.30271133838829</v>
      </c>
    </row>
    <row r="21" spans="1:15" x14ac:dyDescent="0.25">
      <c r="A21">
        <f t="shared" si="0"/>
        <v>2.083999999999997</v>
      </c>
      <c r="B21">
        <f t="shared" si="1"/>
        <v>12.325996825956622</v>
      </c>
      <c r="E21">
        <f t="shared" si="2"/>
        <v>2.083999999999997</v>
      </c>
      <c r="F21">
        <f t="shared" si="3"/>
        <v>12.325987929231607</v>
      </c>
      <c r="G21">
        <f t="shared" si="4"/>
        <v>12.325987245141086</v>
      </c>
      <c r="J21">
        <f t="shared" si="5"/>
        <v>2.083999999999997</v>
      </c>
      <c r="K21">
        <f t="shared" si="6"/>
        <v>2.3276864084030548E-2</v>
      </c>
      <c r="L21">
        <f t="shared" si="7"/>
        <v>2.3276201265440367E-2</v>
      </c>
      <c r="M21">
        <f t="shared" si="8"/>
        <v>2.3276201284919563E-2</v>
      </c>
      <c r="N21">
        <f t="shared" si="9"/>
        <v>2.3275538524763537E-2</v>
      </c>
      <c r="O21">
        <f t="shared" si="10"/>
        <v>12.325987539673209</v>
      </c>
    </row>
    <row r="22" spans="1:15" x14ac:dyDescent="0.25">
      <c r="A22">
        <f t="shared" si="0"/>
        <v>2.0899999999999967</v>
      </c>
      <c r="B22">
        <f t="shared" si="1"/>
        <v>12.349272363935583</v>
      </c>
      <c r="E22">
        <f t="shared" si="2"/>
        <v>2.0899999999999967</v>
      </c>
      <c r="F22">
        <f t="shared" si="3"/>
        <v>12.349262783683161</v>
      </c>
      <c r="G22">
        <f t="shared" si="4"/>
        <v>12.349262099671801</v>
      </c>
      <c r="J22">
        <f t="shared" si="5"/>
        <v>2.0899999999999967</v>
      </c>
      <c r="K22">
        <f t="shared" si="6"/>
        <v>2.3275538524763537E-2</v>
      </c>
      <c r="L22">
        <f t="shared" si="7"/>
        <v>2.327487582303708E-2</v>
      </c>
      <c r="M22">
        <f t="shared" si="8"/>
        <v>2.3274875842511696E-2</v>
      </c>
      <c r="N22">
        <f t="shared" si="9"/>
        <v>2.3274213199205657E-2</v>
      </c>
      <c r="O22">
        <f t="shared" si="10"/>
        <v>12.349262415515719</v>
      </c>
    </row>
    <row r="23" spans="1:15" x14ac:dyDescent="0.25">
      <c r="A23">
        <f>A22+$B$1</f>
        <v>2.0959999999999965</v>
      </c>
      <c r="B23">
        <f t="shared" si="1"/>
        <v>12.372546576550103</v>
      </c>
      <c r="E23">
        <f t="shared" si="2"/>
        <v>2.0959999999999965</v>
      </c>
      <c r="F23">
        <f t="shared" si="3"/>
        <v>12.372536312889569</v>
      </c>
      <c r="G23">
        <f t="shared" si="4"/>
        <v>12.372535628957356</v>
      </c>
      <c r="J23">
        <f t="shared" si="5"/>
        <v>2.0959999999999965</v>
      </c>
      <c r="K23">
        <f t="shared" si="6"/>
        <v>2.3274213199205657E-2</v>
      </c>
      <c r="L23">
        <f t="shared" si="7"/>
        <v>2.327355061431546E-2</v>
      </c>
      <c r="M23">
        <f t="shared" si="8"/>
        <v>2.3273550633785497E-2</v>
      </c>
      <c r="N23">
        <f t="shared" si="9"/>
        <v>2.3272888107301982E-2</v>
      </c>
      <c r="O23">
        <f t="shared" si="10"/>
        <v>12.372535966149504</v>
      </c>
    </row>
    <row r="24" spans="1:15" x14ac:dyDescent="0.25">
      <c r="A24">
        <f t="shared" si="0"/>
        <v>2.1019999999999963</v>
      </c>
      <c r="B24">
        <f t="shared" si="1"/>
        <v>12.395819464033851</v>
      </c>
      <c r="E24">
        <f t="shared" si="2"/>
        <v>2.1019999999999963</v>
      </c>
      <c r="F24">
        <f t="shared" si="3"/>
        <v>12.395808517084475</v>
      </c>
      <c r="G24">
        <f t="shared" si="4"/>
        <v>12.395807833231391</v>
      </c>
      <c r="J24">
        <f t="shared" si="5"/>
        <v>2.1019999999999963</v>
      </c>
      <c r="K24">
        <f t="shared" si="6"/>
        <v>2.3272888107301982E-2</v>
      </c>
      <c r="L24">
        <f t="shared" si="7"/>
        <v>2.3272225639220569E-2</v>
      </c>
      <c r="M24">
        <f t="shared" si="8"/>
        <v>2.3272225658686033E-2</v>
      </c>
      <c r="N24">
        <f t="shared" si="9"/>
        <v>2.3271563248997582E-2</v>
      </c>
      <c r="O24">
        <f t="shared" si="10"/>
        <v>12.395808191808189</v>
      </c>
    </row>
    <row r="25" spans="1:15" x14ac:dyDescent="0.25">
      <c r="A25">
        <f t="shared" si="0"/>
        <v>2.1079999999999961</v>
      </c>
      <c r="B25">
        <f t="shared" si="1"/>
        <v>12.419091026620439</v>
      </c>
      <c r="E25">
        <f t="shared" si="2"/>
        <v>2.1079999999999961</v>
      </c>
      <c r="F25">
        <f t="shared" si="3"/>
        <v>12.419079396501461</v>
      </c>
      <c r="G25">
        <f t="shared" si="4"/>
        <v>12.41907871272749</v>
      </c>
      <c r="J25">
        <f t="shared" si="5"/>
        <v>2.1079999999999961</v>
      </c>
      <c r="K25">
        <f t="shared" si="6"/>
        <v>2.3271563248997582E-2</v>
      </c>
      <c r="L25">
        <f t="shared" si="7"/>
        <v>2.3270900897697507E-2</v>
      </c>
      <c r="M25">
        <f t="shared" si="8"/>
        <v>2.3270900917158395E-2</v>
      </c>
      <c r="N25">
        <f t="shared" si="9"/>
        <v>2.3270238624237553E-2</v>
      </c>
      <c r="O25">
        <f t="shared" si="10"/>
        <v>12.419079092725347</v>
      </c>
    </row>
    <row r="26" spans="1:15" x14ac:dyDescent="0.25">
      <c r="A26">
        <f t="shared" si="0"/>
        <v>2.1139999999999959</v>
      </c>
      <c r="B26">
        <f t="shared" si="1"/>
        <v>12.442361264543425</v>
      </c>
      <c r="E26">
        <f t="shared" si="2"/>
        <v>2.1139999999999959</v>
      </c>
      <c r="F26">
        <f t="shared" si="3"/>
        <v>12.442348951374058</v>
      </c>
      <c r="G26">
        <f t="shared" si="4"/>
        <v>12.442348267679185</v>
      </c>
      <c r="J26">
        <f t="shared" si="5"/>
        <v>2.1139999999999959</v>
      </c>
      <c r="K26">
        <f t="shared" si="6"/>
        <v>2.3270238624237553E-2</v>
      </c>
      <c r="L26">
        <f t="shared" si="7"/>
        <v>2.3269576389691366E-2</v>
      </c>
      <c r="M26">
        <f t="shared" si="8"/>
        <v>2.3269576409147681E-2</v>
      </c>
      <c r="N26">
        <f t="shared" si="9"/>
        <v>2.3268914232967008E-2</v>
      </c>
      <c r="O26">
        <f t="shared" si="10"/>
        <v>12.442348669134494</v>
      </c>
    </row>
    <row r="27" spans="1:15" x14ac:dyDescent="0.25">
      <c r="A27">
        <f t="shared" si="0"/>
        <v>2.1199999999999957</v>
      </c>
      <c r="B27">
        <f t="shared" si="1"/>
        <v>12.465630178036314</v>
      </c>
      <c r="E27">
        <f t="shared" si="2"/>
        <v>2.1199999999999957</v>
      </c>
      <c r="F27">
        <f t="shared" si="3"/>
        <v>12.465617181935741</v>
      </c>
      <c r="G27">
        <f t="shared" si="4"/>
        <v>12.46561649831995</v>
      </c>
      <c r="J27">
        <f t="shared" si="5"/>
        <v>2.1199999999999957</v>
      </c>
      <c r="K27">
        <f t="shared" si="6"/>
        <v>2.3268914232967008E-2</v>
      </c>
      <c r="L27">
        <f t="shared" si="7"/>
        <v>2.3268252115147273E-2</v>
      </c>
      <c r="M27">
        <f t="shared" si="8"/>
        <v>2.3268252134599016E-2</v>
      </c>
      <c r="N27">
        <f t="shared" si="9"/>
        <v>2.3267590075131076E-2</v>
      </c>
      <c r="O27">
        <f t="shared" si="10"/>
        <v>12.465616921269094</v>
      </c>
    </row>
    <row r="28" spans="1:15" x14ac:dyDescent="0.25">
      <c r="A28">
        <f t="shared" si="0"/>
        <v>2.1259999999999954</v>
      </c>
      <c r="B28">
        <f t="shared" si="1"/>
        <v>12.488897767332551</v>
      </c>
      <c r="E28">
        <f t="shared" si="2"/>
        <v>2.1259999999999954</v>
      </c>
      <c r="F28">
        <f t="shared" si="3"/>
        <v>12.488884088419931</v>
      </c>
      <c r="G28">
        <f t="shared" si="4"/>
        <v>12.488883404883206</v>
      </c>
      <c r="J28">
        <f t="shared" si="5"/>
        <v>2.1259999999999954</v>
      </c>
      <c r="K28">
        <f t="shared" si="6"/>
        <v>2.3267590075131076E-2</v>
      </c>
      <c r="L28">
        <f t="shared" si="7"/>
        <v>2.326692807401036E-2</v>
      </c>
      <c r="M28">
        <f t="shared" si="8"/>
        <v>2.3266928093457529E-2</v>
      </c>
      <c r="N28">
        <f t="shared" si="9"/>
        <v>2.3266266150674897E-2</v>
      </c>
      <c r="O28">
        <f t="shared" si="10"/>
        <v>12.488883849362551</v>
      </c>
    </row>
    <row r="29" spans="1:15" x14ac:dyDescent="0.25">
      <c r="A29">
        <f t="shared" si="0"/>
        <v>2.1319999999999952</v>
      </c>
      <c r="B29">
        <f t="shared" si="1"/>
        <v>12.512164032665531</v>
      </c>
      <c r="E29">
        <f t="shared" si="2"/>
        <v>2.1319999999999952</v>
      </c>
      <c r="F29">
        <f t="shared" si="3"/>
        <v>12.512149671059994</v>
      </c>
      <c r="G29">
        <f t="shared" si="4"/>
        <v>12.51214898760232</v>
      </c>
      <c r="J29">
        <f t="shared" si="5"/>
        <v>2.1319999999999952</v>
      </c>
      <c r="K29">
        <f t="shared" si="6"/>
        <v>2.3266266150674897E-2</v>
      </c>
      <c r="L29">
        <f t="shared" si="7"/>
        <v>2.326560426622578E-2</v>
      </c>
      <c r="M29">
        <f t="shared" si="8"/>
        <v>2.326560428566838E-2</v>
      </c>
      <c r="N29">
        <f t="shared" si="9"/>
        <v>2.326494245954364E-2</v>
      </c>
      <c r="O29">
        <f t="shared" si="10"/>
        <v>12.512149453648219</v>
      </c>
    </row>
    <row r="30" spans="1:15" x14ac:dyDescent="0.25">
      <c r="A30">
        <f t="shared" si="0"/>
        <v>2.137999999999995</v>
      </c>
      <c r="B30">
        <f t="shared" si="1"/>
        <v>12.535428974268594</v>
      </c>
      <c r="E30">
        <f t="shared" si="2"/>
        <v>2.137999999999995</v>
      </c>
      <c r="F30">
        <f t="shared" si="3"/>
        <v>12.535413930089243</v>
      </c>
      <c r="G30">
        <f t="shared" si="4"/>
        <v>12.535413246710601</v>
      </c>
      <c r="J30">
        <f t="shared" si="5"/>
        <v>2.137999999999995</v>
      </c>
      <c r="K30">
        <f t="shared" si="6"/>
        <v>2.326494245954364E-2</v>
      </c>
      <c r="L30">
        <f t="shared" si="7"/>
        <v>2.3264280691738699E-2</v>
      </c>
      <c r="M30">
        <f t="shared" si="8"/>
        <v>2.326428071117673E-2</v>
      </c>
      <c r="N30">
        <f t="shared" si="9"/>
        <v>2.3263619001682466E-2</v>
      </c>
      <c r="O30">
        <f t="shared" si="10"/>
        <v>12.535413734359395</v>
      </c>
    </row>
    <row r="31" spans="1:15" x14ac:dyDescent="0.25">
      <c r="A31">
        <f t="shared" si="0"/>
        <v>2.1439999999999948</v>
      </c>
      <c r="B31">
        <f t="shared" si="1"/>
        <v>12.558692592375023</v>
      </c>
      <c r="E31">
        <f t="shared" si="2"/>
        <v>2.1439999999999948</v>
      </c>
      <c r="F31">
        <f t="shared" si="3"/>
        <v>12.55867686574093</v>
      </c>
      <c r="G31">
        <f t="shared" si="4"/>
        <v>12.558676182441305</v>
      </c>
      <c r="J31">
        <f t="shared" si="5"/>
        <v>2.1439999999999948</v>
      </c>
      <c r="K31">
        <f t="shared" si="6"/>
        <v>2.3263619001682466E-2</v>
      </c>
      <c r="L31">
        <f t="shared" si="7"/>
        <v>2.3262957350494301E-2</v>
      </c>
      <c r="M31">
        <f t="shared" si="8"/>
        <v>2.326295736992777E-2</v>
      </c>
      <c r="N31">
        <f t="shared" si="9"/>
        <v>2.3262295777036576E-2</v>
      </c>
      <c r="O31">
        <f t="shared" si="10"/>
        <v>12.558676691729321</v>
      </c>
    </row>
    <row r="32" spans="1:15" x14ac:dyDescent="0.25">
      <c r="A32">
        <f t="shared" si="0"/>
        <v>2.1499999999999946</v>
      </c>
      <c r="B32">
        <f t="shared" si="1"/>
        <v>12.581954887218046</v>
      </c>
      <c r="E32">
        <f t="shared" si="2"/>
        <v>2.1499999999999946</v>
      </c>
      <c r="F32">
        <f t="shared" si="3"/>
        <v>12.581938478248258</v>
      </c>
      <c r="G32">
        <f t="shared" si="4"/>
        <v>12.581937795027633</v>
      </c>
      <c r="J32">
        <f t="shared" si="5"/>
        <v>2.1499999999999946</v>
      </c>
      <c r="K32">
        <f t="shared" si="6"/>
        <v>2.3262295777036576E-2</v>
      </c>
      <c r="L32">
        <f t="shared" si="7"/>
        <v>2.3261634242437792E-2</v>
      </c>
      <c r="M32">
        <f t="shared" si="8"/>
        <v>2.3261634261866691E-2</v>
      </c>
      <c r="N32">
        <f t="shared" si="9"/>
        <v>2.3260972785551177E-2</v>
      </c>
      <c r="O32">
        <f t="shared" si="10"/>
        <v>12.581938325991187</v>
      </c>
    </row>
    <row r="33" spans="1:15" x14ac:dyDescent="0.25">
      <c r="A33">
        <f t="shared" si="0"/>
        <v>2.1559999999999944</v>
      </c>
      <c r="B33">
        <f t="shared" si="1"/>
        <v>12.605215859030839</v>
      </c>
      <c r="E33">
        <f t="shared" si="2"/>
        <v>2.1559999999999944</v>
      </c>
      <c r="F33">
        <f t="shared" si="3"/>
        <v>12.605198767844371</v>
      </c>
      <c r="G33">
        <f t="shared" si="4"/>
        <v>12.605198084702732</v>
      </c>
      <c r="J33">
        <f t="shared" si="5"/>
        <v>2.1559999999999944</v>
      </c>
      <c r="K33">
        <f t="shared" si="6"/>
        <v>2.3260972785551177E-2</v>
      </c>
      <c r="L33">
        <f t="shared" si="7"/>
        <v>2.3260311367514379E-2</v>
      </c>
      <c r="M33">
        <f t="shared" si="8"/>
        <v>2.3260311386938713E-2</v>
      </c>
      <c r="N33">
        <f t="shared" si="9"/>
        <v>2.3259650027171494E-2</v>
      </c>
      <c r="O33">
        <f t="shared" si="10"/>
        <v>12.605198637378125</v>
      </c>
    </row>
    <row r="34" spans="1:15" x14ac:dyDescent="0.25">
      <c r="A34">
        <f t="shared" si="0"/>
        <v>2.1619999999999941</v>
      </c>
      <c r="B34">
        <f t="shared" si="1"/>
        <v>12.628475508046519</v>
      </c>
      <c r="E34">
        <f t="shared" si="2"/>
        <v>2.1619999999999941</v>
      </c>
      <c r="F34">
        <f t="shared" si="3"/>
        <v>12.628457734762364</v>
      </c>
      <c r="G34">
        <f t="shared" si="4"/>
        <v>12.628457051699693</v>
      </c>
      <c r="J34">
        <f t="shared" si="5"/>
        <v>2.1619999999999941</v>
      </c>
      <c r="K34">
        <f t="shared" si="6"/>
        <v>2.3259650027171494E-2</v>
      </c>
      <c r="L34">
        <f t="shared" si="7"/>
        <v>2.3258988725669297E-2</v>
      </c>
      <c r="M34">
        <f t="shared" si="8"/>
        <v>2.3258988745089068E-2</v>
      </c>
      <c r="N34">
        <f t="shared" si="9"/>
        <v>2.3258327501842768E-2</v>
      </c>
      <c r="O34">
        <f t="shared" si="10"/>
        <v>12.628457626123213</v>
      </c>
    </row>
    <row r="35" spans="1:15" x14ac:dyDescent="0.25">
      <c r="A35">
        <f t="shared" si="0"/>
        <v>2.1679999999999939</v>
      </c>
      <c r="B35">
        <f t="shared" si="1"/>
        <v>12.651733834498151</v>
      </c>
      <c r="E35">
        <f t="shared" si="2"/>
        <v>2.1679999999999939</v>
      </c>
      <c r="F35">
        <f t="shared" si="3"/>
        <v>12.651715379235272</v>
      </c>
      <c r="G35">
        <f t="shared" si="4"/>
        <v>12.651714696251553</v>
      </c>
      <c r="J35">
        <f t="shared" si="5"/>
        <v>2.1679999999999939</v>
      </c>
      <c r="K35">
        <f t="shared" si="6"/>
        <v>2.3258327501842768E-2</v>
      </c>
      <c r="L35">
        <f t="shared" si="7"/>
        <v>2.3257666316847798E-2</v>
      </c>
      <c r="M35">
        <f t="shared" si="8"/>
        <v>2.3257666336263007E-2</v>
      </c>
      <c r="N35">
        <f t="shared" si="9"/>
        <v>2.325700520951025E-2</v>
      </c>
      <c r="O35">
        <f t="shared" si="10"/>
        <v>12.651715292459475</v>
      </c>
    </row>
    <row r="36" spans="1:15" x14ac:dyDescent="0.25">
      <c r="A36">
        <f t="shared" si="0"/>
        <v>2.1739999999999937</v>
      </c>
      <c r="B36">
        <f t="shared" si="1"/>
        <v>12.674990838618747</v>
      </c>
      <c r="E36">
        <f t="shared" si="2"/>
        <v>2.1739999999999937</v>
      </c>
      <c r="F36">
        <f t="shared" si="3"/>
        <v>12.674971701496077</v>
      </c>
      <c r="G36">
        <f t="shared" si="4"/>
        <v>12.674971018591295</v>
      </c>
      <c r="J36">
        <f t="shared" si="5"/>
        <v>2.1739999999999937</v>
      </c>
      <c r="K36">
        <f t="shared" si="6"/>
        <v>2.325700520951025E-2</v>
      </c>
      <c r="L36">
        <f t="shared" si="7"/>
        <v>2.3256344140995141E-2</v>
      </c>
      <c r="M36">
        <f t="shared" si="8"/>
        <v>2.3256344160405791E-2</v>
      </c>
      <c r="N36">
        <f t="shared" si="9"/>
        <v>2.3255683150119215E-2</v>
      </c>
      <c r="O36">
        <f t="shared" si="10"/>
        <v>12.67497163661988</v>
      </c>
    </row>
    <row r="37" spans="1:15" x14ac:dyDescent="0.25">
      <c r="A37">
        <f>A36+$B$1</f>
        <v>2.1799999999999935</v>
      </c>
      <c r="B37">
        <f t="shared" si="1"/>
        <v>12.698246520641261</v>
      </c>
      <c r="E37">
        <f t="shared" si="2"/>
        <v>2.1799999999999935</v>
      </c>
      <c r="F37">
        <f t="shared" si="3"/>
        <v>12.698226701777706</v>
      </c>
      <c r="G37">
        <f t="shared" si="4"/>
        <v>12.698226018951846</v>
      </c>
      <c r="J37">
        <f t="shared" si="5"/>
        <v>2.1799999999999935</v>
      </c>
      <c r="K37">
        <f t="shared" si="6"/>
        <v>2.3255683150119215E-2</v>
      </c>
      <c r="L37">
        <f t="shared" si="7"/>
        <v>2.3255022198056613E-2</v>
      </c>
      <c r="M37">
        <f t="shared" si="8"/>
        <v>2.3255022217462704E-2</v>
      </c>
      <c r="N37">
        <f t="shared" si="9"/>
        <v>2.3254361323614952E-2</v>
      </c>
      <c r="O37">
        <f t="shared" si="10"/>
        <v>12.698226658837342</v>
      </c>
    </row>
    <row r="38" spans="1:15" x14ac:dyDescent="0.25">
      <c r="A38">
        <f t="shared" si="0"/>
        <v>2.1859999999999933</v>
      </c>
      <c r="B38">
        <f t="shared" si="1"/>
        <v>12.721500880798592</v>
      </c>
      <c r="E38">
        <f t="shared" si="2"/>
        <v>2.1859999999999933</v>
      </c>
      <c r="F38">
        <f t="shared" si="3"/>
        <v>12.721480380313036</v>
      </c>
      <c r="G38">
        <f t="shared" si="4"/>
        <v>12.721479697566078</v>
      </c>
      <c r="J38">
        <f t="shared" si="5"/>
        <v>2.1859999999999933</v>
      </c>
      <c r="K38">
        <f t="shared" si="6"/>
        <v>2.3254361323614952E-2</v>
      </c>
      <c r="L38">
        <f t="shared" si="7"/>
        <v>2.3253700487977501E-2</v>
      </c>
      <c r="M38">
        <f t="shared" si="8"/>
        <v>2.3253700507379037E-2</v>
      </c>
      <c r="N38">
        <f t="shared" si="9"/>
        <v>2.3253039729942769E-2</v>
      </c>
      <c r="O38">
        <f t="shared" si="10"/>
        <v>12.721480359344721</v>
      </c>
    </row>
    <row r="39" spans="1:15" x14ac:dyDescent="0.25">
      <c r="A39">
        <f t="shared" si="0"/>
        <v>2.1919999999999931</v>
      </c>
      <c r="B39">
        <f t="shared" si="1"/>
        <v>12.744753919323587</v>
      </c>
      <c r="E39">
        <f t="shared" si="2"/>
        <v>2.1919999999999931</v>
      </c>
      <c r="F39">
        <f t="shared" si="3"/>
        <v>12.744732737334878</v>
      </c>
      <c r="G39">
        <f t="shared" si="4"/>
        <v>12.744732054666809</v>
      </c>
      <c r="J39">
        <f t="shared" si="5"/>
        <v>2.1919999999999931</v>
      </c>
      <c r="K39">
        <f t="shared" si="6"/>
        <v>2.3253039729942769E-2</v>
      </c>
      <c r="L39">
        <f t="shared" si="7"/>
        <v>2.3252379010703126E-2</v>
      </c>
      <c r="M39">
        <f t="shared" si="8"/>
        <v>2.3252379030100103E-2</v>
      </c>
      <c r="N39">
        <f t="shared" si="9"/>
        <v>2.3251718369047981E-2</v>
      </c>
      <c r="O39">
        <f t="shared" si="10"/>
        <v>12.74473273837482</v>
      </c>
    </row>
    <row r="40" spans="1:15" x14ac:dyDescent="0.25">
      <c r="A40">
        <f t="shared" si="0"/>
        <v>2.1979999999999928</v>
      </c>
      <c r="B40">
        <f t="shared" si="1"/>
        <v>12.768005636449038</v>
      </c>
      <c r="E40">
        <f t="shared" si="2"/>
        <v>2.1979999999999928</v>
      </c>
      <c r="F40">
        <f t="shared" si="3"/>
        <v>12.767983773075999</v>
      </c>
      <c r="G40">
        <f t="shared" si="4"/>
        <v>12.767983090486803</v>
      </c>
      <c r="J40">
        <f t="shared" si="5"/>
        <v>2.1979999999999928</v>
      </c>
      <c r="K40">
        <f t="shared" si="6"/>
        <v>2.3251718369047981E-2</v>
      </c>
      <c r="L40">
        <f t="shared" si="7"/>
        <v>2.3251057766178817E-2</v>
      </c>
      <c r="M40">
        <f t="shared" si="8"/>
        <v>2.3251057785571235E-2</v>
      </c>
      <c r="N40">
        <f t="shared" si="9"/>
        <v>2.3250397240875926E-2</v>
      </c>
      <c r="O40">
        <f t="shared" si="10"/>
        <v>12.76798379616039</v>
      </c>
    </row>
    <row r="41" spans="1:15" x14ac:dyDescent="0.25">
      <c r="A41">
        <f t="shared" si="0"/>
        <v>2.2039999999999926</v>
      </c>
      <c r="B41">
        <f t="shared" si="1"/>
        <v>12.791256032407681</v>
      </c>
      <c r="E41">
        <f t="shared" si="2"/>
        <v>2.2039999999999926</v>
      </c>
      <c r="F41">
        <f t="shared" si="3"/>
        <v>12.791233487769109</v>
      </c>
      <c r="G41">
        <f t="shared" si="4"/>
        <v>12.791232805258767</v>
      </c>
      <c r="J41">
        <f t="shared" si="5"/>
        <v>2.2039999999999926</v>
      </c>
      <c r="K41">
        <f t="shared" si="6"/>
        <v>2.3250397240875926E-2</v>
      </c>
      <c r="L41">
        <f t="shared" si="7"/>
        <v>2.3249736754349909E-2</v>
      </c>
      <c r="M41">
        <f t="shared" si="8"/>
        <v>2.3249736773737779E-2</v>
      </c>
      <c r="N41">
        <f t="shared" si="9"/>
        <v>2.3249076345371954E-2</v>
      </c>
      <c r="O41">
        <f t="shared" si="10"/>
        <v>12.791233532934127</v>
      </c>
    </row>
    <row r="42" spans="1:15" x14ac:dyDescent="0.25">
      <c r="A42">
        <f t="shared" si="0"/>
        <v>2.2099999999999924</v>
      </c>
      <c r="B42">
        <f t="shared" si="1"/>
        <v>12.814505107432195</v>
      </c>
      <c r="E42">
        <f t="shared" si="2"/>
        <v>2.2099999999999924</v>
      </c>
      <c r="F42">
        <f t="shared" si="3"/>
        <v>12.814481881646858</v>
      </c>
      <c r="G42">
        <f t="shared" si="4"/>
        <v>12.814481199215356</v>
      </c>
      <c r="J42">
        <f t="shared" si="5"/>
        <v>2.2099999999999924</v>
      </c>
      <c r="K42">
        <f t="shared" si="6"/>
        <v>2.3249076345371954E-2</v>
      </c>
      <c r="L42">
        <f t="shared" si="7"/>
        <v>2.3248415975161769E-2</v>
      </c>
      <c r="M42">
        <f t="shared" si="8"/>
        <v>2.324841599454509E-2</v>
      </c>
      <c r="N42">
        <f t="shared" si="9"/>
        <v>2.3247755682481441E-2</v>
      </c>
      <c r="O42">
        <f t="shared" si="10"/>
        <v>12.814481948928671</v>
      </c>
    </row>
    <row r="43" spans="1:15" x14ac:dyDescent="0.25">
      <c r="A43">
        <f t="shared" si="0"/>
        <v>2.2159999999999922</v>
      </c>
      <c r="B43">
        <f t="shared" si="1"/>
        <v>12.837752861755211</v>
      </c>
      <c r="E43">
        <f t="shared" si="2"/>
        <v>2.2159999999999922</v>
      </c>
      <c r="F43">
        <f t="shared" si="3"/>
        <v>12.837728954941847</v>
      </c>
      <c r="G43">
        <f t="shared" si="4"/>
        <v>12.837728272589169</v>
      </c>
      <c r="J43">
        <f t="shared" si="5"/>
        <v>2.2159999999999922</v>
      </c>
      <c r="K43">
        <f t="shared" si="6"/>
        <v>2.3247755682481441E-2</v>
      </c>
      <c r="L43">
        <f t="shared" si="7"/>
        <v>2.324709542855978E-2</v>
      </c>
      <c r="M43">
        <f t="shared" si="8"/>
        <v>2.3247095447938543E-2</v>
      </c>
      <c r="N43">
        <f t="shared" si="9"/>
        <v>2.3246435252149766E-2</v>
      </c>
      <c r="O43">
        <f t="shared" si="10"/>
        <v>12.837729044376609</v>
      </c>
    </row>
    <row r="44" spans="1:15" x14ac:dyDescent="0.25">
      <c r="A44">
        <f t="shared" si="0"/>
        <v>2.221999999999992</v>
      </c>
      <c r="B44">
        <f t="shared" si="1"/>
        <v>12.8609992956093</v>
      </c>
      <c r="E44">
        <f t="shared" si="2"/>
        <v>2.221999999999992</v>
      </c>
      <c r="F44">
        <f t="shared" si="3"/>
        <v>12.860974707886623</v>
      </c>
      <c r="G44">
        <f t="shared" si="4"/>
        <v>12.860974025612752</v>
      </c>
      <c r="J44">
        <f t="shared" si="5"/>
        <v>2.221999999999992</v>
      </c>
      <c r="K44">
        <f t="shared" si="6"/>
        <v>2.3246435252149766E-2</v>
      </c>
      <c r="L44">
        <f t="shared" si="7"/>
        <v>2.3245775114489321E-2</v>
      </c>
      <c r="M44">
        <f t="shared" si="8"/>
        <v>2.3245775133863538E-2</v>
      </c>
      <c r="N44">
        <f t="shared" si="9"/>
        <v>2.3245115054322332E-2</v>
      </c>
      <c r="O44">
        <f t="shared" si="10"/>
        <v>12.860974819510471</v>
      </c>
    </row>
    <row r="45" spans="1:15" x14ac:dyDescent="0.25">
      <c r="A45">
        <f t="shared" si="0"/>
        <v>2.2279999999999918</v>
      </c>
      <c r="B45">
        <f t="shared" si="1"/>
        <v>12.884244409226978</v>
      </c>
      <c r="E45">
        <f t="shared" si="2"/>
        <v>2.2279999999999918</v>
      </c>
      <c r="F45">
        <f t="shared" si="3"/>
        <v>12.884219140713672</v>
      </c>
      <c r="G45">
        <f t="shared" si="4"/>
        <v>12.884218458518594</v>
      </c>
      <c r="J45">
        <f t="shared" si="5"/>
        <v>2.2279999999999918</v>
      </c>
      <c r="K45">
        <f t="shared" si="6"/>
        <v>2.3245115054322332E-2</v>
      </c>
      <c r="L45">
        <f t="shared" si="7"/>
        <v>2.3244455032895808E-2</v>
      </c>
      <c r="M45">
        <f t="shared" si="8"/>
        <v>2.3244455052265477E-2</v>
      </c>
      <c r="N45">
        <f t="shared" si="9"/>
        <v>2.3243795088944551E-2</v>
      </c>
      <c r="O45">
        <f t="shared" si="10"/>
        <v>12.884219274562735</v>
      </c>
    </row>
    <row r="46" spans="1:15" x14ac:dyDescent="0.25">
      <c r="A46">
        <f t="shared" si="0"/>
        <v>2.2339999999999915</v>
      </c>
      <c r="B46">
        <f t="shared" si="1"/>
        <v>12.90748820284071</v>
      </c>
      <c r="E46">
        <f t="shared" si="2"/>
        <v>2.2339999999999915</v>
      </c>
      <c r="F46">
        <f t="shared" si="3"/>
        <v>12.907462253655435</v>
      </c>
      <c r="G46">
        <f t="shared" si="4"/>
        <v>12.907461571539132</v>
      </c>
      <c r="J46">
        <f t="shared" si="5"/>
        <v>2.2339999999999915</v>
      </c>
      <c r="K46">
        <f t="shared" si="6"/>
        <v>2.3243795088944551E-2</v>
      </c>
      <c r="L46">
        <f t="shared" si="7"/>
        <v>2.3243135183724669E-2</v>
      </c>
      <c r="M46">
        <f t="shared" si="8"/>
        <v>2.324313520308979E-2</v>
      </c>
      <c r="N46">
        <f t="shared" si="9"/>
        <v>2.3242475355961863E-2</v>
      </c>
      <c r="O46">
        <f t="shared" si="10"/>
        <v>12.907462409765824</v>
      </c>
    </row>
    <row r="47" spans="1:15" x14ac:dyDescent="0.25">
      <c r="A47">
        <f t="shared" si="0"/>
        <v>2.2399999999999913</v>
      </c>
      <c r="B47">
        <f t="shared" si="1"/>
        <v>12.930730676682906</v>
      </c>
      <c r="E47">
        <f t="shared" si="2"/>
        <v>2.2399999999999913</v>
      </c>
      <c r="F47">
        <f t="shared" si="3"/>
        <v>12.930704046944289</v>
      </c>
      <c r="G47">
        <f t="shared" si="4"/>
        <v>12.930703364906746</v>
      </c>
      <c r="J47">
        <f t="shared" si="5"/>
        <v>2.2399999999999913</v>
      </c>
      <c r="K47">
        <f t="shared" si="6"/>
        <v>2.3242475355961863E-2</v>
      </c>
      <c r="L47">
        <f t="shared" si="7"/>
        <v>2.3241815566921342E-2</v>
      </c>
      <c r="M47">
        <f t="shared" si="8"/>
        <v>2.3241815586281914E-2</v>
      </c>
      <c r="N47">
        <f t="shared" si="9"/>
        <v>2.324115585531971E-2</v>
      </c>
      <c r="O47">
        <f t="shared" si="10"/>
        <v>12.930704225352105</v>
      </c>
    </row>
    <row r="48" spans="1:15" x14ac:dyDescent="0.25">
      <c r="A48">
        <f t="shared" si="0"/>
        <v>2.2459999999999911</v>
      </c>
      <c r="B48">
        <f t="shared" si="1"/>
        <v>12.953971830985918</v>
      </c>
      <c r="E48">
        <f t="shared" si="2"/>
        <v>2.2459999999999911</v>
      </c>
      <c r="F48">
        <f t="shared" si="3"/>
        <v>12.953944520812561</v>
      </c>
      <c r="G48">
        <f t="shared" si="4"/>
        <v>12.95394383885376</v>
      </c>
      <c r="J48">
        <f t="shared" si="5"/>
        <v>2.2459999999999911</v>
      </c>
      <c r="K48">
        <f t="shared" si="6"/>
        <v>2.324115585531971E-2</v>
      </c>
      <c r="L48">
        <f t="shared" si="7"/>
        <v>2.3240496182431281E-2</v>
      </c>
      <c r="M48">
        <f t="shared" si="8"/>
        <v>2.3240496201787312E-2</v>
      </c>
      <c r="N48">
        <f t="shared" si="9"/>
        <v>2.3239836586963564E-2</v>
      </c>
      <c r="O48">
        <f t="shared" si="10"/>
        <v>12.953944721553892</v>
      </c>
    </row>
    <row r="49" spans="1:15" x14ac:dyDescent="0.25">
      <c r="A49">
        <f t="shared" si="0"/>
        <v>2.2519999999999909</v>
      </c>
      <c r="B49">
        <f t="shared" si="1"/>
        <v>12.977211665982045</v>
      </c>
      <c r="E49">
        <f t="shared" si="2"/>
        <v>2.2519999999999909</v>
      </c>
      <c r="F49">
        <f t="shared" si="3"/>
        <v>12.977183675492522</v>
      </c>
      <c r="G49">
        <f t="shared" si="4"/>
        <v>12.97718299361245</v>
      </c>
      <c r="J49">
        <f t="shared" si="5"/>
        <v>2.2519999999999909</v>
      </c>
      <c r="K49">
        <f t="shared" si="6"/>
        <v>2.3239836586963564E-2</v>
      </c>
      <c r="L49">
        <f t="shared" si="7"/>
        <v>2.323917703019996E-2</v>
      </c>
      <c r="M49">
        <f t="shared" si="8"/>
        <v>2.3239177049551449E-2</v>
      </c>
      <c r="N49">
        <f t="shared" si="9"/>
        <v>2.3238517550838902E-2</v>
      </c>
      <c r="O49">
        <f t="shared" si="10"/>
        <v>12.977183898603442</v>
      </c>
    </row>
    <row r="50" spans="1:15" x14ac:dyDescent="0.25">
      <c r="A50">
        <f t="shared" si="0"/>
        <v>2.2579999999999907</v>
      </c>
      <c r="B50">
        <f t="shared" si="1"/>
        <v>13.000450181903535</v>
      </c>
      <c r="E50">
        <f t="shared" si="2"/>
        <v>2.2579999999999907</v>
      </c>
      <c r="F50">
        <f t="shared" si="3"/>
        <v>13.000421511216393</v>
      </c>
      <c r="G50">
        <f t="shared" si="4"/>
        <v>13.000420829415031</v>
      </c>
      <c r="J50">
        <f t="shared" si="5"/>
        <v>2.2579999999999907</v>
      </c>
      <c r="K50">
        <f t="shared" si="6"/>
        <v>2.3238517550838902E-2</v>
      </c>
      <c r="L50">
        <f t="shared" si="7"/>
        <v>2.3237858110172871E-2</v>
      </c>
      <c r="M50">
        <f t="shared" si="8"/>
        <v>2.3237858129519815E-2</v>
      </c>
      <c r="N50">
        <f t="shared" si="9"/>
        <v>2.323719874689122E-2</v>
      </c>
      <c r="O50">
        <f t="shared" si="10"/>
        <v>13.000421756732962</v>
      </c>
    </row>
    <row r="51" spans="1:15" x14ac:dyDescent="0.25">
      <c r="A51">
        <f t="shared" si="0"/>
        <v>2.2639999999999905</v>
      </c>
      <c r="B51">
        <f t="shared" si="1"/>
        <v>13.023687378982576</v>
      </c>
      <c r="E51">
        <f t="shared" si="2"/>
        <v>2.2639999999999905</v>
      </c>
      <c r="F51">
        <f t="shared" si="3"/>
        <v>13.023658028216333</v>
      </c>
      <c r="G51">
        <f t="shared" si="4"/>
        <v>13.023657346493666</v>
      </c>
      <c r="J51">
        <f t="shared" si="5"/>
        <v>2.2639999999999905</v>
      </c>
      <c r="K51">
        <f t="shared" si="6"/>
        <v>2.323719874689122E-2</v>
      </c>
      <c r="L51">
        <f t="shared" si="7"/>
        <v>2.3236539422295515E-2</v>
      </c>
      <c r="M51">
        <f t="shared" si="8"/>
        <v>2.3236539441637921E-2</v>
      </c>
      <c r="N51">
        <f t="shared" si="9"/>
        <v>2.3235880175066028E-2</v>
      </c>
      <c r="O51">
        <f t="shared" si="10"/>
        <v>13.023658296174599</v>
      </c>
    </row>
    <row r="52" spans="1:15" x14ac:dyDescent="0.25">
      <c r="A52">
        <f>A51+$B$1</f>
        <v>2.2699999999999902</v>
      </c>
      <c r="B52">
        <f t="shared" si="1"/>
        <v>13.046923257451304</v>
      </c>
      <c r="E52">
        <f t="shared" si="2"/>
        <v>2.2699999999999902</v>
      </c>
      <c r="F52">
        <f t="shared" si="3"/>
        <v>13.046893226724452</v>
      </c>
      <c r="G52">
        <f t="shared" si="4"/>
        <v>13.046892545080464</v>
      </c>
      <c r="J52">
        <f t="shared" si="5"/>
        <v>2.2699999999999902</v>
      </c>
      <c r="K52">
        <f t="shared" si="6"/>
        <v>2.3235880175066028E-2</v>
      </c>
      <c r="L52">
        <f t="shared" si="7"/>
        <v>2.3235220966513412E-2</v>
      </c>
      <c r="M52">
        <f t="shared" si="8"/>
        <v>2.323522098585128E-2</v>
      </c>
      <c r="N52">
        <f t="shared" si="9"/>
        <v>2.3234561835308861E-2</v>
      </c>
      <c r="O52">
        <f t="shared" si="10"/>
        <v>13.04689351716045</v>
      </c>
    </row>
    <row r="53" spans="1:15" x14ac:dyDescent="0.25">
      <c r="A53">
        <f t="shared" si="0"/>
        <v>2.27599999999999</v>
      </c>
      <c r="B53">
        <f t="shared" si="1"/>
        <v>13.070157817541803</v>
      </c>
      <c r="E53">
        <f t="shared" si="2"/>
        <v>2.27599999999999</v>
      </c>
      <c r="F53">
        <f t="shared" si="3"/>
        <v>13.070127106972803</v>
      </c>
      <c r="G53">
        <f t="shared" si="4"/>
        <v>13.07012642540748</v>
      </c>
      <c r="J53">
        <f t="shared" si="5"/>
        <v>2.27599999999999</v>
      </c>
      <c r="K53">
        <f t="shared" si="6"/>
        <v>2.3234561835308861E-2</v>
      </c>
      <c r="L53">
        <f t="shared" si="7"/>
        <v>2.3233902742772105E-2</v>
      </c>
      <c r="M53">
        <f t="shared" si="8"/>
        <v>2.3233902762105435E-2</v>
      </c>
      <c r="N53">
        <f t="shared" si="9"/>
        <v>2.3233243727565262E-2</v>
      </c>
      <c r="O53">
        <f t="shared" si="10"/>
        <v>13.070127419922555</v>
      </c>
    </row>
    <row r="54" spans="1:15" x14ac:dyDescent="0.25">
      <c r="A54">
        <f t="shared" si="0"/>
        <v>2.2819999999999898</v>
      </c>
      <c r="B54">
        <f t="shared" si="1"/>
        <v>13.093391059486098</v>
      </c>
      <c r="E54">
        <f t="shared" si="2"/>
        <v>2.2819999999999898</v>
      </c>
      <c r="F54">
        <f t="shared" si="3"/>
        <v>13.093359669193388</v>
      </c>
      <c r="G54">
        <f t="shared" si="4"/>
        <v>13.093358987706711</v>
      </c>
      <c r="J54">
        <f t="shared" si="5"/>
        <v>2.2819999999999898</v>
      </c>
      <c r="K54">
        <f t="shared" si="6"/>
        <v>2.3233243727565262E-2</v>
      </c>
      <c r="L54">
        <f t="shared" si="7"/>
        <v>2.3232584751017141E-2</v>
      </c>
      <c r="M54">
        <f t="shared" si="8"/>
        <v>2.3232584770345933E-2</v>
      </c>
      <c r="N54">
        <f t="shared" si="9"/>
        <v>2.3231925851780789E-2</v>
      </c>
      <c r="O54">
        <f t="shared" si="10"/>
        <v>13.093360004692901</v>
      </c>
    </row>
    <row r="55" spans="1:15" x14ac:dyDescent="0.25">
      <c r="A55">
        <f t="shared" si="0"/>
        <v>2.2879999999999896</v>
      </c>
      <c r="B55">
        <f t="shared" si="1"/>
        <v>13.116622983516162</v>
      </c>
      <c r="E55">
        <f t="shared" si="2"/>
        <v>2.2879999999999896</v>
      </c>
      <c r="F55">
        <f t="shared" si="3"/>
        <v>13.11659091361815</v>
      </c>
      <c r="G55">
        <f t="shared" si="4"/>
        <v>13.116590232210104</v>
      </c>
      <c r="J55">
        <f t="shared" si="5"/>
        <v>2.2879999999999896</v>
      </c>
      <c r="K55">
        <f t="shared" si="6"/>
        <v>2.3231925851780789E-2</v>
      </c>
      <c r="L55">
        <f t="shared" si="7"/>
        <v>2.3231266991194089E-2</v>
      </c>
      <c r="M55">
        <f t="shared" si="8"/>
        <v>2.3231267010518346E-2</v>
      </c>
      <c r="N55">
        <f t="shared" si="9"/>
        <v>2.3230608207901019E-2</v>
      </c>
      <c r="O55">
        <f t="shared" si="10"/>
        <v>13.116591271703419</v>
      </c>
    </row>
    <row r="56" spans="1:15" x14ac:dyDescent="0.25">
      <c r="A56">
        <f t="shared" si="0"/>
        <v>2.2939999999999894</v>
      </c>
      <c r="B56">
        <f t="shared" si="1"/>
        <v>13.139853589863915</v>
      </c>
      <c r="E56">
        <f t="shared" si="2"/>
        <v>2.2939999999999894</v>
      </c>
      <c r="F56">
        <f t="shared" si="3"/>
        <v>13.139820840478979</v>
      </c>
      <c r="G56">
        <f t="shared" si="4"/>
        <v>13.139820159149549</v>
      </c>
      <c r="J56">
        <f t="shared" si="5"/>
        <v>2.2939999999999894</v>
      </c>
      <c r="K56">
        <f t="shared" si="6"/>
        <v>2.3230608207901019E-2</v>
      </c>
      <c r="L56">
        <f t="shared" si="7"/>
        <v>2.3229949463248533E-2</v>
      </c>
      <c r="M56">
        <f t="shared" si="8"/>
        <v>2.3229949482568259E-2</v>
      </c>
      <c r="N56">
        <f t="shared" si="9"/>
        <v>2.3229290795871545E-2</v>
      </c>
      <c r="O56">
        <f t="shared" si="10"/>
        <v>13.139821221185986</v>
      </c>
    </row>
    <row r="57" spans="1:15" x14ac:dyDescent="0.25">
      <c r="A57">
        <f>A56+$B$1</f>
        <v>2.2999999999999892</v>
      </c>
      <c r="B57">
        <f t="shared" si="1"/>
        <v>13.163082878761218</v>
      </c>
      <c r="E57">
        <f t="shared" si="2"/>
        <v>2.2999999999999892</v>
      </c>
      <c r="F57">
        <f t="shared" si="3"/>
        <v>13.163049450007714</v>
      </c>
      <c r="G57">
        <f t="shared" si="4"/>
        <v>13.163048768756882</v>
      </c>
      <c r="J57">
        <f t="shared" si="5"/>
        <v>2.2999999999999892</v>
      </c>
      <c r="K57">
        <f t="shared" si="6"/>
        <v>2.3229290795871545E-2</v>
      </c>
      <c r="L57">
        <f t="shared" si="7"/>
        <v>2.3228632167126079E-2</v>
      </c>
      <c r="M57">
        <f t="shared" si="8"/>
        <v>2.3228632186441271E-2</v>
      </c>
      <c r="N57">
        <f t="shared" si="9"/>
        <v>2.3227973615637984E-2</v>
      </c>
      <c r="O57">
        <f t="shared" si="10"/>
        <v>13.163049853372428</v>
      </c>
    </row>
    <row r="58" spans="1:15" x14ac:dyDescent="0.25">
      <c r="A58">
        <f t="shared" si="0"/>
        <v>2.3059999999999889</v>
      </c>
      <c r="B58">
        <f t="shared" si="1"/>
        <v>13.186310850439883</v>
      </c>
      <c r="E58">
        <f t="shared" si="2"/>
        <v>2.3059999999999889</v>
      </c>
      <c r="F58">
        <f t="shared" si="3"/>
        <v>13.186276742436133</v>
      </c>
      <c r="G58">
        <f t="shared" si="4"/>
        <v>13.186276061263886</v>
      </c>
      <c r="J58">
        <f t="shared" si="5"/>
        <v>2.3059999999999889</v>
      </c>
      <c r="K58">
        <f t="shared" si="6"/>
        <v>2.3227973615637984E-2</v>
      </c>
      <c r="L58">
        <f t="shared" si="7"/>
        <v>2.3227315102772338E-2</v>
      </c>
      <c r="M58">
        <f t="shared" si="8"/>
        <v>2.3227315122083002E-2</v>
      </c>
      <c r="N58">
        <f t="shared" si="9"/>
        <v>2.3226656667145944E-2</v>
      </c>
      <c r="O58">
        <f t="shared" si="10"/>
        <v>13.186277168494509</v>
      </c>
    </row>
    <row r="59" spans="1:15" x14ac:dyDescent="0.25">
      <c r="A59">
        <f t="shared" si="0"/>
        <v>2.3119999999999887</v>
      </c>
      <c r="B59">
        <f t="shared" si="1"/>
        <v>13.209537505131664</v>
      </c>
      <c r="E59">
        <f t="shared" si="2"/>
        <v>2.3119999999999887</v>
      </c>
      <c r="F59">
        <f t="shared" si="3"/>
        <v>13.209502717995969</v>
      </c>
      <c r="G59">
        <f t="shared" si="4"/>
        <v>13.209502036902286</v>
      </c>
      <c r="J59">
        <f t="shared" si="5"/>
        <v>2.3119999999999887</v>
      </c>
      <c r="K59">
        <f t="shared" si="6"/>
        <v>2.3226656667145944E-2</v>
      </c>
      <c r="L59">
        <f t="shared" si="7"/>
        <v>2.3225998270132945E-2</v>
      </c>
      <c r="M59">
        <f t="shared" si="8"/>
        <v>2.3225998289439078E-2</v>
      </c>
      <c r="N59">
        <f t="shared" si="9"/>
        <v>2.3225339950341078E-2</v>
      </c>
      <c r="O59">
        <f t="shared" si="10"/>
        <v>13.209503166783948</v>
      </c>
    </row>
    <row r="60" spans="1:15" x14ac:dyDescent="0.25">
      <c r="A60">
        <f t="shared" si="0"/>
        <v>2.3179999999999885</v>
      </c>
      <c r="B60">
        <f t="shared" si="1"/>
        <v>13.232762843068262</v>
      </c>
      <c r="E60">
        <f t="shared" si="2"/>
        <v>2.3179999999999885</v>
      </c>
      <c r="F60">
        <f t="shared" si="3"/>
        <v>13.232727376918888</v>
      </c>
      <c r="G60">
        <f t="shared" si="4"/>
        <v>13.232726695903757</v>
      </c>
      <c r="J60">
        <f t="shared" si="5"/>
        <v>2.3179999999999885</v>
      </c>
      <c r="K60">
        <f t="shared" si="6"/>
        <v>2.3225339950341078E-2</v>
      </c>
      <c r="L60">
        <f t="shared" si="7"/>
        <v>2.3224681669153549E-2</v>
      </c>
      <c r="M60">
        <f t="shared" si="8"/>
        <v>2.3224681688455151E-2</v>
      </c>
      <c r="N60">
        <f t="shared" si="9"/>
        <v>2.3224023465169039E-2</v>
      </c>
      <c r="O60">
        <f t="shared" si="10"/>
        <v>13.232727848472402</v>
      </c>
    </row>
    <row r="61" spans="1:15" x14ac:dyDescent="0.25">
      <c r="A61">
        <f t="shared" si="0"/>
        <v>2.3239999999999883</v>
      </c>
      <c r="B61">
        <f t="shared" si="1"/>
        <v>13.255986864481322</v>
      </c>
      <c r="E61">
        <f t="shared" si="2"/>
        <v>2.3239999999999883</v>
      </c>
      <c r="F61">
        <f t="shared" si="3"/>
        <v>13.255950719436514</v>
      </c>
      <c r="G61">
        <f t="shared" si="4"/>
        <v>13.255950038499918</v>
      </c>
      <c r="J61">
        <f t="shared" si="5"/>
        <v>2.3239999999999883</v>
      </c>
      <c r="K61">
        <f t="shared" si="6"/>
        <v>2.3224023465169039E-2</v>
      </c>
      <c r="L61">
        <f t="shared" si="7"/>
        <v>2.3223365299779811E-2</v>
      </c>
      <c r="M61">
        <f t="shared" si="8"/>
        <v>2.3223365319076886E-2</v>
      </c>
      <c r="N61">
        <f t="shared" si="9"/>
        <v>2.3222707211575495E-2</v>
      </c>
      <c r="O61">
        <f t="shared" si="10"/>
        <v>13.255951213791478</v>
      </c>
    </row>
    <row r="62" spans="1:15" x14ac:dyDescent="0.25">
      <c r="A62">
        <f t="shared" si="0"/>
        <v>2.3299999999999881</v>
      </c>
      <c r="B62">
        <f t="shared" si="1"/>
        <v>13.279209569602438</v>
      </c>
      <c r="E62">
        <f t="shared" si="2"/>
        <v>2.3299999999999881</v>
      </c>
      <c r="F62">
        <f t="shared" si="3"/>
        <v>13.279172745780409</v>
      </c>
      <c r="G62">
        <f t="shared" si="4"/>
        <v>13.279172064922333</v>
      </c>
      <c r="J62">
        <f t="shared" si="5"/>
        <v>2.3299999999999881</v>
      </c>
      <c r="K62">
        <f t="shared" si="6"/>
        <v>2.3222707211575495E-2</v>
      </c>
      <c r="L62">
        <f t="shared" si="7"/>
        <v>2.3222049161957414E-2</v>
      </c>
      <c r="M62">
        <f t="shared" si="8"/>
        <v>2.3222049181249968E-2</v>
      </c>
      <c r="N62">
        <f t="shared" si="9"/>
        <v>2.3221391189506141E-2</v>
      </c>
      <c r="O62">
        <f t="shared" si="10"/>
        <v>13.279173262972728</v>
      </c>
    </row>
    <row r="63" spans="1:15" x14ac:dyDescent="0.25">
      <c r="A63">
        <f t="shared" si="0"/>
        <v>2.3359999999999879</v>
      </c>
      <c r="B63">
        <f t="shared" si="1"/>
        <v>13.302430958663146</v>
      </c>
      <c r="E63">
        <f t="shared" si="2"/>
        <v>2.3359999999999879</v>
      </c>
      <c r="F63">
        <f t="shared" si="3"/>
        <v>13.302393456182086</v>
      </c>
      <c r="G63">
        <f t="shared" si="4"/>
        <v>13.302392775402511</v>
      </c>
      <c r="J63">
        <f t="shared" si="5"/>
        <v>2.3359999999999879</v>
      </c>
      <c r="K63">
        <f t="shared" si="6"/>
        <v>2.3221391189506141E-2</v>
      </c>
      <c r="L63">
        <f t="shared" si="7"/>
        <v>2.3220733255632058E-2</v>
      </c>
      <c r="M63">
        <f t="shared" si="8"/>
        <v>2.322073327492008E-2</v>
      </c>
      <c r="N63">
        <f t="shared" si="9"/>
        <v>2.3220075398906682E-2</v>
      </c>
      <c r="O63">
        <f t="shared" si="10"/>
        <v>13.302393996247648</v>
      </c>
    </row>
    <row r="64" spans="1:15" x14ac:dyDescent="0.25">
      <c r="A64">
        <f t="shared" si="0"/>
        <v>2.3419999999999876</v>
      </c>
      <c r="B64">
        <f t="shared" si="1"/>
        <v>13.325651031894932</v>
      </c>
      <c r="E64">
        <f t="shared" si="2"/>
        <v>2.3419999999999876</v>
      </c>
      <c r="F64">
        <f t="shared" si="3"/>
        <v>13.325612850872997</v>
      </c>
      <c r="G64">
        <f t="shared" si="4"/>
        <v>13.32561217017191</v>
      </c>
      <c r="J64">
        <f t="shared" si="5"/>
        <v>2.3419999999999876</v>
      </c>
      <c r="K64">
        <f t="shared" si="6"/>
        <v>2.3220075398906682E-2</v>
      </c>
      <c r="L64">
        <f t="shared" si="7"/>
        <v>2.3219417580749444E-2</v>
      </c>
      <c r="M64">
        <f t="shared" si="8"/>
        <v>2.321941760003295E-2</v>
      </c>
      <c r="N64">
        <f t="shared" si="9"/>
        <v>2.3218759839722831E-2</v>
      </c>
      <c r="O64">
        <f t="shared" si="10"/>
        <v>13.32561341384768</v>
      </c>
    </row>
    <row r="65" spans="1:15" x14ac:dyDescent="0.25">
      <c r="A65">
        <f t="shared" si="0"/>
        <v>2.3479999999999874</v>
      </c>
      <c r="B65">
        <f t="shared" si="1"/>
        <v>13.348869789529223</v>
      </c>
      <c r="E65">
        <f t="shared" si="2"/>
        <v>2.3479999999999874</v>
      </c>
      <c r="F65">
        <f t="shared" si="3"/>
        <v>13.348830930084546</v>
      </c>
      <c r="G65">
        <f t="shared" si="4"/>
        <v>13.34883024946193</v>
      </c>
      <c r="J65">
        <f t="shared" si="5"/>
        <v>2.3479999999999874</v>
      </c>
      <c r="K65">
        <f t="shared" si="6"/>
        <v>2.3218759839722831E-2</v>
      </c>
      <c r="L65">
        <f t="shared" si="7"/>
        <v>2.3218102137255312E-2</v>
      </c>
      <c r="M65">
        <f t="shared" si="8"/>
        <v>2.3218102156534293E-2</v>
      </c>
      <c r="N65">
        <f t="shared" si="9"/>
        <v>2.3217444511900328E-2</v>
      </c>
      <c r="O65">
        <f t="shared" si="10"/>
        <v>13.348831516004214</v>
      </c>
    </row>
    <row r="66" spans="1:15" x14ac:dyDescent="0.25">
      <c r="A66">
        <f t="shared" si="0"/>
        <v>2.3539999999999872</v>
      </c>
      <c r="B66">
        <f t="shared" si="1"/>
        <v>13.372087231797394</v>
      </c>
      <c r="E66">
        <f t="shared" si="2"/>
        <v>2.3539999999999872</v>
      </c>
      <c r="F66">
        <f t="shared" si="3"/>
        <v>13.37204769404808</v>
      </c>
      <c r="G66">
        <f t="shared" si="4"/>
        <v>13.372047013503918</v>
      </c>
      <c r="J66">
        <f t="shared" si="5"/>
        <v>2.3539999999999872</v>
      </c>
      <c r="K66">
        <f t="shared" si="6"/>
        <v>2.3217444511900328E-2</v>
      </c>
      <c r="L66">
        <f t="shared" si="7"/>
        <v>2.3216786925095396E-2</v>
      </c>
      <c r="M66">
        <f t="shared" si="8"/>
        <v>2.321678694436986E-2</v>
      </c>
      <c r="N66">
        <f t="shared" si="9"/>
        <v>2.3216129415384926E-2</v>
      </c>
      <c r="O66">
        <f t="shared" si="10"/>
        <v>13.372048302948583</v>
      </c>
    </row>
    <row r="67" spans="1:15" x14ac:dyDescent="0.25">
      <c r="A67">
        <f t="shared" si="0"/>
        <v>2.359999999999987</v>
      </c>
      <c r="B67">
        <f t="shared" si="1"/>
        <v>13.395303358930766</v>
      </c>
      <c r="E67">
        <f t="shared" si="2"/>
        <v>2.359999999999987</v>
      </c>
      <c r="F67">
        <f t="shared" si="3"/>
        <v>13.395263142994891</v>
      </c>
      <c r="G67">
        <f t="shared" si="4"/>
        <v>13.395262462529169</v>
      </c>
      <c r="J67">
        <f t="shared" si="5"/>
        <v>2.359999999999987</v>
      </c>
      <c r="K67">
        <f t="shared" si="6"/>
        <v>2.3216129415384926E-2</v>
      </c>
      <c r="L67">
        <f t="shared" si="7"/>
        <v>2.3215471944215464E-2</v>
      </c>
      <c r="M67">
        <f t="shared" si="8"/>
        <v>2.3215471963485407E-2</v>
      </c>
      <c r="N67">
        <f t="shared" si="9"/>
        <v>2.3214814550122389E-2</v>
      </c>
      <c r="O67">
        <f t="shared" si="10"/>
        <v>13.395263774912069</v>
      </c>
    </row>
    <row r="68" spans="1:15" x14ac:dyDescent="0.25">
      <c r="A68">
        <f t="shared" si="0"/>
        <v>2.3659999999999868</v>
      </c>
      <c r="B68">
        <f t="shared" si="1"/>
        <v>13.418518171160606</v>
      </c>
      <c r="E68">
        <f t="shared" si="2"/>
        <v>2.3659999999999868</v>
      </c>
      <c r="F68">
        <f t="shared" si="3"/>
        <v>13.418477277156219</v>
      </c>
      <c r="G68">
        <f t="shared" si="4"/>
        <v>13.418476596768921</v>
      </c>
      <c r="J68">
        <f t="shared" si="5"/>
        <v>2.3659999999999868</v>
      </c>
      <c r="K68">
        <f t="shared" si="6"/>
        <v>2.3214814550122389E-2</v>
      </c>
      <c r="L68">
        <f t="shared" si="7"/>
        <v>2.321415719456129E-2</v>
      </c>
      <c r="M68">
        <f t="shared" si="8"/>
        <v>2.3214157213826712E-2</v>
      </c>
      <c r="N68">
        <f t="shared" si="9"/>
        <v>2.3213499916058502E-2</v>
      </c>
      <c r="O68">
        <f t="shared" si="10"/>
        <v>13.418477932125894</v>
      </c>
    </row>
    <row r="69" spans="1:15" x14ac:dyDescent="0.25">
      <c r="A69">
        <f t="shared" si="0"/>
        <v>2.3719999999999866</v>
      </c>
      <c r="B69">
        <f t="shared" si="1"/>
        <v>13.441731668718125</v>
      </c>
      <c r="E69">
        <f t="shared" si="2"/>
        <v>2.3719999999999866</v>
      </c>
      <c r="F69">
        <f t="shared" si="3"/>
        <v>13.441690096763249</v>
      </c>
      <c r="G69">
        <f t="shared" si="4"/>
        <v>13.441689416454357</v>
      </c>
      <c r="J69">
        <f t="shared" si="5"/>
        <v>2.3719999999999866</v>
      </c>
      <c r="K69">
        <f t="shared" si="6"/>
        <v>2.3213499916058502E-2</v>
      </c>
      <c r="L69">
        <f t="shared" si="7"/>
        <v>2.3212842676078663E-2</v>
      </c>
      <c r="M69">
        <f t="shared" si="8"/>
        <v>2.3212842695339568E-2</v>
      </c>
      <c r="N69">
        <f t="shared" si="9"/>
        <v>2.3212185513139069E-2</v>
      </c>
      <c r="O69">
        <f t="shared" si="10"/>
        <v>13.441690774821232</v>
      </c>
    </row>
    <row r="70" spans="1:15" x14ac:dyDescent="0.25">
      <c r="A70">
        <f t="shared" si="0"/>
        <v>2.3779999999999863</v>
      </c>
      <c r="B70">
        <f t="shared" si="1"/>
        <v>13.464943851834482</v>
      </c>
      <c r="E70">
        <f t="shared" si="2"/>
        <v>2.3779999999999863</v>
      </c>
      <c r="F70">
        <f t="shared" si="3"/>
        <v>13.46490160204711</v>
      </c>
      <c r="G70">
        <f t="shared" si="4"/>
        <v>13.464900921816609</v>
      </c>
      <c r="J70">
        <f t="shared" si="5"/>
        <v>2.3779999999999863</v>
      </c>
      <c r="K70">
        <f t="shared" si="6"/>
        <v>2.3212185513139069E-2</v>
      </c>
      <c r="L70">
        <f t="shared" si="7"/>
        <v>2.321152838871339E-2</v>
      </c>
      <c r="M70">
        <f t="shared" si="8"/>
        <v>2.3211528407969782E-2</v>
      </c>
      <c r="N70">
        <f t="shared" si="9"/>
        <v>2.3210871341309898E-2</v>
      </c>
      <c r="O70">
        <f t="shared" si="10"/>
        <v>13.464902303229202</v>
      </c>
    </row>
    <row r="71" spans="1:15" x14ac:dyDescent="0.25">
      <c r="A71">
        <f t="shared" si="0"/>
        <v>2.3839999999999861</v>
      </c>
      <c r="B71">
        <f t="shared" si="1"/>
        <v>13.488154720740781</v>
      </c>
      <c r="E71">
        <f t="shared" si="2"/>
        <v>2.3839999999999861</v>
      </c>
      <c r="F71">
        <f t="shared" si="3"/>
        <v>13.488111793238879</v>
      </c>
      <c r="G71">
        <f t="shared" si="4"/>
        <v>13.488111113086752</v>
      </c>
      <c r="J71">
        <f t="shared" si="5"/>
        <v>2.3839999999999861</v>
      </c>
      <c r="K71">
        <f t="shared" si="6"/>
        <v>2.3210871341309898E-2</v>
      </c>
      <c r="L71">
        <f t="shared" si="7"/>
        <v>2.3210214332411296E-2</v>
      </c>
      <c r="M71">
        <f t="shared" si="8"/>
        <v>2.3210214351663178E-2</v>
      </c>
      <c r="N71">
        <f t="shared" si="9"/>
        <v>2.3209557400516827E-2</v>
      </c>
      <c r="O71">
        <f t="shared" si="10"/>
        <v>13.488112517580864</v>
      </c>
    </row>
    <row r="72" spans="1:15" x14ac:dyDescent="0.25">
      <c r="A72">
        <f>A71+$B$1</f>
        <v>2.3899999999999859</v>
      </c>
      <c r="B72">
        <f t="shared" si="1"/>
        <v>13.51136427566807</v>
      </c>
      <c r="E72">
        <f t="shared" si="2"/>
        <v>2.3899999999999859</v>
      </c>
      <c r="F72">
        <f t="shared" si="3"/>
        <v>13.511320670569576</v>
      </c>
      <c r="G72">
        <f t="shared" si="4"/>
        <v>13.51131999049581</v>
      </c>
      <c r="J72">
        <f t="shared" si="5"/>
        <v>2.3899999999999859</v>
      </c>
      <c r="K72">
        <f t="shared" si="6"/>
        <v>2.3209557400516827E-2</v>
      </c>
      <c r="L72">
        <f t="shared" si="7"/>
        <v>2.320890050711822E-2</v>
      </c>
      <c r="M72">
        <f t="shared" si="8"/>
        <v>2.3208900526365588E-2</v>
      </c>
      <c r="N72">
        <f t="shared" si="9"/>
        <v>2.3208243690705701E-2</v>
      </c>
      <c r="O72">
        <f t="shared" si="10"/>
        <v>13.511321418107229</v>
      </c>
    </row>
    <row r="73" spans="1:15" x14ac:dyDescent="0.25">
      <c r="A73">
        <f t="shared" ref="A73:A136" si="11">A72+$B$1</f>
        <v>2.3959999999999857</v>
      </c>
      <c r="B73">
        <f t="shared" ref="B73:B136" si="12">B72+$B$1*(4-(B72/(100+A72)))</f>
        <v>13.534572516847346</v>
      </c>
      <c r="E73">
        <f t="shared" ref="E73:E136" si="13">E72+$B$1</f>
        <v>2.3959999999999857</v>
      </c>
      <c r="F73">
        <f t="shared" ref="F73:F136" si="14">G72+$B$1*(4-(G72/(100+A72)))</f>
        <v>13.534528234270173</v>
      </c>
      <c r="G73">
        <f t="shared" ref="G73:G136" si="15">G72+($B$1/2)*((4-(G72/(100+A72)))+(4-(F73/(100+A72))))</f>
        <v>13.534527554274751</v>
      </c>
      <c r="J73">
        <f t="shared" ref="J73:J136" si="16">J72+$B$1</f>
        <v>2.3959999999999857</v>
      </c>
      <c r="K73">
        <f t="shared" ref="K73:K136" si="17">$B$1*(4-(O72/(100+A72)))</f>
        <v>2.3208243690705701E-2</v>
      </c>
      <c r="L73">
        <f t="shared" ref="L73:L136" si="18">$B$1*(4-((O72+(0.5*K73))/(100+(A72+(0.5*$B$1)))))</f>
        <v>2.3207586912780021E-2</v>
      </c>
      <c r="M73">
        <f t="shared" ref="M73:M136" si="19">$B$1*(4-((O72+(0.5*L73))/(100+(A72+(0.5*$B$1)))))</f>
        <v>2.3207586932022874E-2</v>
      </c>
      <c r="N73">
        <f t="shared" ref="N73:N136" si="20">$B$1*(4-((O72+M73)/(100+(A72+$B$1))))</f>
        <v>2.320693021182238E-2</v>
      </c>
      <c r="O73">
        <f t="shared" ref="O73:O136" si="21">O72+(1/6)*(K73+(2*L73)+(2*M73)+N73)</f>
        <v>13.534529005039252</v>
      </c>
    </row>
    <row r="74" spans="1:15" x14ac:dyDescent="0.25">
      <c r="A74">
        <f t="shared" si="11"/>
        <v>2.4019999999999855</v>
      </c>
      <c r="B74">
        <f t="shared" si="12"/>
        <v>13.557779444509549</v>
      </c>
      <c r="E74">
        <f t="shared" si="13"/>
        <v>2.4019999999999855</v>
      </c>
      <c r="F74">
        <f t="shared" si="14"/>
        <v>13.557734484571583</v>
      </c>
      <c r="G74">
        <f t="shared" si="15"/>
        <v>13.557733804654488</v>
      </c>
      <c r="J74">
        <f t="shared" si="16"/>
        <v>2.4019999999999855</v>
      </c>
      <c r="K74">
        <f t="shared" si="17"/>
        <v>2.320693021182238E-2</v>
      </c>
      <c r="L74">
        <f t="shared" si="18"/>
        <v>2.3206273549342561E-2</v>
      </c>
      <c r="M74">
        <f t="shared" si="19"/>
        <v>2.3206273568580908E-2</v>
      </c>
      <c r="N74">
        <f t="shared" si="20"/>
        <v>2.320561696381275E-2</v>
      </c>
      <c r="O74">
        <f t="shared" si="21"/>
        <v>13.557735278607833</v>
      </c>
    </row>
    <row r="75" spans="1:15" x14ac:dyDescent="0.25">
      <c r="A75">
        <f t="shared" si="11"/>
        <v>2.4079999999999853</v>
      </c>
      <c r="B75">
        <f t="shared" si="12"/>
        <v>13.580985058885567</v>
      </c>
      <c r="E75">
        <f t="shared" si="13"/>
        <v>2.4079999999999853</v>
      </c>
      <c r="F75">
        <f t="shared" si="14"/>
        <v>13.580939421704663</v>
      </c>
      <c r="G75">
        <f t="shared" si="15"/>
        <v>13.580938741865879</v>
      </c>
      <c r="J75">
        <f t="shared" si="16"/>
        <v>2.4079999999999853</v>
      </c>
      <c r="K75">
        <f t="shared" si="17"/>
        <v>2.320561696381275E-2</v>
      </c>
      <c r="L75">
        <f t="shared" si="18"/>
        <v>2.3204960416751734E-2</v>
      </c>
      <c r="M75">
        <f t="shared" si="19"/>
        <v>2.3204960435985574E-2</v>
      </c>
      <c r="N75">
        <f t="shared" si="20"/>
        <v>2.3204303946622696E-2</v>
      </c>
      <c r="O75">
        <f t="shared" si="21"/>
        <v>13.580940239043818</v>
      </c>
    </row>
    <row r="76" spans="1:15" x14ac:dyDescent="0.25">
      <c r="A76">
        <f t="shared" si="11"/>
        <v>2.413999999999985</v>
      </c>
      <c r="B76">
        <f t="shared" si="12"/>
        <v>13.604189360206233</v>
      </c>
      <c r="E76">
        <f t="shared" si="13"/>
        <v>2.413999999999985</v>
      </c>
      <c r="F76">
        <f t="shared" si="14"/>
        <v>13.604143045900219</v>
      </c>
      <c r="G76">
        <f t="shared" si="15"/>
        <v>13.604142366139731</v>
      </c>
      <c r="J76">
        <f t="shared" si="16"/>
        <v>2.413999999999985</v>
      </c>
      <c r="K76">
        <f t="shared" si="17"/>
        <v>2.3204303946622696E-2</v>
      </c>
      <c r="L76">
        <f t="shared" si="18"/>
        <v>2.3203647514953445E-2</v>
      </c>
      <c r="M76">
        <f t="shared" si="19"/>
        <v>2.3203647534182775E-2</v>
      </c>
      <c r="N76">
        <f t="shared" si="20"/>
        <v>2.3202991160198139E-2</v>
      </c>
      <c r="O76">
        <f t="shared" si="21"/>
        <v>13.604143886577999</v>
      </c>
    </row>
    <row r="77" spans="1:15" x14ac:dyDescent="0.25">
      <c r="A77">
        <f t="shared" si="11"/>
        <v>2.4199999999999848</v>
      </c>
      <c r="B77">
        <f t="shared" si="12"/>
        <v>13.627392348702324</v>
      </c>
      <c r="E77">
        <f t="shared" si="13"/>
        <v>2.4199999999999848</v>
      </c>
      <c r="F77">
        <f t="shared" si="14"/>
        <v>13.627345357389006</v>
      </c>
      <c r="G77">
        <f t="shared" si="15"/>
        <v>13.627344677706796</v>
      </c>
      <c r="J77">
        <f t="shared" si="16"/>
        <v>2.4199999999999848</v>
      </c>
      <c r="K77">
        <f t="shared" si="17"/>
        <v>2.3202991160198139E-2</v>
      </c>
      <c r="L77">
        <f t="shared" si="18"/>
        <v>2.3202334843893606E-2</v>
      </c>
      <c r="M77">
        <f t="shared" si="19"/>
        <v>2.3202334863118432E-2</v>
      </c>
      <c r="N77">
        <f t="shared" si="20"/>
        <v>2.3201678604484997E-2</v>
      </c>
      <c r="O77">
        <f t="shared" si="21"/>
        <v>13.627346221441117</v>
      </c>
    </row>
    <row r="78" spans="1:15" x14ac:dyDescent="0.25">
      <c r="A78">
        <f t="shared" si="11"/>
        <v>2.4259999999999846</v>
      </c>
      <c r="B78">
        <f t="shared" si="12"/>
        <v>13.650594024604567</v>
      </c>
      <c r="E78">
        <f t="shared" si="13"/>
        <v>2.4259999999999846</v>
      </c>
      <c r="F78">
        <f t="shared" si="14"/>
        <v>13.650546356401717</v>
      </c>
      <c r="G78">
        <f t="shared" si="15"/>
        <v>13.650545676797771</v>
      </c>
      <c r="J78">
        <f t="shared" si="16"/>
        <v>2.4259999999999846</v>
      </c>
      <c r="K78">
        <f t="shared" si="17"/>
        <v>2.3201678604484997E-2</v>
      </c>
      <c r="L78">
        <f t="shared" si="18"/>
        <v>2.3201022403518155E-2</v>
      </c>
      <c r="M78">
        <f t="shared" si="19"/>
        <v>2.3201022422738474E-2</v>
      </c>
      <c r="N78">
        <f t="shared" si="20"/>
        <v>2.3200366279429216E-2</v>
      </c>
      <c r="O78">
        <f t="shared" si="21"/>
        <v>13.650547243863855</v>
      </c>
    </row>
    <row r="79" spans="1:15" x14ac:dyDescent="0.25">
      <c r="A79">
        <f t="shared" si="11"/>
        <v>2.4319999999999844</v>
      </c>
      <c r="B79">
        <f t="shared" si="12"/>
        <v>13.673794388143634</v>
      </c>
      <c r="E79">
        <f t="shared" si="13"/>
        <v>2.4319999999999844</v>
      </c>
      <c r="F79">
        <f t="shared" si="14"/>
        <v>13.673746043168997</v>
      </c>
      <c r="G79">
        <f t="shared" si="15"/>
        <v>13.673745363643299</v>
      </c>
      <c r="J79">
        <f t="shared" si="16"/>
        <v>2.4319999999999844</v>
      </c>
      <c r="K79">
        <f t="shared" si="17"/>
        <v>2.3200366279429216E-2</v>
      </c>
      <c r="L79">
        <f t="shared" si="18"/>
        <v>2.3199710193773041E-2</v>
      </c>
      <c r="M79">
        <f t="shared" si="19"/>
        <v>2.3199710212988858E-2</v>
      </c>
      <c r="N79">
        <f t="shared" si="20"/>
        <v>2.3199054184976756E-2</v>
      </c>
      <c r="O79">
        <f t="shared" si="21"/>
        <v>13.673746954076844</v>
      </c>
    </row>
    <row r="80" spans="1:15" x14ac:dyDescent="0.25">
      <c r="A80">
        <f t="shared" si="11"/>
        <v>2.4379999999999842</v>
      </c>
      <c r="B80">
        <f t="shared" si="12"/>
        <v>13.696993439550139</v>
      </c>
      <c r="E80">
        <f t="shared" si="13"/>
        <v>2.4379999999999842</v>
      </c>
      <c r="F80">
        <f t="shared" si="14"/>
        <v>13.696944417921436</v>
      </c>
      <c r="G80">
        <f t="shared" si="15"/>
        <v>13.696943738473969</v>
      </c>
      <c r="J80">
        <f t="shared" si="16"/>
        <v>2.4379999999999842</v>
      </c>
      <c r="K80">
        <f t="shared" si="17"/>
        <v>2.3199054184976756E-2</v>
      </c>
      <c r="L80">
        <f t="shared" si="18"/>
        <v>2.3198398214604229E-2</v>
      </c>
      <c r="M80">
        <f t="shared" si="19"/>
        <v>2.3198398233815542E-2</v>
      </c>
      <c r="N80">
        <f t="shared" si="20"/>
        <v>2.3197742321073585E-2</v>
      </c>
      <c r="O80">
        <f t="shared" si="21"/>
        <v>13.696945352310658</v>
      </c>
    </row>
    <row r="81" spans="1:15" x14ac:dyDescent="0.25">
      <c r="A81">
        <f t="shared" si="11"/>
        <v>2.443999999999984</v>
      </c>
      <c r="B81">
        <f t="shared" si="12"/>
        <v>13.720191179054646</v>
      </c>
      <c r="E81">
        <f t="shared" si="13"/>
        <v>2.443999999999984</v>
      </c>
      <c r="F81">
        <f t="shared" si="14"/>
        <v>13.720141480889568</v>
      </c>
      <c r="G81">
        <f t="shared" si="15"/>
        <v>13.720140801520317</v>
      </c>
      <c r="J81">
        <f t="shared" si="16"/>
        <v>2.443999999999984</v>
      </c>
      <c r="K81">
        <f t="shared" si="17"/>
        <v>2.3197742321073585E-2</v>
      </c>
      <c r="L81">
        <f t="shared" si="18"/>
        <v>2.3197086465957702E-2</v>
      </c>
      <c r="M81">
        <f t="shared" si="19"/>
        <v>2.3197086485164518E-2</v>
      </c>
      <c r="N81">
        <f t="shared" si="20"/>
        <v>2.3196430687665699E-2</v>
      </c>
      <c r="O81">
        <f t="shared" si="21"/>
        <v>13.720142438795822</v>
      </c>
    </row>
    <row r="82" spans="1:15" x14ac:dyDescent="0.25">
      <c r="A82">
        <f t="shared" si="11"/>
        <v>2.4499999999999837</v>
      </c>
      <c r="B82">
        <f t="shared" si="12"/>
        <v>13.743387606887664</v>
      </c>
      <c r="E82">
        <f t="shared" si="13"/>
        <v>2.4499999999999837</v>
      </c>
      <c r="F82">
        <f t="shared" si="14"/>
        <v>13.743337232303876</v>
      </c>
      <c r="G82">
        <f t="shared" si="15"/>
        <v>13.743336553012826</v>
      </c>
      <c r="J82">
        <f t="shared" si="16"/>
        <v>2.4499999999999837</v>
      </c>
      <c r="K82">
        <f t="shared" si="17"/>
        <v>2.3196430687665699E-2</v>
      </c>
      <c r="L82">
        <f t="shared" si="18"/>
        <v>2.3195774947779458E-2</v>
      </c>
      <c r="M82">
        <f t="shared" si="19"/>
        <v>2.3195774966981775E-2</v>
      </c>
      <c r="N82">
        <f t="shared" si="20"/>
        <v>2.3195119284699105E-2</v>
      </c>
      <c r="O82">
        <f t="shared" si="21"/>
        <v>13.743338213762803</v>
      </c>
    </row>
    <row r="83" spans="1:15" x14ac:dyDescent="0.25">
      <c r="A83">
        <f t="shared" si="11"/>
        <v>2.4559999999999835</v>
      </c>
      <c r="B83">
        <f t="shared" si="12"/>
        <v>13.766582723279647</v>
      </c>
      <c r="E83">
        <f t="shared" si="13"/>
        <v>2.4559999999999835</v>
      </c>
      <c r="F83">
        <f t="shared" si="14"/>
        <v>13.766531672394787</v>
      </c>
      <c r="G83">
        <f t="shared" si="15"/>
        <v>13.76653099318192</v>
      </c>
      <c r="J83">
        <f t="shared" si="16"/>
        <v>2.4559999999999835</v>
      </c>
      <c r="K83">
        <f t="shared" si="17"/>
        <v>2.3195119284699105E-2</v>
      </c>
      <c r="L83">
        <f t="shared" si="18"/>
        <v>2.3194463660015509E-2</v>
      </c>
      <c r="M83">
        <f t="shared" si="19"/>
        <v>2.3194463679213326E-2</v>
      </c>
      <c r="N83">
        <f t="shared" si="20"/>
        <v>2.3193808112119817E-2</v>
      </c>
      <c r="O83">
        <f t="shared" si="21"/>
        <v>13.766532677442015</v>
      </c>
    </row>
    <row r="84" spans="1:15" x14ac:dyDescent="0.25">
      <c r="A84">
        <f t="shared" si="11"/>
        <v>2.4619999999999833</v>
      </c>
      <c r="B84">
        <f t="shared" si="12"/>
        <v>13.789776528460997</v>
      </c>
      <c r="E84">
        <f t="shared" si="13"/>
        <v>2.4619999999999833</v>
      </c>
      <c r="F84">
        <f t="shared" si="14"/>
        <v>13.789724801392673</v>
      </c>
      <c r="G84">
        <f t="shared" si="15"/>
        <v>13.789724122257976</v>
      </c>
      <c r="J84">
        <f t="shared" si="16"/>
        <v>2.4619999999999833</v>
      </c>
      <c r="K84">
        <f t="shared" si="17"/>
        <v>2.3193808112119817E-2</v>
      </c>
      <c r="L84">
        <f t="shared" si="18"/>
        <v>2.3193152602611889E-2</v>
      </c>
      <c r="M84">
        <f t="shared" si="19"/>
        <v>2.319315262180521E-2</v>
      </c>
      <c r="N84">
        <f t="shared" si="20"/>
        <v>2.3192497169873878E-2</v>
      </c>
      <c r="O84">
        <f t="shared" si="21"/>
        <v>13.789725830063819</v>
      </c>
    </row>
    <row r="85" spans="1:15" x14ac:dyDescent="0.25">
      <c r="A85">
        <f t="shared" si="11"/>
        <v>2.4679999999999831</v>
      </c>
      <c r="B85">
        <f t="shared" si="12"/>
        <v>13.81296902266206</v>
      </c>
      <c r="E85">
        <f t="shared" si="13"/>
        <v>2.4679999999999831</v>
      </c>
      <c r="F85">
        <f t="shared" si="14"/>
        <v>13.812916619527856</v>
      </c>
      <c r="G85">
        <f t="shared" si="15"/>
        <v>13.81291594047131</v>
      </c>
      <c r="J85">
        <f t="shared" si="16"/>
        <v>2.4679999999999831</v>
      </c>
      <c r="K85">
        <f t="shared" si="17"/>
        <v>2.3192497169873878E-2</v>
      </c>
      <c r="L85">
        <f t="shared" si="18"/>
        <v>2.319184177551464E-2</v>
      </c>
      <c r="M85">
        <f t="shared" si="19"/>
        <v>2.3191841794703467E-2</v>
      </c>
      <c r="N85">
        <f t="shared" si="20"/>
        <v>2.3191186457907336E-2</v>
      </c>
      <c r="O85">
        <f t="shared" si="21"/>
        <v>13.812917671858521</v>
      </c>
    </row>
    <row r="86" spans="1:15" x14ac:dyDescent="0.25">
      <c r="A86">
        <f t="shared" si="11"/>
        <v>2.4739999999999829</v>
      </c>
      <c r="B86">
        <f t="shared" si="12"/>
        <v>13.836160206113128</v>
      </c>
      <c r="E86">
        <f t="shared" si="13"/>
        <v>2.4739999999999829</v>
      </c>
      <c r="F86">
        <f t="shared" si="14"/>
        <v>13.836107127030598</v>
      </c>
      <c r="G86">
        <f t="shared" si="15"/>
        <v>13.836106448052188</v>
      </c>
      <c r="J86">
        <f t="shared" si="16"/>
        <v>2.4739999999999829</v>
      </c>
      <c r="K86">
        <f t="shared" si="17"/>
        <v>2.3191186457907336E-2</v>
      </c>
      <c r="L86">
        <f t="shared" si="18"/>
        <v>2.3190531178669822E-2</v>
      </c>
      <c r="M86">
        <f t="shared" si="19"/>
        <v>2.3190531197854154E-2</v>
      </c>
      <c r="N86">
        <f t="shared" si="20"/>
        <v>2.3189875976166265E-2</v>
      </c>
      <c r="O86">
        <f t="shared" si="21"/>
        <v>13.836108203056375</v>
      </c>
    </row>
    <row r="87" spans="1:15" x14ac:dyDescent="0.25">
      <c r="A87">
        <f t="shared" si="11"/>
        <v>2.4799999999999827</v>
      </c>
      <c r="B87">
        <f t="shared" si="12"/>
        <v>13.859350079044441</v>
      </c>
      <c r="E87">
        <f t="shared" si="13"/>
        <v>2.4799999999999827</v>
      </c>
      <c r="F87">
        <f t="shared" si="14"/>
        <v>13.859296324131112</v>
      </c>
      <c r="G87">
        <f t="shared" si="15"/>
        <v>13.859295645230823</v>
      </c>
      <c r="J87">
        <f t="shared" si="16"/>
        <v>2.4799999999999827</v>
      </c>
      <c r="K87">
        <f t="shared" si="17"/>
        <v>2.3189875976166265E-2</v>
      </c>
      <c r="L87">
        <f t="shared" si="18"/>
        <v>2.3189220812023511E-2</v>
      </c>
      <c r="M87">
        <f t="shared" si="19"/>
        <v>2.3189220831203349E-2</v>
      </c>
      <c r="N87">
        <f t="shared" si="20"/>
        <v>2.3188565724596745E-2</v>
      </c>
      <c r="O87">
        <f t="shared" si="21"/>
        <v>13.859297423887577</v>
      </c>
    </row>
    <row r="88" spans="1:15" x14ac:dyDescent="0.25">
      <c r="A88">
        <f t="shared" si="11"/>
        <v>2.4859999999999824</v>
      </c>
      <c r="B88">
        <f t="shared" si="12"/>
        <v>13.882538641686184</v>
      </c>
      <c r="E88">
        <f t="shared" si="13"/>
        <v>2.4859999999999824</v>
      </c>
      <c r="F88">
        <f t="shared" si="14"/>
        <v>13.882484211059557</v>
      </c>
      <c r="G88">
        <f t="shared" si="15"/>
        <v>13.882483532237371</v>
      </c>
      <c r="J88">
        <f t="shared" si="16"/>
        <v>2.4859999999999824</v>
      </c>
      <c r="K88">
        <f t="shared" si="17"/>
        <v>2.3188565724596745E-2</v>
      </c>
      <c r="L88">
        <f t="shared" si="18"/>
        <v>2.3187910675521801E-2</v>
      </c>
      <c r="M88">
        <f t="shared" si="19"/>
        <v>2.318791069469715E-2</v>
      </c>
      <c r="N88">
        <f t="shared" si="20"/>
        <v>2.3187255703144883E-2</v>
      </c>
      <c r="O88">
        <f t="shared" si="21"/>
        <v>13.882485334582274</v>
      </c>
    </row>
    <row r="89" spans="1:15" x14ac:dyDescent="0.25">
      <c r="A89">
        <f t="shared" si="11"/>
        <v>2.4919999999999822</v>
      </c>
      <c r="B89">
        <f t="shared" si="12"/>
        <v>13.905725894268487</v>
      </c>
      <c r="E89">
        <f t="shared" si="13"/>
        <v>2.4919999999999822</v>
      </c>
      <c r="F89">
        <f t="shared" si="14"/>
        <v>13.905670788046034</v>
      </c>
      <c r="G89">
        <f t="shared" si="15"/>
        <v>13.905670109301937</v>
      </c>
      <c r="J89">
        <f t="shared" si="16"/>
        <v>2.4919999999999822</v>
      </c>
      <c r="K89">
        <f t="shared" si="17"/>
        <v>2.3187255703144883E-2</v>
      </c>
      <c r="L89">
        <f t="shared" si="18"/>
        <v>2.3186600769110801E-2</v>
      </c>
      <c r="M89">
        <f t="shared" si="19"/>
        <v>2.318660078828166E-2</v>
      </c>
      <c r="N89">
        <f t="shared" si="20"/>
        <v>2.3185945911756788E-2</v>
      </c>
      <c r="O89">
        <f t="shared" si="21"/>
        <v>13.905671935370554</v>
      </c>
    </row>
    <row r="90" spans="1:15" x14ac:dyDescent="0.25">
      <c r="A90">
        <f t="shared" si="11"/>
        <v>2.497999999999982</v>
      </c>
      <c r="B90">
        <f t="shared" si="12"/>
        <v>13.928911837021428</v>
      </c>
      <c r="E90">
        <f t="shared" si="13"/>
        <v>2.497999999999982</v>
      </c>
      <c r="F90">
        <f t="shared" si="14"/>
        <v>13.928856055320594</v>
      </c>
      <c r="G90">
        <f t="shared" si="15"/>
        <v>13.928855376654571</v>
      </c>
      <c r="J90">
        <f t="shared" si="16"/>
        <v>2.497999999999982</v>
      </c>
      <c r="K90">
        <f t="shared" si="17"/>
        <v>2.3185945911756788E-2</v>
      </c>
      <c r="L90">
        <f t="shared" si="18"/>
        <v>2.3185291092736635E-2</v>
      </c>
      <c r="M90">
        <f t="shared" si="19"/>
        <v>2.3185291111903004E-2</v>
      </c>
      <c r="N90">
        <f t="shared" si="20"/>
        <v>2.3184636350378596E-2</v>
      </c>
      <c r="O90">
        <f t="shared" si="21"/>
        <v>13.928857226482457</v>
      </c>
    </row>
    <row r="91" spans="1:15" x14ac:dyDescent="0.25">
      <c r="A91">
        <f t="shared" si="11"/>
        <v>2.5039999999999818</v>
      </c>
      <c r="B91">
        <f t="shared" si="12"/>
        <v>13.952096470175029</v>
      </c>
      <c r="E91">
        <f t="shared" si="13"/>
        <v>2.5039999999999818</v>
      </c>
      <c r="F91">
        <f t="shared" si="14"/>
        <v>13.952040013113235</v>
      </c>
      <c r="G91">
        <f t="shared" si="15"/>
        <v>13.952039334525269</v>
      </c>
      <c r="J91">
        <f t="shared" si="16"/>
        <v>2.5039999999999818</v>
      </c>
      <c r="K91">
        <f t="shared" si="17"/>
        <v>2.3184636350378596E-2</v>
      </c>
      <c r="L91">
        <f t="shared" si="18"/>
        <v>2.3183981646345442E-2</v>
      </c>
      <c r="M91">
        <f t="shared" si="19"/>
        <v>2.3183981665507322E-2</v>
      </c>
      <c r="N91">
        <f t="shared" si="20"/>
        <v>2.3183327018956455E-2</v>
      </c>
      <c r="O91">
        <f t="shared" si="21"/>
        <v>13.952041208147964</v>
      </c>
    </row>
    <row r="92" spans="1:15" x14ac:dyDescent="0.25">
      <c r="A92">
        <f t="shared" si="11"/>
        <v>2.5099999999999816</v>
      </c>
      <c r="B92">
        <f t="shared" si="12"/>
        <v>13.975279793959261</v>
      </c>
      <c r="E92">
        <f t="shared" si="13"/>
        <v>2.5099999999999816</v>
      </c>
      <c r="F92">
        <f t="shared" si="14"/>
        <v>13.975222661653897</v>
      </c>
      <c r="G92">
        <f t="shared" si="15"/>
        <v>13.975221983143971</v>
      </c>
      <c r="J92">
        <f t="shared" si="16"/>
        <v>2.5099999999999816</v>
      </c>
      <c r="K92">
        <f t="shared" si="17"/>
        <v>2.3183327018956455E-2</v>
      </c>
      <c r="L92">
        <f t="shared" si="18"/>
        <v>2.3182672429883377E-2</v>
      </c>
      <c r="M92">
        <f t="shared" si="19"/>
        <v>2.3182672449040775E-2</v>
      </c>
      <c r="N92">
        <f t="shared" si="20"/>
        <v>2.3182017917436525E-2</v>
      </c>
      <c r="O92">
        <f t="shared" si="21"/>
        <v>13.975223880597005</v>
      </c>
    </row>
    <row r="93" spans="1:15" x14ac:dyDescent="0.25">
      <c r="A93">
        <f t="shared" si="11"/>
        <v>2.5159999999999814</v>
      </c>
      <c r="B93">
        <f t="shared" si="12"/>
        <v>13.99846180860404</v>
      </c>
      <c r="E93">
        <f t="shared" si="13"/>
        <v>2.5159999999999814</v>
      </c>
      <c r="F93">
        <f t="shared" si="14"/>
        <v>13.998404001172467</v>
      </c>
      <c r="G93">
        <f t="shared" si="15"/>
        <v>13.998403322740566</v>
      </c>
      <c r="J93">
        <f t="shared" si="16"/>
        <v>2.5159999999999814</v>
      </c>
      <c r="K93">
        <f t="shared" si="17"/>
        <v>2.3182017917436525E-2</v>
      </c>
      <c r="L93">
        <f t="shared" si="18"/>
        <v>2.3181363443296615E-2</v>
      </c>
      <c r="M93">
        <f t="shared" si="19"/>
        <v>2.3181363462449527E-2</v>
      </c>
      <c r="N93">
        <f t="shared" si="20"/>
        <v>2.3180709045764986E-2</v>
      </c>
      <c r="O93">
        <f t="shared" si="21"/>
        <v>13.998405244059454</v>
      </c>
    </row>
    <row r="94" spans="1:15" x14ac:dyDescent="0.25">
      <c r="A94">
        <f t="shared" si="11"/>
        <v>2.5219999999999811</v>
      </c>
      <c r="B94">
        <f t="shared" si="12"/>
        <v>14.021642514339225</v>
      </c>
      <c r="E94">
        <f t="shared" si="13"/>
        <v>2.5219999999999811</v>
      </c>
      <c r="F94">
        <f t="shared" si="14"/>
        <v>14.021584031898781</v>
      </c>
      <c r="G94">
        <f t="shared" si="15"/>
        <v>14.021583353544891</v>
      </c>
      <c r="J94">
        <f t="shared" si="16"/>
        <v>2.5219999999999811</v>
      </c>
      <c r="K94">
        <f t="shared" si="17"/>
        <v>2.3180709045764986E-2</v>
      </c>
      <c r="L94">
        <f t="shared" si="18"/>
        <v>2.3180054686531334E-2</v>
      </c>
      <c r="M94">
        <f t="shared" si="19"/>
        <v>2.3180054705679767E-2</v>
      </c>
      <c r="N94">
        <f t="shared" si="20"/>
        <v>2.3179400403888037E-2</v>
      </c>
      <c r="O94">
        <f t="shared" si="21"/>
        <v>14.021585298765133</v>
      </c>
    </row>
    <row r="95" spans="1:15" x14ac:dyDescent="0.25">
      <c r="A95">
        <f t="shared" si="11"/>
        <v>2.5279999999999809</v>
      </c>
      <c r="B95">
        <f t="shared" si="12"/>
        <v>14.044821911394628</v>
      </c>
      <c r="E95">
        <f t="shared" si="13"/>
        <v>2.5279999999999809</v>
      </c>
      <c r="F95">
        <f t="shared" si="14"/>
        <v>14.044762754062621</v>
      </c>
      <c r="G95">
        <f t="shared" si="15"/>
        <v>14.044762075786723</v>
      </c>
      <c r="J95">
        <f t="shared" si="16"/>
        <v>2.5279999999999809</v>
      </c>
      <c r="K95">
        <f t="shared" si="17"/>
        <v>2.3179400403888037E-2</v>
      </c>
      <c r="L95">
        <f t="shared" si="18"/>
        <v>2.3178746159533751E-2</v>
      </c>
      <c r="M95">
        <f t="shared" si="19"/>
        <v>2.3178746178677694E-2</v>
      </c>
      <c r="N95">
        <f t="shared" si="20"/>
        <v>2.3178091991751883E-2</v>
      </c>
      <c r="O95">
        <f t="shared" si="21"/>
        <v>14.044764044943811</v>
      </c>
    </row>
    <row r="96" spans="1:15" x14ac:dyDescent="0.25">
      <c r="A96">
        <f t="shared" si="11"/>
        <v>2.5339999999999807</v>
      </c>
      <c r="B96">
        <f t="shared" si="12"/>
        <v>14.068</v>
      </c>
      <c r="E96">
        <f t="shared" si="13"/>
        <v>2.5339999999999807</v>
      </c>
      <c r="F96">
        <f t="shared" si="14"/>
        <v>14.067940167893711</v>
      </c>
      <c r="G96">
        <f t="shared" si="15"/>
        <v>14.067939489695791</v>
      </c>
      <c r="J96">
        <f t="shared" si="16"/>
        <v>2.5339999999999807</v>
      </c>
      <c r="K96">
        <f t="shared" si="17"/>
        <v>2.3178091991751883E-2</v>
      </c>
      <c r="L96">
        <f t="shared" si="18"/>
        <v>2.3177437862250069E-2</v>
      </c>
      <c r="M96">
        <f t="shared" si="19"/>
        <v>2.3177437881389533E-2</v>
      </c>
      <c r="N96">
        <f t="shared" si="20"/>
        <v>2.3176783809302756E-2</v>
      </c>
      <c r="O96">
        <f t="shared" si="21"/>
        <v>14.0679414828252</v>
      </c>
    </row>
    <row r="97" spans="1:15" x14ac:dyDescent="0.25">
      <c r="A97">
        <f t="shared" si="11"/>
        <v>2.5399999999999805</v>
      </c>
      <c r="B97">
        <f t="shared" si="12"/>
        <v>14.091176780385043</v>
      </c>
      <c r="E97">
        <f t="shared" si="13"/>
        <v>2.5399999999999805</v>
      </c>
      <c r="F97">
        <f t="shared" si="14"/>
        <v>14.091116273621726</v>
      </c>
      <c r="G97">
        <f t="shared" si="15"/>
        <v>14.091115595501767</v>
      </c>
      <c r="J97">
        <f t="shared" si="16"/>
        <v>2.5399999999999805</v>
      </c>
      <c r="K97">
        <f t="shared" si="17"/>
        <v>2.3176783809302756E-2</v>
      </c>
      <c r="L97">
        <f t="shared" si="18"/>
        <v>2.3176129794626535E-2</v>
      </c>
      <c r="M97">
        <f t="shared" si="19"/>
        <v>2.317612981376152E-2</v>
      </c>
      <c r="N97">
        <f t="shared" si="20"/>
        <v>2.3175475856486896E-2</v>
      </c>
      <c r="O97">
        <f t="shared" si="21"/>
        <v>14.091117612638961</v>
      </c>
    </row>
    <row r="98" spans="1:15" x14ac:dyDescent="0.25">
      <c r="A98">
        <f t="shared" si="11"/>
        <v>2.5459999999999803</v>
      </c>
      <c r="B98">
        <f t="shared" si="12"/>
        <v>14.114352252779403</v>
      </c>
      <c r="E98">
        <f t="shared" si="13"/>
        <v>2.5459999999999803</v>
      </c>
      <c r="F98">
        <f t="shared" si="14"/>
        <v>14.114291071476284</v>
      </c>
      <c r="G98">
        <f t="shared" si="15"/>
        <v>14.114290393434272</v>
      </c>
      <c r="J98">
        <f t="shared" si="16"/>
        <v>2.5459999999999803</v>
      </c>
      <c r="K98">
        <f t="shared" si="17"/>
        <v>2.3175475856486896E-2</v>
      </c>
      <c r="L98">
        <f t="shared" si="18"/>
        <v>2.3174821956609391E-2</v>
      </c>
      <c r="M98">
        <f t="shared" si="19"/>
        <v>2.3174821975739897E-2</v>
      </c>
      <c r="N98">
        <f t="shared" si="20"/>
        <v>2.3174168133250562E-2</v>
      </c>
      <c r="O98">
        <f t="shared" si="21"/>
        <v>14.114292434614701</v>
      </c>
    </row>
    <row r="99" spans="1:15" x14ac:dyDescent="0.25">
      <c r="A99">
        <f t="shared" si="11"/>
        <v>2.5519999999999801</v>
      </c>
      <c r="B99">
        <f t="shared" si="12"/>
        <v>14.137526417412673</v>
      </c>
      <c r="E99">
        <f t="shared" si="13"/>
        <v>2.5519999999999801</v>
      </c>
      <c r="F99">
        <f t="shared" si="14"/>
        <v>14.137464561686953</v>
      </c>
      <c r="G99">
        <f t="shared" si="15"/>
        <v>14.137463883722871</v>
      </c>
      <c r="J99">
        <f t="shared" si="16"/>
        <v>2.5519999999999801</v>
      </c>
      <c r="K99">
        <f t="shared" si="17"/>
        <v>2.3174168133250562E-2</v>
      </c>
      <c r="L99">
        <f t="shared" si="18"/>
        <v>2.3173514348144908E-2</v>
      </c>
      <c r="M99">
        <f t="shared" si="19"/>
        <v>2.3173514367270939E-2</v>
      </c>
      <c r="N99">
        <f t="shared" si="20"/>
        <v>2.3172860639540018E-2</v>
      </c>
      <c r="O99">
        <f t="shared" si="21"/>
        <v>14.137465948981971</v>
      </c>
    </row>
    <row r="100" spans="1:15" x14ac:dyDescent="0.25">
      <c r="A100">
        <f t="shared" si="11"/>
        <v>2.5579999999999798</v>
      </c>
      <c r="B100">
        <f t="shared" si="12"/>
        <v>14.160699274514393</v>
      </c>
      <c r="E100">
        <f t="shared" si="13"/>
        <v>2.5579999999999798</v>
      </c>
      <c r="F100">
        <f>G99+$B$1*(4-(G99/(100+A99)))</f>
        <v>14.160636744483243</v>
      </c>
      <c r="G100">
        <f t="shared" si="15"/>
        <v>14.160636066597075</v>
      </c>
      <c r="J100">
        <f t="shared" si="16"/>
        <v>2.5579999999999798</v>
      </c>
      <c r="K100">
        <f t="shared" si="17"/>
        <v>2.3172860639540018E-2</v>
      </c>
      <c r="L100">
        <f t="shared" si="18"/>
        <v>2.3172206969179363E-2</v>
      </c>
      <c r="M100">
        <f t="shared" si="19"/>
        <v>2.3172206988300918E-2</v>
      </c>
      <c r="N100">
        <f t="shared" si="20"/>
        <v>2.3171553375301572E-2</v>
      </c>
      <c r="O100">
        <f t="shared" si="21"/>
        <v>14.160638155970272</v>
      </c>
    </row>
    <row r="101" spans="1:15" x14ac:dyDescent="0.25">
      <c r="A101">
        <f t="shared" si="11"/>
        <v>2.5639999999999796</v>
      </c>
      <c r="B101">
        <f t="shared" si="12"/>
        <v>14.183870824314047</v>
      </c>
      <c r="E101">
        <f t="shared" si="13"/>
        <v>2.5639999999999796</v>
      </c>
      <c r="F101">
        <f t="shared" si="14"/>
        <v>14.183807620094612</v>
      </c>
      <c r="G101">
        <f t="shared" si="15"/>
        <v>14.183806942286342</v>
      </c>
      <c r="J101">
        <f t="shared" si="16"/>
        <v>2.5639999999999796</v>
      </c>
      <c r="K101">
        <f t="shared" si="17"/>
        <v>2.3171553375301572E-2</v>
      </c>
      <c r="L101">
        <f t="shared" si="18"/>
        <v>2.3170899819659058E-2</v>
      </c>
      <c r="M101">
        <f t="shared" si="19"/>
        <v>2.3170899838776137E-2</v>
      </c>
      <c r="N101">
        <f t="shared" si="20"/>
        <v>2.317024634048151E-2</v>
      </c>
      <c r="O101">
        <f t="shared" si="21"/>
        <v>14.183809055809048</v>
      </c>
    </row>
    <row r="102" spans="1:15" x14ac:dyDescent="0.25">
      <c r="A102">
        <f t="shared" si="11"/>
        <v>2.5699999999999794</v>
      </c>
      <c r="B102">
        <f t="shared" si="12"/>
        <v>14.207041067041068</v>
      </c>
      <c r="E102">
        <f t="shared" si="13"/>
        <v>2.5699999999999794</v>
      </c>
      <c r="F102">
        <f t="shared" si="14"/>
        <v>14.206977188750464</v>
      </c>
      <c r="G102">
        <f t="shared" si="15"/>
        <v>14.206976511020079</v>
      </c>
      <c r="J102">
        <f t="shared" si="16"/>
        <v>2.5699999999999794</v>
      </c>
      <c r="K102">
        <f t="shared" si="17"/>
        <v>2.317024634048151E-2</v>
      </c>
      <c r="L102">
        <f t="shared" si="18"/>
        <v>2.31695928995303E-2</v>
      </c>
      <c r="M102">
        <f t="shared" si="19"/>
        <v>2.3169592918642908E-2</v>
      </c>
      <c r="N102">
        <f t="shared" si="20"/>
        <v>2.3168939535026165E-2</v>
      </c>
      <c r="O102">
        <f t="shared" si="21"/>
        <v>14.20697864872769</v>
      </c>
    </row>
    <row r="103" spans="1:15" x14ac:dyDescent="0.25">
      <c r="A103">
        <f t="shared" si="11"/>
        <v>2.5759999999999792</v>
      </c>
      <c r="B103">
        <f t="shared" si="12"/>
        <v>14.230210002924833</v>
      </c>
      <c r="E103">
        <f t="shared" si="13"/>
        <v>2.5759999999999792</v>
      </c>
      <c r="F103">
        <f t="shared" si="14"/>
        <v>14.230145450680153</v>
      </c>
      <c r="G103">
        <f t="shared" si="15"/>
        <v>14.230144773027634</v>
      </c>
      <c r="J103">
        <f t="shared" si="16"/>
        <v>2.5759999999999792</v>
      </c>
      <c r="K103">
        <f t="shared" si="17"/>
        <v>2.3168939535026165E-2</v>
      </c>
      <c r="L103">
        <f t="shared" si="18"/>
        <v>2.3168286208739421E-2</v>
      </c>
      <c r="M103">
        <f t="shared" si="19"/>
        <v>2.316828622784756E-2</v>
      </c>
      <c r="N103">
        <f t="shared" si="20"/>
        <v>2.316763295888187E-2</v>
      </c>
      <c r="O103">
        <f t="shared" si="21"/>
        <v>14.230146934955537</v>
      </c>
    </row>
    <row r="104" spans="1:15" x14ac:dyDescent="0.25">
      <c r="A104">
        <f t="shared" si="11"/>
        <v>2.581999999999979</v>
      </c>
      <c r="B104">
        <f t="shared" si="12"/>
        <v>14.253377632194667</v>
      </c>
      <c r="E104">
        <f t="shared" si="13"/>
        <v>2.581999999999979</v>
      </c>
      <c r="F104">
        <f t="shared" si="14"/>
        <v>14.253312406112974</v>
      </c>
      <c r="G104">
        <f t="shared" si="15"/>
        <v>14.253311728538305</v>
      </c>
      <c r="J104">
        <f t="shared" si="16"/>
        <v>2.581999999999979</v>
      </c>
      <c r="K104">
        <f t="shared" si="17"/>
        <v>2.316763295888187E-2</v>
      </c>
      <c r="L104">
        <f t="shared" si="18"/>
        <v>2.3166979747232769E-2</v>
      </c>
      <c r="M104">
        <f t="shared" si="19"/>
        <v>2.3166979766336436E-2</v>
      </c>
      <c r="N104">
        <f t="shared" si="20"/>
        <v>2.3166326611994977E-2</v>
      </c>
      <c r="O104">
        <f t="shared" si="21"/>
        <v>14.253313914721872</v>
      </c>
    </row>
    <row r="105" spans="1:15" x14ac:dyDescent="0.25">
      <c r="A105">
        <f t="shared" si="11"/>
        <v>2.5879999999999788</v>
      </c>
      <c r="B105">
        <f t="shared" si="12"/>
        <v>14.276543955079839</v>
      </c>
      <c r="E105">
        <f t="shared" si="13"/>
        <v>2.5879999999999788</v>
      </c>
      <c r="F105">
        <f t="shared" si="14"/>
        <v>14.27647805527817</v>
      </c>
      <c r="G105">
        <f t="shared" si="15"/>
        <v>14.276477377781335</v>
      </c>
      <c r="J105">
        <f t="shared" si="16"/>
        <v>2.5879999999999788</v>
      </c>
      <c r="K105">
        <f t="shared" si="17"/>
        <v>2.3166326611994977E-2</v>
      </c>
      <c r="L105">
        <f t="shared" si="18"/>
        <v>2.3165673514956697E-2</v>
      </c>
      <c r="M105">
        <f t="shared" si="19"/>
        <v>2.3165673534055894E-2</v>
      </c>
      <c r="N105">
        <f t="shared" si="20"/>
        <v>2.3165020494311853E-2</v>
      </c>
      <c r="O105">
        <f t="shared" si="21"/>
        <v>14.276479588255928</v>
      </c>
    </row>
    <row r="106" spans="1:15" x14ac:dyDescent="0.25">
      <c r="A106">
        <f t="shared" si="11"/>
        <v>2.5939999999999785</v>
      </c>
      <c r="B106">
        <f t="shared" si="12"/>
        <v>14.299708971809569</v>
      </c>
      <c r="E106">
        <f t="shared" si="13"/>
        <v>2.5939999999999785</v>
      </c>
      <c r="F106">
        <f t="shared" si="14"/>
        <v>14.299642398404929</v>
      </c>
      <c r="G106">
        <f t="shared" si="15"/>
        <v>14.299641720985916</v>
      </c>
      <c r="J106">
        <f t="shared" si="16"/>
        <v>2.5939999999999785</v>
      </c>
      <c r="K106">
        <f t="shared" si="17"/>
        <v>2.3165020494311853E-2</v>
      </c>
      <c r="L106">
        <f t="shared" si="18"/>
        <v>2.3164367511857586E-2</v>
      </c>
      <c r="M106">
        <f t="shared" si="19"/>
        <v>2.3164367530952315E-2</v>
      </c>
      <c r="N106">
        <f t="shared" si="20"/>
        <v>2.3163714605778884E-2</v>
      </c>
      <c r="O106">
        <f t="shared" si="21"/>
        <v>14.299643955786879</v>
      </c>
    </row>
    <row r="107" spans="1:15" x14ac:dyDescent="0.25">
      <c r="A107">
        <f t="shared" si="11"/>
        <v>2.5999999999999783</v>
      </c>
      <c r="B107">
        <f t="shared" si="12"/>
        <v>14.322872682613019</v>
      </c>
      <c r="E107">
        <f t="shared" si="13"/>
        <v>2.5999999999999783</v>
      </c>
      <c r="F107">
        <f t="shared" si="14"/>
        <v>14.322805435722392</v>
      </c>
      <c r="G107">
        <f t="shared" si="15"/>
        <v>14.322804758381182</v>
      </c>
      <c r="J107">
        <f t="shared" si="16"/>
        <v>2.5999999999999783</v>
      </c>
      <c r="K107">
        <f t="shared" si="17"/>
        <v>2.3163714605778884E-2</v>
      </c>
      <c r="L107">
        <f t="shared" si="18"/>
        <v>2.3163061737881824E-2</v>
      </c>
      <c r="M107">
        <f t="shared" si="19"/>
        <v>2.3163061756972088E-2</v>
      </c>
      <c r="N107">
        <f t="shared" si="20"/>
        <v>2.3162408946342465E-2</v>
      </c>
      <c r="O107">
        <f t="shared" si="21"/>
        <v>14.32280701754385</v>
      </c>
    </row>
    <row r="108" spans="1:15" x14ac:dyDescent="0.25">
      <c r="A108">
        <f t="shared" si="11"/>
        <v>2.6059999999999781</v>
      </c>
      <c r="B108">
        <f t="shared" si="12"/>
        <v>14.346035087719299</v>
      </c>
      <c r="E108">
        <f t="shared" si="13"/>
        <v>2.6059999999999781</v>
      </c>
      <c r="F108">
        <f t="shared" si="14"/>
        <v>14.345967167459639</v>
      </c>
      <c r="G108">
        <f t="shared" si="15"/>
        <v>14.345966490196215</v>
      </c>
      <c r="J108">
        <f t="shared" si="16"/>
        <v>2.6059999999999781</v>
      </c>
      <c r="K108">
        <f t="shared" si="17"/>
        <v>2.3162408946342465E-2</v>
      </c>
      <c r="L108">
        <f t="shared" si="18"/>
        <v>2.3161756192975818E-2</v>
      </c>
      <c r="M108">
        <f t="shared" si="19"/>
        <v>2.3161756212061617E-2</v>
      </c>
      <c r="N108">
        <f t="shared" si="20"/>
        <v>2.3161103515949015E-2</v>
      </c>
      <c r="O108">
        <f t="shared" si="21"/>
        <v>14.345968773755912</v>
      </c>
    </row>
    <row r="109" spans="1:15" x14ac:dyDescent="0.25">
      <c r="A109">
        <f t="shared" si="11"/>
        <v>2.6119999999999779</v>
      </c>
      <c r="B109">
        <f t="shared" si="12"/>
        <v>14.369196187357465</v>
      </c>
      <c r="E109">
        <f t="shared" si="13"/>
        <v>2.6119999999999779</v>
      </c>
      <c r="F109">
        <f t="shared" si="14"/>
        <v>14.369127593845697</v>
      </c>
      <c r="G109">
        <f t="shared" si="15"/>
        <v>14.369126916660047</v>
      </c>
      <c r="J109">
        <f t="shared" si="16"/>
        <v>2.6119999999999779</v>
      </c>
      <c r="K109">
        <f t="shared" si="17"/>
        <v>2.3161103515949015E-2</v>
      </c>
      <c r="L109">
        <f t="shared" si="18"/>
        <v>2.3160450877085993E-2</v>
      </c>
      <c r="M109">
        <f t="shared" si="19"/>
        <v>2.3160450896167327E-2</v>
      </c>
      <c r="N109">
        <f t="shared" si="20"/>
        <v>2.3159798314544962E-2</v>
      </c>
      <c r="O109">
        <f t="shared" si="21"/>
        <v>14.369129224652079</v>
      </c>
    </row>
    <row r="110" spans="1:15" x14ac:dyDescent="0.25">
      <c r="A110">
        <f t="shared" si="11"/>
        <v>2.6179999999999777</v>
      </c>
      <c r="B110">
        <f t="shared" si="12"/>
        <v>14.39235598175652</v>
      </c>
      <c r="E110">
        <f t="shared" si="13"/>
        <v>2.6179999999999777</v>
      </c>
      <c r="F110">
        <f t="shared" si="14"/>
        <v>14.392286715109547</v>
      </c>
      <c r="G110">
        <f t="shared" si="15"/>
        <v>14.392286038001652</v>
      </c>
      <c r="J110">
        <f t="shared" si="16"/>
        <v>2.6179999999999777</v>
      </c>
      <c r="K110">
        <f t="shared" si="17"/>
        <v>2.3159798314544962E-2</v>
      </c>
      <c r="L110">
        <f t="shared" si="18"/>
        <v>2.3159145790158788E-2</v>
      </c>
      <c r="M110">
        <f t="shared" si="19"/>
        <v>2.3159145809235657E-2</v>
      </c>
      <c r="N110">
        <f t="shared" si="20"/>
        <v>2.3158493342076755E-2</v>
      </c>
      <c r="O110">
        <f t="shared" si="21"/>
        <v>14.392288370461314</v>
      </c>
    </row>
    <row r="111" spans="1:15" x14ac:dyDescent="0.25">
      <c r="A111">
        <f t="shared" si="11"/>
        <v>2.6239999999999775</v>
      </c>
      <c r="B111">
        <f t="shared" si="12"/>
        <v>14.415514471145412</v>
      </c>
      <c r="E111">
        <f t="shared" si="13"/>
        <v>2.6239999999999775</v>
      </c>
      <c r="F111">
        <f t="shared" si="14"/>
        <v>14.415444531480105</v>
      </c>
      <c r="G111">
        <f t="shared" si="15"/>
        <v>14.415443854449951</v>
      </c>
      <c r="J111">
        <f t="shared" si="16"/>
        <v>2.6239999999999775</v>
      </c>
      <c r="K111">
        <f t="shared" si="17"/>
        <v>2.3158493342076755E-2</v>
      </c>
      <c r="L111">
        <f t="shared" si="18"/>
        <v>2.3157840932140652E-2</v>
      </c>
      <c r="M111">
        <f t="shared" si="19"/>
        <v>2.3157840951213062E-2</v>
      </c>
      <c r="N111">
        <f t="shared" si="20"/>
        <v>2.3157188598490849E-2</v>
      </c>
      <c r="O111">
        <f t="shared" si="21"/>
        <v>14.415446211412526</v>
      </c>
    </row>
    <row r="112" spans="1:15" x14ac:dyDescent="0.25">
      <c r="A112">
        <f t="shared" si="11"/>
        <v>2.6299999999999772</v>
      </c>
      <c r="B112">
        <f t="shared" si="12"/>
        <v>14.438671655753039</v>
      </c>
      <c r="E112">
        <f t="shared" si="13"/>
        <v>2.6299999999999772</v>
      </c>
      <c r="F112">
        <f t="shared" si="14"/>
        <v>14.438601043186242</v>
      </c>
      <c r="G112">
        <f t="shared" si="15"/>
        <v>14.438600366233812</v>
      </c>
      <c r="J112">
        <f t="shared" si="16"/>
        <v>2.6299999999999772</v>
      </c>
      <c r="K112">
        <f t="shared" si="17"/>
        <v>2.3157188598490849E-2</v>
      </c>
      <c r="L112">
        <f t="shared" si="18"/>
        <v>2.3156536302978061E-2</v>
      </c>
      <c r="M112">
        <f t="shared" si="19"/>
        <v>2.3156536322046013E-2</v>
      </c>
      <c r="N112">
        <f t="shared" si="20"/>
        <v>2.315588408373373E-2</v>
      </c>
      <c r="O112">
        <f t="shared" si="21"/>
        <v>14.438602747734571</v>
      </c>
    </row>
    <row r="113" spans="1:15" x14ac:dyDescent="0.25">
      <c r="A113">
        <f t="shared" si="11"/>
        <v>2.635999999999977</v>
      </c>
      <c r="B113">
        <f t="shared" si="12"/>
        <v>14.461827535808242</v>
      </c>
      <c r="E113">
        <f t="shared" si="13"/>
        <v>2.635999999999977</v>
      </c>
      <c r="F113">
        <f t="shared" si="14"/>
        <v>14.461756250456775</v>
      </c>
      <c r="G113">
        <f t="shared" si="15"/>
        <v>14.461755573582053</v>
      </c>
      <c r="J113">
        <f t="shared" si="16"/>
        <v>2.635999999999977</v>
      </c>
      <c r="K113">
        <f t="shared" si="17"/>
        <v>2.315588408373373E-2</v>
      </c>
      <c r="L113">
        <f t="shared" si="18"/>
        <v>2.3155231902617493E-2</v>
      </c>
      <c r="M113">
        <f t="shared" si="19"/>
        <v>2.3155231921680987E-2</v>
      </c>
      <c r="N113">
        <f t="shared" si="20"/>
        <v>2.3154579797751883E-2</v>
      </c>
      <c r="O113">
        <f t="shared" si="21"/>
        <v>14.461757979656252</v>
      </c>
    </row>
    <row r="114" spans="1:15" x14ac:dyDescent="0.25">
      <c r="A114">
        <f t="shared" si="11"/>
        <v>2.6419999999999768</v>
      </c>
      <c r="B114">
        <f t="shared" si="12"/>
        <v>14.484982111539809</v>
      </c>
      <c r="E114">
        <f t="shared" si="13"/>
        <v>2.6419999999999768</v>
      </c>
      <c r="F114">
        <f t="shared" si="14"/>
        <v>14.484910153520461</v>
      </c>
      <c r="G114">
        <f t="shared" si="15"/>
        <v>14.484909476723434</v>
      </c>
      <c r="J114">
        <f t="shared" si="16"/>
        <v>2.6419999999999768</v>
      </c>
      <c r="K114">
        <f t="shared" si="17"/>
        <v>2.3154579797751883E-2</v>
      </c>
      <c r="L114">
        <f t="shared" si="18"/>
        <v>2.3153927731005459E-2</v>
      </c>
      <c r="M114">
        <f t="shared" si="19"/>
        <v>2.3153927750064494E-2</v>
      </c>
      <c r="N114">
        <f t="shared" si="20"/>
        <v>2.3153275740491829E-2</v>
      </c>
      <c r="O114">
        <f t="shared" si="21"/>
        <v>14.484911907406316</v>
      </c>
    </row>
    <row r="115" spans="1:15" x14ac:dyDescent="0.25">
      <c r="A115">
        <f t="shared" si="11"/>
        <v>2.6479999999999766</v>
      </c>
      <c r="B115">
        <f t="shared" si="12"/>
        <v>14.508135383176477</v>
      </c>
      <c r="E115">
        <f t="shared" si="13"/>
        <v>2.6479999999999766</v>
      </c>
      <c r="F115">
        <f t="shared" si="14"/>
        <v>14.508062752606014</v>
      </c>
      <c r="G115">
        <f t="shared" si="15"/>
        <v>14.508062075886661</v>
      </c>
      <c r="J115">
        <f t="shared" si="16"/>
        <v>2.6479999999999766</v>
      </c>
      <c r="K115">
        <f t="shared" si="17"/>
        <v>2.3153275740491829E-2</v>
      </c>
      <c r="L115">
        <f t="shared" si="18"/>
        <v>2.3152623788088467E-2</v>
      </c>
      <c r="M115">
        <f t="shared" si="19"/>
        <v>2.3152623807143044E-2</v>
      </c>
      <c r="N115">
        <f t="shared" si="20"/>
        <v>2.315197191190008E-2</v>
      </c>
      <c r="O115">
        <f t="shared" si="21"/>
        <v>14.508064531213458</v>
      </c>
    </row>
    <row r="116" spans="1:15" x14ac:dyDescent="0.25">
      <c r="A116">
        <f t="shared" si="11"/>
        <v>2.6539999999999764</v>
      </c>
      <c r="B116">
        <f t="shared" si="12"/>
        <v>14.531287350946924</v>
      </c>
      <c r="E116">
        <f t="shared" si="13"/>
        <v>2.6539999999999764</v>
      </c>
      <c r="F116">
        <f t="shared" si="14"/>
        <v>14.531214047942081</v>
      </c>
      <c r="G116">
        <f t="shared" si="15"/>
        <v>14.531213371300391</v>
      </c>
      <c r="J116">
        <f t="shared" si="16"/>
        <v>2.6539999999999764</v>
      </c>
      <c r="K116">
        <f t="shared" si="17"/>
        <v>2.315197191190008E-2</v>
      </c>
      <c r="L116">
        <f t="shared" si="18"/>
        <v>2.3151320073813049E-2</v>
      </c>
      <c r="M116">
        <f t="shared" si="19"/>
        <v>2.3151320092863175E-2</v>
      </c>
      <c r="N116">
        <f t="shared" si="20"/>
        <v>2.3150668311923178E-2</v>
      </c>
      <c r="O116">
        <f t="shared" si="21"/>
        <v>14.531215851306321</v>
      </c>
    </row>
    <row r="117" spans="1:15" x14ac:dyDescent="0.25">
      <c r="A117">
        <f t="shared" si="11"/>
        <v>2.6599999999999762</v>
      </c>
      <c r="B117">
        <f t="shared" si="12"/>
        <v>14.55443801507978</v>
      </c>
      <c r="E117">
        <f t="shared" si="13"/>
        <v>2.6599999999999762</v>
      </c>
      <c r="F117">
        <f t="shared" si="14"/>
        <v>14.554364039757267</v>
      </c>
      <c r="G117">
        <f t="shared" si="15"/>
        <v>14.554363363193223</v>
      </c>
      <c r="J117">
        <f t="shared" si="16"/>
        <v>2.6599999999999762</v>
      </c>
      <c r="K117">
        <f t="shared" si="17"/>
        <v>2.3150668311923178E-2</v>
      </c>
      <c r="L117">
        <f t="shared" si="18"/>
        <v>2.3150016588125762E-2</v>
      </c>
      <c r="M117">
        <f t="shared" si="19"/>
        <v>2.3150016607171434E-2</v>
      </c>
      <c r="N117">
        <f t="shared" si="20"/>
        <v>2.3149364940507684E-2</v>
      </c>
      <c r="O117">
        <f t="shared" si="21"/>
        <v>14.554365867913491</v>
      </c>
    </row>
    <row r="118" spans="1:15" x14ac:dyDescent="0.25">
      <c r="A118">
        <f t="shared" si="11"/>
        <v>2.6659999999999759</v>
      </c>
      <c r="B118">
        <f t="shared" si="12"/>
        <v>14.577587375803621</v>
      </c>
      <c r="E118">
        <f t="shared" si="13"/>
        <v>2.6659999999999759</v>
      </c>
      <c r="F118">
        <f t="shared" si="14"/>
        <v>14.577512728280121</v>
      </c>
      <c r="G118">
        <f t="shared" si="15"/>
        <v>14.577512051793706</v>
      </c>
      <c r="J118">
        <f t="shared" si="16"/>
        <v>2.6659999999999759</v>
      </c>
      <c r="K118">
        <f t="shared" si="17"/>
        <v>2.3149364940507688E-2</v>
      </c>
      <c r="L118">
        <f t="shared" si="18"/>
        <v>2.314871333097316E-2</v>
      </c>
      <c r="M118">
        <f t="shared" si="19"/>
        <v>2.314871335001438E-2</v>
      </c>
      <c r="N118">
        <f t="shared" si="20"/>
        <v>2.3148061797600167E-2</v>
      </c>
      <c r="O118">
        <f t="shared" si="21"/>
        <v>14.577514581263506</v>
      </c>
    </row>
    <row r="119" spans="1:15" x14ac:dyDescent="0.25">
      <c r="A119">
        <f t="shared" si="11"/>
        <v>2.6719999999999757</v>
      </c>
      <c r="B119">
        <f t="shared" si="12"/>
        <v>14.600735433346967</v>
      </c>
      <c r="E119">
        <f t="shared" si="13"/>
        <v>2.6719999999999757</v>
      </c>
      <c r="F119">
        <f t="shared" si="14"/>
        <v>14.600660113739133</v>
      </c>
      <c r="G119">
        <f t="shared" si="15"/>
        <v>14.600659437330334</v>
      </c>
      <c r="J119">
        <f t="shared" si="16"/>
        <v>2.6719999999999757</v>
      </c>
      <c r="K119">
        <f t="shared" si="17"/>
        <v>2.3148061797600167E-2</v>
      </c>
      <c r="L119">
        <f t="shared" si="18"/>
        <v>2.3147410302301826E-2</v>
      </c>
      <c r="M119">
        <f t="shared" si="19"/>
        <v>2.3147410321338595E-2</v>
      </c>
      <c r="N119">
        <f t="shared" si="20"/>
        <v>2.3146758883147215E-2</v>
      </c>
      <c r="O119">
        <f t="shared" si="21"/>
        <v>14.600661991584843</v>
      </c>
    </row>
    <row r="120" spans="1:15" x14ac:dyDescent="0.25">
      <c r="A120">
        <f t="shared" si="11"/>
        <v>2.6779999999999755</v>
      </c>
      <c r="B120">
        <f t="shared" si="12"/>
        <v>14.623882187938287</v>
      </c>
      <c r="E120">
        <f t="shared" si="13"/>
        <v>2.6779999999999755</v>
      </c>
      <c r="F120">
        <f t="shared" si="14"/>
        <v>14.623806196362748</v>
      </c>
      <c r="G120">
        <f t="shared" si="15"/>
        <v>14.623805520031548</v>
      </c>
      <c r="J120">
        <f t="shared" si="16"/>
        <v>2.6779999999999755</v>
      </c>
      <c r="K120">
        <f t="shared" si="17"/>
        <v>2.3146758883147215E-2</v>
      </c>
      <c r="L120">
        <f t="shared" si="18"/>
        <v>2.3146107502058356E-2</v>
      </c>
      <c r="M120">
        <f t="shared" si="19"/>
        <v>2.3146107521090673E-2</v>
      </c>
      <c r="N120">
        <f t="shared" si="20"/>
        <v>2.3145456197095429E-2</v>
      </c>
      <c r="O120">
        <f t="shared" si="21"/>
        <v>14.623808099105933</v>
      </c>
    </row>
    <row r="121" spans="1:15" x14ac:dyDescent="0.25">
      <c r="A121">
        <f t="shared" si="11"/>
        <v>2.6839999999999753</v>
      </c>
      <c r="B121">
        <f t="shared" si="12"/>
        <v>14.647027639805994</v>
      </c>
      <c r="E121">
        <f t="shared" si="13"/>
        <v>2.6839999999999753</v>
      </c>
      <c r="F121">
        <f t="shared" si="14"/>
        <v>14.646950976379351</v>
      </c>
      <c r="G121">
        <f t="shared" si="15"/>
        <v>14.646950300125733</v>
      </c>
      <c r="J121">
        <f t="shared" si="16"/>
        <v>2.6839999999999753</v>
      </c>
      <c r="K121">
        <f t="shared" si="17"/>
        <v>2.3145456197095429E-2</v>
      </c>
      <c r="L121">
        <f t="shared" si="18"/>
        <v>2.3144804930189354E-2</v>
      </c>
      <c r="M121">
        <f t="shared" si="19"/>
        <v>2.3144804949217224E-2</v>
      </c>
      <c r="N121">
        <f t="shared" si="20"/>
        <v>2.3144153739391424E-2</v>
      </c>
      <c r="O121">
        <f t="shared" si="21"/>
        <v>14.64695290405515</v>
      </c>
    </row>
    <row r="122" spans="1:15" x14ac:dyDescent="0.25">
      <c r="A122">
        <f t="shared" si="11"/>
        <v>2.6899999999999751</v>
      </c>
      <c r="B122">
        <f t="shared" si="12"/>
        <v>14.670171789178449</v>
      </c>
      <c r="E122">
        <f t="shared" si="13"/>
        <v>2.6899999999999751</v>
      </c>
      <c r="F122">
        <f t="shared" si="14"/>
        <v>14.670094454017276</v>
      </c>
      <c r="G122">
        <f t="shared" si="15"/>
        <v>14.670093777841224</v>
      </c>
      <c r="J122">
        <f t="shared" si="16"/>
        <v>2.6899999999999751</v>
      </c>
      <c r="K122">
        <f t="shared" si="17"/>
        <v>2.3144153739391424E-2</v>
      </c>
      <c r="L122">
        <f t="shared" si="18"/>
        <v>2.3143502586641454E-2</v>
      </c>
      <c r="M122">
        <f t="shared" si="19"/>
        <v>2.3143502605664876E-2</v>
      </c>
      <c r="N122">
        <f t="shared" si="20"/>
        <v>2.314285150998184E-2</v>
      </c>
      <c r="O122">
        <f t="shared" si="21"/>
        <v>14.670096406660814</v>
      </c>
    </row>
    <row r="123" spans="1:15" x14ac:dyDescent="0.25">
      <c r="A123">
        <f t="shared" si="11"/>
        <v>2.6959999999999749</v>
      </c>
      <c r="B123">
        <f t="shared" si="12"/>
        <v>14.69331463628396</v>
      </c>
      <c r="E123">
        <f t="shared" si="13"/>
        <v>2.6959999999999749</v>
      </c>
      <c r="F123">
        <f t="shared" si="14"/>
        <v>14.693236629504803</v>
      </c>
      <c r="G123">
        <f t="shared" si="15"/>
        <v>14.693235953406303</v>
      </c>
      <c r="J123">
        <f t="shared" si="16"/>
        <v>2.6959999999999749</v>
      </c>
      <c r="K123">
        <f t="shared" si="17"/>
        <v>2.314285150998184E-2</v>
      </c>
      <c r="L123">
        <f t="shared" si="18"/>
        <v>2.3142200471361292E-2</v>
      </c>
      <c r="M123">
        <f t="shared" si="19"/>
        <v>2.3142200490380269E-2</v>
      </c>
      <c r="N123">
        <f t="shared" si="20"/>
        <v>2.3141549508813322E-2</v>
      </c>
      <c r="O123">
        <f t="shared" si="21"/>
        <v>14.693238607151194</v>
      </c>
    </row>
    <row r="124" spans="1:15" x14ac:dyDescent="0.25">
      <c r="A124">
        <f t="shared" si="11"/>
        <v>2.7019999999999746</v>
      </c>
      <c r="B124">
        <f t="shared" si="12"/>
        <v>14.716456181350781</v>
      </c>
      <c r="E124">
        <f t="shared" si="13"/>
        <v>2.7019999999999746</v>
      </c>
      <c r="F124">
        <f t="shared" si="14"/>
        <v>14.716377503070161</v>
      </c>
      <c r="G124">
        <f t="shared" si="15"/>
        <v>14.716376827049196</v>
      </c>
      <c r="J124">
        <f t="shared" si="16"/>
        <v>2.7019999999999746</v>
      </c>
      <c r="K124">
        <f t="shared" si="17"/>
        <v>2.3141549508813322E-2</v>
      </c>
      <c r="L124">
        <f t="shared" si="18"/>
        <v>2.3140898584295529E-2</v>
      </c>
      <c r="M124">
        <f t="shared" si="19"/>
        <v>2.3140898603310062E-2</v>
      </c>
      <c r="N124">
        <f t="shared" si="20"/>
        <v>2.3140247735832536E-2</v>
      </c>
      <c r="O124">
        <f t="shared" si="21"/>
        <v>14.716379505754503</v>
      </c>
    </row>
    <row r="125" spans="1:15" x14ac:dyDescent="0.25">
      <c r="A125">
        <f t="shared" si="11"/>
        <v>2.7079999999999744</v>
      </c>
      <c r="B125">
        <f t="shared" si="12"/>
        <v>14.739596424607113</v>
      </c>
      <c r="E125">
        <f t="shared" si="13"/>
        <v>2.7079999999999744</v>
      </c>
      <c r="F125">
        <f t="shared" si="14"/>
        <v>14.739517074941523</v>
      </c>
      <c r="G125">
        <f t="shared" si="15"/>
        <v>14.739516398998077</v>
      </c>
      <c r="J125">
        <f t="shared" si="16"/>
        <v>2.7079999999999744</v>
      </c>
      <c r="K125">
        <f t="shared" si="17"/>
        <v>2.3140247735832536E-2</v>
      </c>
      <c r="L125">
        <f t="shared" si="18"/>
        <v>2.3139596925390832E-2</v>
      </c>
      <c r="M125">
        <f t="shared" si="19"/>
        <v>2.3139596944400924E-2</v>
      </c>
      <c r="N125">
        <f t="shared" si="20"/>
        <v>2.3138946190986161E-2</v>
      </c>
      <c r="O125">
        <f t="shared" si="21"/>
        <v>14.739519102698903</v>
      </c>
    </row>
    <row r="126" spans="1:15" x14ac:dyDescent="0.25">
      <c r="A126">
        <f t="shared" si="11"/>
        <v>2.7139999999999742</v>
      </c>
      <c r="B126">
        <f t="shared" si="12"/>
        <v>14.762735366281104</v>
      </c>
      <c r="E126">
        <f t="shared" si="13"/>
        <v>2.7139999999999742</v>
      </c>
      <c r="F126">
        <f t="shared" si="14"/>
        <v>14.762655345347008</v>
      </c>
      <c r="G126">
        <f t="shared" si="15"/>
        <v>14.762654669481067</v>
      </c>
      <c r="J126">
        <f t="shared" si="16"/>
        <v>2.7139999999999742</v>
      </c>
      <c r="K126">
        <f t="shared" si="17"/>
        <v>2.3138946190986161E-2</v>
      </c>
      <c r="L126">
        <f t="shared" si="18"/>
        <v>2.3138295494593893E-2</v>
      </c>
      <c r="M126">
        <f t="shared" si="19"/>
        <v>2.3138295513599545E-2</v>
      </c>
      <c r="N126">
        <f t="shared" si="20"/>
        <v>2.3137644874220896E-2</v>
      </c>
      <c r="O126">
        <f t="shared" si="21"/>
        <v>14.762657398212502</v>
      </c>
    </row>
    <row r="127" spans="1:15" x14ac:dyDescent="0.25">
      <c r="A127">
        <f t="shared" si="11"/>
        <v>2.719999999999974</v>
      </c>
      <c r="B127">
        <f t="shared" si="12"/>
        <v>14.78587300660085</v>
      </c>
      <c r="E127">
        <f t="shared" si="13"/>
        <v>2.719999999999974</v>
      </c>
      <c r="F127">
        <f t="shared" si="14"/>
        <v>14.785792314514687</v>
      </c>
      <c r="G127">
        <f t="shared" si="15"/>
        <v>14.785791638726234</v>
      </c>
      <c r="J127">
        <f t="shared" si="16"/>
        <v>2.719999999999974</v>
      </c>
      <c r="K127">
        <f t="shared" si="17"/>
        <v>2.3137644874220896E-2</v>
      </c>
      <c r="L127">
        <f t="shared" si="18"/>
        <v>2.3136994291851419E-2</v>
      </c>
      <c r="M127">
        <f t="shared" si="19"/>
        <v>2.3136994310852629E-2</v>
      </c>
      <c r="N127">
        <f t="shared" si="20"/>
        <v>2.3136343785483449E-2</v>
      </c>
      <c r="O127">
        <f t="shared" si="21"/>
        <v>14.785794392523353</v>
      </c>
    </row>
    <row r="128" spans="1:15" x14ac:dyDescent="0.25">
      <c r="A128">
        <f t="shared" si="11"/>
        <v>2.7259999999999738</v>
      </c>
      <c r="B128">
        <f t="shared" si="12"/>
        <v>14.80900934579439</v>
      </c>
      <c r="E128">
        <f t="shared" si="13"/>
        <v>2.7259999999999738</v>
      </c>
      <c r="F128">
        <f t="shared" si="14"/>
        <v>14.80892798267257</v>
      </c>
      <c r="G128">
        <f t="shared" si="15"/>
        <v>14.808927306961591</v>
      </c>
      <c r="J128">
        <f t="shared" si="16"/>
        <v>2.7259999999999738</v>
      </c>
      <c r="K128">
        <f t="shared" si="17"/>
        <v>2.3136343785483449E-2</v>
      </c>
      <c r="L128">
        <f t="shared" si="18"/>
        <v>2.3135693317110125E-2</v>
      </c>
      <c r="M128">
        <f t="shared" si="19"/>
        <v>2.3135693336106895E-2</v>
      </c>
      <c r="N128">
        <f t="shared" si="20"/>
        <v>2.3135042924720548E-2</v>
      </c>
      <c r="O128">
        <f t="shared" si="21"/>
        <v>14.80893008585946</v>
      </c>
    </row>
    <row r="129" spans="1:15" x14ac:dyDescent="0.25">
      <c r="A129">
        <f t="shared" si="11"/>
        <v>2.7319999999999736</v>
      </c>
      <c r="B129">
        <f t="shared" si="12"/>
        <v>14.832144384089712</v>
      </c>
      <c r="E129">
        <f t="shared" si="13"/>
        <v>2.7319999999999736</v>
      </c>
      <c r="F129">
        <f t="shared" si="14"/>
        <v>14.832062350048622</v>
      </c>
      <c r="G129">
        <f t="shared" si="15"/>
        <v>14.832061674415097</v>
      </c>
      <c r="J129">
        <f t="shared" si="16"/>
        <v>2.7319999999999736</v>
      </c>
      <c r="K129">
        <f t="shared" si="17"/>
        <v>2.3135042924720548E-2</v>
      </c>
      <c r="L129">
        <f t="shared" si="18"/>
        <v>2.3134392570316749E-2</v>
      </c>
      <c r="M129">
        <f t="shared" si="19"/>
        <v>2.3134392589309077E-2</v>
      </c>
      <c r="N129">
        <f t="shared" si="20"/>
        <v>2.313374229187894E-2</v>
      </c>
      <c r="O129">
        <f t="shared" si="21"/>
        <v>14.832064478448769</v>
      </c>
    </row>
    <row r="130" spans="1:15" x14ac:dyDescent="0.25">
      <c r="A130">
        <f t="shared" si="11"/>
        <v>2.7379999999999733</v>
      </c>
      <c r="B130">
        <f t="shared" si="12"/>
        <v>14.85527812171475</v>
      </c>
      <c r="E130">
        <f t="shared" si="13"/>
        <v>2.7379999999999733</v>
      </c>
      <c r="F130">
        <f t="shared" si="14"/>
        <v>14.855195416870744</v>
      </c>
      <c r="G130">
        <f t="shared" si="15"/>
        <v>14.855194741314662</v>
      </c>
      <c r="J130">
        <f t="shared" si="16"/>
        <v>2.7379999999999733</v>
      </c>
      <c r="K130">
        <f t="shared" si="17"/>
        <v>2.313374229187894E-2</v>
      </c>
      <c r="L130">
        <f t="shared" si="18"/>
        <v>2.3133092051418034E-2</v>
      </c>
      <c r="M130">
        <f t="shared" si="19"/>
        <v>2.3133092070405929E-2</v>
      </c>
      <c r="N130">
        <f t="shared" si="20"/>
        <v>2.3132441886905383E-2</v>
      </c>
      <c r="O130">
        <f t="shared" si="21"/>
        <v>14.855197570519175</v>
      </c>
    </row>
    <row r="131" spans="1:15" x14ac:dyDescent="0.25">
      <c r="A131">
        <f t="shared" si="11"/>
        <v>2.7439999999999731</v>
      </c>
      <c r="B131">
        <f t="shared" si="12"/>
        <v>14.878410558897388</v>
      </c>
      <c r="E131">
        <f t="shared" si="13"/>
        <v>2.7439999999999731</v>
      </c>
      <c r="F131">
        <f t="shared" si="14"/>
        <v>14.878327183366796</v>
      </c>
      <c r="G131">
        <f t="shared" si="15"/>
        <v>14.87832650788814</v>
      </c>
      <c r="J131">
        <f t="shared" si="16"/>
        <v>2.7439999999999731</v>
      </c>
      <c r="K131">
        <f t="shared" si="17"/>
        <v>2.3132441886905383E-2</v>
      </c>
      <c r="L131">
        <f t="shared" si="18"/>
        <v>2.3131791760360752E-2</v>
      </c>
      <c r="M131">
        <f t="shared" si="19"/>
        <v>2.3131791779344213E-2</v>
      </c>
      <c r="N131">
        <f t="shared" si="20"/>
        <v>2.3131141709746641E-2</v>
      </c>
      <c r="O131">
        <f t="shared" si="21"/>
        <v>14.878329362298519</v>
      </c>
    </row>
    <row r="132" spans="1:15" x14ac:dyDescent="0.25">
      <c r="A132">
        <f t="shared" si="11"/>
        <v>2.7499999999999729</v>
      </c>
      <c r="B132">
        <f t="shared" si="12"/>
        <v>14.901541695865451</v>
      </c>
      <c r="E132">
        <f t="shared" si="13"/>
        <v>2.7499999999999729</v>
      </c>
      <c r="F132">
        <f t="shared" si="14"/>
        <v>14.901457649764577</v>
      </c>
      <c r="G132">
        <f t="shared" si="15"/>
        <v>14.901456974363331</v>
      </c>
      <c r="J132">
        <f t="shared" si="16"/>
        <v>2.7499999999999729</v>
      </c>
      <c r="K132">
        <f t="shared" si="17"/>
        <v>2.3131141709746641E-2</v>
      </c>
      <c r="L132">
        <f t="shared" si="18"/>
        <v>2.3130491697091689E-2</v>
      </c>
      <c r="M132">
        <f t="shared" si="19"/>
        <v>2.3130491716070716E-2</v>
      </c>
      <c r="N132">
        <f t="shared" si="20"/>
        <v>2.3129841760349514E-2</v>
      </c>
      <c r="O132">
        <f t="shared" si="21"/>
        <v>14.90145985401459</v>
      </c>
    </row>
    <row r="133" spans="1:15" x14ac:dyDescent="0.25">
      <c r="A133">
        <f t="shared" si="11"/>
        <v>2.7559999999999727</v>
      </c>
      <c r="B133">
        <f t="shared" si="12"/>
        <v>14.924671532846714</v>
      </c>
      <c r="E133">
        <f t="shared" si="13"/>
        <v>2.7559999999999727</v>
      </c>
      <c r="F133">
        <f t="shared" si="14"/>
        <v>14.924586816291836</v>
      </c>
      <c r="G133">
        <f t="shared" si="15"/>
        <v>14.924586140967984</v>
      </c>
      <c r="J133">
        <f t="shared" si="16"/>
        <v>2.7559999999999727</v>
      </c>
      <c r="K133">
        <f t="shared" si="17"/>
        <v>2.3129841760349514E-2</v>
      </c>
      <c r="L133">
        <f t="shared" si="18"/>
        <v>2.3129191861557631E-2</v>
      </c>
      <c r="M133">
        <f t="shared" si="19"/>
        <v>2.3129191880532224E-2</v>
      </c>
      <c r="N133">
        <f t="shared" si="20"/>
        <v>2.3128542038660802E-2</v>
      </c>
      <c r="O133">
        <f t="shared" si="21"/>
        <v>14.924589045895122</v>
      </c>
    </row>
    <row r="134" spans="1:15" x14ac:dyDescent="0.25">
      <c r="A134">
        <f t="shared" si="11"/>
        <v>2.7619999999999725</v>
      </c>
      <c r="B134">
        <f t="shared" si="12"/>
        <v>14.947800070068901</v>
      </c>
      <c r="E134">
        <f t="shared" si="13"/>
        <v>2.7619999999999725</v>
      </c>
      <c r="F134">
        <f t="shared" si="14"/>
        <v>14.947714683176265</v>
      </c>
      <c r="G134">
        <f t="shared" si="15"/>
        <v>14.947714007929791</v>
      </c>
      <c r="J134">
        <f t="shared" si="16"/>
        <v>2.7619999999999725</v>
      </c>
      <c r="K134">
        <f t="shared" si="17"/>
        <v>2.3128542038660802E-2</v>
      </c>
      <c r="L134">
        <f t="shared" si="18"/>
        <v>2.3127892253705401E-2</v>
      </c>
      <c r="M134">
        <f t="shared" si="19"/>
        <v>2.3127892272675563E-2</v>
      </c>
      <c r="N134">
        <f t="shared" si="20"/>
        <v>2.3127242544627325E-2</v>
      </c>
      <c r="O134">
        <f t="shared" si="21"/>
        <v>14.947716938167797</v>
      </c>
    </row>
    <row r="135" spans="1:15" x14ac:dyDescent="0.25">
      <c r="A135">
        <f t="shared" si="11"/>
        <v>2.7679999999999723</v>
      </c>
      <c r="B135">
        <f t="shared" si="12"/>
        <v>14.970927307759677</v>
      </c>
      <c r="E135">
        <f t="shared" si="13"/>
        <v>2.7679999999999723</v>
      </c>
      <c r="F135">
        <f t="shared" si="14"/>
        <v>14.970841250645508</v>
      </c>
      <c r="G135">
        <f t="shared" si="15"/>
        <v>14.970840575476396</v>
      </c>
      <c r="J135">
        <f t="shared" si="16"/>
        <v>2.7679999999999723</v>
      </c>
      <c r="K135">
        <f t="shared" si="17"/>
        <v>2.3127242544627325E-2</v>
      </c>
      <c r="L135">
        <f t="shared" si="18"/>
        <v>2.3126592873481819E-2</v>
      </c>
      <c r="M135">
        <f t="shared" si="19"/>
        <v>2.3126592892447555E-2</v>
      </c>
      <c r="N135">
        <f t="shared" si="20"/>
        <v>2.3125943278195924E-2</v>
      </c>
      <c r="O135">
        <f t="shared" si="21"/>
        <v>14.970843531060245</v>
      </c>
    </row>
    <row r="136" spans="1:15" x14ac:dyDescent="0.25">
      <c r="A136">
        <f t="shared" si="11"/>
        <v>2.773999999999972</v>
      </c>
      <c r="B136">
        <f t="shared" si="12"/>
        <v>14.99405324614666</v>
      </c>
      <c r="E136">
        <f t="shared" si="13"/>
        <v>2.773999999999972</v>
      </c>
      <c r="F136">
        <f t="shared" si="14"/>
        <v>14.99396651892715</v>
      </c>
      <c r="G136">
        <f t="shared" si="15"/>
        <v>14.993965843835387</v>
      </c>
      <c r="J136">
        <f t="shared" si="16"/>
        <v>2.773999999999972</v>
      </c>
      <c r="K136">
        <f t="shared" si="17"/>
        <v>2.3125943278195924E-2</v>
      </c>
      <c r="L136">
        <f t="shared" si="18"/>
        <v>2.3125293720833738E-2</v>
      </c>
      <c r="M136">
        <f t="shared" si="19"/>
        <v>2.3125293739795039E-2</v>
      </c>
      <c r="N136">
        <f t="shared" si="20"/>
        <v>2.3124644239313444E-2</v>
      </c>
      <c r="O136">
        <f t="shared" si="21"/>
        <v>14.993968824800039</v>
      </c>
    </row>
    <row r="137" spans="1:15" x14ac:dyDescent="0.25">
      <c r="A137">
        <f t="shared" ref="A137:A200" si="22">A136+$B$1</f>
        <v>2.7799999999999718</v>
      </c>
      <c r="B137">
        <f t="shared" ref="B137:B200" si="23">B136+$B$1*(4-(B136/(100+A136)))</f>
        <v>15.017177885457411</v>
      </c>
      <c r="E137">
        <f t="shared" ref="E137:E200" si="24">E136+$B$1</f>
        <v>2.7799999999999718</v>
      </c>
      <c r="F137">
        <f t="shared" ref="F137:F200" si="25">G136+$B$1*(4-(G136/(100+A136)))</f>
        <v>15.01709048824873</v>
      </c>
      <c r="G137">
        <f t="shared" ref="G137:G200" si="26">G136+($B$1/2)*((4-(G136/(100+A136)))+(4-(F137/(100+A136))))</f>
        <v>15.017089813234298</v>
      </c>
      <c r="J137">
        <f t="shared" ref="J137:J200" si="27">J136+$B$1</f>
        <v>2.7799999999999718</v>
      </c>
      <c r="K137">
        <f t="shared" ref="K137:K200" si="28">$B$1*(4-(O136/(100+A136)))</f>
        <v>2.3124644239313444E-2</v>
      </c>
      <c r="L137">
        <f t="shared" ref="L137:L200" si="29">$B$1*(4-((O136+(0.5*K137))/(100+(A136+(0.5*$B$1)))))</f>
        <v>2.3123994795708005E-2</v>
      </c>
      <c r="M137">
        <f t="shared" ref="M137:M200" si="30">$B$1*(4-((O136+(0.5*L137))/(100+(A136+(0.5*$B$1)))))</f>
        <v>2.3123994814664883E-2</v>
      </c>
      <c r="N137">
        <f t="shared" ref="N137:N200" si="31">$B$1*(4-((O136+M137)/(100+(A136+$B$1))))</f>
        <v>2.3123345427926757E-2</v>
      </c>
      <c r="O137">
        <f t="shared" ref="O137:O200" si="32">O136+(1/6)*(K137+(2*L137)+(2*M137)+N137)</f>
        <v>15.017092819614703</v>
      </c>
    </row>
    <row r="138" spans="1:15" x14ac:dyDescent="0.25">
      <c r="A138">
        <f t="shared" si="22"/>
        <v>2.7859999999999716</v>
      </c>
      <c r="B138">
        <f t="shared" si="23"/>
        <v>15.040301225919439</v>
      </c>
      <c r="E138">
        <f t="shared" si="24"/>
        <v>2.7859999999999716</v>
      </c>
      <c r="F138">
        <f t="shared" si="25"/>
        <v>15.040213158837728</v>
      </c>
      <c r="G138">
        <f t="shared" si="26"/>
        <v>15.040212483900612</v>
      </c>
      <c r="J138">
        <f t="shared" si="27"/>
        <v>2.7859999999999716</v>
      </c>
      <c r="K138">
        <f t="shared" si="28"/>
        <v>2.3123345427926757E-2</v>
      </c>
      <c r="L138">
        <f t="shared" si="29"/>
        <v>2.3122696098051509E-2</v>
      </c>
      <c r="M138">
        <f t="shared" si="30"/>
        <v>2.3122696117003957E-2</v>
      </c>
      <c r="N138">
        <f t="shared" si="31"/>
        <v>2.3122046843982738E-2</v>
      </c>
      <c r="O138">
        <f t="shared" si="32"/>
        <v>15.040215515731706</v>
      </c>
    </row>
    <row r="139" spans="1:15" x14ac:dyDescent="0.25">
      <c r="A139">
        <f t="shared" si="22"/>
        <v>2.7919999999999714</v>
      </c>
      <c r="B139">
        <f t="shared" si="23"/>
        <v>15.0634232677602</v>
      </c>
      <c r="E139">
        <f t="shared" si="24"/>
        <v>2.7919999999999714</v>
      </c>
      <c r="F139">
        <f t="shared" si="25"/>
        <v>15.063334530921574</v>
      </c>
      <c r="G139">
        <f t="shared" si="26"/>
        <v>15.063333856061758</v>
      </c>
      <c r="J139">
        <f t="shared" si="27"/>
        <v>2.7919999999999714</v>
      </c>
      <c r="K139">
        <f t="shared" si="28"/>
        <v>2.3122046843982738E-2</v>
      </c>
      <c r="L139">
        <f t="shared" si="29"/>
        <v>2.3121397627811124E-2</v>
      </c>
      <c r="M139">
        <f t="shared" si="30"/>
        <v>2.3121397646759148E-2</v>
      </c>
      <c r="N139">
        <f t="shared" si="31"/>
        <v>2.3120748487428296E-2</v>
      </c>
      <c r="O139">
        <f t="shared" si="32"/>
        <v>15.063336913378464</v>
      </c>
    </row>
    <row r="140" spans="1:15" x14ac:dyDescent="0.25">
      <c r="A140">
        <f t="shared" si="22"/>
        <v>2.7979999999999712</v>
      </c>
      <c r="B140">
        <f t="shared" si="23"/>
        <v>15.086544011207097</v>
      </c>
      <c r="E140">
        <f t="shared" si="24"/>
        <v>2.7979999999999712</v>
      </c>
      <c r="F140">
        <f t="shared" si="25"/>
        <v>15.086454604727644</v>
      </c>
      <c r="G140">
        <f t="shared" si="26"/>
        <v>15.086453929945112</v>
      </c>
      <c r="J140">
        <f t="shared" si="27"/>
        <v>2.7979999999999712</v>
      </c>
      <c r="K140">
        <f t="shared" si="28"/>
        <v>2.3120748487428296E-2</v>
      </c>
      <c r="L140">
        <f t="shared" si="29"/>
        <v>2.312009938493377E-2</v>
      </c>
      <c r="M140">
        <f t="shared" si="30"/>
        <v>2.3120099403877371E-2</v>
      </c>
      <c r="N140">
        <f t="shared" si="31"/>
        <v>2.3119450358210336E-2</v>
      </c>
      <c r="O140">
        <f t="shared" si="32"/>
        <v>15.086457012782342</v>
      </c>
    </row>
    <row r="141" spans="1:15" x14ac:dyDescent="0.25">
      <c r="A141">
        <f t="shared" si="22"/>
        <v>2.803999999999971</v>
      </c>
      <c r="B141">
        <f t="shared" si="23"/>
        <v>15.10966345648748</v>
      </c>
      <c r="E141">
        <f t="shared" si="24"/>
        <v>2.803999999999971</v>
      </c>
      <c r="F141">
        <f t="shared" si="25"/>
        <v>15.109573380483258</v>
      </c>
      <c r="G141">
        <f t="shared" si="26"/>
        <v>15.109572705777994</v>
      </c>
      <c r="J141">
        <f t="shared" si="27"/>
        <v>2.803999999999971</v>
      </c>
      <c r="K141">
        <f t="shared" si="28"/>
        <v>2.3119450358210336E-2</v>
      </c>
      <c r="L141">
        <f t="shared" si="29"/>
        <v>2.3118801369366362E-2</v>
      </c>
      <c r="M141">
        <f t="shared" si="30"/>
        <v>2.3118801388305542E-2</v>
      </c>
      <c r="N141">
        <f t="shared" si="31"/>
        <v>2.3118152456275791E-2</v>
      </c>
      <c r="O141">
        <f t="shared" si="32"/>
        <v>15.109575814170647</v>
      </c>
    </row>
    <row r="142" spans="1:15" x14ac:dyDescent="0.25">
      <c r="A142">
        <f t="shared" si="22"/>
        <v>2.8099999999999707</v>
      </c>
      <c r="B142">
        <f t="shared" si="23"/>
        <v>15.132781603828645</v>
      </c>
      <c r="E142">
        <f t="shared" si="24"/>
        <v>2.8099999999999707</v>
      </c>
      <c r="F142">
        <f t="shared" si="25"/>
        <v>15.132690858415687</v>
      </c>
      <c r="G142">
        <f t="shared" si="26"/>
        <v>15.132690183787677</v>
      </c>
      <c r="J142">
        <f t="shared" si="27"/>
        <v>2.8099999999999707</v>
      </c>
      <c r="K142">
        <f t="shared" si="28"/>
        <v>2.3118152456275791E-2</v>
      </c>
      <c r="L142">
        <f t="shared" si="29"/>
        <v>2.3117503581055836E-2</v>
      </c>
      <c r="M142">
        <f t="shared" si="30"/>
        <v>2.3117503599990593E-2</v>
      </c>
      <c r="N142">
        <f t="shared" si="31"/>
        <v>2.3116854781571602E-2</v>
      </c>
      <c r="O142">
        <f t="shared" si="32"/>
        <v>15.132693317770636</v>
      </c>
    </row>
    <row r="143" spans="1:15" x14ac:dyDescent="0.25">
      <c r="A143">
        <f t="shared" si="22"/>
        <v>2.8159999999999705</v>
      </c>
      <c r="B143">
        <f t="shared" si="23"/>
        <v>15.155898453457835</v>
      </c>
      <c r="E143">
        <f t="shared" si="24"/>
        <v>2.8159999999999705</v>
      </c>
      <c r="F143">
        <f t="shared" si="25"/>
        <v>15.155807038752148</v>
      </c>
      <c r="G143">
        <f t="shared" si="26"/>
        <v>15.155806364201375</v>
      </c>
      <c r="J143">
        <f t="shared" si="27"/>
        <v>2.8159999999999705</v>
      </c>
      <c r="K143">
        <f t="shared" si="28"/>
        <v>2.3116854781571602E-2</v>
      </c>
      <c r="L143">
        <f t="shared" si="29"/>
        <v>2.3116206019949147E-2</v>
      </c>
      <c r="M143">
        <f t="shared" si="30"/>
        <v>2.3116206038879487E-2</v>
      </c>
      <c r="N143">
        <f t="shared" si="31"/>
        <v>2.3115557334044728E-2</v>
      </c>
      <c r="O143">
        <f t="shared" si="32"/>
        <v>15.155809523809515</v>
      </c>
    </row>
    <row r="144" spans="1:15" x14ac:dyDescent="0.25">
      <c r="A144">
        <f t="shared" si="22"/>
        <v>2.8219999999999703</v>
      </c>
      <c r="B144">
        <f t="shared" si="23"/>
        <v>15.179014005602241</v>
      </c>
      <c r="E144">
        <f t="shared" si="24"/>
        <v>2.8219999999999703</v>
      </c>
      <c r="F144">
        <f t="shared" si="25"/>
        <v>15.178921921719803</v>
      </c>
      <c r="G144">
        <f t="shared" si="26"/>
        <v>15.178921247246253</v>
      </c>
      <c r="J144">
        <f t="shared" si="27"/>
        <v>2.8219999999999703</v>
      </c>
      <c r="K144">
        <f t="shared" si="28"/>
        <v>2.3115557334044728E-2</v>
      </c>
      <c r="L144">
        <f t="shared" si="29"/>
        <v>2.3114908685993259E-2</v>
      </c>
      <c r="M144">
        <f t="shared" si="30"/>
        <v>2.3114908704919179E-2</v>
      </c>
      <c r="N144">
        <f t="shared" si="31"/>
        <v>2.3114260113642152E-2</v>
      </c>
      <c r="O144">
        <f t="shared" si="32"/>
        <v>15.178924432514433</v>
      </c>
    </row>
    <row r="145" spans="1:15" x14ac:dyDescent="0.25">
      <c r="A145">
        <f t="shared" si="22"/>
        <v>2.8279999999999701</v>
      </c>
      <c r="B145">
        <f t="shared" si="23"/>
        <v>15.202128260489001</v>
      </c>
      <c r="E145">
        <f t="shared" si="24"/>
        <v>2.8279999999999701</v>
      </c>
      <c r="F145">
        <f t="shared" si="25"/>
        <v>15.202035507545766</v>
      </c>
      <c r="G145">
        <f t="shared" si="26"/>
        <v>15.202034833149421</v>
      </c>
      <c r="J145">
        <f t="shared" si="27"/>
        <v>2.8279999999999701</v>
      </c>
      <c r="K145">
        <f t="shared" si="28"/>
        <v>2.3114260113642152E-2</v>
      </c>
      <c r="L145">
        <f t="shared" si="29"/>
        <v>2.3113611579135156E-2</v>
      </c>
      <c r="M145">
        <f t="shared" si="30"/>
        <v>2.3113611598056659E-2</v>
      </c>
      <c r="N145">
        <f t="shared" si="31"/>
        <v>2.3112963120310862E-2</v>
      </c>
      <c r="O145">
        <f t="shared" si="32"/>
        <v>15.20203804411249</v>
      </c>
    </row>
    <row r="146" spans="1:15" x14ac:dyDescent="0.25">
      <c r="A146">
        <f t="shared" si="22"/>
        <v>2.8339999999999699</v>
      </c>
      <c r="B146">
        <f t="shared" si="23"/>
        <v>15.225241218345198</v>
      </c>
      <c r="E146">
        <f t="shared" si="24"/>
        <v>2.8339999999999699</v>
      </c>
      <c r="F146">
        <f t="shared" si="25"/>
        <v>15.22514779645709</v>
      </c>
      <c r="G146">
        <f t="shared" si="26"/>
        <v>15.225147122137937</v>
      </c>
      <c r="J146">
        <f t="shared" si="27"/>
        <v>2.8339999999999699</v>
      </c>
      <c r="K146">
        <f t="shared" si="28"/>
        <v>2.3112963120310862E-2</v>
      </c>
      <c r="L146">
        <f t="shared" si="29"/>
        <v>2.3112314699321842E-2</v>
      </c>
      <c r="M146">
        <f t="shared" si="30"/>
        <v>2.3112314718238929E-2</v>
      </c>
      <c r="N146">
        <f t="shared" si="31"/>
        <v>2.3111666353997858E-2</v>
      </c>
      <c r="O146">
        <f t="shared" si="32"/>
        <v>15.225150358830728</v>
      </c>
    </row>
    <row r="147" spans="1:15" x14ac:dyDescent="0.25">
      <c r="A147">
        <f t="shared" si="22"/>
        <v>2.8399999999999697</v>
      </c>
      <c r="B147">
        <f t="shared" si="23"/>
        <v>15.248352879397865</v>
      </c>
      <c r="E147">
        <f t="shared" si="24"/>
        <v>2.8399999999999697</v>
      </c>
      <c r="F147">
        <f t="shared" si="25"/>
        <v>15.248258788680785</v>
      </c>
      <c r="G147">
        <f t="shared" si="26"/>
        <v>15.248258114438805</v>
      </c>
      <c r="J147">
        <f t="shared" si="27"/>
        <v>2.8399999999999697</v>
      </c>
      <c r="K147">
        <f t="shared" si="28"/>
        <v>2.3111666353997858E-2</v>
      </c>
      <c r="L147">
        <f t="shared" si="29"/>
        <v>2.3111018046500321E-2</v>
      </c>
      <c r="M147">
        <f t="shared" si="30"/>
        <v>2.3111018065412995E-2</v>
      </c>
      <c r="N147">
        <f t="shared" si="31"/>
        <v>2.3110369814650165E-2</v>
      </c>
      <c r="O147">
        <f t="shared" si="32"/>
        <v>15.24826137689614</v>
      </c>
    </row>
    <row r="148" spans="1:15" x14ac:dyDescent="0.25">
      <c r="A148">
        <f t="shared" si="22"/>
        <v>2.8459999999999694</v>
      </c>
      <c r="B148">
        <f t="shared" si="23"/>
        <v>15.271463243873979</v>
      </c>
      <c r="E148">
        <f t="shared" si="24"/>
        <v>2.8459999999999694</v>
      </c>
      <c r="F148">
        <f t="shared" si="25"/>
        <v>15.271368484443796</v>
      </c>
      <c r="G148">
        <f t="shared" si="26"/>
        <v>15.271367810278978</v>
      </c>
      <c r="J148">
        <f t="shared" si="27"/>
        <v>2.8459999999999694</v>
      </c>
      <c r="K148">
        <f t="shared" si="28"/>
        <v>2.3110369814650165E-2</v>
      </c>
      <c r="L148">
        <f t="shared" si="29"/>
        <v>2.3109721620617633E-2</v>
      </c>
      <c r="M148">
        <f t="shared" si="30"/>
        <v>2.310972163952589E-2</v>
      </c>
      <c r="N148">
        <f t="shared" si="31"/>
        <v>2.3109073502214826E-2</v>
      </c>
      <c r="O148">
        <f t="shared" si="32"/>
        <v>15.271371098535665</v>
      </c>
    </row>
    <row r="149" spans="1:15" x14ac:dyDescent="0.25">
      <c r="A149">
        <f t="shared" si="22"/>
        <v>2.8519999999999692</v>
      </c>
      <c r="B149">
        <f t="shared" si="23"/>
        <v>15.294572312000467</v>
      </c>
      <c r="E149">
        <f t="shared" si="24"/>
        <v>2.8519999999999692</v>
      </c>
      <c r="F149">
        <f t="shared" si="25"/>
        <v>15.294476883973028</v>
      </c>
      <c r="G149">
        <f t="shared" si="26"/>
        <v>15.294476209885353</v>
      </c>
      <c r="J149">
        <f t="shared" si="27"/>
        <v>2.8519999999999692</v>
      </c>
      <c r="K149">
        <f t="shared" si="28"/>
        <v>2.3109073502214826E-2</v>
      </c>
      <c r="L149">
        <f t="shared" si="29"/>
        <v>2.3108425421620817E-2</v>
      </c>
      <c r="M149">
        <f t="shared" si="30"/>
        <v>2.3108425440524664E-2</v>
      </c>
      <c r="N149">
        <f t="shared" si="31"/>
        <v>2.3107777416638886E-2</v>
      </c>
      <c r="O149">
        <f t="shared" si="32"/>
        <v>15.294479523976189</v>
      </c>
    </row>
    <row r="150" spans="1:15" x14ac:dyDescent="0.25">
      <c r="A150">
        <f t="shared" si="22"/>
        <v>2.857999999999969</v>
      </c>
      <c r="B150">
        <f t="shared" si="23"/>
        <v>15.3176800840042</v>
      </c>
      <c r="E150">
        <f t="shared" si="24"/>
        <v>2.857999999999969</v>
      </c>
      <c r="F150">
        <f t="shared" si="25"/>
        <v>15.317583987495324</v>
      </c>
      <c r="G150">
        <f t="shared" si="26"/>
        <v>15.317583313484777</v>
      </c>
      <c r="J150">
        <f t="shared" si="27"/>
        <v>2.857999999999969</v>
      </c>
      <c r="K150">
        <f t="shared" si="28"/>
        <v>2.3107777416638886E-2</v>
      </c>
      <c r="L150">
        <f t="shared" si="29"/>
        <v>2.3107129449456934E-2</v>
      </c>
      <c r="M150">
        <f t="shared" si="30"/>
        <v>2.3107129468356372E-2</v>
      </c>
      <c r="N150">
        <f t="shared" si="31"/>
        <v>2.3106481557869422E-2</v>
      </c>
      <c r="O150">
        <f t="shared" si="32"/>
        <v>15.317586653444545</v>
      </c>
    </row>
    <row r="151" spans="1:15" x14ac:dyDescent="0.25">
      <c r="A151">
        <f t="shared" si="22"/>
        <v>2.8639999999999688</v>
      </c>
      <c r="B151">
        <f t="shared" si="23"/>
        <v>15.340786560111999</v>
      </c>
      <c r="E151">
        <f t="shared" si="24"/>
        <v>2.8639999999999688</v>
      </c>
      <c r="F151">
        <f t="shared" si="25"/>
        <v>15.340689795237475</v>
      </c>
      <c r="G151">
        <f t="shared" si="26"/>
        <v>15.34068912130404</v>
      </c>
      <c r="J151">
        <f t="shared" si="27"/>
        <v>2.8639999999999688</v>
      </c>
      <c r="K151">
        <f t="shared" si="28"/>
        <v>2.3106481557869422E-2</v>
      </c>
      <c r="L151">
        <f t="shared" si="29"/>
        <v>2.3105833704073063E-2</v>
      </c>
      <c r="M151">
        <f t="shared" si="30"/>
        <v>2.3105833722968087E-2</v>
      </c>
      <c r="N151">
        <f t="shared" si="31"/>
        <v>2.3105185925853505E-2</v>
      </c>
      <c r="O151">
        <f t="shared" si="32"/>
        <v>15.340692487167512</v>
      </c>
    </row>
    <row r="152" spans="1:15" x14ac:dyDescent="0.25">
      <c r="A152">
        <f t="shared" si="22"/>
        <v>2.8699999999999686</v>
      </c>
      <c r="B152">
        <f t="shared" si="23"/>
        <v>15.363891740550629</v>
      </c>
      <c r="E152">
        <f t="shared" si="24"/>
        <v>2.8699999999999686</v>
      </c>
      <c r="F152">
        <f t="shared" si="25"/>
        <v>15.363794307426222</v>
      </c>
      <c r="G152">
        <f t="shared" si="26"/>
        <v>15.363793633569884</v>
      </c>
      <c r="J152">
        <f t="shared" si="27"/>
        <v>2.8699999999999686</v>
      </c>
      <c r="K152">
        <f t="shared" si="28"/>
        <v>2.3105185925853505E-2</v>
      </c>
      <c r="L152">
        <f t="shared" si="29"/>
        <v>2.3104538185416287E-2</v>
      </c>
      <c r="M152">
        <f t="shared" si="30"/>
        <v>2.3104538204306909E-2</v>
      </c>
      <c r="N152">
        <f t="shared" si="31"/>
        <v>2.3103890520538243E-2</v>
      </c>
      <c r="O152">
        <f t="shared" si="32"/>
        <v>15.363797025371818</v>
      </c>
    </row>
    <row r="153" spans="1:15" x14ac:dyDescent="0.25">
      <c r="A153">
        <f t="shared" si="22"/>
        <v>2.8759999999999684</v>
      </c>
      <c r="B153">
        <f t="shared" si="23"/>
        <v>15.386995625546806</v>
      </c>
      <c r="E153">
        <f t="shared" si="24"/>
        <v>2.8759999999999684</v>
      </c>
      <c r="F153">
        <f t="shared" si="25"/>
        <v>15.386897524288253</v>
      </c>
      <c r="G153">
        <f t="shared" si="26"/>
        <v>15.386896850508995</v>
      </c>
      <c r="J153">
        <f t="shared" si="27"/>
        <v>2.8759999999999684</v>
      </c>
      <c r="K153">
        <f t="shared" si="28"/>
        <v>2.3103890520538243E-2</v>
      </c>
      <c r="L153">
        <f t="shared" si="29"/>
        <v>2.3103242893433722E-2</v>
      </c>
      <c r="M153">
        <f t="shared" si="30"/>
        <v>2.3103242912319934E-2</v>
      </c>
      <c r="N153">
        <f t="shared" si="31"/>
        <v>2.3102595341870751E-2</v>
      </c>
      <c r="O153">
        <f t="shared" si="32"/>
        <v>15.386900268284137</v>
      </c>
    </row>
    <row r="154" spans="1:15" x14ac:dyDescent="0.25">
      <c r="A154">
        <f t="shared" si="22"/>
        <v>2.8819999999999681</v>
      </c>
      <c r="B154">
        <f t="shared" si="23"/>
        <v>15.410098215327189</v>
      </c>
      <c r="E154">
        <f t="shared" si="24"/>
        <v>2.8819999999999681</v>
      </c>
      <c r="F154">
        <f t="shared" si="25"/>
        <v>15.409999446050199</v>
      </c>
      <c r="G154">
        <f t="shared" si="26"/>
        <v>15.409998772348008</v>
      </c>
      <c r="J154">
        <f t="shared" si="27"/>
        <v>2.8819999999999681</v>
      </c>
      <c r="K154">
        <f t="shared" si="28"/>
        <v>2.3102595341870751E-2</v>
      </c>
      <c r="L154">
        <f t="shared" si="29"/>
        <v>2.310194782807249E-2</v>
      </c>
      <c r="M154">
        <f t="shared" si="30"/>
        <v>2.3101947846954296E-2</v>
      </c>
      <c r="N154">
        <f t="shared" si="31"/>
        <v>2.3101300389798154E-2</v>
      </c>
      <c r="O154">
        <f t="shared" si="32"/>
        <v>15.41000221613109</v>
      </c>
    </row>
    <row r="155" spans="1:15" x14ac:dyDescent="0.25">
      <c r="A155">
        <f t="shared" si="22"/>
        <v>2.8879999999999679</v>
      </c>
      <c r="B155">
        <f t="shared" si="23"/>
        <v>15.433199510118387</v>
      </c>
      <c r="E155">
        <f t="shared" si="24"/>
        <v>2.8879999999999679</v>
      </c>
      <c r="F155">
        <f t="shared" si="25"/>
        <v>15.433100072938645</v>
      </c>
      <c r="G155">
        <f t="shared" si="26"/>
        <v>15.433099399313503</v>
      </c>
      <c r="J155">
        <f t="shared" si="27"/>
        <v>2.8879999999999679</v>
      </c>
      <c r="K155">
        <f t="shared" si="28"/>
        <v>2.3101300389798154E-2</v>
      </c>
      <c r="L155">
        <f t="shared" si="29"/>
        <v>2.310065298927972E-2</v>
      </c>
      <c r="M155">
        <f t="shared" si="30"/>
        <v>2.3100653008157123E-2</v>
      </c>
      <c r="N155">
        <f t="shared" si="31"/>
        <v>2.3100005664267596E-2</v>
      </c>
      <c r="O155">
        <f t="shared" si="32"/>
        <v>15.433102869139248</v>
      </c>
    </row>
    <row r="156" spans="1:15" x14ac:dyDescent="0.25">
      <c r="A156">
        <f t="shared" si="22"/>
        <v>2.8939999999999677</v>
      </c>
      <c r="B156">
        <f t="shared" si="23"/>
        <v>15.456299510146955</v>
      </c>
      <c r="E156">
        <f t="shared" si="24"/>
        <v>2.8939999999999677</v>
      </c>
      <c r="F156">
        <f t="shared" si="25"/>
        <v>15.456199405180117</v>
      </c>
      <c r="G156">
        <f t="shared" si="26"/>
        <v>15.456198731632011</v>
      </c>
      <c r="J156">
        <f t="shared" si="27"/>
        <v>2.8939999999999677</v>
      </c>
      <c r="K156">
        <f t="shared" si="28"/>
        <v>2.3100005664267596E-2</v>
      </c>
      <c r="L156">
        <f t="shared" si="29"/>
        <v>2.3099358377002572E-2</v>
      </c>
      <c r="M156">
        <f t="shared" si="30"/>
        <v>2.3099358395875572E-2</v>
      </c>
      <c r="N156">
        <f t="shared" si="31"/>
        <v>2.3098711165226247E-2</v>
      </c>
      <c r="O156">
        <f t="shared" si="32"/>
        <v>15.456202227535123</v>
      </c>
    </row>
    <row r="157" spans="1:15" x14ac:dyDescent="0.25">
      <c r="A157">
        <f t="shared" si="22"/>
        <v>2.8999999999999675</v>
      </c>
      <c r="B157">
        <f t="shared" si="23"/>
        <v>15.479398215639396</v>
      </c>
      <c r="E157">
        <f t="shared" si="24"/>
        <v>2.8999999999999675</v>
      </c>
      <c r="F157">
        <f t="shared" si="25"/>
        <v>15.479297443001091</v>
      </c>
      <c r="G157">
        <f t="shared" si="26"/>
        <v>15.479296769530004</v>
      </c>
      <c r="J157">
        <f t="shared" si="27"/>
        <v>2.8999999999999675</v>
      </c>
      <c r="K157">
        <f t="shared" si="28"/>
        <v>2.3098711165226247E-2</v>
      </c>
      <c r="L157">
        <f t="shared" si="29"/>
        <v>2.3098063991188213E-2</v>
      </c>
      <c r="M157">
        <f t="shared" si="30"/>
        <v>2.3098064010056811E-2</v>
      </c>
      <c r="N157">
        <f t="shared" si="31"/>
        <v>2.3097416892621271E-2</v>
      </c>
      <c r="O157">
        <f t="shared" si="32"/>
        <v>15.479300291545179</v>
      </c>
    </row>
    <row r="158" spans="1:15" x14ac:dyDescent="0.25">
      <c r="A158">
        <f t="shared" si="22"/>
        <v>2.9059999999999673</v>
      </c>
      <c r="B158">
        <f t="shared" si="23"/>
        <v>15.502495626822158</v>
      </c>
      <c r="E158">
        <f t="shared" si="24"/>
        <v>2.9059999999999673</v>
      </c>
      <c r="F158">
        <f t="shared" si="25"/>
        <v>15.50239418662799</v>
      </c>
      <c r="G158">
        <f t="shared" si="26"/>
        <v>15.502393513233907</v>
      </c>
      <c r="J158">
        <f t="shared" si="27"/>
        <v>2.9059999999999673</v>
      </c>
      <c r="K158">
        <f t="shared" si="28"/>
        <v>2.3097416892621271E-2</v>
      </c>
      <c r="L158">
        <f t="shared" si="29"/>
        <v>2.3096769831783825E-2</v>
      </c>
      <c r="M158">
        <f t="shared" si="30"/>
        <v>2.3096769850648024E-2</v>
      </c>
      <c r="N158">
        <f t="shared" si="31"/>
        <v>2.3096122846399871E-2</v>
      </c>
      <c r="O158">
        <f t="shared" si="32"/>
        <v>15.502397061395827</v>
      </c>
    </row>
    <row r="159" spans="1:15" x14ac:dyDescent="0.25">
      <c r="A159">
        <f t="shared" si="22"/>
        <v>2.9119999999999671</v>
      </c>
      <c r="B159">
        <f t="shared" si="23"/>
        <v>15.525591743921638</v>
      </c>
      <c r="E159">
        <f t="shared" si="24"/>
        <v>2.9119999999999671</v>
      </c>
      <c r="F159">
        <f t="shared" si="25"/>
        <v>15.525489636287185</v>
      </c>
      <c r="G159">
        <f t="shared" si="26"/>
        <v>15.525488962970087</v>
      </c>
      <c r="J159">
        <f t="shared" si="27"/>
        <v>2.9119999999999671</v>
      </c>
      <c r="K159">
        <f t="shared" si="28"/>
        <v>2.3096122846399871E-2</v>
      </c>
      <c r="L159">
        <f t="shared" si="29"/>
        <v>2.309547589873661E-2</v>
      </c>
      <c r="M159">
        <f t="shared" si="30"/>
        <v>2.3095475917596409E-2</v>
      </c>
      <c r="N159">
        <f t="shared" si="31"/>
        <v>2.3094829026509247E-2</v>
      </c>
      <c r="O159">
        <f t="shared" si="32"/>
        <v>15.525492537313424</v>
      </c>
    </row>
    <row r="160" spans="1:15" x14ac:dyDescent="0.25">
      <c r="A160">
        <f t="shared" si="22"/>
        <v>2.9179999999999668</v>
      </c>
      <c r="B160">
        <f t="shared" si="23"/>
        <v>15.548686567164179</v>
      </c>
      <c r="E160">
        <f t="shared" si="24"/>
        <v>2.9179999999999668</v>
      </c>
      <c r="F160">
        <f t="shared" si="25"/>
        <v>15.548583792204989</v>
      </c>
      <c r="G160">
        <f t="shared" si="26"/>
        <v>15.548583118964864</v>
      </c>
      <c r="J160">
        <f t="shared" si="27"/>
        <v>2.9179999999999668</v>
      </c>
      <c r="K160">
        <f t="shared" si="28"/>
        <v>2.3094829026509247E-2</v>
      </c>
      <c r="L160">
        <f t="shared" si="29"/>
        <v>2.309418219199378E-2</v>
      </c>
      <c r="M160">
        <f t="shared" si="30"/>
        <v>2.309418221084918E-2</v>
      </c>
      <c r="N160">
        <f t="shared" si="31"/>
        <v>2.309353543289662E-2</v>
      </c>
      <c r="O160">
        <f t="shared" si="32"/>
        <v>15.548586719524273</v>
      </c>
    </row>
    <row r="161" spans="1:15" x14ac:dyDescent="0.25">
      <c r="A161">
        <f t="shared" si="22"/>
        <v>2.9239999999999666</v>
      </c>
      <c r="B161">
        <f t="shared" si="23"/>
        <v>15.571780096776074</v>
      </c>
      <c r="E161">
        <f t="shared" si="24"/>
        <v>2.9239999999999666</v>
      </c>
      <c r="F161">
        <f t="shared" si="25"/>
        <v>15.571676654607669</v>
      </c>
      <c r="G161">
        <f t="shared" si="26"/>
        <v>15.5716759814445</v>
      </c>
      <c r="J161">
        <f t="shared" si="27"/>
        <v>2.9239999999999666</v>
      </c>
      <c r="K161">
        <f t="shared" si="28"/>
        <v>2.309353543289662E-2</v>
      </c>
      <c r="L161">
        <f t="shared" si="29"/>
        <v>2.3092888711502568E-2</v>
      </c>
      <c r="M161">
        <f t="shared" si="30"/>
        <v>2.3092888730353572E-2</v>
      </c>
      <c r="N161">
        <f t="shared" si="31"/>
        <v>2.3092242065509232E-2</v>
      </c>
      <c r="O161">
        <f t="shared" si="32"/>
        <v>15.571679608254627</v>
      </c>
    </row>
    <row r="162" spans="1:15" x14ac:dyDescent="0.25">
      <c r="A162">
        <f t="shared" si="22"/>
        <v>2.9299999999999664</v>
      </c>
      <c r="B162">
        <f t="shared" si="23"/>
        <v>15.594872332983559</v>
      </c>
      <c r="E162">
        <f t="shared" si="24"/>
        <v>2.9299999999999664</v>
      </c>
      <c r="F162">
        <f t="shared" si="25"/>
        <v>15.594768223721436</v>
      </c>
      <c r="G162">
        <f t="shared" si="26"/>
        <v>15.594767550635208</v>
      </c>
      <c r="J162">
        <f t="shared" si="27"/>
        <v>2.9299999999999664</v>
      </c>
      <c r="K162">
        <f t="shared" si="28"/>
        <v>2.3092242065509232E-2</v>
      </c>
      <c r="L162">
        <f t="shared" si="29"/>
        <v>2.3091595457210214E-2</v>
      </c>
      <c r="M162">
        <f t="shared" si="30"/>
        <v>2.3091595476056822E-2</v>
      </c>
      <c r="N162">
        <f t="shared" si="31"/>
        <v>2.3090948924294336E-2</v>
      </c>
      <c r="O162">
        <f t="shared" si="32"/>
        <v>15.594771203730684</v>
      </c>
    </row>
    <row r="163" spans="1:15" x14ac:dyDescent="0.25">
      <c r="A163">
        <f t="shared" si="22"/>
        <v>2.9359999999999662</v>
      </c>
      <c r="B163">
        <f t="shared" si="23"/>
        <v>15.617963276012823</v>
      </c>
      <c r="E163">
        <f t="shared" si="24"/>
        <v>2.9359999999999662</v>
      </c>
      <c r="F163">
        <f t="shared" si="25"/>
        <v>15.617858499772449</v>
      </c>
      <c r="G163">
        <f t="shared" si="26"/>
        <v>15.617857826763148</v>
      </c>
      <c r="J163">
        <f t="shared" si="27"/>
        <v>2.9359999999999662</v>
      </c>
      <c r="K163">
        <f t="shared" si="28"/>
        <v>2.3090948924294336E-2</v>
      </c>
      <c r="L163">
        <f t="shared" si="29"/>
        <v>2.3090302429063982E-2</v>
      </c>
      <c r="M163">
        <f t="shared" si="30"/>
        <v>2.3090302447906198E-2</v>
      </c>
      <c r="N163">
        <f t="shared" si="31"/>
        <v>2.3089656009199197E-2</v>
      </c>
      <c r="O163">
        <f t="shared" si="32"/>
        <v>15.617861506178588</v>
      </c>
    </row>
    <row r="164" spans="1:15" x14ac:dyDescent="0.25">
      <c r="A164">
        <f t="shared" si="22"/>
        <v>2.941999999999966</v>
      </c>
      <c r="B164">
        <f t="shared" si="23"/>
        <v>15.641052926089996</v>
      </c>
      <c r="E164">
        <f t="shared" si="24"/>
        <v>2.941999999999966</v>
      </c>
      <c r="F164">
        <f t="shared" si="25"/>
        <v>15.640947482986816</v>
      </c>
      <c r="G164">
        <f t="shared" si="26"/>
        <v>15.640946810054423</v>
      </c>
      <c r="J164">
        <f t="shared" si="27"/>
        <v>2.941999999999966</v>
      </c>
      <c r="K164">
        <f t="shared" si="28"/>
        <v>2.3089656009199197E-2</v>
      </c>
      <c r="L164">
        <f t="shared" si="29"/>
        <v>2.3089009627011152E-2</v>
      </c>
      <c r="M164">
        <f t="shared" si="30"/>
        <v>2.3089009645848972E-2</v>
      </c>
      <c r="N164">
        <f t="shared" si="31"/>
        <v>2.3088363320171099E-2</v>
      </c>
      <c r="O164">
        <f t="shared" si="32"/>
        <v>15.640950515824438</v>
      </c>
    </row>
    <row r="165" spans="1:15" x14ac:dyDescent="0.25">
      <c r="A165">
        <f t="shared" si="22"/>
        <v>2.9479999999999658</v>
      </c>
      <c r="B165">
        <f t="shared" si="23"/>
        <v>15.664141283441159</v>
      </c>
      <c r="E165">
        <f t="shared" si="24"/>
        <v>2.9479999999999658</v>
      </c>
      <c r="F165">
        <f t="shared" si="25"/>
        <v>15.664035173590586</v>
      </c>
      <c r="G165">
        <f t="shared" si="26"/>
        <v>15.664034500735088</v>
      </c>
      <c r="J165">
        <f t="shared" si="27"/>
        <v>2.9479999999999658</v>
      </c>
      <c r="K165">
        <f t="shared" si="28"/>
        <v>2.3088363320171099E-2</v>
      </c>
      <c r="L165">
        <f t="shared" si="29"/>
        <v>2.3087717050999008E-2</v>
      </c>
      <c r="M165">
        <f t="shared" si="30"/>
        <v>2.3087717069832439E-2</v>
      </c>
      <c r="N165">
        <f t="shared" si="31"/>
        <v>2.3087070857157346E-2</v>
      </c>
      <c r="O165">
        <f t="shared" si="32"/>
        <v>15.664038232894269</v>
      </c>
    </row>
    <row r="166" spans="1:15" x14ac:dyDescent="0.25">
      <c r="A166">
        <f t="shared" si="22"/>
        <v>2.9539999999999655</v>
      </c>
      <c r="B166">
        <f t="shared" si="23"/>
        <v>15.68722834829234</v>
      </c>
      <c r="E166">
        <f t="shared" si="24"/>
        <v>2.9539999999999655</v>
      </c>
      <c r="F166">
        <f t="shared" si="25"/>
        <v>15.687121571809763</v>
      </c>
      <c r="G166">
        <f t="shared" si="26"/>
        <v>15.687120899031145</v>
      </c>
      <c r="J166">
        <f t="shared" si="27"/>
        <v>2.9539999999999655</v>
      </c>
      <c r="K166">
        <f t="shared" si="28"/>
        <v>2.3087070857157346E-2</v>
      </c>
      <c r="L166">
        <f t="shared" si="29"/>
        <v>2.3086424700974859E-2</v>
      </c>
      <c r="M166">
        <f t="shared" si="30"/>
        <v>2.3086424719803902E-2</v>
      </c>
      <c r="N166">
        <f t="shared" si="31"/>
        <v>2.308577862010525E-2</v>
      </c>
      <c r="O166">
        <f t="shared" si="32"/>
        <v>15.687124657614072</v>
      </c>
    </row>
    <row r="167" spans="1:15" x14ac:dyDescent="0.25">
      <c r="A167">
        <f t="shared" si="22"/>
        <v>2.9599999999999653</v>
      </c>
      <c r="B167">
        <f t="shared" si="23"/>
        <v>15.710314120869512</v>
      </c>
      <c r="E167">
        <f t="shared" si="24"/>
        <v>2.9599999999999653</v>
      </c>
      <c r="F167">
        <f t="shared" si="25"/>
        <v>15.710206677870294</v>
      </c>
      <c r="G167">
        <f t="shared" si="26"/>
        <v>15.710206005168539</v>
      </c>
      <c r="J167">
        <f t="shared" si="27"/>
        <v>2.9599999999999653</v>
      </c>
      <c r="K167">
        <f t="shared" si="28"/>
        <v>2.308577862010525E-2</v>
      </c>
      <c r="L167">
        <f t="shared" si="29"/>
        <v>2.3085132576886033E-2</v>
      </c>
      <c r="M167">
        <f t="shared" si="30"/>
        <v>2.3085132595710683E-2</v>
      </c>
      <c r="N167">
        <f t="shared" si="31"/>
        <v>2.3084486608962132E-2</v>
      </c>
      <c r="O167">
        <f t="shared" si="32"/>
        <v>15.710209790209783</v>
      </c>
    </row>
    <row r="168" spans="1:15" x14ac:dyDescent="0.25">
      <c r="A168">
        <f t="shared" si="22"/>
        <v>2.9659999999999651</v>
      </c>
      <c r="B168">
        <f t="shared" si="23"/>
        <v>15.7333986013986</v>
      </c>
      <c r="E168">
        <f t="shared" si="24"/>
        <v>2.9659999999999651</v>
      </c>
      <c r="F168">
        <f t="shared" si="25"/>
        <v>15.733290491998075</v>
      </c>
      <c r="G168">
        <f t="shared" si="26"/>
        <v>15.733289819373168</v>
      </c>
      <c r="J168">
        <f t="shared" si="27"/>
        <v>2.9659999999999651</v>
      </c>
      <c r="K168">
        <f t="shared" si="28"/>
        <v>2.3084486608962132E-2</v>
      </c>
      <c r="L168">
        <f t="shared" si="29"/>
        <v>2.308384067867986E-2</v>
      </c>
      <c r="M168">
        <f t="shared" si="30"/>
        <v>2.3083840697500125E-2</v>
      </c>
      <c r="N168">
        <f t="shared" si="31"/>
        <v>2.3083194823675351E-2</v>
      </c>
      <c r="O168">
        <f t="shared" si="32"/>
        <v>15.733293630907282</v>
      </c>
    </row>
    <row r="169" spans="1:15" x14ac:dyDescent="0.25">
      <c r="A169">
        <f t="shared" si="22"/>
        <v>2.9719999999999649</v>
      </c>
      <c r="B169">
        <f t="shared" si="23"/>
        <v>15.75648179010547</v>
      </c>
      <c r="E169">
        <f t="shared" si="24"/>
        <v>2.9719999999999649</v>
      </c>
      <c r="F169">
        <f t="shared" si="25"/>
        <v>15.756373014418948</v>
      </c>
      <c r="G169">
        <f t="shared" si="26"/>
        <v>15.756372341870872</v>
      </c>
      <c r="J169">
        <f t="shared" si="27"/>
        <v>2.9719999999999649</v>
      </c>
      <c r="K169">
        <f t="shared" si="28"/>
        <v>2.3083194823675351E-2</v>
      </c>
      <c r="L169">
        <f t="shared" si="29"/>
        <v>2.3082549006303694E-2</v>
      </c>
      <c r="M169">
        <f t="shared" si="30"/>
        <v>2.3082549025119574E-2</v>
      </c>
      <c r="N169">
        <f t="shared" si="31"/>
        <v>2.3081903264192263E-2</v>
      </c>
      <c r="O169">
        <f t="shared" si="32"/>
        <v>15.756376179932401</v>
      </c>
    </row>
    <row r="170" spans="1:15" x14ac:dyDescent="0.25">
      <c r="A170">
        <f t="shared" si="22"/>
        <v>2.9779999999999647</v>
      </c>
      <c r="B170">
        <f t="shared" si="23"/>
        <v>15.779563687215941</v>
      </c>
      <c r="E170">
        <f t="shared" si="24"/>
        <v>2.9779999999999647</v>
      </c>
      <c r="F170">
        <f t="shared" si="25"/>
        <v>15.779454245358702</v>
      </c>
      <c r="G170">
        <f t="shared" si="26"/>
        <v>15.779453572887443</v>
      </c>
      <c r="J170">
        <f t="shared" si="27"/>
        <v>2.9779999999999647</v>
      </c>
      <c r="K170">
        <f t="shared" si="28"/>
        <v>2.3081903264192263E-2</v>
      </c>
      <c r="L170">
        <f t="shared" si="29"/>
        <v>2.3081257559704908E-2</v>
      </c>
      <c r="M170">
        <f t="shared" si="30"/>
        <v>2.3081257578516402E-2</v>
      </c>
      <c r="N170">
        <f t="shared" si="31"/>
        <v>2.3080611930460241E-2</v>
      </c>
      <c r="O170">
        <f t="shared" si="32"/>
        <v>15.779457437510917</v>
      </c>
    </row>
    <row r="171" spans="1:15" x14ac:dyDescent="0.25">
      <c r="A171">
        <f t="shared" si="22"/>
        <v>2.9839999999999645</v>
      </c>
      <c r="B171">
        <f t="shared" si="23"/>
        <v>15.802644292955776</v>
      </c>
      <c r="E171">
        <f t="shared" si="24"/>
        <v>2.9839999999999645</v>
      </c>
      <c r="F171">
        <f t="shared" si="25"/>
        <v>15.802534185043074</v>
      </c>
      <c r="G171">
        <f t="shared" si="26"/>
        <v>15.802533512648617</v>
      </c>
      <c r="J171">
        <f t="shared" si="27"/>
        <v>2.9839999999999645</v>
      </c>
      <c r="K171">
        <f t="shared" si="28"/>
        <v>2.3080611930460241E-2</v>
      </c>
      <c r="L171">
        <f t="shared" si="29"/>
        <v>2.307996633883088E-2</v>
      </c>
      <c r="M171">
        <f t="shared" si="30"/>
        <v>2.3079966357637993E-2</v>
      </c>
      <c r="N171">
        <f t="shared" si="31"/>
        <v>2.3079320822426676E-2</v>
      </c>
      <c r="O171">
        <f t="shared" si="32"/>
        <v>15.802537403868554</v>
      </c>
    </row>
    <row r="172" spans="1:15" x14ac:dyDescent="0.25">
      <c r="A172">
        <f t="shared" si="22"/>
        <v>2.9899999999999642</v>
      </c>
      <c r="B172">
        <f t="shared" si="23"/>
        <v>15.825723607550687</v>
      </c>
      <c r="E172">
        <f t="shared" si="24"/>
        <v>2.9899999999999642</v>
      </c>
      <c r="F172">
        <f t="shared" si="25"/>
        <v>15.825612833697752</v>
      </c>
      <c r="G172">
        <f t="shared" si="26"/>
        <v>15.82561216138008</v>
      </c>
      <c r="J172">
        <f t="shared" si="27"/>
        <v>2.9899999999999642</v>
      </c>
      <c r="K172">
        <f t="shared" si="28"/>
        <v>2.3079320822426676E-2</v>
      </c>
      <c r="L172">
        <f t="shared" si="29"/>
        <v>2.3078675343629014E-2</v>
      </c>
      <c r="M172">
        <f t="shared" si="30"/>
        <v>2.3078675362431741E-2</v>
      </c>
      <c r="N172">
        <f t="shared" si="31"/>
        <v>2.3078029940038977E-2</v>
      </c>
      <c r="O172">
        <f t="shared" si="32"/>
        <v>15.825616079230985</v>
      </c>
    </row>
    <row r="173" spans="1:15" x14ac:dyDescent="0.25">
      <c r="A173">
        <f t="shared" si="22"/>
        <v>2.995999999999964</v>
      </c>
      <c r="B173">
        <f t="shared" si="23"/>
        <v>15.848801631226332</v>
      </c>
      <c r="E173">
        <f t="shared" si="24"/>
        <v>2.995999999999964</v>
      </c>
      <c r="F173">
        <f t="shared" si="25"/>
        <v>15.848690191548366</v>
      </c>
      <c r="G173">
        <f t="shared" si="26"/>
        <v>15.848689519307463</v>
      </c>
      <c r="J173">
        <f t="shared" si="27"/>
        <v>2.995999999999964</v>
      </c>
      <c r="K173">
        <f t="shared" si="28"/>
        <v>2.3078029940038977E-2</v>
      </c>
      <c r="L173">
        <f t="shared" si="29"/>
        <v>2.3077384574046723E-2</v>
      </c>
      <c r="M173">
        <f t="shared" si="30"/>
        <v>2.3077384592845068E-2</v>
      </c>
      <c r="N173">
        <f t="shared" si="31"/>
        <v>2.3076739283244566E-2</v>
      </c>
      <c r="O173">
        <f t="shared" si="32"/>
        <v>15.84869346382383</v>
      </c>
    </row>
    <row r="174" spans="1:15" x14ac:dyDescent="0.25">
      <c r="A174">
        <f t="shared" si="22"/>
        <v>3.0019999999999638</v>
      </c>
      <c r="B174">
        <f t="shared" si="23"/>
        <v>15.871878364208317</v>
      </c>
      <c r="E174">
        <f t="shared" si="24"/>
        <v>3.0019999999999638</v>
      </c>
      <c r="F174">
        <f t="shared" si="25"/>
        <v>15.871766258820495</v>
      </c>
      <c r="G174">
        <f t="shared" si="26"/>
        <v>15.871765586656347</v>
      </c>
      <c r="J174">
        <f t="shared" si="27"/>
        <v>3.0019999999999638</v>
      </c>
      <c r="K174">
        <f t="shared" si="28"/>
        <v>2.3076739283244566E-2</v>
      </c>
      <c r="L174">
        <f t="shared" si="29"/>
        <v>2.3076094030031431E-2</v>
      </c>
      <c r="M174">
        <f t="shared" si="30"/>
        <v>2.3076094048825394E-2</v>
      </c>
      <c r="N174">
        <f t="shared" si="31"/>
        <v>2.3075448851990872E-2</v>
      </c>
      <c r="O174">
        <f t="shared" si="32"/>
        <v>15.871769557872655</v>
      </c>
    </row>
    <row r="175" spans="1:15" x14ac:dyDescent="0.25">
      <c r="A175">
        <f t="shared" si="22"/>
        <v>3.0079999999999636</v>
      </c>
      <c r="B175">
        <f t="shared" si="23"/>
        <v>15.894953806722198</v>
      </c>
      <c r="E175">
        <f t="shared" si="24"/>
        <v>3.0079999999999636</v>
      </c>
      <c r="F175">
        <f t="shared" si="25"/>
        <v>15.894841035739665</v>
      </c>
      <c r="G175">
        <f t="shared" si="26"/>
        <v>15.894840363652257</v>
      </c>
      <c r="J175">
        <f t="shared" si="27"/>
        <v>3.0079999999999636</v>
      </c>
      <c r="K175">
        <f t="shared" si="28"/>
        <v>2.3075448851990872E-2</v>
      </c>
      <c r="L175">
        <f t="shared" si="29"/>
        <v>2.3074803711530589E-2</v>
      </c>
      <c r="M175">
        <f t="shared" si="30"/>
        <v>2.3074803730320174E-2</v>
      </c>
      <c r="N175">
        <f t="shared" si="31"/>
        <v>2.3074158646225362E-2</v>
      </c>
      <c r="O175">
        <f t="shared" si="32"/>
        <v>15.894844361602974</v>
      </c>
    </row>
    <row r="176" spans="1:15" x14ac:dyDescent="0.25">
      <c r="A176">
        <f t="shared" si="22"/>
        <v>3.0139999999999634</v>
      </c>
      <c r="B176">
        <f t="shared" si="23"/>
        <v>15.918027958993473</v>
      </c>
      <c r="E176">
        <f t="shared" si="24"/>
        <v>3.0139999999999634</v>
      </c>
      <c r="F176">
        <f t="shared" si="25"/>
        <v>15.917914522531355</v>
      </c>
      <c r="G176">
        <f t="shared" si="26"/>
        <v>15.917913850520669</v>
      </c>
      <c r="J176">
        <f t="shared" si="27"/>
        <v>3.0139999999999634</v>
      </c>
      <c r="K176">
        <f t="shared" si="28"/>
        <v>2.3074158646225362E-2</v>
      </c>
      <c r="L176">
        <f t="shared" si="29"/>
        <v>2.3073513618491651E-2</v>
      </c>
      <c r="M176">
        <f t="shared" si="30"/>
        <v>2.307351363727686E-2</v>
      </c>
      <c r="N176">
        <f t="shared" si="31"/>
        <v>2.3072868665895495E-2</v>
      </c>
      <c r="O176">
        <f t="shared" si="32"/>
        <v>15.917917875240251</v>
      </c>
    </row>
    <row r="177" spans="1:15" x14ac:dyDescent="0.25">
      <c r="A177">
        <f t="shared" si="22"/>
        <v>3.0199999999999632</v>
      </c>
      <c r="B177">
        <f t="shared" si="23"/>
        <v>15.941100821247595</v>
      </c>
      <c r="E177">
        <f t="shared" si="24"/>
        <v>3.0199999999999632</v>
      </c>
      <c r="F177">
        <f t="shared" si="25"/>
        <v>15.940986719420982</v>
      </c>
      <c r="G177">
        <f t="shared" si="26"/>
        <v>15.940986047487005</v>
      </c>
      <c r="J177">
        <f t="shared" si="27"/>
        <v>3.0199999999999632</v>
      </c>
      <c r="K177">
        <f t="shared" si="28"/>
        <v>2.3072868665895495E-2</v>
      </c>
      <c r="L177">
        <f t="shared" si="29"/>
        <v>2.3072223750862098E-2</v>
      </c>
      <c r="M177">
        <f t="shared" si="30"/>
        <v>2.3072223769642932E-2</v>
      </c>
      <c r="N177">
        <f t="shared" si="31"/>
        <v>2.3071578910948756E-2</v>
      </c>
      <c r="O177">
        <f t="shared" si="32"/>
        <v>15.940990099009893</v>
      </c>
    </row>
    <row r="178" spans="1:15" x14ac:dyDescent="0.25">
      <c r="A178">
        <f t="shared" si="22"/>
        <v>3.0259999999999629</v>
      </c>
      <c r="B178">
        <f t="shared" si="23"/>
        <v>15.964172393709957</v>
      </c>
      <c r="E178">
        <f t="shared" si="24"/>
        <v>3.0259999999999629</v>
      </c>
      <c r="F178">
        <f t="shared" si="25"/>
        <v>15.964057626633918</v>
      </c>
      <c r="G178">
        <f t="shared" si="26"/>
        <v>15.964056954776634</v>
      </c>
      <c r="J178">
        <f t="shared" si="27"/>
        <v>3.0259999999999629</v>
      </c>
      <c r="K178">
        <f t="shared" si="28"/>
        <v>2.3071578910948756E-2</v>
      </c>
      <c r="L178">
        <f t="shared" si="29"/>
        <v>2.307093410858942E-2</v>
      </c>
      <c r="M178">
        <f t="shared" si="30"/>
        <v>2.307093412736588E-2</v>
      </c>
      <c r="N178">
        <f t="shared" si="31"/>
        <v>2.307028938133264E-2</v>
      </c>
      <c r="O178">
        <f t="shared" si="32"/>
        <v>15.964061033137257</v>
      </c>
    </row>
    <row r="179" spans="1:15" x14ac:dyDescent="0.25">
      <c r="A179">
        <f t="shared" si="22"/>
        <v>3.0319999999999627</v>
      </c>
      <c r="B179">
        <f t="shared" si="23"/>
        <v>15.987242676605902</v>
      </c>
      <c r="E179">
        <f t="shared" si="24"/>
        <v>3.0319999999999627</v>
      </c>
      <c r="F179">
        <f t="shared" si="25"/>
        <v>15.987127244395481</v>
      </c>
      <c r="G179">
        <f t="shared" si="26"/>
        <v>15.987126572614875</v>
      </c>
      <c r="J179">
        <f t="shared" si="27"/>
        <v>3.0319999999999627</v>
      </c>
      <c r="K179">
        <f t="shared" si="28"/>
        <v>2.307028938133264E-2</v>
      </c>
      <c r="L179">
        <f t="shared" si="29"/>
        <v>2.3069644691621122E-2</v>
      </c>
      <c r="M179">
        <f t="shared" si="30"/>
        <v>2.3069644710393206E-2</v>
      </c>
      <c r="N179">
        <f t="shared" si="31"/>
        <v>2.3069000076994663E-2</v>
      </c>
      <c r="O179">
        <f t="shared" si="32"/>
        <v>15.987130677847651</v>
      </c>
    </row>
    <row r="180" spans="1:15" x14ac:dyDescent="0.25">
      <c r="A180">
        <f t="shared" si="22"/>
        <v>3.0379999999999625</v>
      </c>
      <c r="B180">
        <f t="shared" si="23"/>
        <v>16.010311670160725</v>
      </c>
      <c r="E180">
        <f t="shared" si="24"/>
        <v>3.0379999999999625</v>
      </c>
      <c r="F180">
        <f t="shared" si="25"/>
        <v>16.010195572930936</v>
      </c>
      <c r="G180">
        <f t="shared" si="26"/>
        <v>16.010194901226988</v>
      </c>
      <c r="J180">
        <f t="shared" si="27"/>
        <v>3.0379999999999625</v>
      </c>
      <c r="K180">
        <f t="shared" si="28"/>
        <v>2.3069000076994663E-2</v>
      </c>
      <c r="L180">
        <f t="shared" si="29"/>
        <v>2.3068355499904724E-2</v>
      </c>
      <c r="M180">
        <f t="shared" si="30"/>
        <v>2.3068355518672437E-2</v>
      </c>
      <c r="N180">
        <f t="shared" si="31"/>
        <v>2.3067710997882355E-2</v>
      </c>
      <c r="O180">
        <f t="shared" si="32"/>
        <v>16.010199033366323</v>
      </c>
    </row>
    <row r="181" spans="1:15" x14ac:dyDescent="0.25">
      <c r="A181">
        <f t="shared" si="22"/>
        <v>3.0439999999999623</v>
      </c>
      <c r="B181">
        <f t="shared" si="23"/>
        <v>16.033379374599662</v>
      </c>
      <c r="E181">
        <f t="shared" si="24"/>
        <v>3.0439999999999623</v>
      </c>
      <c r="F181">
        <f t="shared" si="25"/>
        <v>16.033262612465489</v>
      </c>
      <c r="G181">
        <f t="shared" si="26"/>
        <v>16.033261940838191</v>
      </c>
      <c r="J181">
        <f t="shared" si="27"/>
        <v>3.0439999999999623</v>
      </c>
      <c r="K181">
        <f t="shared" si="28"/>
        <v>2.3067710997882355E-2</v>
      </c>
      <c r="L181">
        <f t="shared" si="29"/>
        <v>2.3067066533387762E-2</v>
      </c>
      <c r="M181">
        <f t="shared" si="30"/>
        <v>2.3067066552151107E-2</v>
      </c>
      <c r="N181">
        <f t="shared" si="31"/>
        <v>2.306642214394326E-2</v>
      </c>
      <c r="O181">
        <f t="shared" si="32"/>
        <v>16.033266099918475</v>
      </c>
    </row>
    <row r="182" spans="1:15" x14ac:dyDescent="0.25">
      <c r="A182">
        <f t="shared" si="22"/>
        <v>3.0499999999999621</v>
      </c>
      <c r="B182">
        <f t="shared" si="23"/>
        <v>16.056445790147897</v>
      </c>
      <c r="E182">
        <f t="shared" si="24"/>
        <v>3.0499999999999621</v>
      </c>
      <c r="F182">
        <f t="shared" si="25"/>
        <v>16.056328363224306</v>
      </c>
      <c r="G182">
        <f t="shared" si="26"/>
        <v>16.056327691673637</v>
      </c>
      <c r="J182">
        <f t="shared" si="27"/>
        <v>3.0499999999999621</v>
      </c>
      <c r="K182">
        <f t="shared" si="28"/>
        <v>2.306642214394326E-2</v>
      </c>
      <c r="L182">
        <f t="shared" si="29"/>
        <v>2.3065777792017791E-2</v>
      </c>
      <c r="M182">
        <f t="shared" si="30"/>
        <v>2.3065777810776764E-2</v>
      </c>
      <c r="N182">
        <f t="shared" si="31"/>
        <v>2.3065133515124934E-2</v>
      </c>
      <c r="O182">
        <f t="shared" si="32"/>
        <v>16.056331877729249</v>
      </c>
    </row>
    <row r="183" spans="1:15" x14ac:dyDescent="0.25">
      <c r="A183">
        <f t="shared" si="22"/>
        <v>3.0559999999999619</v>
      </c>
      <c r="B183">
        <f t="shared" si="23"/>
        <v>16.079510917030568</v>
      </c>
      <c r="E183">
        <f t="shared" si="24"/>
        <v>3.0559999999999619</v>
      </c>
      <c r="F183">
        <f t="shared" si="25"/>
        <v>16.079392825432492</v>
      </c>
      <c r="G183">
        <f t="shared" si="26"/>
        <v>16.079392153958437</v>
      </c>
      <c r="J183">
        <f t="shared" si="27"/>
        <v>3.0559999999999619</v>
      </c>
      <c r="K183">
        <f t="shared" si="28"/>
        <v>2.3065133515124934E-2</v>
      </c>
      <c r="L183">
        <f t="shared" si="29"/>
        <v>2.3064489275742377E-2</v>
      </c>
      <c r="M183">
        <f t="shared" si="30"/>
        <v>2.3064489294496979E-2</v>
      </c>
      <c r="N183">
        <f t="shared" si="31"/>
        <v>2.3063845111374957E-2</v>
      </c>
      <c r="O183">
        <f t="shared" si="32"/>
        <v>16.079396367023747</v>
      </c>
    </row>
    <row r="184" spans="1:15" x14ac:dyDescent="0.25">
      <c r="A184">
        <f t="shared" si="22"/>
        <v>3.0619999999999616</v>
      </c>
      <c r="B184">
        <f t="shared" si="23"/>
        <v>16.102574755472752</v>
      </c>
      <c r="E184">
        <f t="shared" si="24"/>
        <v>3.0619999999999616</v>
      </c>
      <c r="F184">
        <f t="shared" si="25"/>
        <v>16.102455999315101</v>
      </c>
      <c r="G184">
        <f t="shared" si="26"/>
        <v>16.102455327917646</v>
      </c>
      <c r="J184">
        <f t="shared" si="27"/>
        <v>3.0619999999999616</v>
      </c>
      <c r="K184">
        <f t="shared" si="28"/>
        <v>2.3063845111374957E-2</v>
      </c>
      <c r="L184">
        <f t="shared" si="29"/>
        <v>2.3063200984509102E-2</v>
      </c>
      <c r="M184">
        <f t="shared" si="30"/>
        <v>2.3063201003259336E-2</v>
      </c>
      <c r="N184">
        <f t="shared" si="31"/>
        <v>2.3062556932640914E-2</v>
      </c>
      <c r="O184">
        <f t="shared" si="32"/>
        <v>16.102459568027005</v>
      </c>
    </row>
    <row r="185" spans="1:15" x14ac:dyDescent="0.25">
      <c r="A185">
        <f t="shared" si="22"/>
        <v>3.0679999999999614</v>
      </c>
      <c r="B185">
        <f t="shared" si="23"/>
        <v>16.125637305699481</v>
      </c>
      <c r="E185">
        <f t="shared" si="24"/>
        <v>3.0679999999999614</v>
      </c>
      <c r="F185">
        <f t="shared" si="25"/>
        <v>16.125517885097135</v>
      </c>
      <c r="G185">
        <f t="shared" si="26"/>
        <v>16.125517213776263</v>
      </c>
      <c r="J185">
        <f t="shared" si="27"/>
        <v>3.0679999999999614</v>
      </c>
      <c r="K185">
        <f t="shared" si="28"/>
        <v>2.3062556932640914E-2</v>
      </c>
      <c r="L185">
        <f t="shared" si="29"/>
        <v>2.3061912918265561E-2</v>
      </c>
      <c r="M185">
        <f t="shared" si="30"/>
        <v>2.3061912937011431E-2</v>
      </c>
      <c r="N185">
        <f t="shared" si="31"/>
        <v>2.3061268978870415E-2</v>
      </c>
      <c r="O185">
        <f t="shared" si="32"/>
        <v>16.125521480964014</v>
      </c>
    </row>
    <row r="186" spans="1:15" x14ac:dyDescent="0.25">
      <c r="A186">
        <f t="shared" si="22"/>
        <v>3.0739999999999612</v>
      </c>
      <c r="B186">
        <f t="shared" si="23"/>
        <v>16.148698567935732</v>
      </c>
      <c r="E186">
        <f t="shared" si="24"/>
        <v>3.0739999999999612</v>
      </c>
      <c r="F186">
        <f t="shared" si="25"/>
        <v>16.148578483003543</v>
      </c>
      <c r="G186">
        <f t="shared" si="26"/>
        <v>16.148577811759242</v>
      </c>
      <c r="J186">
        <f t="shared" si="27"/>
        <v>3.0739999999999612</v>
      </c>
      <c r="K186">
        <f t="shared" si="28"/>
        <v>2.3061268978870415E-2</v>
      </c>
      <c r="L186">
        <f t="shared" si="29"/>
        <v>2.3060625076959371E-2</v>
      </c>
      <c r="M186">
        <f t="shared" si="30"/>
        <v>2.3060625095700876E-2</v>
      </c>
      <c r="N186">
        <f t="shared" si="31"/>
        <v>2.3059981250011075E-2</v>
      </c>
      <c r="O186">
        <f t="shared" si="32"/>
        <v>16.148582106059713</v>
      </c>
    </row>
    <row r="187" spans="1:15" x14ac:dyDescent="0.25">
      <c r="A187">
        <f t="shared" si="22"/>
        <v>3.079999999999961</v>
      </c>
      <c r="B187">
        <f t="shared" si="23"/>
        <v>16.171758542406426</v>
      </c>
      <c r="E187">
        <f t="shared" si="24"/>
        <v>3.079999999999961</v>
      </c>
      <c r="F187">
        <f t="shared" si="25"/>
        <v>16.171637793259226</v>
      </c>
      <c r="G187">
        <f t="shared" si="26"/>
        <v>16.171637122091479</v>
      </c>
      <c r="J187">
        <f t="shared" si="27"/>
        <v>3.079999999999961</v>
      </c>
      <c r="K187">
        <f t="shared" si="28"/>
        <v>2.3059981250011075E-2</v>
      </c>
      <c r="L187">
        <f t="shared" si="29"/>
        <v>2.3059337460538159E-2</v>
      </c>
      <c r="M187">
        <f t="shared" si="30"/>
        <v>2.3059337479275299E-2</v>
      </c>
      <c r="N187">
        <f t="shared" si="31"/>
        <v>2.3058693746010536E-2</v>
      </c>
      <c r="O187">
        <f t="shared" si="32"/>
        <v>16.171641443538988</v>
      </c>
    </row>
    <row r="188" spans="1:15" x14ac:dyDescent="0.25">
      <c r="A188">
        <f t="shared" si="22"/>
        <v>3.0859999999999608</v>
      </c>
      <c r="B188">
        <f t="shared" si="23"/>
        <v>16.194817229336437</v>
      </c>
      <c r="E188">
        <f t="shared" si="24"/>
        <v>3.0859999999999608</v>
      </c>
      <c r="F188">
        <f t="shared" si="25"/>
        <v>16.19469581608903</v>
      </c>
      <c r="G188">
        <f t="shared" si="26"/>
        <v>16.194695144997819</v>
      </c>
      <c r="J188">
        <f t="shared" si="27"/>
        <v>3.0859999999999608</v>
      </c>
      <c r="K188">
        <f t="shared" si="28"/>
        <v>2.3058693746010536E-2</v>
      </c>
      <c r="L188">
        <f t="shared" si="29"/>
        <v>2.3058050068949565E-2</v>
      </c>
      <c r="M188">
        <f t="shared" si="30"/>
        <v>2.3058050087682348E-2</v>
      </c>
      <c r="N188">
        <f t="shared" si="31"/>
        <v>2.3057406466816446E-2</v>
      </c>
      <c r="O188">
        <f t="shared" si="32"/>
        <v>16.194699493626668</v>
      </c>
    </row>
    <row r="189" spans="1:15" x14ac:dyDescent="0.25">
      <c r="A189">
        <f t="shared" si="22"/>
        <v>3.0919999999999606</v>
      </c>
      <c r="B189">
        <f t="shared" si="23"/>
        <v>16.217874628950582</v>
      </c>
      <c r="E189">
        <f t="shared" si="24"/>
        <v>3.0919999999999606</v>
      </c>
      <c r="F189">
        <f t="shared" si="25"/>
        <v>16.217752551717744</v>
      </c>
      <c r="G189">
        <f t="shared" si="26"/>
        <v>16.217751880703055</v>
      </c>
      <c r="J189">
        <f t="shared" si="27"/>
        <v>3.0919999999999606</v>
      </c>
      <c r="K189">
        <f t="shared" si="28"/>
        <v>2.3057406466816446E-2</v>
      </c>
      <c r="L189">
        <f t="shared" si="29"/>
        <v>2.3056762902141252E-2</v>
      </c>
      <c r="M189">
        <f t="shared" si="30"/>
        <v>2.305676292086967E-2</v>
      </c>
      <c r="N189">
        <f t="shared" si="31"/>
        <v>2.3056119412376466E-2</v>
      </c>
      <c r="O189">
        <f t="shared" si="32"/>
        <v>16.217756256547538</v>
      </c>
    </row>
    <row r="190" spans="1:15" x14ac:dyDescent="0.25">
      <c r="A190">
        <f t="shared" si="22"/>
        <v>3.0979999999999603</v>
      </c>
      <c r="B190">
        <f t="shared" si="23"/>
        <v>16.240930741473633</v>
      </c>
      <c r="E190">
        <f t="shared" si="24"/>
        <v>3.0979999999999603</v>
      </c>
      <c r="F190">
        <f t="shared" si="25"/>
        <v>16.240808000370109</v>
      </c>
      <c r="G190">
        <f t="shared" si="26"/>
        <v>16.240807329431927</v>
      </c>
      <c r="J190">
        <f t="shared" si="27"/>
        <v>3.0979999999999603</v>
      </c>
      <c r="K190">
        <f t="shared" si="28"/>
        <v>2.3056119412376466E-2</v>
      </c>
      <c r="L190">
        <f t="shared" si="29"/>
        <v>2.3055475960060891E-2</v>
      </c>
      <c r="M190">
        <f t="shared" si="30"/>
        <v>2.3055475978784951E-2</v>
      </c>
      <c r="N190">
        <f t="shared" si="31"/>
        <v>2.3054832582638286E-2</v>
      </c>
      <c r="O190">
        <f t="shared" si="32"/>
        <v>16.240811732526321</v>
      </c>
    </row>
    <row r="191" spans="1:15" x14ac:dyDescent="0.25">
      <c r="A191">
        <f t="shared" si="22"/>
        <v>3.1039999999999601</v>
      </c>
      <c r="B191">
        <f t="shared" si="23"/>
        <v>16.263985567130302</v>
      </c>
      <c r="E191">
        <f t="shared" si="24"/>
        <v>3.1039999999999601</v>
      </c>
      <c r="F191">
        <f t="shared" si="25"/>
        <v>16.263862162270811</v>
      </c>
      <c r="G191">
        <f t="shared" si="26"/>
        <v>16.263861491409124</v>
      </c>
      <c r="J191">
        <f t="shared" si="27"/>
        <v>3.1039999999999601</v>
      </c>
      <c r="K191">
        <f t="shared" si="28"/>
        <v>2.3054832582638286E-2</v>
      </c>
      <c r="L191">
        <f t="shared" si="29"/>
        <v>2.3054189242656172E-2</v>
      </c>
      <c r="M191">
        <f t="shared" si="30"/>
        <v>2.3054189261375875E-2</v>
      </c>
      <c r="N191">
        <f t="shared" si="31"/>
        <v>2.3053545977549599E-2</v>
      </c>
      <c r="O191">
        <f t="shared" si="32"/>
        <v>16.263865921787698</v>
      </c>
    </row>
    <row r="192" spans="1:15" x14ac:dyDescent="0.25">
      <c r="A192">
        <f t="shared" si="22"/>
        <v>3.1099999999999599</v>
      </c>
      <c r="B192">
        <f t="shared" si="23"/>
        <v>16.287039106145251</v>
      </c>
      <c r="E192">
        <f t="shared" si="24"/>
        <v>3.1099999999999599</v>
      </c>
      <c r="F192">
        <f t="shared" si="25"/>
        <v>16.286915037644494</v>
      </c>
      <c r="G192">
        <f t="shared" si="26"/>
        <v>16.286914366859278</v>
      </c>
      <c r="J192">
        <f t="shared" si="27"/>
        <v>3.1099999999999599</v>
      </c>
      <c r="K192">
        <f t="shared" si="28"/>
        <v>2.3053545977549599E-2</v>
      </c>
      <c r="L192">
        <f t="shared" si="29"/>
        <v>2.3052902749874801E-2</v>
      </c>
      <c r="M192">
        <f t="shared" si="30"/>
        <v>2.3052902768590147E-2</v>
      </c>
      <c r="N192">
        <f t="shared" si="31"/>
        <v>2.3052259597058113E-2</v>
      </c>
      <c r="O192">
        <f t="shared" si="32"/>
        <v>16.286918824556288</v>
      </c>
    </row>
    <row r="193" spans="1:15" x14ac:dyDescent="0.25">
      <c r="A193">
        <f t="shared" si="22"/>
        <v>3.1159999999999597</v>
      </c>
      <c r="B193">
        <f t="shared" si="23"/>
        <v>16.31009135874309</v>
      </c>
      <c r="E193">
        <f t="shared" si="24"/>
        <v>3.1159999999999597</v>
      </c>
      <c r="F193">
        <f t="shared" si="25"/>
        <v>16.309966626715731</v>
      </c>
      <c r="G193">
        <f t="shared" si="26"/>
        <v>16.309965956006977</v>
      </c>
      <c r="J193">
        <f t="shared" si="27"/>
        <v>3.1159999999999597</v>
      </c>
      <c r="K193">
        <f t="shared" si="28"/>
        <v>2.3052259597058113E-2</v>
      </c>
      <c r="L193">
        <f t="shared" si="29"/>
        <v>2.3051616481664497E-2</v>
      </c>
      <c r="M193">
        <f t="shared" si="30"/>
        <v>2.3051616500375485E-2</v>
      </c>
      <c r="N193">
        <f t="shared" si="31"/>
        <v>2.3050973441111563E-2</v>
      </c>
      <c r="O193">
        <f t="shared" si="32"/>
        <v>16.309970441056663</v>
      </c>
    </row>
    <row r="194" spans="1:15" x14ac:dyDescent="0.25">
      <c r="A194">
        <f t="shared" si="22"/>
        <v>3.1219999999999595</v>
      </c>
      <c r="B194">
        <f t="shared" si="23"/>
        <v>16.333142325148376</v>
      </c>
      <c r="E194">
        <f t="shared" si="24"/>
        <v>3.1219999999999595</v>
      </c>
      <c r="F194">
        <f t="shared" si="25"/>
        <v>16.333016929709061</v>
      </c>
      <c r="G194">
        <f t="shared" si="26"/>
        <v>16.33301625907675</v>
      </c>
      <c r="J194">
        <f t="shared" si="27"/>
        <v>3.1219999999999595</v>
      </c>
      <c r="K194">
        <f t="shared" si="28"/>
        <v>2.3050973441111563E-2</v>
      </c>
      <c r="L194">
        <f t="shared" si="29"/>
        <v>2.3050330437972992E-2</v>
      </c>
      <c r="M194">
        <f t="shared" si="30"/>
        <v>2.3050330456679625E-2</v>
      </c>
      <c r="N194">
        <f t="shared" si="31"/>
        <v>2.3049687509657687E-2</v>
      </c>
      <c r="O194">
        <f t="shared" si="32"/>
        <v>16.333020771513343</v>
      </c>
    </row>
    <row r="195" spans="1:15" x14ac:dyDescent="0.25">
      <c r="A195">
        <f t="shared" si="22"/>
        <v>3.1279999999999593</v>
      </c>
      <c r="B195">
        <f t="shared" si="23"/>
        <v>16.356192005585616</v>
      </c>
      <c r="E195">
        <f t="shared" si="24"/>
        <v>3.1279999999999593</v>
      </c>
      <c r="F195">
        <f t="shared" si="25"/>
        <v>16.356065946848958</v>
      </c>
      <c r="G195">
        <f t="shared" si="26"/>
        <v>16.35606527629308</v>
      </c>
      <c r="J195">
        <f t="shared" si="27"/>
        <v>3.1279999999999593</v>
      </c>
      <c r="K195">
        <f t="shared" si="28"/>
        <v>2.3049687509657687E-2</v>
      </c>
      <c r="L195">
        <f t="shared" si="29"/>
        <v>2.3049044618748037E-2</v>
      </c>
      <c r="M195">
        <f t="shared" si="30"/>
        <v>2.3049044637450316E-2</v>
      </c>
      <c r="N195">
        <f t="shared" si="31"/>
        <v>2.3048401802644239E-2</v>
      </c>
      <c r="O195">
        <f t="shared" si="32"/>
        <v>16.356069816150793</v>
      </c>
    </row>
    <row r="196" spans="1:15" x14ac:dyDescent="0.25">
      <c r="A196">
        <f t="shared" si="22"/>
        <v>3.133999999999959</v>
      </c>
      <c r="B196">
        <f t="shared" si="23"/>
        <v>16.379240400279262</v>
      </c>
      <c r="E196">
        <f t="shared" si="24"/>
        <v>3.133999999999959</v>
      </c>
      <c r="F196">
        <f t="shared" si="25"/>
        <v>16.379113678359854</v>
      </c>
      <c r="G196">
        <f t="shared" si="26"/>
        <v>16.379113007880388</v>
      </c>
      <c r="J196">
        <f t="shared" si="27"/>
        <v>3.133999999999959</v>
      </c>
      <c r="K196">
        <f t="shared" si="28"/>
        <v>2.3048401802644239E-2</v>
      </c>
      <c r="L196">
        <f t="shared" si="29"/>
        <v>2.3047759023937395E-2</v>
      </c>
      <c r="M196">
        <f t="shared" si="30"/>
        <v>2.3047759042635323E-2</v>
      </c>
      <c r="N196">
        <f t="shared" si="31"/>
        <v>2.3047116320018997E-2</v>
      </c>
      <c r="O196">
        <f t="shared" si="32"/>
        <v>16.379117575193426</v>
      </c>
    </row>
    <row r="197" spans="1:15" x14ac:dyDescent="0.25">
      <c r="A197">
        <f t="shared" si="22"/>
        <v>3.1399999999999588</v>
      </c>
      <c r="B197">
        <f t="shared" si="23"/>
        <v>16.402287509453718</v>
      </c>
      <c r="E197">
        <f t="shared" si="24"/>
        <v>3.1399999999999588</v>
      </c>
      <c r="F197">
        <f t="shared" si="25"/>
        <v>16.402160124466118</v>
      </c>
      <c r="G197">
        <f t="shared" si="26"/>
        <v>16.402159454063053</v>
      </c>
      <c r="J197">
        <f t="shared" si="27"/>
        <v>3.1399999999999588</v>
      </c>
      <c r="K197">
        <f t="shared" si="28"/>
        <v>2.3047116320018997E-2</v>
      </c>
      <c r="L197">
        <f t="shared" si="29"/>
        <v>2.3046473653488848E-2</v>
      </c>
      <c r="M197">
        <f t="shared" si="30"/>
        <v>2.3046473672182429E-2</v>
      </c>
      <c r="N197">
        <f t="shared" si="31"/>
        <v>2.3045831061729749E-2</v>
      </c>
      <c r="O197">
        <f t="shared" si="32"/>
        <v>16.402164048865608</v>
      </c>
    </row>
    <row r="198" spans="1:15" x14ac:dyDescent="0.25">
      <c r="A198">
        <f t="shared" si="22"/>
        <v>3.1459999999999586</v>
      </c>
      <c r="B198">
        <f t="shared" si="23"/>
        <v>16.425333333333331</v>
      </c>
      <c r="E198">
        <f t="shared" si="24"/>
        <v>3.1459999999999586</v>
      </c>
      <c r="F198">
        <f t="shared" si="25"/>
        <v>16.425205285392078</v>
      </c>
      <c r="G198">
        <f t="shared" si="26"/>
        <v>16.425204615065397</v>
      </c>
      <c r="J198">
        <f t="shared" si="27"/>
        <v>3.1459999999999586</v>
      </c>
      <c r="K198">
        <f t="shared" si="28"/>
        <v>2.3045831061729749E-2</v>
      </c>
      <c r="L198">
        <f t="shared" si="29"/>
        <v>2.3045188507350194E-2</v>
      </c>
      <c r="M198">
        <f t="shared" si="30"/>
        <v>2.3045188526039422E-2</v>
      </c>
      <c r="N198">
        <f t="shared" si="31"/>
        <v>2.3044546027724294E-2</v>
      </c>
      <c r="O198">
        <f t="shared" si="32"/>
        <v>16.425209237391645</v>
      </c>
    </row>
    <row r="199" spans="1:15" x14ac:dyDescent="0.25">
      <c r="A199">
        <f t="shared" si="22"/>
        <v>3.1519999999999584</v>
      </c>
      <c r="B199">
        <f t="shared" si="23"/>
        <v>16.448377872142398</v>
      </c>
      <c r="E199">
        <f t="shared" si="24"/>
        <v>3.1519999999999584</v>
      </c>
      <c r="F199">
        <f t="shared" si="25"/>
        <v>16.448249161362</v>
      </c>
      <c r="G199">
        <f t="shared" si="26"/>
        <v>16.448248491111688</v>
      </c>
      <c r="J199">
        <f t="shared" si="27"/>
        <v>3.1519999999999584</v>
      </c>
      <c r="K199">
        <f t="shared" si="28"/>
        <v>2.3044546027724294E-2</v>
      </c>
      <c r="L199">
        <f t="shared" si="29"/>
        <v>2.3043903585469244E-2</v>
      </c>
      <c r="M199">
        <f t="shared" si="30"/>
        <v>2.3043903604154124E-2</v>
      </c>
      <c r="N199">
        <f t="shared" si="31"/>
        <v>2.3043261217950455E-2</v>
      </c>
      <c r="O199">
        <f t="shared" si="32"/>
        <v>16.448253140995799</v>
      </c>
    </row>
    <row r="200" spans="1:15" x14ac:dyDescent="0.25">
      <c r="A200">
        <f t="shared" si="22"/>
        <v>3.1579999999999582</v>
      </c>
      <c r="B200">
        <f t="shared" si="23"/>
        <v>16.471421126105163</v>
      </c>
      <c r="E200">
        <f t="shared" si="24"/>
        <v>3.1579999999999582</v>
      </c>
      <c r="F200">
        <f t="shared" si="25"/>
        <v>16.471291752600106</v>
      </c>
      <c r="G200">
        <f t="shared" si="26"/>
        <v>16.471291082426145</v>
      </c>
      <c r="J200">
        <f t="shared" si="27"/>
        <v>3.1579999999999582</v>
      </c>
      <c r="K200">
        <f t="shared" si="28"/>
        <v>2.3043261217950455E-2</v>
      </c>
      <c r="L200">
        <f t="shared" si="29"/>
        <v>2.3042618887793818E-2</v>
      </c>
      <c r="M200">
        <f t="shared" si="30"/>
        <v>2.3042618906474351E-2</v>
      </c>
      <c r="N200">
        <f t="shared" si="31"/>
        <v>2.3041976632356059E-2</v>
      </c>
      <c r="O200">
        <f t="shared" si="32"/>
        <v>16.471295759902272</v>
      </c>
    </row>
    <row r="201" spans="1:15" x14ac:dyDescent="0.25">
      <c r="A201">
        <f t="shared" ref="A201:A264" si="33">A200+$B$1</f>
        <v>3.163999999999958</v>
      </c>
      <c r="B201">
        <f t="shared" ref="B201:B264" si="34">B200+$B$1*(4-(B200/(100+A200)))</f>
        <v>16.49446309544582</v>
      </c>
      <c r="E201">
        <f t="shared" ref="E201:E264" si="35">E200+$B$1</f>
        <v>3.163999999999958</v>
      </c>
      <c r="F201">
        <f t="shared" ref="F201:F264" si="36">G200+$B$1*(4-(G200/(100+A200)))</f>
        <v>16.494333059330557</v>
      </c>
      <c r="G201">
        <f t="shared" ref="G201:G264" si="37">G200+($B$1/2)*((4-(G200/(100+A200)))+(4-(F201/(100+A200))))</f>
        <v>16.494332389232934</v>
      </c>
      <c r="J201">
        <f t="shared" ref="J201:J264" si="38">J200+$B$1</f>
        <v>3.163999999999958</v>
      </c>
      <c r="K201">
        <f t="shared" ref="K201:K264" si="39">$B$1*(4-(O200/(100+A200)))</f>
        <v>2.3041976632356059E-2</v>
      </c>
      <c r="L201">
        <f t="shared" ref="L201:L264" si="40">$B$1*(4-((O200+(0.5*K201))/(100+(A200+(0.5*$B$1)))))</f>
        <v>2.3041334414271763E-2</v>
      </c>
      <c r="M201">
        <f t="shared" ref="M201:M264" si="41">$B$1*(4-((O200+(0.5*L201))/(100+(A200+(0.5*$B$1)))))</f>
        <v>2.3041334432947952E-2</v>
      </c>
      <c r="N201">
        <f t="shared" ref="N201:N264" si="42">$B$1*(4-((O200+M201)/(100+(A200+$B$1))))</f>
        <v>2.3040692270888959E-2</v>
      </c>
      <c r="O201">
        <f t="shared" ref="O201:O264" si="43">O200+(1/6)*(K201+(2*L201)+(2*M201)+N201)</f>
        <v>16.494337094335219</v>
      </c>
    </row>
    <row r="202" spans="1:15" x14ac:dyDescent="0.25">
      <c r="A202">
        <f t="shared" si="33"/>
        <v>3.1699999999999577</v>
      </c>
      <c r="B202">
        <f t="shared" si="34"/>
        <v>16.517503780388505</v>
      </c>
      <c r="E202">
        <f t="shared" si="35"/>
        <v>3.1699999999999577</v>
      </c>
      <c r="F202">
        <f t="shared" si="36"/>
        <v>16.517373081777471</v>
      </c>
      <c r="G202">
        <f t="shared" si="37"/>
        <v>16.517372411756167</v>
      </c>
      <c r="J202">
        <f t="shared" si="38"/>
        <v>3.1699999999999577</v>
      </c>
      <c r="K202">
        <f t="shared" si="39"/>
        <v>2.3040692270888959E-2</v>
      </c>
      <c r="L202">
        <f t="shared" si="40"/>
        <v>2.3040050164850931E-2</v>
      </c>
      <c r="M202">
        <f t="shared" si="41"/>
        <v>2.3040050183522773E-2</v>
      </c>
      <c r="N202">
        <f t="shared" si="42"/>
        <v>2.303940813349702E-2</v>
      </c>
      <c r="O202">
        <f t="shared" si="43"/>
        <v>16.51737714451874</v>
      </c>
    </row>
    <row r="203" spans="1:15" x14ac:dyDescent="0.25">
      <c r="A203">
        <f t="shared" si="33"/>
        <v>3.1759999999999575</v>
      </c>
      <c r="B203">
        <f t="shared" si="34"/>
        <v>16.540543181157311</v>
      </c>
      <c r="E203">
        <f t="shared" si="35"/>
        <v>3.1759999999999575</v>
      </c>
      <c r="F203">
        <f t="shared" si="36"/>
        <v>16.540411820164906</v>
      </c>
      <c r="G203">
        <f t="shared" si="37"/>
        <v>16.54041115021991</v>
      </c>
      <c r="J203">
        <f t="shared" si="38"/>
        <v>3.1759999999999575</v>
      </c>
      <c r="K203">
        <f t="shared" si="39"/>
        <v>2.303940813349702E-2</v>
      </c>
      <c r="L203">
        <f t="shared" si="40"/>
        <v>2.3038766139479198E-2</v>
      </c>
      <c r="M203">
        <f t="shared" si="41"/>
        <v>2.3038766158146696E-2</v>
      </c>
      <c r="N203">
        <f t="shared" si="42"/>
        <v>2.3038124220128117E-2</v>
      </c>
      <c r="O203">
        <f t="shared" si="43"/>
        <v>16.540415910676884</v>
      </c>
    </row>
    <row r="204" spans="1:15" x14ac:dyDescent="0.25">
      <c r="A204">
        <f t="shared" si="33"/>
        <v>3.1819999999999573</v>
      </c>
      <c r="B204">
        <f t="shared" si="34"/>
        <v>16.56358129797627</v>
      </c>
      <c r="E204">
        <f t="shared" si="35"/>
        <v>3.1819999999999573</v>
      </c>
      <c r="F204">
        <f t="shared" si="36"/>
        <v>16.563449274716874</v>
      </c>
      <c r="G204">
        <f t="shared" si="37"/>
        <v>16.563448604848169</v>
      </c>
      <c r="J204">
        <f t="shared" si="38"/>
        <v>3.1819999999999573</v>
      </c>
      <c r="K204">
        <f t="shared" si="39"/>
        <v>2.3038124220128117E-2</v>
      </c>
      <c r="L204">
        <f t="shared" si="40"/>
        <v>2.3037482338104442E-2</v>
      </c>
      <c r="M204">
        <f t="shared" si="41"/>
        <v>2.3037482356767603E-2</v>
      </c>
      <c r="N204">
        <f t="shared" si="42"/>
        <v>2.3036840530730147E-2</v>
      </c>
      <c r="O204">
        <f t="shared" si="43"/>
        <v>16.563453393033651</v>
      </c>
    </row>
    <row r="205" spans="1:15" x14ac:dyDescent="0.25">
      <c r="A205">
        <f t="shared" si="33"/>
        <v>3.1879999999999571</v>
      </c>
      <c r="B205">
        <f t="shared" si="34"/>
        <v>16.586618131069368</v>
      </c>
      <c r="E205">
        <f t="shared" si="35"/>
        <v>3.1879999999999571</v>
      </c>
      <c r="F205">
        <f t="shared" si="36"/>
        <v>16.586485445657331</v>
      </c>
      <c r="G205">
        <f t="shared" si="37"/>
        <v>16.5864847758649</v>
      </c>
      <c r="J205">
        <f t="shared" si="38"/>
        <v>3.1879999999999571</v>
      </c>
      <c r="K205">
        <f t="shared" si="39"/>
        <v>2.3036840530730147E-2</v>
      </c>
      <c r="L205">
        <f t="shared" si="40"/>
        <v>2.3036198760674576E-2</v>
      </c>
      <c r="M205">
        <f t="shared" si="41"/>
        <v>2.3036198779333394E-2</v>
      </c>
      <c r="N205">
        <f t="shared" si="42"/>
        <v>2.3035557065251018E-2</v>
      </c>
      <c r="O205">
        <f t="shared" si="43"/>
        <v>16.586489591812985</v>
      </c>
    </row>
    <row r="206" spans="1:15" x14ac:dyDescent="0.25">
      <c r="A206">
        <f t="shared" si="33"/>
        <v>3.1939999999999569</v>
      </c>
      <c r="B206">
        <f t="shared" si="34"/>
        <v>16.609653680660539</v>
      </c>
      <c r="E206">
        <f t="shared" si="35"/>
        <v>3.1939999999999569</v>
      </c>
      <c r="F206">
        <f t="shared" si="36"/>
        <v>16.609520333210181</v>
      </c>
      <c r="G206">
        <f t="shared" si="37"/>
        <v>16.609519663494012</v>
      </c>
      <c r="J206">
        <f t="shared" si="38"/>
        <v>3.1939999999999569</v>
      </c>
      <c r="K206">
        <f t="shared" si="39"/>
        <v>2.3035557065251018E-2</v>
      </c>
      <c r="L206">
        <f t="shared" si="40"/>
        <v>2.3034915407137504E-2</v>
      </c>
      <c r="M206">
        <f t="shared" si="41"/>
        <v>2.3034915425791985E-2</v>
      </c>
      <c r="N206">
        <f t="shared" si="42"/>
        <v>2.3034273823638655E-2</v>
      </c>
      <c r="O206">
        <f t="shared" si="43"/>
        <v>16.609524507238778</v>
      </c>
    </row>
    <row r="207" spans="1:15" x14ac:dyDescent="0.25">
      <c r="A207">
        <f t="shared" si="33"/>
        <v>3.1999999999999567</v>
      </c>
      <c r="B207">
        <f t="shared" si="34"/>
        <v>16.632687946973657</v>
      </c>
      <c r="E207">
        <f t="shared" si="35"/>
        <v>3.1999999999999567</v>
      </c>
      <c r="F207">
        <f t="shared" si="36"/>
        <v>16.63255393759928</v>
      </c>
      <c r="G207">
        <f t="shared" si="37"/>
        <v>16.632553267959356</v>
      </c>
      <c r="J207">
        <f t="shared" si="38"/>
        <v>3.1999999999999567</v>
      </c>
      <c r="K207">
        <f t="shared" si="39"/>
        <v>2.3034273823638655E-2</v>
      </c>
      <c r="L207">
        <f t="shared" si="40"/>
        <v>2.3033632277441173E-2</v>
      </c>
      <c r="M207">
        <f t="shared" si="41"/>
        <v>2.303363229609131E-2</v>
      </c>
      <c r="N207">
        <f t="shared" si="42"/>
        <v>2.3032990805840998E-2</v>
      </c>
      <c r="O207">
        <f t="shared" si="43"/>
        <v>16.632558139534869</v>
      </c>
    </row>
    <row r="208" spans="1:15" x14ac:dyDescent="0.25">
      <c r="A208">
        <f t="shared" si="33"/>
        <v>3.2059999999999564</v>
      </c>
      <c r="B208">
        <f t="shared" si="34"/>
        <v>16.655720930232555</v>
      </c>
      <c r="E208">
        <f t="shared" si="35"/>
        <v>3.2059999999999564</v>
      </c>
      <c r="F208">
        <f t="shared" si="36"/>
        <v>16.655586259048427</v>
      </c>
      <c r="G208">
        <f t="shared" si="37"/>
        <v>16.655585589484733</v>
      </c>
      <c r="J208">
        <f t="shared" si="38"/>
        <v>3.2059999999999564</v>
      </c>
      <c r="K208">
        <f t="shared" si="39"/>
        <v>2.3032990805840998E-2</v>
      </c>
      <c r="L208">
        <f t="shared" si="40"/>
        <v>2.3032349371533516E-2</v>
      </c>
      <c r="M208">
        <f t="shared" si="41"/>
        <v>2.303234939017932E-2</v>
      </c>
      <c r="N208">
        <f t="shared" si="42"/>
        <v>2.3031708011805995E-2</v>
      </c>
      <c r="O208">
        <f t="shared" si="43"/>
        <v>16.655590488925046</v>
      </c>
    </row>
    <row r="209" spans="1:15" x14ac:dyDescent="0.25">
      <c r="A209">
        <f t="shared" si="33"/>
        <v>3.2119999999999562</v>
      </c>
      <c r="B209">
        <f t="shared" si="34"/>
        <v>16.678752630661005</v>
      </c>
      <c r="E209">
        <f t="shared" si="35"/>
        <v>3.2119999999999562</v>
      </c>
      <c r="F209">
        <f t="shared" si="36"/>
        <v>16.678617297781376</v>
      </c>
      <c r="G209">
        <f t="shared" si="37"/>
        <v>16.678616628293895</v>
      </c>
      <c r="J209">
        <f t="shared" si="38"/>
        <v>3.2119999999999562</v>
      </c>
      <c r="K209">
        <f t="shared" si="39"/>
        <v>2.3031708011805995E-2</v>
      </c>
      <c r="L209">
        <f t="shared" si="40"/>
        <v>2.30310666893625E-2</v>
      </c>
      <c r="M209">
        <f t="shared" si="41"/>
        <v>2.3031066708003967E-2</v>
      </c>
      <c r="N209">
        <f t="shared" si="42"/>
        <v>2.3030425441481626E-2</v>
      </c>
      <c r="O209">
        <f t="shared" si="43"/>
        <v>16.67862155563305</v>
      </c>
    </row>
    <row r="210" spans="1:15" x14ac:dyDescent="0.25">
      <c r="A210">
        <f t="shared" si="33"/>
        <v>3.217999999999956</v>
      </c>
      <c r="B210">
        <f t="shared" si="34"/>
        <v>16.701783048482731</v>
      </c>
      <c r="E210">
        <f t="shared" si="35"/>
        <v>3.217999999999956</v>
      </c>
      <c r="F210">
        <f t="shared" si="36"/>
        <v>16.701647054021816</v>
      </c>
      <c r="G210">
        <f t="shared" si="37"/>
        <v>16.701646384610534</v>
      </c>
      <c r="J210">
        <f t="shared" si="38"/>
        <v>3.217999999999956</v>
      </c>
      <c r="K210">
        <f t="shared" si="39"/>
        <v>2.3030425441481626E-2</v>
      </c>
      <c r="L210">
        <f t="shared" si="40"/>
        <v>2.3029784230876104E-2</v>
      </c>
      <c r="M210">
        <f t="shared" si="41"/>
        <v>2.3029784249513238E-2</v>
      </c>
      <c r="N210">
        <f t="shared" si="42"/>
        <v>2.3029143094815872E-2</v>
      </c>
      <c r="O210">
        <f t="shared" si="43"/>
        <v>16.701651339882563</v>
      </c>
    </row>
    <row r="211" spans="1:15" x14ac:dyDescent="0.25">
      <c r="A211">
        <f t="shared" si="33"/>
        <v>3.2239999999999558</v>
      </c>
      <c r="B211">
        <f t="shared" si="34"/>
        <v>16.724812183921404</v>
      </c>
      <c r="E211">
        <f t="shared" si="35"/>
        <v>3.2239999999999558</v>
      </c>
      <c r="F211">
        <f t="shared" si="36"/>
        <v>16.724675527993398</v>
      </c>
      <c r="G211">
        <f t="shared" si="37"/>
        <v>16.7246748586583</v>
      </c>
      <c r="J211">
        <f t="shared" si="38"/>
        <v>3.2239999999999558</v>
      </c>
      <c r="K211">
        <f t="shared" si="39"/>
        <v>2.3029143094815872E-2</v>
      </c>
      <c r="L211">
        <f t="shared" si="40"/>
        <v>2.3028501996022323E-2</v>
      </c>
      <c r="M211">
        <f t="shared" si="41"/>
        <v>2.3028502014655124E-2</v>
      </c>
      <c r="N211">
        <f t="shared" si="42"/>
        <v>2.3027860971756731E-2</v>
      </c>
      <c r="O211">
        <f t="shared" si="43"/>
        <v>16.724679841897217</v>
      </c>
    </row>
    <row r="212" spans="1:15" x14ac:dyDescent="0.25">
      <c r="A212">
        <f t="shared" si="33"/>
        <v>3.2299999999999556</v>
      </c>
      <c r="B212">
        <f t="shared" si="34"/>
        <v>16.747840037200646</v>
      </c>
      <c r="E212">
        <f t="shared" si="35"/>
        <v>3.2299999999999556</v>
      </c>
      <c r="F212">
        <f t="shared" si="36"/>
        <v>16.747702719919712</v>
      </c>
      <c r="G212">
        <f t="shared" si="37"/>
        <v>16.747702050660784</v>
      </c>
      <c r="J212">
        <f t="shared" si="38"/>
        <v>3.2299999999999556</v>
      </c>
      <c r="K212">
        <f t="shared" si="39"/>
        <v>2.3027860971756731E-2</v>
      </c>
      <c r="L212">
        <f t="shared" si="40"/>
        <v>2.3027219984749159E-2</v>
      </c>
      <c r="M212">
        <f t="shared" si="41"/>
        <v>2.3027220003377629E-2</v>
      </c>
      <c r="N212">
        <f t="shared" si="42"/>
        <v>2.3026579072252217E-2</v>
      </c>
      <c r="O212">
        <f t="shared" si="43"/>
        <v>16.747707061900595</v>
      </c>
    </row>
    <row r="213" spans="1:15" x14ac:dyDescent="0.25">
      <c r="A213">
        <f t="shared" si="33"/>
        <v>3.2359999999999554</v>
      </c>
      <c r="B213">
        <f t="shared" si="34"/>
        <v>16.770866608544022</v>
      </c>
      <c r="E213">
        <f t="shared" si="35"/>
        <v>3.2359999999999554</v>
      </c>
      <c r="F213">
        <f t="shared" si="36"/>
        <v>16.770728630024301</v>
      </c>
      <c r="G213">
        <f t="shared" si="37"/>
        <v>16.770727960841526</v>
      </c>
      <c r="J213">
        <f t="shared" si="38"/>
        <v>3.2359999999999554</v>
      </c>
      <c r="K213">
        <f t="shared" si="39"/>
        <v>2.3026579072252217E-2</v>
      </c>
      <c r="L213">
        <f t="shared" si="40"/>
        <v>2.3025938197004638E-2</v>
      </c>
      <c r="M213">
        <f t="shared" si="41"/>
        <v>2.3025938215628778E-2</v>
      </c>
      <c r="N213">
        <f t="shared" si="42"/>
        <v>2.3025297396250366E-2</v>
      </c>
      <c r="O213">
        <f t="shared" si="43"/>
        <v>16.770733000116223</v>
      </c>
    </row>
    <row r="214" spans="1:15" x14ac:dyDescent="0.25">
      <c r="A214">
        <f t="shared" si="33"/>
        <v>3.2419999999999551</v>
      </c>
      <c r="B214">
        <f t="shared" si="34"/>
        <v>16.793891898175051</v>
      </c>
      <c r="E214">
        <f t="shared" si="35"/>
        <v>3.2419999999999551</v>
      </c>
      <c r="F214">
        <f t="shared" si="36"/>
        <v>16.793753258530657</v>
      </c>
      <c r="G214">
        <f t="shared" si="37"/>
        <v>16.793752589424017</v>
      </c>
      <c r="J214">
        <f t="shared" si="38"/>
        <v>3.2419999999999551</v>
      </c>
      <c r="K214">
        <f t="shared" si="39"/>
        <v>2.3025297396250366E-2</v>
      </c>
      <c r="L214">
        <f t="shared" si="40"/>
        <v>2.3024656632736794E-2</v>
      </c>
      <c r="M214">
        <f t="shared" si="41"/>
        <v>2.3024656651356602E-2</v>
      </c>
      <c r="N214">
        <f t="shared" si="42"/>
        <v>2.3024015943699214E-2</v>
      </c>
      <c r="O214">
        <f t="shared" si="43"/>
        <v>16.793757656767578</v>
      </c>
    </row>
    <row r="215" spans="1:15" x14ac:dyDescent="0.25">
      <c r="A215">
        <f t="shared" si="33"/>
        <v>3.2479999999999549</v>
      </c>
      <c r="B215">
        <f t="shared" si="34"/>
        <v>16.816915906317192</v>
      </c>
      <c r="E215">
        <f t="shared" si="35"/>
        <v>3.2479999999999549</v>
      </c>
      <c r="F215">
        <f t="shared" si="36"/>
        <v>16.816776605662209</v>
      </c>
      <c r="G215">
        <f t="shared" si="37"/>
        <v>16.816775936631693</v>
      </c>
      <c r="J215">
        <f t="shared" si="38"/>
        <v>3.2479999999999549</v>
      </c>
      <c r="K215">
        <f t="shared" si="39"/>
        <v>2.3024015943699214E-2</v>
      </c>
      <c r="L215">
        <f t="shared" si="40"/>
        <v>2.3023375291893685E-2</v>
      </c>
      <c r="M215">
        <f t="shared" si="41"/>
        <v>2.3023375310509166E-2</v>
      </c>
      <c r="N215">
        <f t="shared" si="42"/>
        <v>2.3022734714546831E-2</v>
      </c>
      <c r="O215">
        <f t="shared" si="43"/>
        <v>16.816781032078087</v>
      </c>
    </row>
    <row r="216" spans="1:15" x14ac:dyDescent="0.25">
      <c r="A216">
        <f t="shared" si="33"/>
        <v>3.2539999999999547</v>
      </c>
      <c r="B216">
        <f t="shared" si="34"/>
        <v>16.83993863319386</v>
      </c>
      <c r="E216">
        <f t="shared" si="35"/>
        <v>3.2539999999999547</v>
      </c>
      <c r="F216">
        <f t="shared" si="36"/>
        <v>16.839798671642349</v>
      </c>
      <c r="G216">
        <f t="shared" si="37"/>
        <v>16.839798002687939</v>
      </c>
      <c r="J216">
        <f t="shared" si="38"/>
        <v>3.2539999999999547</v>
      </c>
      <c r="K216">
        <f t="shared" si="39"/>
        <v>2.3022734714546831E-2</v>
      </c>
      <c r="L216">
        <f t="shared" si="40"/>
        <v>2.3022094174423371E-2</v>
      </c>
      <c r="M216">
        <f t="shared" si="41"/>
        <v>2.3022094193034529E-2</v>
      </c>
      <c r="N216">
        <f t="shared" si="42"/>
        <v>2.3021453708741292E-2</v>
      </c>
      <c r="O216">
        <f t="shared" si="43"/>
        <v>16.839803126271121</v>
      </c>
    </row>
    <row r="217" spans="1:15" x14ac:dyDescent="0.25">
      <c r="A217">
        <f t="shared" si="33"/>
        <v>3.2599999999999545</v>
      </c>
      <c r="B217">
        <f t="shared" si="34"/>
        <v>16.862960079028412</v>
      </c>
      <c r="E217">
        <f t="shared" si="35"/>
        <v>3.2599999999999545</v>
      </c>
      <c r="F217">
        <f t="shared" si="36"/>
        <v>16.862819456694407</v>
      </c>
      <c r="G217">
        <f t="shared" si="37"/>
        <v>16.862818787816089</v>
      </c>
      <c r="J217">
        <f t="shared" si="38"/>
        <v>3.2599999999999545</v>
      </c>
      <c r="K217">
        <f t="shared" si="39"/>
        <v>2.3021453708741292E-2</v>
      </c>
      <c r="L217">
        <f t="shared" si="40"/>
        <v>2.3020813280273947E-2</v>
      </c>
      <c r="M217">
        <f t="shared" si="41"/>
        <v>2.3020813298880775E-2</v>
      </c>
      <c r="N217">
        <f t="shared" si="42"/>
        <v>2.3020172926230681E-2</v>
      </c>
      <c r="O217">
        <f t="shared" si="43"/>
        <v>16.862823939570003</v>
      </c>
    </row>
    <row r="218" spans="1:15" x14ac:dyDescent="0.25">
      <c r="A218">
        <f t="shared" si="33"/>
        <v>3.2659999999999543</v>
      </c>
      <c r="B218">
        <f t="shared" si="34"/>
        <v>16.885980244044156</v>
      </c>
      <c r="E218">
        <f t="shared" si="35"/>
        <v>3.2659999999999543</v>
      </c>
      <c r="F218">
        <f t="shared" si="36"/>
        <v>16.885838961041667</v>
      </c>
      <c r="G218">
        <f t="shared" si="37"/>
        <v>16.885838292239423</v>
      </c>
      <c r="J218">
        <f t="shared" si="38"/>
        <v>3.2659999999999543</v>
      </c>
      <c r="K218">
        <f t="shared" si="39"/>
        <v>2.3020172926230681E-2</v>
      </c>
      <c r="L218">
        <f t="shared" si="40"/>
        <v>2.3019532609393503E-2</v>
      </c>
      <c r="M218">
        <f t="shared" si="41"/>
        <v>2.3019532627996008E-2</v>
      </c>
      <c r="N218">
        <f t="shared" si="42"/>
        <v>2.3018892366963105E-2</v>
      </c>
      <c r="O218">
        <f t="shared" si="43"/>
        <v>16.885843472197998</v>
      </c>
    </row>
    <row r="219" spans="1:15" x14ac:dyDescent="0.25">
      <c r="A219">
        <f t="shared" si="33"/>
        <v>3.2719999999999541</v>
      </c>
      <c r="B219">
        <f t="shared" si="34"/>
        <v>16.908999128464348</v>
      </c>
      <c r="E219">
        <f t="shared" si="35"/>
        <v>3.2719999999999541</v>
      </c>
      <c r="F219">
        <f t="shared" si="36"/>
        <v>16.908857184907355</v>
      </c>
      <c r="G219">
        <f t="shared" si="37"/>
        <v>16.908856516181171</v>
      </c>
      <c r="J219">
        <f t="shared" si="38"/>
        <v>3.2719999999999541</v>
      </c>
      <c r="K219">
        <f t="shared" si="39"/>
        <v>2.3018892366963105E-2</v>
      </c>
      <c r="L219">
        <f t="shared" si="40"/>
        <v>2.3018252161730153E-2</v>
      </c>
      <c r="M219">
        <f t="shared" si="41"/>
        <v>2.3018252180328335E-2</v>
      </c>
      <c r="N219">
        <f t="shared" si="42"/>
        <v>2.3017612030886689E-2</v>
      </c>
      <c r="O219">
        <f t="shared" si="43"/>
        <v>16.908861724378326</v>
      </c>
    </row>
    <row r="220" spans="1:15" x14ac:dyDescent="0.25">
      <c r="A220">
        <f t="shared" si="33"/>
        <v>3.2779999999999538</v>
      </c>
      <c r="B220">
        <f t="shared" si="34"/>
        <v>16.932016732512196</v>
      </c>
      <c r="E220">
        <f t="shared" si="35"/>
        <v>3.2779999999999538</v>
      </c>
      <c r="F220">
        <f t="shared" si="36"/>
        <v>16.93187412851465</v>
      </c>
      <c r="G220">
        <f t="shared" si="37"/>
        <v>16.931873459864512</v>
      </c>
      <c r="J220">
        <f t="shared" si="38"/>
        <v>3.2779999999999538</v>
      </c>
      <c r="K220">
        <f t="shared" si="39"/>
        <v>2.3017612030886689E-2</v>
      </c>
      <c r="L220">
        <f t="shared" si="40"/>
        <v>2.3016971937232025E-2</v>
      </c>
      <c r="M220">
        <f t="shared" si="41"/>
        <v>2.3016971955825884E-2</v>
      </c>
      <c r="N220">
        <f t="shared" si="42"/>
        <v>2.3016331917949565E-2</v>
      </c>
      <c r="O220">
        <f t="shared" si="43"/>
        <v>16.931878696334152</v>
      </c>
    </row>
    <row r="221" spans="1:15" x14ac:dyDescent="0.25">
      <c r="A221">
        <f t="shared" si="33"/>
        <v>3.2839999999999536</v>
      </c>
      <c r="B221">
        <f t="shared" si="34"/>
        <v>16.955033056410848</v>
      </c>
      <c r="E221">
        <f t="shared" si="35"/>
        <v>3.2839999999999536</v>
      </c>
      <c r="F221">
        <f t="shared" si="36"/>
        <v>16.954889792086679</v>
      </c>
      <c r="G221">
        <f t="shared" si="37"/>
        <v>16.954889123512569</v>
      </c>
      <c r="J221">
        <f t="shared" si="38"/>
        <v>3.2839999999999536</v>
      </c>
      <c r="K221">
        <f t="shared" si="39"/>
        <v>2.3016331917949565E-2</v>
      </c>
      <c r="L221">
        <f t="shared" si="40"/>
        <v>2.3015691935847262E-2</v>
      </c>
      <c r="M221">
        <f t="shared" si="41"/>
        <v>2.3015691954436802E-2</v>
      </c>
      <c r="N221">
        <f t="shared" si="42"/>
        <v>2.3015052028099885E-2</v>
      </c>
      <c r="O221">
        <f t="shared" si="43"/>
        <v>16.95489438828859</v>
      </c>
    </row>
    <row r="222" spans="1:15" x14ac:dyDescent="0.25">
      <c r="A222">
        <f t="shared" si="33"/>
        <v>3.2899999999999534</v>
      </c>
      <c r="B222">
        <f t="shared" si="34"/>
        <v>16.978048100383404</v>
      </c>
      <c r="E222">
        <f t="shared" si="35"/>
        <v>3.2899999999999534</v>
      </c>
      <c r="F222">
        <f t="shared" si="36"/>
        <v>16.977904175846511</v>
      </c>
      <c r="G222">
        <f t="shared" si="37"/>
        <v>16.977903507348419</v>
      </c>
      <c r="J222">
        <f t="shared" si="38"/>
        <v>3.2899999999999534</v>
      </c>
      <c r="K222">
        <f t="shared" si="39"/>
        <v>2.3015052028099885E-2</v>
      </c>
      <c r="L222">
        <f t="shared" si="40"/>
        <v>2.3014412157524027E-2</v>
      </c>
      <c r="M222">
        <f t="shared" si="41"/>
        <v>2.301441217610925E-2</v>
      </c>
      <c r="N222">
        <f t="shared" si="42"/>
        <v>2.3013772361285816E-2</v>
      </c>
      <c r="O222">
        <f t="shared" si="43"/>
        <v>16.9779088004647</v>
      </c>
    </row>
    <row r="223" spans="1:15" x14ac:dyDescent="0.25">
      <c r="A223">
        <f t="shared" si="33"/>
        <v>3.2959999999999532</v>
      </c>
      <c r="B223">
        <f t="shared" si="34"/>
        <v>17.001061864652915</v>
      </c>
      <c r="E223">
        <f t="shared" si="35"/>
        <v>3.2959999999999532</v>
      </c>
      <c r="F223">
        <f t="shared" si="36"/>
        <v>17.000917280017177</v>
      </c>
      <c r="G223">
        <f t="shared" si="37"/>
        <v>17.000916611595084</v>
      </c>
      <c r="J223">
        <f t="shared" si="38"/>
        <v>3.2959999999999532</v>
      </c>
      <c r="K223">
        <f t="shared" si="39"/>
        <v>2.3013772361285816E-2</v>
      </c>
      <c r="L223">
        <f t="shared" si="40"/>
        <v>2.3013132602210488E-2</v>
      </c>
      <c r="M223">
        <f t="shared" si="41"/>
        <v>2.3013132620791389E-2</v>
      </c>
      <c r="N223">
        <f t="shared" si="42"/>
        <v>2.3012492917455534E-2</v>
      </c>
      <c r="O223">
        <f t="shared" si="43"/>
        <v>17.00092193308549</v>
      </c>
    </row>
    <row r="224" spans="1:15" x14ac:dyDescent="0.25">
      <c r="A224">
        <f t="shared" si="33"/>
        <v>3.301999999999953</v>
      </c>
      <c r="B224">
        <f t="shared" si="34"/>
        <v>17.024074349442376</v>
      </c>
      <c r="E224">
        <f t="shared" si="35"/>
        <v>3.301999999999953</v>
      </c>
      <c r="F224">
        <f t="shared" si="36"/>
        <v>17.02392910482164</v>
      </c>
      <c r="G224">
        <f t="shared" si="37"/>
        <v>17.023928436475533</v>
      </c>
      <c r="J224">
        <f t="shared" si="38"/>
        <v>3.301999999999953</v>
      </c>
      <c r="K224">
        <f t="shared" si="39"/>
        <v>2.3012492917455534E-2</v>
      </c>
      <c r="L224">
        <f t="shared" si="40"/>
        <v>2.3011853269854835E-2</v>
      </c>
      <c r="M224">
        <f t="shared" si="41"/>
        <v>2.3011853288431423E-2</v>
      </c>
      <c r="N224">
        <f t="shared" si="42"/>
        <v>2.3011213696557245E-2</v>
      </c>
      <c r="O224">
        <f t="shared" si="43"/>
        <v>17.02393378637392</v>
      </c>
    </row>
    <row r="225" spans="1:15" x14ac:dyDescent="0.25">
      <c r="A225">
        <f t="shared" si="33"/>
        <v>3.3079999999999528</v>
      </c>
      <c r="B225">
        <f t="shared" si="34"/>
        <v>17.047085554974732</v>
      </c>
      <c r="E225">
        <f t="shared" si="35"/>
        <v>3.3079999999999528</v>
      </c>
      <c r="F225">
        <f t="shared" si="36"/>
        <v>17.046939650482823</v>
      </c>
      <c r="G225">
        <f t="shared" si="37"/>
        <v>17.046938982212684</v>
      </c>
      <c r="J225">
        <f t="shared" si="38"/>
        <v>3.3079999999999528</v>
      </c>
      <c r="K225">
        <f t="shared" si="39"/>
        <v>2.3011213696557245E-2</v>
      </c>
      <c r="L225">
        <f t="shared" si="40"/>
        <v>2.3010574160405275E-2</v>
      </c>
      <c r="M225">
        <f t="shared" si="41"/>
        <v>2.3010574178977547E-2</v>
      </c>
      <c r="N225">
        <f t="shared" si="42"/>
        <v>2.3009934698539149E-2</v>
      </c>
      <c r="O225">
        <f t="shared" si="43"/>
        <v>17.046944360552896</v>
      </c>
    </row>
    <row r="226" spans="1:15" x14ac:dyDescent="0.25">
      <c r="A226">
        <f t="shared" si="33"/>
        <v>3.3139999999999525</v>
      </c>
      <c r="B226">
        <f t="shared" si="34"/>
        <v>17.070095481472876</v>
      </c>
      <c r="E226">
        <f t="shared" si="35"/>
        <v>3.3139999999999525</v>
      </c>
      <c r="F226">
        <f t="shared" si="36"/>
        <v>17.069948917223591</v>
      </c>
      <c r="G226">
        <f t="shared" si="37"/>
        <v>17.069948249029402</v>
      </c>
      <c r="J226">
        <f t="shared" si="38"/>
        <v>3.3139999999999525</v>
      </c>
      <c r="K226">
        <f t="shared" si="39"/>
        <v>2.3009934698539149E-2</v>
      </c>
      <c r="L226">
        <f t="shared" si="40"/>
        <v>2.3009295273810019E-2</v>
      </c>
      <c r="M226">
        <f t="shared" si="41"/>
        <v>2.3009295292377979E-2</v>
      </c>
      <c r="N226">
        <f t="shared" si="42"/>
        <v>2.300865592334948E-2</v>
      </c>
      <c r="O226">
        <f t="shared" si="43"/>
        <v>17.069953655845275</v>
      </c>
    </row>
    <row r="227" spans="1:15" x14ac:dyDescent="0.25">
      <c r="A227">
        <f t="shared" si="33"/>
        <v>3.3199999999999523</v>
      </c>
      <c r="B227">
        <f t="shared" si="34"/>
        <v>17.093104129159649</v>
      </c>
      <c r="E227">
        <f t="shared" si="35"/>
        <v>3.3199999999999523</v>
      </c>
      <c r="F227">
        <f t="shared" si="36"/>
        <v>17.092956905266753</v>
      </c>
      <c r="G227">
        <f t="shared" si="37"/>
        <v>17.092956237148506</v>
      </c>
      <c r="J227">
        <f t="shared" si="38"/>
        <v>3.3199999999999523</v>
      </c>
      <c r="K227">
        <f t="shared" si="39"/>
        <v>2.300865592334948E-2</v>
      </c>
      <c r="L227">
        <f t="shared" si="40"/>
        <v>2.300801661001731E-2</v>
      </c>
      <c r="M227">
        <f t="shared" si="41"/>
        <v>2.3008016628580954E-2</v>
      </c>
      <c r="N227">
        <f t="shared" si="42"/>
        <v>2.3007377370936478E-2</v>
      </c>
      <c r="O227">
        <f t="shared" si="43"/>
        <v>17.092961672473855</v>
      </c>
    </row>
    <row r="228" spans="1:15" x14ac:dyDescent="0.25">
      <c r="A228">
        <f t="shared" si="33"/>
        <v>3.3259999999999521</v>
      </c>
      <c r="B228">
        <f t="shared" si="34"/>
        <v>17.11611149825784</v>
      </c>
      <c r="E228">
        <f t="shared" si="35"/>
        <v>3.3259999999999521</v>
      </c>
      <c r="F228">
        <f t="shared" si="36"/>
        <v>17.115963614835081</v>
      </c>
      <c r="G228">
        <f t="shared" si="37"/>
        <v>17.115962946792756</v>
      </c>
      <c r="J228">
        <f t="shared" si="38"/>
        <v>3.3259999999999521</v>
      </c>
      <c r="K228">
        <f t="shared" si="39"/>
        <v>2.3007377370936478E-2</v>
      </c>
      <c r="L228">
        <f t="shared" si="40"/>
        <v>2.3006738168975388E-2</v>
      </c>
      <c r="M228">
        <f t="shared" si="41"/>
        <v>2.3006738187534723E-2</v>
      </c>
      <c r="N228">
        <f t="shared" si="42"/>
        <v>2.3006099041248396E-2</v>
      </c>
      <c r="O228">
        <f t="shared" si="43"/>
        <v>17.115968410661388</v>
      </c>
    </row>
    <row r="229" spans="1:15" x14ac:dyDescent="0.25">
      <c r="A229">
        <f t="shared" si="33"/>
        <v>3.3319999999999519</v>
      </c>
      <c r="B229">
        <f t="shared" si="34"/>
        <v>17.139117588990189</v>
      </c>
      <c r="E229">
        <f t="shared" si="35"/>
        <v>3.3319999999999519</v>
      </c>
      <c r="F229">
        <f t="shared" si="36"/>
        <v>17.138969046151285</v>
      </c>
      <c r="G229">
        <f t="shared" si="37"/>
        <v>17.138968378184867</v>
      </c>
      <c r="J229">
        <f t="shared" si="38"/>
        <v>3.3319999999999519</v>
      </c>
      <c r="K229">
        <f t="shared" si="39"/>
        <v>2.3006099041248396E-2</v>
      </c>
      <c r="L229">
        <f t="shared" si="40"/>
        <v>2.3005459950632523E-2</v>
      </c>
      <c r="M229">
        <f t="shared" si="41"/>
        <v>2.3005459969187542E-2</v>
      </c>
      <c r="N229">
        <f t="shared" si="42"/>
        <v>2.3004820934233505E-2</v>
      </c>
      <c r="O229">
        <f t="shared" si="43"/>
        <v>17.138973870630576</v>
      </c>
    </row>
    <row r="230" spans="1:15" x14ac:dyDescent="0.25">
      <c r="A230">
        <f t="shared" si="33"/>
        <v>3.3379999999999517</v>
      </c>
      <c r="B230">
        <f t="shared" si="34"/>
        <v>17.162122401579378</v>
      </c>
      <c r="E230">
        <f t="shared" si="35"/>
        <v>3.3379999999999517</v>
      </c>
      <c r="F230">
        <f t="shared" si="36"/>
        <v>17.16197319943802</v>
      </c>
      <c r="G230">
        <f t="shared" si="37"/>
        <v>17.161972531547494</v>
      </c>
      <c r="J230">
        <f t="shared" si="38"/>
        <v>3.3379999999999517</v>
      </c>
      <c r="K230">
        <f t="shared" si="39"/>
        <v>2.3004820934233505E-2</v>
      </c>
      <c r="L230">
        <f t="shared" si="40"/>
        <v>2.3004181954936989E-2</v>
      </c>
      <c r="M230">
        <f t="shared" si="41"/>
        <v>2.3004181973487702E-2</v>
      </c>
      <c r="N230">
        <f t="shared" si="42"/>
        <v>2.3003543049840092E-2</v>
      </c>
      <c r="O230">
        <f t="shared" si="43"/>
        <v>17.161978052604063</v>
      </c>
    </row>
    <row r="231" spans="1:15" x14ac:dyDescent="0.25">
      <c r="A231">
        <f t="shared" si="33"/>
        <v>3.3439999999999515</v>
      </c>
      <c r="B231">
        <f t="shared" si="34"/>
        <v>17.185125936248042</v>
      </c>
      <c r="E231">
        <f t="shared" si="35"/>
        <v>3.3439999999999515</v>
      </c>
      <c r="F231">
        <f t="shared" si="36"/>
        <v>17.184976074917898</v>
      </c>
      <c r="G231">
        <f t="shared" si="37"/>
        <v>17.184975407103249</v>
      </c>
      <c r="J231">
        <f t="shared" si="38"/>
        <v>3.3439999999999515</v>
      </c>
      <c r="K231">
        <f t="shared" si="39"/>
        <v>2.3003543049840092E-2</v>
      </c>
      <c r="L231">
        <f t="shared" si="40"/>
        <v>2.3002904181837085E-2</v>
      </c>
      <c r="M231">
        <f t="shared" si="41"/>
        <v>2.3002904200383489E-2</v>
      </c>
      <c r="N231">
        <f t="shared" si="42"/>
        <v>2.3002265388016464E-2</v>
      </c>
      <c r="O231">
        <f t="shared" si="43"/>
        <v>17.184980956804445</v>
      </c>
    </row>
    <row r="232" spans="1:15" x14ac:dyDescent="0.25">
      <c r="A232">
        <f t="shared" si="33"/>
        <v>3.3499999999999512</v>
      </c>
      <c r="B232">
        <f t="shared" si="34"/>
        <v>17.208128193218766</v>
      </c>
      <c r="E232">
        <f t="shared" si="35"/>
        <v>3.3499999999999512</v>
      </c>
      <c r="F232">
        <f t="shared" si="36"/>
        <v>17.207977672813474</v>
      </c>
      <c r="G232">
        <f t="shared" si="37"/>
        <v>17.207977005074685</v>
      </c>
      <c r="J232">
        <f t="shared" si="38"/>
        <v>3.3499999999999512</v>
      </c>
      <c r="K232">
        <f t="shared" si="39"/>
        <v>2.3002265388016464E-2</v>
      </c>
      <c r="L232">
        <f t="shared" si="40"/>
        <v>2.3001626631281115E-2</v>
      </c>
      <c r="M232">
        <f t="shared" si="41"/>
        <v>2.300162664982321E-2</v>
      </c>
      <c r="N232">
        <f t="shared" si="42"/>
        <v>2.300098794871093E-2</v>
      </c>
      <c r="O232">
        <f t="shared" si="43"/>
        <v>17.207982583454267</v>
      </c>
    </row>
    <row r="233" spans="1:15" x14ac:dyDescent="0.25">
      <c r="A233">
        <f t="shared" si="33"/>
        <v>3.355999999999951</v>
      </c>
      <c r="B233">
        <f t="shared" si="34"/>
        <v>17.231129172714081</v>
      </c>
      <c r="E233">
        <f t="shared" si="35"/>
        <v>3.355999999999951</v>
      </c>
      <c r="F233">
        <f t="shared" si="36"/>
        <v>17.230977993347249</v>
      </c>
      <c r="G233">
        <f t="shared" si="37"/>
        <v>17.230977325684311</v>
      </c>
      <c r="J233">
        <f t="shared" si="38"/>
        <v>3.355999999999951</v>
      </c>
      <c r="K233">
        <f t="shared" si="39"/>
        <v>2.300098794871093E-2</v>
      </c>
      <c r="L233">
        <f t="shared" si="40"/>
        <v>2.3000349303217402E-2</v>
      </c>
      <c r="M233">
        <f t="shared" si="41"/>
        <v>2.3000349321755195E-2</v>
      </c>
      <c r="N233">
        <f t="shared" si="42"/>
        <v>2.299971073187182E-2</v>
      </c>
      <c r="O233">
        <f t="shared" si="43"/>
        <v>17.230982932776023</v>
      </c>
    </row>
    <row r="234" spans="1:15" x14ac:dyDescent="0.25">
      <c r="A234">
        <f t="shared" si="33"/>
        <v>3.3619999999999508</v>
      </c>
      <c r="B234">
        <f t="shared" si="34"/>
        <v>17.254128874956464</v>
      </c>
      <c r="E234">
        <f t="shared" si="35"/>
        <v>3.3619999999999508</v>
      </c>
      <c r="F234">
        <f t="shared" si="36"/>
        <v>17.253977036741684</v>
      </c>
      <c r="G234">
        <f t="shared" si="37"/>
        <v>17.253976369154575</v>
      </c>
      <c r="J234">
        <f t="shared" si="38"/>
        <v>3.3619999999999508</v>
      </c>
      <c r="K234">
        <f t="shared" si="39"/>
        <v>2.299971073187182E-2</v>
      </c>
      <c r="L234">
        <f t="shared" si="40"/>
        <v>2.2999072197594291E-2</v>
      </c>
      <c r="M234">
        <f t="shared" si="41"/>
        <v>2.2999072216127778E-2</v>
      </c>
      <c r="N234">
        <f t="shared" si="42"/>
        <v>2.2998433737447484E-2</v>
      </c>
      <c r="O234">
        <f t="shared" si="43"/>
        <v>17.25398200499215</v>
      </c>
    </row>
    <row r="235" spans="1:15" x14ac:dyDescent="0.25">
      <c r="A235">
        <f t="shared" si="33"/>
        <v>3.3679999999999506</v>
      </c>
      <c r="B235">
        <f t="shared" si="34"/>
        <v>17.277127300168342</v>
      </c>
      <c r="E235">
        <f t="shared" si="35"/>
        <v>3.3679999999999506</v>
      </c>
      <c r="F235">
        <f t="shared" si="36"/>
        <v>17.276974803219176</v>
      </c>
      <c r="G235">
        <f t="shared" si="37"/>
        <v>17.276974135707881</v>
      </c>
      <c r="J235">
        <f t="shared" si="38"/>
        <v>3.3679999999999506</v>
      </c>
      <c r="K235">
        <f t="shared" si="39"/>
        <v>2.2998433737447484E-2</v>
      </c>
      <c r="L235">
        <f t="shared" si="40"/>
        <v>2.299779531436013E-2</v>
      </c>
      <c r="M235">
        <f t="shared" si="41"/>
        <v>2.2997795332889315E-2</v>
      </c>
      <c r="N235">
        <f t="shared" si="42"/>
        <v>2.2997156965386286E-2</v>
      </c>
      <c r="O235">
        <f t="shared" si="43"/>
        <v>17.276979800325037</v>
      </c>
    </row>
    <row r="236" spans="1:15" x14ac:dyDescent="0.25">
      <c r="A236">
        <f t="shared" si="33"/>
        <v>3.3739999999999504</v>
      </c>
      <c r="B236">
        <f t="shared" si="34"/>
        <v>17.300124448572092</v>
      </c>
      <c r="E236">
        <f t="shared" si="35"/>
        <v>3.3739999999999504</v>
      </c>
      <c r="F236">
        <f t="shared" si="36"/>
        <v>17.29997129300207</v>
      </c>
      <c r="G236">
        <f t="shared" si="37"/>
        <v>17.29997062556658</v>
      </c>
      <c r="J236">
        <f t="shared" si="38"/>
        <v>3.3739999999999504</v>
      </c>
      <c r="K236">
        <f t="shared" si="39"/>
        <v>2.2997156965386286E-2</v>
      </c>
      <c r="L236">
        <f t="shared" si="40"/>
        <v>2.2996518653463287E-2</v>
      </c>
      <c r="M236">
        <f t="shared" si="41"/>
        <v>2.299651867198817E-2</v>
      </c>
      <c r="N236">
        <f t="shared" si="42"/>
        <v>2.2995880415636601E-2</v>
      </c>
      <c r="O236">
        <f t="shared" si="43"/>
        <v>17.299976318997025</v>
      </c>
    </row>
    <row r="237" spans="1:15" x14ac:dyDescent="0.25">
      <c r="A237">
        <f t="shared" si="33"/>
        <v>3.3799999999999502</v>
      </c>
      <c r="B237">
        <f t="shared" si="34"/>
        <v>17.323120320390039</v>
      </c>
      <c r="E237">
        <f t="shared" si="35"/>
        <v>3.3799999999999502</v>
      </c>
      <c r="F237">
        <f t="shared" si="36"/>
        <v>17.322966506312675</v>
      </c>
      <c r="G237">
        <f t="shared" si="37"/>
        <v>17.322965838952967</v>
      </c>
      <c r="J237">
        <f t="shared" si="38"/>
        <v>3.3799999999999502</v>
      </c>
      <c r="K237">
        <f t="shared" si="39"/>
        <v>2.2995880415636601E-2</v>
      </c>
      <c r="L237">
        <f t="shared" si="40"/>
        <v>2.2995242214852153E-2</v>
      </c>
      <c r="M237">
        <f t="shared" si="41"/>
        <v>2.2995242233372733E-2</v>
      </c>
      <c r="N237">
        <f t="shared" si="42"/>
        <v>2.2994604088146815E-2</v>
      </c>
      <c r="O237">
        <f t="shared" si="43"/>
        <v>17.322971561230396</v>
      </c>
    </row>
    <row r="238" spans="1:15" x14ac:dyDescent="0.25">
      <c r="A238">
        <f t="shared" si="33"/>
        <v>3.3859999999999499</v>
      </c>
      <c r="B238">
        <f t="shared" si="34"/>
        <v>17.346114915844456</v>
      </c>
      <c r="E238">
        <f t="shared" si="35"/>
        <v>3.3859999999999499</v>
      </c>
      <c r="F238">
        <f t="shared" si="36"/>
        <v>17.345960443373226</v>
      </c>
      <c r="G238">
        <f t="shared" si="37"/>
        <v>17.345959776089291</v>
      </c>
      <c r="J238">
        <f t="shared" si="38"/>
        <v>3.3859999999999499</v>
      </c>
      <c r="K238">
        <f t="shared" si="39"/>
        <v>2.2994604088146815E-2</v>
      </c>
      <c r="L238">
        <f t="shared" si="40"/>
        <v>2.2993965998475117E-2</v>
      </c>
      <c r="M238">
        <f t="shared" si="41"/>
        <v>2.2993966016991402E-2</v>
      </c>
      <c r="N238">
        <f t="shared" si="42"/>
        <v>2.2993327982865339E-2</v>
      </c>
      <c r="O238">
        <f t="shared" si="43"/>
        <v>17.345965527247387</v>
      </c>
    </row>
    <row r="239" spans="1:15" x14ac:dyDescent="0.25">
      <c r="A239">
        <f t="shared" si="33"/>
        <v>3.3919999999999497</v>
      </c>
      <c r="B239">
        <f t="shared" si="34"/>
        <v>17.369108235157565</v>
      </c>
      <c r="E239">
        <f t="shared" si="35"/>
        <v>3.3919999999999497</v>
      </c>
      <c r="F239">
        <f t="shared" si="36"/>
        <v>17.368953104405925</v>
      </c>
      <c r="G239">
        <f t="shared" si="37"/>
        <v>17.368952437197745</v>
      </c>
      <c r="J239">
        <f t="shared" si="38"/>
        <v>3.3919999999999497</v>
      </c>
      <c r="K239">
        <f t="shared" si="39"/>
        <v>2.2993327982865339E-2</v>
      </c>
      <c r="L239">
        <f t="shared" si="40"/>
        <v>2.2992690004280603E-2</v>
      </c>
      <c r="M239">
        <f t="shared" si="41"/>
        <v>2.2992690022792587E-2</v>
      </c>
      <c r="N239">
        <f t="shared" si="42"/>
        <v>2.2992052099740586E-2</v>
      </c>
      <c r="O239">
        <f t="shared" si="43"/>
        <v>17.36895821727018</v>
      </c>
    </row>
    <row r="240" spans="1:15" x14ac:dyDescent="0.25">
      <c r="A240">
        <f t="shared" si="33"/>
        <v>3.3979999999999495</v>
      </c>
      <c r="B240">
        <f t="shared" si="34"/>
        <v>17.392100278551531</v>
      </c>
      <c r="E240">
        <f t="shared" si="35"/>
        <v>3.3979999999999495</v>
      </c>
      <c r="F240">
        <f t="shared" si="36"/>
        <v>17.391944489632913</v>
      </c>
      <c r="G240">
        <f t="shared" si="37"/>
        <v>17.391943822500473</v>
      </c>
      <c r="J240">
        <f t="shared" si="38"/>
        <v>3.3979999999999495</v>
      </c>
      <c r="K240">
        <f t="shared" si="39"/>
        <v>2.2992052099740586E-2</v>
      </c>
      <c r="L240">
        <f t="shared" si="40"/>
        <v>2.2991414232217029E-2</v>
      </c>
      <c r="M240">
        <f t="shared" si="41"/>
        <v>2.2991414250724717E-2</v>
      </c>
      <c r="N240">
        <f t="shared" si="42"/>
        <v>2.2990776438721005E-2</v>
      </c>
      <c r="O240">
        <f t="shared" si="43"/>
        <v>17.391949631520905</v>
      </c>
    </row>
    <row r="241" spans="1:15" x14ac:dyDescent="0.25">
      <c r="A241">
        <f t="shared" si="33"/>
        <v>3.4039999999999493</v>
      </c>
      <c r="B241">
        <f t="shared" si="34"/>
        <v>17.415091046248477</v>
      </c>
      <c r="E241">
        <f t="shared" si="35"/>
        <v>3.4039999999999493</v>
      </c>
      <c r="F241">
        <f t="shared" si="36"/>
        <v>17.414934599276279</v>
      </c>
      <c r="G241">
        <f t="shared" si="37"/>
        <v>17.414933932219565</v>
      </c>
      <c r="J241">
        <f t="shared" si="38"/>
        <v>3.4039999999999493</v>
      </c>
      <c r="K241">
        <f t="shared" si="39"/>
        <v>2.2990776438721005E-2</v>
      </c>
      <c r="L241">
        <f t="shared" si="40"/>
        <v>2.2990138682232843E-2</v>
      </c>
      <c r="M241">
        <f t="shared" si="41"/>
        <v>2.299013870073624E-2</v>
      </c>
      <c r="N241">
        <f t="shared" si="42"/>
        <v>2.2989500999755042E-2</v>
      </c>
      <c r="O241">
        <f t="shared" si="43"/>
        <v>17.41493977022164</v>
      </c>
    </row>
    <row r="242" spans="1:15" x14ac:dyDescent="0.25">
      <c r="A242">
        <f t="shared" si="33"/>
        <v>3.4099999999999491</v>
      </c>
      <c r="B242">
        <f t="shared" si="34"/>
        <v>17.438080538470466</v>
      </c>
      <c r="E242">
        <f t="shared" si="35"/>
        <v>3.4099999999999491</v>
      </c>
      <c r="F242">
        <f t="shared" si="36"/>
        <v>17.437923433558069</v>
      </c>
      <c r="G242">
        <f t="shared" si="37"/>
        <v>17.437922766577064</v>
      </c>
      <c r="J242">
        <f t="shared" si="38"/>
        <v>3.4099999999999491</v>
      </c>
      <c r="K242">
        <f t="shared" si="39"/>
        <v>2.2989500999755042E-2</v>
      </c>
      <c r="L242">
        <f t="shared" si="40"/>
        <v>2.2988863354276509E-2</v>
      </c>
      <c r="M242">
        <f t="shared" si="41"/>
        <v>2.2988863372775607E-2</v>
      </c>
      <c r="N242">
        <f t="shared" si="42"/>
        <v>2.2988225782791156E-2</v>
      </c>
      <c r="O242">
        <f t="shared" si="43"/>
        <v>17.437928633594414</v>
      </c>
    </row>
    <row r="243" spans="1:15" x14ac:dyDescent="0.25">
      <c r="A243">
        <f t="shared" si="33"/>
        <v>3.4159999999999489</v>
      </c>
      <c r="B243">
        <f t="shared" si="34"/>
        <v>17.461068755439513</v>
      </c>
      <c r="E243">
        <f t="shared" si="35"/>
        <v>3.4159999999999489</v>
      </c>
      <c r="F243">
        <f t="shared" si="36"/>
        <v>17.460910992700267</v>
      </c>
      <c r="G243">
        <f t="shared" si="37"/>
        <v>17.460910325794956</v>
      </c>
      <c r="J243">
        <f t="shared" si="38"/>
        <v>3.4159999999999489</v>
      </c>
      <c r="K243">
        <f t="shared" si="39"/>
        <v>2.2988225782791156E-2</v>
      </c>
      <c r="L243">
        <f t="shared" si="40"/>
        <v>2.2987588248296491E-2</v>
      </c>
      <c r="M243">
        <f t="shared" si="41"/>
        <v>2.2987588266791301E-2</v>
      </c>
      <c r="N243">
        <f t="shared" si="42"/>
        <v>2.2986950787777839E-2</v>
      </c>
      <c r="O243">
        <f t="shared" si="43"/>
        <v>17.460916221861204</v>
      </c>
    </row>
    <row r="244" spans="1:15" x14ac:dyDescent="0.25">
      <c r="A244">
        <f t="shared" si="33"/>
        <v>3.4219999999999486</v>
      </c>
      <c r="B244">
        <f t="shared" si="34"/>
        <v>17.484055697377581</v>
      </c>
      <c r="E244">
        <f t="shared" si="35"/>
        <v>3.4219999999999486</v>
      </c>
      <c r="F244">
        <f t="shared" si="36"/>
        <v>17.483897276924811</v>
      </c>
      <c r="G244">
        <f t="shared" si="37"/>
        <v>17.483896610095179</v>
      </c>
      <c r="J244">
        <f t="shared" si="38"/>
        <v>3.4219999999999486</v>
      </c>
      <c r="K244">
        <f t="shared" si="39"/>
        <v>2.2986950787777839E-2</v>
      </c>
      <c r="L244">
        <f t="shared" si="40"/>
        <v>2.2986313364241284E-2</v>
      </c>
      <c r="M244">
        <f t="shared" si="41"/>
        <v>2.2986313382731799E-2</v>
      </c>
      <c r="N244">
        <f t="shared" si="42"/>
        <v>2.2985676014663576E-2</v>
      </c>
      <c r="O244">
        <f t="shared" si="43"/>
        <v>17.483902535243935</v>
      </c>
    </row>
    <row r="245" spans="1:15" x14ac:dyDescent="0.25">
      <c r="A245">
        <f t="shared" si="33"/>
        <v>3.4279999999999484</v>
      </c>
      <c r="B245">
        <f t="shared" si="34"/>
        <v>17.507041364506584</v>
      </c>
      <c r="E245">
        <f t="shared" si="35"/>
        <v>3.4279999999999484</v>
      </c>
      <c r="F245">
        <f t="shared" si="36"/>
        <v>17.506882286453589</v>
      </c>
      <c r="G245">
        <f t="shared" si="37"/>
        <v>17.50688161969962</v>
      </c>
      <c r="J245">
        <f t="shared" si="38"/>
        <v>3.4279999999999484</v>
      </c>
      <c r="K245">
        <f t="shared" si="39"/>
        <v>2.2985676014663576E-2</v>
      </c>
      <c r="L245">
        <f t="shared" si="40"/>
        <v>2.2985038702059393E-2</v>
      </c>
      <c r="M245">
        <f t="shared" si="41"/>
        <v>2.2985038720545616E-2</v>
      </c>
      <c r="N245">
        <f t="shared" si="42"/>
        <v>2.2984401463396888E-2</v>
      </c>
      <c r="O245">
        <f t="shared" si="43"/>
        <v>17.50688757396448</v>
      </c>
    </row>
    <row r="246" spans="1:15" x14ac:dyDescent="0.25">
      <c r="A246">
        <f t="shared" si="33"/>
        <v>3.4339999999999482</v>
      </c>
      <c r="B246">
        <f t="shared" si="34"/>
        <v>17.530025757048382</v>
      </c>
      <c r="E246">
        <f t="shared" si="35"/>
        <v>3.4339999999999482</v>
      </c>
      <c r="F246">
        <f t="shared" si="36"/>
        <v>17.529866021508433</v>
      </c>
      <c r="G246">
        <f t="shared" si="37"/>
        <v>17.529865354830111</v>
      </c>
      <c r="J246">
        <f t="shared" si="38"/>
        <v>3.4339999999999482</v>
      </c>
      <c r="K246">
        <f t="shared" si="39"/>
        <v>2.2984401463396888E-2</v>
      </c>
      <c r="L246">
        <f t="shared" si="40"/>
        <v>2.2983764261699326E-2</v>
      </c>
      <c r="M246">
        <f t="shared" si="41"/>
        <v>2.298376428018126E-2</v>
      </c>
      <c r="N246">
        <f t="shared" si="42"/>
        <v>2.2983127133926293E-2</v>
      </c>
      <c r="O246">
        <f t="shared" si="43"/>
        <v>17.529871338244661</v>
      </c>
    </row>
    <row r="247" spans="1:15" x14ac:dyDescent="0.25">
      <c r="A247">
        <f t="shared" si="33"/>
        <v>3.439999999999948</v>
      </c>
      <c r="B247">
        <f t="shared" si="34"/>
        <v>17.55300887522478</v>
      </c>
      <c r="E247">
        <f t="shared" si="35"/>
        <v>3.439999999999948</v>
      </c>
      <c r="F247">
        <f t="shared" si="36"/>
        <v>17.552848482311123</v>
      </c>
      <c r="G247">
        <f t="shared" si="37"/>
        <v>17.552847815708436</v>
      </c>
      <c r="J247">
        <f t="shared" si="38"/>
        <v>3.439999999999948</v>
      </c>
      <c r="K247">
        <f t="shared" si="39"/>
        <v>2.2983127133926293E-2</v>
      </c>
      <c r="L247">
        <f t="shared" si="40"/>
        <v>2.2982490043109625E-2</v>
      </c>
      <c r="M247">
        <f t="shared" si="41"/>
        <v>2.2982490061587271E-2</v>
      </c>
      <c r="N247">
        <f t="shared" si="42"/>
        <v>2.2981853026200334E-2</v>
      </c>
      <c r="O247">
        <f t="shared" si="43"/>
        <v>17.552853828306247</v>
      </c>
    </row>
    <row r="248" spans="1:15" x14ac:dyDescent="0.25">
      <c r="A248">
        <f t="shared" si="33"/>
        <v>3.4459999999999478</v>
      </c>
      <c r="B248">
        <f t="shared" si="34"/>
        <v>17.57599071925754</v>
      </c>
      <c r="E248">
        <f t="shared" si="35"/>
        <v>3.4459999999999478</v>
      </c>
      <c r="F248">
        <f t="shared" si="36"/>
        <v>17.575829669083394</v>
      </c>
      <c r="G248">
        <f t="shared" si="37"/>
        <v>17.575829002556326</v>
      </c>
      <c r="J248">
        <f t="shared" si="38"/>
        <v>3.4459999999999478</v>
      </c>
      <c r="K248">
        <f t="shared" si="39"/>
        <v>2.2981853026200334E-2</v>
      </c>
      <c r="L248">
        <f t="shared" si="40"/>
        <v>2.2981216046238838E-2</v>
      </c>
      <c r="M248">
        <f t="shared" si="41"/>
        <v>2.2981216064712196E-2</v>
      </c>
      <c r="N248">
        <f t="shared" si="42"/>
        <v>2.2980579140167566E-2</v>
      </c>
      <c r="O248">
        <f t="shared" si="43"/>
        <v>17.575835044370958</v>
      </c>
    </row>
    <row r="249" spans="1:15" x14ac:dyDescent="0.25">
      <c r="A249">
        <f t="shared" si="33"/>
        <v>3.4519999999999476</v>
      </c>
      <c r="B249">
        <f t="shared" si="34"/>
        <v>17.598971289368365</v>
      </c>
      <c r="E249">
        <f t="shared" si="35"/>
        <v>3.4519999999999476</v>
      </c>
      <c r="F249">
        <f t="shared" si="36"/>
        <v>17.598809582046925</v>
      </c>
      <c r="G249">
        <f t="shared" si="37"/>
        <v>17.598808915595459</v>
      </c>
      <c r="J249">
        <f t="shared" si="38"/>
        <v>3.4519999999999476</v>
      </c>
      <c r="K249">
        <f t="shared" si="39"/>
        <v>2.2980579140167566E-2</v>
      </c>
      <c r="L249">
        <f t="shared" si="40"/>
        <v>2.2979942271035524E-2</v>
      </c>
      <c r="M249">
        <f t="shared" si="41"/>
        <v>2.2979942289504597E-2</v>
      </c>
      <c r="N249">
        <f t="shared" si="42"/>
        <v>2.2979305475776566E-2</v>
      </c>
      <c r="O249">
        <f t="shared" si="43"/>
        <v>17.598814986660461</v>
      </c>
    </row>
    <row r="250" spans="1:15" x14ac:dyDescent="0.25">
      <c r="A250">
        <f t="shared" si="33"/>
        <v>3.4579999999999473</v>
      </c>
      <c r="B250">
        <f t="shared" si="34"/>
        <v>17.621950585778912</v>
      </c>
      <c r="E250">
        <f t="shared" si="35"/>
        <v>3.4579999999999473</v>
      </c>
      <c r="F250">
        <f t="shared" si="36"/>
        <v>17.621788221423344</v>
      </c>
      <c r="G250">
        <f t="shared" si="37"/>
        <v>17.621787555047465</v>
      </c>
      <c r="J250">
        <f t="shared" si="38"/>
        <v>3.4579999999999473</v>
      </c>
      <c r="K250">
        <f t="shared" si="39"/>
        <v>2.2979305475776566E-2</v>
      </c>
      <c r="L250">
        <f t="shared" si="40"/>
        <v>2.2978668717448261E-2</v>
      </c>
      <c r="M250">
        <f t="shared" si="41"/>
        <v>2.2978668735913053E-2</v>
      </c>
      <c r="N250">
        <f t="shared" si="42"/>
        <v>2.2978032032975909E-2</v>
      </c>
      <c r="O250">
        <f t="shared" si="43"/>
        <v>17.621793655396374</v>
      </c>
    </row>
    <row r="251" spans="1:15" x14ac:dyDescent="0.25">
      <c r="A251">
        <f t="shared" si="33"/>
        <v>3.4639999999999471</v>
      </c>
      <c r="B251">
        <f t="shared" si="34"/>
        <v>17.644928608710782</v>
      </c>
      <c r="E251">
        <f t="shared" si="35"/>
        <v>3.4639999999999471</v>
      </c>
      <c r="F251">
        <f t="shared" si="36"/>
        <v>17.644765587434229</v>
      </c>
      <c r="G251">
        <f t="shared" si="37"/>
        <v>17.64476492113392</v>
      </c>
      <c r="J251">
        <f t="shared" si="38"/>
        <v>3.4639999999999471</v>
      </c>
      <c r="K251">
        <f t="shared" si="39"/>
        <v>2.2978032032975909E-2</v>
      </c>
      <c r="L251">
        <f t="shared" si="40"/>
        <v>2.2977395385425644E-2</v>
      </c>
      <c r="M251">
        <f t="shared" si="41"/>
        <v>2.2977395403886155E-2</v>
      </c>
      <c r="N251">
        <f t="shared" si="42"/>
        <v>2.2976758811714203E-2</v>
      </c>
      <c r="O251">
        <f t="shared" si="43"/>
        <v>17.644771050800259</v>
      </c>
    </row>
    <row r="252" spans="1:15" x14ac:dyDescent="0.25">
      <c r="A252">
        <f t="shared" si="33"/>
        <v>3.4699999999999469</v>
      </c>
      <c r="B252">
        <f t="shared" si="34"/>
        <v>17.667905358385525</v>
      </c>
      <c r="E252">
        <f t="shared" si="35"/>
        <v>3.4699999999999469</v>
      </c>
      <c r="F252">
        <f t="shared" si="36"/>
        <v>17.667741680301102</v>
      </c>
      <c r="G252">
        <f t="shared" si="37"/>
        <v>17.667741014076352</v>
      </c>
      <c r="J252">
        <f t="shared" si="38"/>
        <v>3.4699999999999469</v>
      </c>
      <c r="K252">
        <f t="shared" si="39"/>
        <v>2.2976758811714203E-2</v>
      </c>
      <c r="L252">
        <f t="shared" si="40"/>
        <v>2.2976122274916286E-2</v>
      </c>
      <c r="M252">
        <f t="shared" si="41"/>
        <v>2.2976122293372512E-2</v>
      </c>
      <c r="N252">
        <f t="shared" si="42"/>
        <v>2.2975485811940064E-2</v>
      </c>
      <c r="O252">
        <f t="shared" si="43"/>
        <v>17.66774717309363</v>
      </c>
    </row>
    <row r="253" spans="1:15" x14ac:dyDescent="0.25">
      <c r="A253">
        <f t="shared" si="33"/>
        <v>3.4759999999999467</v>
      </c>
      <c r="B253">
        <f t="shared" si="34"/>
        <v>17.690880835024643</v>
      </c>
      <c r="E253">
        <f t="shared" si="35"/>
        <v>3.4759999999999467</v>
      </c>
      <c r="F253">
        <f t="shared" si="36"/>
        <v>17.69071650024544</v>
      </c>
      <c r="G253">
        <f t="shared" si="37"/>
        <v>17.690715834096231</v>
      </c>
      <c r="J253">
        <f t="shared" si="38"/>
        <v>3.4759999999999467</v>
      </c>
      <c r="K253">
        <f t="shared" si="39"/>
        <v>2.2975485811940064E-2</v>
      </c>
      <c r="L253">
        <f t="shared" si="40"/>
        <v>2.2974849385868801E-2</v>
      </c>
      <c r="M253">
        <f t="shared" si="41"/>
        <v>2.2974849404320746E-2</v>
      </c>
      <c r="N253">
        <f t="shared" si="42"/>
        <v>2.2974213033602111E-2</v>
      </c>
      <c r="O253">
        <f t="shared" si="43"/>
        <v>17.690722022497951</v>
      </c>
    </row>
    <row r="254" spans="1:15" x14ac:dyDescent="0.25">
      <c r="A254">
        <f t="shared" si="33"/>
        <v>3.4819999999999465</v>
      </c>
      <c r="B254">
        <f t="shared" si="34"/>
        <v>17.713855038849587</v>
      </c>
      <c r="E254">
        <f t="shared" si="35"/>
        <v>3.4819999999999465</v>
      </c>
      <c r="F254">
        <f t="shared" si="36"/>
        <v>17.713690047488665</v>
      </c>
      <c r="G254">
        <f t="shared" si="37"/>
        <v>17.713689381414984</v>
      </c>
      <c r="J254">
        <f t="shared" si="38"/>
        <v>3.4819999999999465</v>
      </c>
      <c r="K254">
        <f t="shared" si="39"/>
        <v>2.2974213033602111E-2</v>
      </c>
      <c r="L254">
        <f t="shared" si="40"/>
        <v>2.2973576718231831E-2</v>
      </c>
      <c r="M254">
        <f t="shared" si="41"/>
        <v>2.2973576736679498E-2</v>
      </c>
      <c r="N254">
        <f t="shared" si="42"/>
        <v>2.2972940476649002E-2</v>
      </c>
      <c r="O254">
        <f t="shared" si="43"/>
        <v>17.713695599234629</v>
      </c>
    </row>
    <row r="255" spans="1:15" x14ac:dyDescent="0.25">
      <c r="A255">
        <f t="shared" si="33"/>
        <v>3.4879999999999463</v>
      </c>
      <c r="B255">
        <f t="shared" si="34"/>
        <v>17.736827970081752</v>
      </c>
      <c r="E255">
        <f t="shared" si="35"/>
        <v>3.4879999999999463</v>
      </c>
      <c r="F255">
        <f t="shared" si="36"/>
        <v>17.736662322252148</v>
      </c>
      <c r="G255">
        <f t="shared" si="37"/>
        <v>17.736661656253979</v>
      </c>
      <c r="J255">
        <f t="shared" si="38"/>
        <v>3.4879999999999463</v>
      </c>
      <c r="K255">
        <f t="shared" si="39"/>
        <v>2.2972940476649002E-2</v>
      </c>
      <c r="L255">
        <f t="shared" si="40"/>
        <v>2.2972304271954024E-2</v>
      </c>
      <c r="M255">
        <f t="shared" si="41"/>
        <v>2.2972304290397413E-2</v>
      </c>
      <c r="N255">
        <f t="shared" si="42"/>
        <v>2.2971668141029394E-2</v>
      </c>
      <c r="O255">
        <f t="shared" si="43"/>
        <v>17.736667903525028</v>
      </c>
    </row>
    <row r="256" spans="1:15" x14ac:dyDescent="0.25">
      <c r="A256">
        <f t="shared" si="33"/>
        <v>3.493999999999946</v>
      </c>
      <c r="B256">
        <f t="shared" si="34"/>
        <v>17.759799628942485</v>
      </c>
      <c r="E256">
        <f t="shared" si="35"/>
        <v>3.493999999999946</v>
      </c>
      <c r="F256">
        <f t="shared" si="36"/>
        <v>17.75963332475721</v>
      </c>
      <c r="G256">
        <f t="shared" si="37"/>
        <v>17.759632658834537</v>
      </c>
      <c r="J256">
        <f t="shared" si="38"/>
        <v>3.493999999999946</v>
      </c>
      <c r="K256">
        <f t="shared" si="39"/>
        <v>2.2971668141029394E-2</v>
      </c>
      <c r="L256">
        <f t="shared" si="40"/>
        <v>2.2971032046984054E-2</v>
      </c>
      <c r="M256">
        <f t="shared" si="41"/>
        <v>2.2971032065423166E-2</v>
      </c>
      <c r="N256">
        <f t="shared" si="42"/>
        <v>2.2970396026691958E-2</v>
      </c>
      <c r="O256">
        <f t="shared" si="43"/>
        <v>17.759638935590452</v>
      </c>
    </row>
    <row r="257" spans="1:15" x14ac:dyDescent="0.25">
      <c r="A257">
        <f t="shared" si="33"/>
        <v>3.4999999999999458</v>
      </c>
      <c r="B257">
        <f t="shared" si="34"/>
        <v>17.782770015653082</v>
      </c>
      <c r="E257">
        <f t="shared" si="35"/>
        <v>3.4999999999999458</v>
      </c>
      <c r="F257">
        <f t="shared" si="36"/>
        <v>17.78260305522512</v>
      </c>
      <c r="G257">
        <f t="shared" si="37"/>
        <v>17.782602389377928</v>
      </c>
      <c r="J257">
        <f t="shared" si="38"/>
        <v>3.4999999999999458</v>
      </c>
      <c r="K257">
        <f t="shared" si="39"/>
        <v>2.2970396026691958E-2</v>
      </c>
      <c r="L257">
        <f t="shared" si="40"/>
        <v>2.2969760043270598E-2</v>
      </c>
      <c r="M257">
        <f t="shared" si="41"/>
        <v>2.2969760061705435E-2</v>
      </c>
      <c r="N257">
        <f t="shared" si="42"/>
        <v>2.2969124133585383E-2</v>
      </c>
      <c r="O257">
        <f t="shared" si="43"/>
        <v>17.782608695652158</v>
      </c>
    </row>
    <row r="258" spans="1:15" x14ac:dyDescent="0.25">
      <c r="A258">
        <f t="shared" si="33"/>
        <v>3.5059999999999456</v>
      </c>
      <c r="B258">
        <f t="shared" si="34"/>
        <v>17.805739130434784</v>
      </c>
      <c r="E258">
        <f t="shared" si="35"/>
        <v>3.5059999999999456</v>
      </c>
      <c r="F258">
        <f t="shared" si="36"/>
        <v>17.805571513877094</v>
      </c>
      <c r="G258">
        <f t="shared" si="37"/>
        <v>17.805570848105368</v>
      </c>
      <c r="J258">
        <f t="shared" si="38"/>
        <v>3.5059999999999456</v>
      </c>
      <c r="K258">
        <f t="shared" si="39"/>
        <v>2.2969124133585383E-2</v>
      </c>
      <c r="L258">
        <f t="shared" si="40"/>
        <v>2.2968488260762358E-2</v>
      </c>
      <c r="M258">
        <f t="shared" si="41"/>
        <v>2.2968488279192921E-2</v>
      </c>
      <c r="N258">
        <f t="shared" si="42"/>
        <v>2.2967852461658375E-2</v>
      </c>
      <c r="O258">
        <f t="shared" si="43"/>
        <v>17.805577183931351</v>
      </c>
    </row>
    <row r="259" spans="1:15" x14ac:dyDescent="0.25">
      <c r="A259">
        <f t="shared" si="33"/>
        <v>3.5119999999999454</v>
      </c>
      <c r="B259">
        <f t="shared" si="34"/>
        <v>17.828706973508783</v>
      </c>
      <c r="E259">
        <f t="shared" si="35"/>
        <v>3.5119999999999454</v>
      </c>
      <c r="F259">
        <f t="shared" si="36"/>
        <v>17.828538700934299</v>
      </c>
      <c r="G259">
        <f t="shared" si="37"/>
        <v>17.828538035238026</v>
      </c>
      <c r="J259">
        <f t="shared" si="38"/>
        <v>3.5119999999999454</v>
      </c>
      <c r="K259">
        <f t="shared" si="39"/>
        <v>2.2967852461658375E-2</v>
      </c>
      <c r="L259">
        <f t="shared" si="40"/>
        <v>2.2967216699408041E-2</v>
      </c>
      <c r="M259">
        <f t="shared" si="41"/>
        <v>2.2967216717834329E-2</v>
      </c>
      <c r="N259">
        <f t="shared" si="42"/>
        <v>2.2966581010859657E-2</v>
      </c>
      <c r="O259">
        <f t="shared" si="43"/>
        <v>17.828544400649186</v>
      </c>
    </row>
    <row r="260" spans="1:15" x14ac:dyDescent="0.25">
      <c r="A260">
        <f t="shared" si="33"/>
        <v>3.5179999999999452</v>
      </c>
      <c r="B260">
        <f t="shared" si="34"/>
        <v>17.851673545096222</v>
      </c>
      <c r="E260">
        <f t="shared" si="35"/>
        <v>3.5179999999999452</v>
      </c>
      <c r="F260">
        <f t="shared" si="36"/>
        <v>17.851504616617852</v>
      </c>
      <c r="G260">
        <f t="shared" si="37"/>
        <v>17.851503950997014</v>
      </c>
      <c r="J260">
        <f t="shared" si="38"/>
        <v>3.5179999999999452</v>
      </c>
      <c r="K260">
        <f t="shared" si="39"/>
        <v>2.2966581010859657E-2</v>
      </c>
      <c r="L260">
        <f t="shared" si="40"/>
        <v>2.2965945359156376E-2</v>
      </c>
      <c r="M260">
        <f t="shared" si="41"/>
        <v>2.2965945377578394E-2</v>
      </c>
      <c r="N260">
        <f t="shared" si="42"/>
        <v>2.2965309781137963E-2</v>
      </c>
      <c r="O260">
        <f t="shared" si="43"/>
        <v>17.851510346026764</v>
      </c>
    </row>
    <row r="261" spans="1:15" x14ac:dyDescent="0.25">
      <c r="A261">
        <f t="shared" si="33"/>
        <v>3.523999999999945</v>
      </c>
      <c r="B261">
        <f t="shared" si="34"/>
        <v>17.87463884541819</v>
      </c>
      <c r="E261">
        <f t="shared" si="35"/>
        <v>3.523999999999945</v>
      </c>
      <c r="F261">
        <f t="shared" si="36"/>
        <v>17.874469261148814</v>
      </c>
      <c r="G261">
        <f t="shared" si="37"/>
        <v>17.874468595603396</v>
      </c>
      <c r="J261">
        <f t="shared" si="38"/>
        <v>3.523999999999945</v>
      </c>
      <c r="K261">
        <f t="shared" si="39"/>
        <v>2.2965309781137963E-2</v>
      </c>
      <c r="L261">
        <f t="shared" si="40"/>
        <v>2.2964674239956108E-2</v>
      </c>
      <c r="M261">
        <f t="shared" si="41"/>
        <v>2.2964674258373851E-2</v>
      </c>
      <c r="N261">
        <f t="shared" si="42"/>
        <v>2.2964038772442033E-2</v>
      </c>
      <c r="O261">
        <f t="shared" si="43"/>
        <v>17.874475020285136</v>
      </c>
    </row>
    <row r="262" spans="1:15" x14ac:dyDescent="0.25">
      <c r="A262">
        <f t="shared" si="33"/>
        <v>3.5299999999999447</v>
      </c>
      <c r="B262">
        <f t="shared" si="34"/>
        <v>17.897602874695725</v>
      </c>
      <c r="E262">
        <f t="shared" si="35"/>
        <v>3.5299999999999447</v>
      </c>
      <c r="F262">
        <f t="shared" si="36"/>
        <v>17.897432634748196</v>
      </c>
      <c r="G262">
        <f t="shared" si="37"/>
        <v>17.897431969278188</v>
      </c>
      <c r="J262">
        <f t="shared" si="38"/>
        <v>3.5299999999999447</v>
      </c>
      <c r="K262">
        <f t="shared" si="39"/>
        <v>2.2964038772442037E-2</v>
      </c>
      <c r="L262">
        <f t="shared" si="40"/>
        <v>2.2963403341755985E-2</v>
      </c>
      <c r="M262">
        <f t="shared" si="41"/>
        <v>2.2963403360169461E-2</v>
      </c>
      <c r="N262">
        <f t="shared" si="42"/>
        <v>2.296276798472064E-2</v>
      </c>
      <c r="O262">
        <f t="shared" si="43"/>
        <v>17.897438423645305</v>
      </c>
    </row>
    <row r="263" spans="1:15" x14ac:dyDescent="0.25">
      <c r="A263">
        <f t="shared" si="33"/>
        <v>3.5359999999999445</v>
      </c>
      <c r="B263">
        <f t="shared" si="34"/>
        <v>17.920565633149813</v>
      </c>
      <c r="E263">
        <f t="shared" si="35"/>
        <v>3.5359999999999445</v>
      </c>
      <c r="F263">
        <f t="shared" si="36"/>
        <v>17.920394737636965</v>
      </c>
      <c r="G263">
        <f t="shared" si="37"/>
        <v>17.920394072242345</v>
      </c>
      <c r="J263">
        <f t="shared" si="38"/>
        <v>3.5359999999999445</v>
      </c>
      <c r="K263">
        <f t="shared" si="39"/>
        <v>2.296276798472064E-2</v>
      </c>
      <c r="L263">
        <f t="shared" si="40"/>
        <v>2.2962132664504784E-2</v>
      </c>
      <c r="M263">
        <f t="shared" si="41"/>
        <v>2.2962132682913996E-2</v>
      </c>
      <c r="N263">
        <f t="shared" si="42"/>
        <v>2.2961497417922565E-2</v>
      </c>
      <c r="O263">
        <f t="shared" si="43"/>
        <v>17.920400556328218</v>
      </c>
    </row>
    <row r="264" spans="1:15" x14ac:dyDescent="0.25">
      <c r="A264">
        <f t="shared" si="33"/>
        <v>3.5419999999999443</v>
      </c>
      <c r="B264">
        <f t="shared" si="34"/>
        <v>17.943527121001392</v>
      </c>
      <c r="E264">
        <f t="shared" si="35"/>
        <v>3.5419999999999443</v>
      </c>
      <c r="F264">
        <f t="shared" si="36"/>
        <v>17.943355570036026</v>
      </c>
      <c r="G264">
        <f t="shared" si="37"/>
        <v>17.943354904716781</v>
      </c>
      <c r="J264">
        <f t="shared" si="38"/>
        <v>3.5419999999999443</v>
      </c>
      <c r="K264">
        <f t="shared" si="39"/>
        <v>2.2961497417922565E-2</v>
      </c>
      <c r="L264">
        <f t="shared" si="40"/>
        <v>2.2960862208151293E-2</v>
      </c>
      <c r="M264">
        <f t="shared" si="41"/>
        <v>2.2960862226556238E-2</v>
      </c>
      <c r="N264">
        <f t="shared" si="42"/>
        <v>2.2960227071996596E-2</v>
      </c>
      <c r="O264">
        <f t="shared" si="43"/>
        <v>17.943361418554773</v>
      </c>
    </row>
    <row r="265" spans="1:15" x14ac:dyDescent="0.25">
      <c r="A265">
        <f t="shared" ref="A265:A328" si="44">A264+$B$1</f>
        <v>3.5479999999999441</v>
      </c>
      <c r="B265">
        <f t="shared" ref="B265:B328" si="45">B264+$B$1*(4-(B264/(100+A264)))</f>
        <v>17.966487338471346</v>
      </c>
      <c r="E265">
        <f t="shared" ref="E265:E328" si="46">E264+$B$1</f>
        <v>3.5479999999999441</v>
      </c>
      <c r="F265">
        <f t="shared" ref="F265:F328" si="47">G264+$B$1*(4-(G264/(100+A264)))</f>
        <v>17.966315132166237</v>
      </c>
      <c r="G265">
        <f t="shared" ref="G265:G328" si="48">G264+($B$1/2)*((4-(G264/(100+A264)))+(4-(F265/(100+A264))))</f>
        <v>17.966314466922352</v>
      </c>
      <c r="J265">
        <f t="shared" ref="J265:J328" si="49">J264+$B$1</f>
        <v>3.5479999999999441</v>
      </c>
      <c r="K265">
        <f t="shared" ref="K265:K328" si="50">$B$1*(4-(O264/(100+A264)))</f>
        <v>2.2960227071996596E-2</v>
      </c>
      <c r="L265">
        <f t="shared" ref="L265:L328" si="51">$B$1*(4-((O264+(0.5*K265))/(100+(A264+(0.5*$B$1)))))</f>
        <v>2.2959591972644314E-2</v>
      </c>
      <c r="M265">
        <f t="shared" ref="M265:M328" si="52">$B$1*(4-((O264+(0.5*L265))/(100+(A264+(0.5*$B$1)))))</f>
        <v>2.2959591991044991E-2</v>
      </c>
      <c r="N265">
        <f t="shared" ref="N265:N328" si="53">$B$1*(4-((O264+M265)/(100+(A264+$B$1))))</f>
        <v>2.295895694689154E-2</v>
      </c>
      <c r="O265">
        <f t="shared" ref="O265:O328" si="54">O264+(1/6)*(K265+(2*L265)+(2*M265)+N265)</f>
        <v>17.966321010545816</v>
      </c>
    </row>
    <row r="266" spans="1:15" x14ac:dyDescent="0.25">
      <c r="A266">
        <f t="shared" si="44"/>
        <v>3.5539999999999439</v>
      </c>
      <c r="B266">
        <f t="shared" si="45"/>
        <v>17.98944628578051</v>
      </c>
      <c r="E266">
        <f t="shared" si="46"/>
        <v>3.5539999999999439</v>
      </c>
      <c r="F266">
        <f t="shared" si="47"/>
        <v>17.98927342424841</v>
      </c>
      <c r="G266">
        <f t="shared" si="48"/>
        <v>17.989272759079867</v>
      </c>
      <c r="J266">
        <f t="shared" si="49"/>
        <v>3.5539999999999439</v>
      </c>
      <c r="K266">
        <f t="shared" si="50"/>
        <v>2.295895694689154E-2</v>
      </c>
      <c r="L266">
        <f t="shared" si="51"/>
        <v>2.2958321957932657E-2</v>
      </c>
      <c r="M266">
        <f t="shared" si="52"/>
        <v>2.295832197632907E-2</v>
      </c>
      <c r="N266">
        <f t="shared" si="53"/>
        <v>2.2957687042556223E-2</v>
      </c>
      <c r="O266">
        <f t="shared" si="54"/>
        <v>17.989279332522145</v>
      </c>
    </row>
    <row r="267" spans="1:15" x14ac:dyDescent="0.25">
      <c r="A267">
        <f t="shared" si="44"/>
        <v>3.5599999999999437</v>
      </c>
      <c r="B267">
        <f t="shared" si="45"/>
        <v>18.012403963149662</v>
      </c>
      <c r="E267">
        <f t="shared" si="46"/>
        <v>3.5599999999999437</v>
      </c>
      <c r="F267">
        <f t="shared" si="47"/>
        <v>18.012230446503295</v>
      </c>
      <c r="G267">
        <f t="shared" si="48"/>
        <v>18.012229781410085</v>
      </c>
      <c r="J267">
        <f t="shared" si="49"/>
        <v>3.5599999999999437</v>
      </c>
      <c r="K267">
        <f t="shared" si="50"/>
        <v>2.2957687042556223E-2</v>
      </c>
      <c r="L267">
        <f t="shared" si="51"/>
        <v>2.2957052163965156E-2</v>
      </c>
      <c r="M267">
        <f t="shared" si="52"/>
        <v>2.2957052182357305E-2</v>
      </c>
      <c r="N267">
        <f t="shared" si="53"/>
        <v>2.2956417358939486E-2</v>
      </c>
      <c r="O267">
        <f t="shared" si="54"/>
        <v>18.012236384704501</v>
      </c>
    </row>
    <row r="268" spans="1:15" x14ac:dyDescent="0.25">
      <c r="A268">
        <f t="shared" si="44"/>
        <v>3.5659999999999434</v>
      </c>
      <c r="B268">
        <f t="shared" si="45"/>
        <v>18.035360370799538</v>
      </c>
      <c r="E268">
        <f t="shared" si="46"/>
        <v>3.5659999999999434</v>
      </c>
      <c r="F268">
        <f t="shared" si="47"/>
        <v>18.035186199151603</v>
      </c>
      <c r="G268">
        <f t="shared" si="48"/>
        <v>18.035185534133706</v>
      </c>
      <c r="J268">
        <f t="shared" si="49"/>
        <v>3.5659999999999434</v>
      </c>
      <c r="K268">
        <f t="shared" si="50"/>
        <v>2.2956417358939486E-2</v>
      </c>
      <c r="L268">
        <f t="shared" si="51"/>
        <v>2.2955782590690654E-2</v>
      </c>
      <c r="M268">
        <f t="shared" si="52"/>
        <v>2.2955782609078542E-2</v>
      </c>
      <c r="N268">
        <f t="shared" si="53"/>
        <v>2.2955147895990177E-2</v>
      </c>
      <c r="O268">
        <f t="shared" si="54"/>
        <v>18.035192167313578</v>
      </c>
    </row>
    <row r="269" spans="1:15" x14ac:dyDescent="0.25">
      <c r="A269">
        <f t="shared" si="44"/>
        <v>3.5719999999999432</v>
      </c>
      <c r="B269">
        <f t="shared" si="45"/>
        <v>18.058315508950816</v>
      </c>
      <c r="E269">
        <f t="shared" si="46"/>
        <v>3.5719999999999432</v>
      </c>
      <c r="F269">
        <f t="shared" si="47"/>
        <v>18.058140682413985</v>
      </c>
      <c r="G269">
        <f t="shared" si="48"/>
        <v>18.058140017471388</v>
      </c>
      <c r="J269">
        <f t="shared" si="49"/>
        <v>3.5719999999999432</v>
      </c>
      <c r="K269">
        <f t="shared" si="50"/>
        <v>2.2955147895990177E-2</v>
      </c>
      <c r="L269">
        <f t="shared" si="51"/>
        <v>2.2954513238058014E-2</v>
      </c>
      <c r="M269">
        <f t="shared" si="52"/>
        <v>2.2954513256441642E-2</v>
      </c>
      <c r="N269">
        <f t="shared" si="53"/>
        <v>2.2953878653657167E-2</v>
      </c>
      <c r="O269">
        <f t="shared" si="54"/>
        <v>18.058146680570019</v>
      </c>
    </row>
    <row r="270" spans="1:15" x14ac:dyDescent="0.25">
      <c r="A270">
        <f t="shared" si="44"/>
        <v>3.577999999999943</v>
      </c>
      <c r="B270">
        <f t="shared" si="45"/>
        <v>18.081269377824125</v>
      </c>
      <c r="E270">
        <f t="shared" si="46"/>
        <v>3.577999999999943</v>
      </c>
      <c r="F270">
        <f t="shared" si="47"/>
        <v>18.081093896511042</v>
      </c>
      <c r="G270">
        <f t="shared" si="48"/>
        <v>18.081093231643731</v>
      </c>
      <c r="J270">
        <f t="shared" si="49"/>
        <v>3.577999999999943</v>
      </c>
      <c r="K270">
        <f t="shared" si="50"/>
        <v>2.2953878653657167E-2</v>
      </c>
      <c r="L270">
        <f t="shared" si="51"/>
        <v>2.2953244106016114E-2</v>
      </c>
      <c r="M270">
        <f t="shared" si="52"/>
        <v>2.2953244124395481E-2</v>
      </c>
      <c r="N270">
        <f t="shared" si="53"/>
        <v>2.2952609631889335E-2</v>
      </c>
      <c r="O270">
        <f t="shared" si="54"/>
        <v>18.081099924694414</v>
      </c>
    </row>
    <row r="271" spans="1:15" x14ac:dyDescent="0.25">
      <c r="A271">
        <f t="shared" si="44"/>
        <v>3.5839999999999428</v>
      </c>
      <c r="B271">
        <f t="shared" si="45"/>
        <v>18.104221977640041</v>
      </c>
      <c r="E271">
        <f t="shared" si="46"/>
        <v>3.5839999999999428</v>
      </c>
      <c r="F271">
        <f t="shared" si="47"/>
        <v>18.104045841663332</v>
      </c>
      <c r="G271">
        <f t="shared" si="48"/>
        <v>18.104045176871288</v>
      </c>
      <c r="J271">
        <f t="shared" si="49"/>
        <v>3.5839999999999428</v>
      </c>
      <c r="K271">
        <f t="shared" si="50"/>
        <v>2.2952609631889335E-2</v>
      </c>
      <c r="L271">
        <f t="shared" si="51"/>
        <v>2.2951975194513839E-2</v>
      </c>
      <c r="M271">
        <f t="shared" si="52"/>
        <v>2.2951975212888946E-2</v>
      </c>
      <c r="N271">
        <f t="shared" si="53"/>
        <v>2.2951340830635585E-2</v>
      </c>
      <c r="O271">
        <f t="shared" si="54"/>
        <v>18.104051899907301</v>
      </c>
    </row>
    <row r="272" spans="1:15" x14ac:dyDescent="0.25">
      <c r="A272">
        <f t="shared" si="44"/>
        <v>3.5899999999999426</v>
      </c>
      <c r="B272">
        <f t="shared" si="45"/>
        <v>18.127173308619092</v>
      </c>
      <c r="E272">
        <f t="shared" si="46"/>
        <v>3.5899999999999426</v>
      </c>
      <c r="F272">
        <f t="shared" si="47"/>
        <v>18.126996518091349</v>
      </c>
      <c r="G272">
        <f t="shared" si="48"/>
        <v>18.126995853374563</v>
      </c>
      <c r="J272">
        <f t="shared" si="49"/>
        <v>3.5899999999999426</v>
      </c>
      <c r="K272">
        <f t="shared" si="50"/>
        <v>2.2951340830635585E-2</v>
      </c>
      <c r="L272">
        <f t="shared" si="51"/>
        <v>2.2950706503500094E-2</v>
      </c>
      <c r="M272">
        <f t="shared" si="52"/>
        <v>2.2950706521870947E-2</v>
      </c>
      <c r="N272">
        <f t="shared" si="53"/>
        <v>2.295007224984482E-2</v>
      </c>
      <c r="O272">
        <f t="shared" si="54"/>
        <v>18.127002606429173</v>
      </c>
    </row>
    <row r="273" spans="1:15" x14ac:dyDescent="0.25">
      <c r="A273">
        <f t="shared" si="44"/>
        <v>3.5959999999999424</v>
      </c>
      <c r="B273">
        <f t="shared" si="45"/>
        <v>18.150123370981756</v>
      </c>
      <c r="E273">
        <f t="shared" si="46"/>
        <v>3.5959999999999424</v>
      </c>
      <c r="F273">
        <f t="shared" si="47"/>
        <v>18.149945926015548</v>
      </c>
      <c r="G273">
        <f t="shared" si="48"/>
        <v>18.149945261374</v>
      </c>
      <c r="J273">
        <f t="shared" si="49"/>
        <v>3.5959999999999424</v>
      </c>
      <c r="K273">
        <f t="shared" si="50"/>
        <v>2.295007224984482E-2</v>
      </c>
      <c r="L273">
        <f t="shared" si="51"/>
        <v>2.2949438032923802E-2</v>
      </c>
      <c r="M273">
        <f t="shared" si="52"/>
        <v>2.2949438051290398E-2</v>
      </c>
      <c r="N273">
        <f t="shared" si="53"/>
        <v>2.2948803889465973E-2</v>
      </c>
      <c r="O273">
        <f t="shared" si="54"/>
        <v>18.149952044480461</v>
      </c>
    </row>
    <row r="274" spans="1:15" x14ac:dyDescent="0.25">
      <c r="A274">
        <f t="shared" si="44"/>
        <v>3.6019999999999421</v>
      </c>
      <c r="B274">
        <f t="shared" si="45"/>
        <v>18.173072164948454</v>
      </c>
      <c r="E274">
        <f t="shared" si="46"/>
        <v>3.6019999999999421</v>
      </c>
      <c r="F274">
        <f t="shared" si="47"/>
        <v>18.172894065656326</v>
      </c>
      <c r="G274">
        <f t="shared" si="48"/>
        <v>18.172893401090001</v>
      </c>
      <c r="J274">
        <f t="shared" si="49"/>
        <v>3.6019999999999421</v>
      </c>
      <c r="K274">
        <f t="shared" si="50"/>
        <v>2.2948803889465973E-2</v>
      </c>
      <c r="L274">
        <f t="shared" si="51"/>
        <v>2.2948169782733896E-2</v>
      </c>
      <c r="M274">
        <f t="shared" si="52"/>
        <v>2.2948169801096235E-2</v>
      </c>
      <c r="N274">
        <f t="shared" si="53"/>
        <v>2.2947535749447991E-2</v>
      </c>
      <c r="O274">
        <f t="shared" si="54"/>
        <v>18.172900214281558</v>
      </c>
    </row>
    <row r="275" spans="1:15" x14ac:dyDescent="0.25">
      <c r="A275">
        <f t="shared" si="44"/>
        <v>3.6079999999999419</v>
      </c>
      <c r="B275">
        <f t="shared" si="45"/>
        <v>18.196019690739561</v>
      </c>
      <c r="E275">
        <f t="shared" si="46"/>
        <v>3.6079999999999419</v>
      </c>
      <c r="F275">
        <f t="shared" si="47"/>
        <v>18.195840937234028</v>
      </c>
      <c r="G275">
        <f t="shared" si="48"/>
        <v>18.195840272742913</v>
      </c>
      <c r="J275">
        <f t="shared" si="49"/>
        <v>3.6079999999999419</v>
      </c>
      <c r="K275">
        <f t="shared" si="50"/>
        <v>2.2947535749447991E-2</v>
      </c>
      <c r="L275">
        <f t="shared" si="51"/>
        <v>2.2946901752879324E-2</v>
      </c>
      <c r="M275">
        <f t="shared" si="52"/>
        <v>2.2946901771237413E-2</v>
      </c>
      <c r="N275">
        <f t="shared" si="53"/>
        <v>2.2946267829739821E-2</v>
      </c>
      <c r="O275">
        <f t="shared" si="54"/>
        <v>18.195847116052796</v>
      </c>
    </row>
    <row r="276" spans="1:15" x14ac:dyDescent="0.25">
      <c r="A276">
        <f t="shared" si="44"/>
        <v>3.6139999999999417</v>
      </c>
      <c r="B276">
        <f t="shared" si="45"/>
        <v>18.218965948575399</v>
      </c>
      <c r="E276">
        <f t="shared" si="46"/>
        <v>3.6139999999999417</v>
      </c>
      <c r="F276">
        <f t="shared" si="47"/>
        <v>18.218786540968953</v>
      </c>
      <c r="G276">
        <f t="shared" si="48"/>
        <v>18.218785876553031</v>
      </c>
      <c r="J276">
        <f t="shared" si="49"/>
        <v>3.6139999999999417</v>
      </c>
      <c r="K276">
        <f t="shared" si="50"/>
        <v>2.2946267829739821E-2</v>
      </c>
      <c r="L276">
        <f t="shared" si="51"/>
        <v>2.2945633943309052E-2</v>
      </c>
      <c r="M276">
        <f t="shared" si="52"/>
        <v>2.2945633961662888E-2</v>
      </c>
      <c r="N276">
        <f t="shared" si="53"/>
        <v>2.2945000130290435E-2</v>
      </c>
      <c r="O276">
        <f t="shared" si="54"/>
        <v>18.218792750014458</v>
      </c>
    </row>
    <row r="277" spans="1:15" x14ac:dyDescent="0.25">
      <c r="A277">
        <f t="shared" si="44"/>
        <v>3.6199999999999415</v>
      </c>
      <c r="B277">
        <f t="shared" si="45"/>
        <v>18.241910938676238</v>
      </c>
      <c r="E277">
        <f t="shared" si="46"/>
        <v>3.6199999999999415</v>
      </c>
      <c r="F277">
        <f t="shared" si="47"/>
        <v>18.241730877081345</v>
      </c>
      <c r="G277">
        <f t="shared" si="48"/>
        <v>18.241730212740602</v>
      </c>
      <c r="J277">
        <f t="shared" si="49"/>
        <v>3.6199999999999415</v>
      </c>
      <c r="K277">
        <f t="shared" si="50"/>
        <v>2.2945000130290435E-2</v>
      </c>
      <c r="L277">
        <f t="shared" si="51"/>
        <v>2.2944366353972054E-2</v>
      </c>
      <c r="M277">
        <f t="shared" si="52"/>
        <v>2.294436637232164E-2</v>
      </c>
      <c r="N277">
        <f t="shared" si="53"/>
        <v>2.2943732651048824E-2</v>
      </c>
      <c r="O277">
        <f t="shared" si="54"/>
        <v>18.24173711638678</v>
      </c>
    </row>
    <row r="278" spans="1:15" x14ac:dyDescent="0.25">
      <c r="A278">
        <f t="shared" si="44"/>
        <v>3.6259999999999413</v>
      </c>
      <c r="B278">
        <f t="shared" si="45"/>
        <v>18.264854661262302</v>
      </c>
      <c r="E278">
        <f t="shared" si="46"/>
        <v>3.6259999999999413</v>
      </c>
      <c r="F278">
        <f t="shared" si="47"/>
        <v>18.264673945791401</v>
      </c>
      <c r="G278">
        <f t="shared" si="48"/>
        <v>18.264673281525823</v>
      </c>
      <c r="J278">
        <f t="shared" si="49"/>
        <v>3.6259999999999413</v>
      </c>
      <c r="K278">
        <f t="shared" si="50"/>
        <v>2.2943732651048824E-2</v>
      </c>
      <c r="L278">
        <f t="shared" si="51"/>
        <v>2.294309898481733E-2</v>
      </c>
      <c r="M278">
        <f t="shared" si="52"/>
        <v>2.2943099003162666E-2</v>
      </c>
      <c r="N278">
        <f t="shared" si="53"/>
        <v>2.2942465391963991E-2</v>
      </c>
      <c r="O278">
        <f t="shared" si="54"/>
        <v>18.264680215389941</v>
      </c>
    </row>
    <row r="279" spans="1:15" x14ac:dyDescent="0.25">
      <c r="A279">
        <f t="shared" si="44"/>
        <v>3.6319999999999411</v>
      </c>
      <c r="B279">
        <f t="shared" si="45"/>
        <v>18.287797116553758</v>
      </c>
      <c r="E279">
        <f t="shared" si="46"/>
        <v>3.6319999999999411</v>
      </c>
      <c r="F279">
        <f t="shared" si="47"/>
        <v>18.287615747319261</v>
      </c>
      <c r="G279">
        <f t="shared" si="48"/>
        <v>18.287615083128834</v>
      </c>
      <c r="J279">
        <f t="shared" si="49"/>
        <v>3.6319999999999411</v>
      </c>
      <c r="K279">
        <f t="shared" si="50"/>
        <v>2.2942465391963991E-2</v>
      </c>
      <c r="L279">
        <f t="shared" si="51"/>
        <v>2.2941831835793885E-2</v>
      </c>
      <c r="M279">
        <f t="shared" si="52"/>
        <v>2.294183185413497E-2</v>
      </c>
      <c r="N279">
        <f t="shared" si="53"/>
        <v>2.2941198352984943E-2</v>
      </c>
      <c r="O279">
        <f t="shared" si="54"/>
        <v>18.287622047244074</v>
      </c>
    </row>
    <row r="280" spans="1:15" x14ac:dyDescent="0.25">
      <c r="A280">
        <f t="shared" si="44"/>
        <v>3.6379999999999408</v>
      </c>
      <c r="B280">
        <f t="shared" si="45"/>
        <v>18.310738304770723</v>
      </c>
      <c r="E280">
        <f t="shared" si="46"/>
        <v>3.6379999999999408</v>
      </c>
      <c r="F280">
        <f t="shared" si="47"/>
        <v>18.31055628188502</v>
      </c>
      <c r="G280">
        <f t="shared" si="48"/>
        <v>18.310555617769726</v>
      </c>
      <c r="J280">
        <f t="shared" si="49"/>
        <v>3.6379999999999408</v>
      </c>
      <c r="K280">
        <f t="shared" si="50"/>
        <v>2.2941198352984943E-2</v>
      </c>
      <c r="L280">
        <f t="shared" si="51"/>
        <v>2.2940564906850744E-2</v>
      </c>
      <c r="M280">
        <f t="shared" si="52"/>
        <v>2.2940564925187583E-2</v>
      </c>
      <c r="N280">
        <f t="shared" si="53"/>
        <v>2.2939931534060713E-2</v>
      </c>
      <c r="O280">
        <f t="shared" si="54"/>
        <v>18.31056261216926</v>
      </c>
    </row>
    <row r="281" spans="1:15" x14ac:dyDescent="0.25">
      <c r="A281">
        <f t="shared" si="44"/>
        <v>3.6439999999999406</v>
      </c>
      <c r="B281">
        <f t="shared" si="45"/>
        <v>18.333678226133266</v>
      </c>
      <c r="E281">
        <f t="shared" si="46"/>
        <v>3.6439999999999406</v>
      </c>
      <c r="F281">
        <f t="shared" si="47"/>
        <v>18.333495549708719</v>
      </c>
      <c r="G281">
        <f t="shared" si="48"/>
        <v>18.333494885668543</v>
      </c>
      <c r="J281">
        <f t="shared" si="49"/>
        <v>3.6439999999999406</v>
      </c>
      <c r="K281">
        <f t="shared" si="50"/>
        <v>2.2939931534060713E-2</v>
      </c>
      <c r="L281">
        <f t="shared" si="51"/>
        <v>2.2939298197936938E-2</v>
      </c>
      <c r="M281">
        <f t="shared" si="52"/>
        <v>2.2939298216269534E-2</v>
      </c>
      <c r="N281">
        <f t="shared" si="53"/>
        <v>2.2938664935140355E-2</v>
      </c>
      <c r="O281">
        <f t="shared" si="54"/>
        <v>18.333501910385529</v>
      </c>
    </row>
    <row r="282" spans="1:15" x14ac:dyDescent="0.25">
      <c r="A282">
        <f t="shared" si="44"/>
        <v>3.6499999999999404</v>
      </c>
      <c r="B282">
        <f t="shared" si="45"/>
        <v>18.356616880861406</v>
      </c>
      <c r="E282">
        <f t="shared" si="46"/>
        <v>3.6499999999999404</v>
      </c>
      <c r="F282">
        <f t="shared" si="47"/>
        <v>18.356433551010348</v>
      </c>
      <c r="G282">
        <f t="shared" si="48"/>
        <v>18.356432887045276</v>
      </c>
      <c r="J282">
        <f t="shared" si="49"/>
        <v>3.6499999999999404</v>
      </c>
      <c r="K282">
        <f t="shared" si="50"/>
        <v>2.2938664935140355E-2</v>
      </c>
      <c r="L282">
        <f t="shared" si="51"/>
        <v>2.2938031709001529E-2</v>
      </c>
      <c r="M282">
        <f t="shared" si="52"/>
        <v>2.2938031727329878E-2</v>
      </c>
      <c r="N282">
        <f t="shared" si="53"/>
        <v>2.2937398556172918E-2</v>
      </c>
      <c r="O282">
        <f t="shared" si="54"/>
        <v>18.356439942112857</v>
      </c>
    </row>
    <row r="283" spans="1:15" x14ac:dyDescent="0.25">
      <c r="A283">
        <f t="shared" si="44"/>
        <v>3.6559999999999402</v>
      </c>
      <c r="B283">
        <f t="shared" si="45"/>
        <v>18.379554269175106</v>
      </c>
      <c r="E283">
        <f t="shared" si="46"/>
        <v>3.6559999999999402</v>
      </c>
      <c r="F283">
        <f t="shared" si="47"/>
        <v>18.379370286009845</v>
      </c>
      <c r="G283">
        <f t="shared" si="48"/>
        <v>18.379369622119864</v>
      </c>
      <c r="J283">
        <f t="shared" si="49"/>
        <v>3.6559999999999402</v>
      </c>
      <c r="K283">
        <f t="shared" si="50"/>
        <v>2.2937398556172918E-2</v>
      </c>
      <c r="L283">
        <f t="shared" si="51"/>
        <v>2.2936765439993578E-2</v>
      </c>
      <c r="M283">
        <f t="shared" si="52"/>
        <v>2.2936765458317684E-2</v>
      </c>
      <c r="N283">
        <f t="shared" si="53"/>
        <v>2.293613239710748E-2</v>
      </c>
      <c r="O283">
        <f t="shared" si="54"/>
        <v>18.379376707571176</v>
      </c>
    </row>
    <row r="284" spans="1:15" x14ac:dyDescent="0.25">
      <c r="A284">
        <f t="shared" si="44"/>
        <v>3.66199999999994</v>
      </c>
      <c r="B284">
        <f t="shared" si="45"/>
        <v>18.402490391294279</v>
      </c>
      <c r="E284">
        <f t="shared" si="46"/>
        <v>3.66199999999994</v>
      </c>
      <c r="F284">
        <f t="shared" si="47"/>
        <v>18.402305754927102</v>
      </c>
      <c r="G284">
        <f t="shared" si="48"/>
        <v>18.402305091112193</v>
      </c>
      <c r="J284">
        <f t="shared" si="49"/>
        <v>3.66199999999994</v>
      </c>
      <c r="K284">
        <f t="shared" si="50"/>
        <v>2.293613239710748E-2</v>
      </c>
      <c r="L284">
        <f t="shared" si="51"/>
        <v>2.2935499390862171E-2</v>
      </c>
      <c r="M284">
        <f t="shared" si="52"/>
        <v>2.2935499409182034E-2</v>
      </c>
      <c r="N284">
        <f t="shared" si="53"/>
        <v>2.2934866457893135E-2</v>
      </c>
      <c r="O284">
        <f t="shared" si="54"/>
        <v>18.402312206980358</v>
      </c>
    </row>
    <row r="285" spans="1:15" x14ac:dyDescent="0.25">
      <c r="A285">
        <f t="shared" si="44"/>
        <v>3.6679999999999398</v>
      </c>
      <c r="B285">
        <f t="shared" si="45"/>
        <v>18.425425247438788</v>
      </c>
      <c r="E285">
        <f t="shared" si="46"/>
        <v>3.6679999999999398</v>
      </c>
      <c r="F285">
        <f t="shared" si="47"/>
        <v>18.425239957981955</v>
      </c>
      <c r="G285">
        <f t="shared" si="48"/>
        <v>18.425239294242104</v>
      </c>
      <c r="J285">
        <f t="shared" si="49"/>
        <v>3.6679999999999398</v>
      </c>
      <c r="K285">
        <f t="shared" si="50"/>
        <v>2.2934866457893135E-2</v>
      </c>
      <c r="L285">
        <f t="shared" si="51"/>
        <v>2.29342335615564E-2</v>
      </c>
      <c r="M285">
        <f t="shared" si="52"/>
        <v>2.293423357987202E-2</v>
      </c>
      <c r="N285">
        <f t="shared" si="53"/>
        <v>2.2933600738478978E-2</v>
      </c>
      <c r="O285">
        <f t="shared" si="54"/>
        <v>18.42524644056023</v>
      </c>
    </row>
    <row r="286" spans="1:15" x14ac:dyDescent="0.25">
      <c r="A286">
        <f t="shared" si="44"/>
        <v>3.6739999999999395</v>
      </c>
      <c r="B286">
        <f t="shared" si="45"/>
        <v>18.448358837828451</v>
      </c>
      <c r="E286">
        <f t="shared" si="46"/>
        <v>3.6739999999999395</v>
      </c>
      <c r="F286">
        <f t="shared" si="47"/>
        <v>18.44817289539419</v>
      </c>
      <c r="G286">
        <f t="shared" si="48"/>
        <v>18.44817223172938</v>
      </c>
      <c r="J286">
        <f t="shared" si="49"/>
        <v>3.6739999999999395</v>
      </c>
      <c r="K286">
        <f t="shared" si="50"/>
        <v>2.2933600738478978E-2</v>
      </c>
      <c r="L286">
        <f t="shared" si="51"/>
        <v>2.2932967952025381E-2</v>
      </c>
      <c r="M286">
        <f t="shared" si="52"/>
        <v>2.2932967970336764E-2</v>
      </c>
      <c r="N286">
        <f t="shared" si="53"/>
        <v>2.2932335238814133E-2</v>
      </c>
      <c r="O286">
        <f t="shared" si="54"/>
        <v>18.448179408530567</v>
      </c>
    </row>
    <row r="287" spans="1:15" x14ac:dyDescent="0.25">
      <c r="A287">
        <f t="shared" si="44"/>
        <v>3.6799999999999393</v>
      </c>
      <c r="B287">
        <f t="shared" si="45"/>
        <v>18.471291162683023</v>
      </c>
      <c r="E287">
        <f t="shared" si="46"/>
        <v>3.6799999999999393</v>
      </c>
      <c r="F287">
        <f t="shared" si="47"/>
        <v>18.471104567383541</v>
      </c>
      <c r="G287">
        <f t="shared" si="48"/>
        <v>18.471103903793761</v>
      </c>
      <c r="J287">
        <f t="shared" si="49"/>
        <v>3.6799999999999393</v>
      </c>
      <c r="K287">
        <f t="shared" si="50"/>
        <v>2.2932335238814133E-2</v>
      </c>
      <c r="L287">
        <f t="shared" si="51"/>
        <v>2.2931702562218235E-2</v>
      </c>
      <c r="M287">
        <f t="shared" si="52"/>
        <v>2.2931702580525383E-2</v>
      </c>
      <c r="N287">
        <f t="shared" si="53"/>
        <v>2.2931069958847739E-2</v>
      </c>
      <c r="O287">
        <f t="shared" si="54"/>
        <v>18.471111111111092</v>
      </c>
    </row>
    <row r="288" spans="1:15" x14ac:dyDescent="0.25">
      <c r="A288">
        <f t="shared" si="44"/>
        <v>3.6859999999999391</v>
      </c>
      <c r="B288">
        <f t="shared" si="45"/>
        <v>18.49422222222222</v>
      </c>
      <c r="E288">
        <f t="shared" si="46"/>
        <v>3.6859999999999391</v>
      </c>
      <c r="F288">
        <f t="shared" si="47"/>
        <v>18.494034974169701</v>
      </c>
      <c r="G288">
        <f t="shared" si="48"/>
        <v>18.494034310654932</v>
      </c>
      <c r="J288">
        <f t="shared" si="49"/>
        <v>3.6859999999999391</v>
      </c>
      <c r="K288">
        <f t="shared" si="50"/>
        <v>2.2931069958847739E-2</v>
      </c>
      <c r="L288">
        <f t="shared" si="51"/>
        <v>2.293043739208411E-2</v>
      </c>
      <c r="M288">
        <f t="shared" si="52"/>
        <v>2.2930437410387017E-2</v>
      </c>
      <c r="N288">
        <f t="shared" si="53"/>
        <v>2.2929804898528933E-2</v>
      </c>
      <c r="O288">
        <f t="shared" si="54"/>
        <v>18.49404154852148</v>
      </c>
    </row>
    <row r="289" spans="1:15" x14ac:dyDescent="0.25">
      <c r="A289">
        <f t="shared" si="44"/>
        <v>3.6919999999999389</v>
      </c>
      <c r="B289">
        <f t="shared" si="45"/>
        <v>18.517152016665701</v>
      </c>
      <c r="E289">
        <f t="shared" si="46"/>
        <v>3.6919999999999389</v>
      </c>
      <c r="F289">
        <f t="shared" si="47"/>
        <v>18.516964115972296</v>
      </c>
      <c r="G289">
        <f t="shared" si="48"/>
        <v>18.516963452532526</v>
      </c>
      <c r="J289">
        <f t="shared" si="49"/>
        <v>3.6919999999999389</v>
      </c>
      <c r="K289">
        <f t="shared" si="50"/>
        <v>2.2929804898528933E-2</v>
      </c>
      <c r="L289">
        <f t="shared" si="51"/>
        <v>2.2929172441572158E-2</v>
      </c>
      <c r="M289">
        <f t="shared" si="52"/>
        <v>2.292917245987083E-2</v>
      </c>
      <c r="N289">
        <f t="shared" si="53"/>
        <v>2.2928540057806888E-2</v>
      </c>
      <c r="O289">
        <f t="shared" si="54"/>
        <v>18.516970720981352</v>
      </c>
    </row>
    <row r="290" spans="1:15" x14ac:dyDescent="0.25">
      <c r="A290">
        <f t="shared" si="44"/>
        <v>3.6979999999999387</v>
      </c>
      <c r="B290">
        <f t="shared" si="45"/>
        <v>18.540080546233074</v>
      </c>
      <c r="E290">
        <f t="shared" si="46"/>
        <v>3.6979999999999387</v>
      </c>
      <c r="F290">
        <f t="shared" si="47"/>
        <v>18.539891993010912</v>
      </c>
      <c r="G290">
        <f t="shared" si="48"/>
        <v>18.539891329646125</v>
      </c>
      <c r="J290">
        <f t="shared" si="49"/>
        <v>3.6979999999999387</v>
      </c>
      <c r="K290">
        <f t="shared" si="50"/>
        <v>2.2928540057806888E-2</v>
      </c>
      <c r="L290">
        <f t="shared" si="51"/>
        <v>2.2927907710631551E-2</v>
      </c>
      <c r="M290">
        <f t="shared" si="52"/>
        <v>2.2927907728925986E-2</v>
      </c>
      <c r="N290">
        <f t="shared" si="53"/>
        <v>2.2927275436630777E-2</v>
      </c>
      <c r="O290">
        <f t="shared" si="54"/>
        <v>18.539898628710276</v>
      </c>
    </row>
    <row r="291" spans="1:15" x14ac:dyDescent="0.25">
      <c r="A291">
        <f t="shared" si="44"/>
        <v>3.7039999999999385</v>
      </c>
      <c r="B291">
        <f t="shared" si="45"/>
        <v>18.563007811143898</v>
      </c>
      <c r="E291">
        <f t="shared" si="46"/>
        <v>3.7039999999999385</v>
      </c>
      <c r="F291">
        <f t="shared" si="47"/>
        <v>18.562818605505083</v>
      </c>
      <c r="G291">
        <f t="shared" si="48"/>
        <v>18.562817942215265</v>
      </c>
      <c r="J291">
        <f t="shared" si="49"/>
        <v>3.7039999999999385</v>
      </c>
      <c r="K291">
        <f t="shared" si="50"/>
        <v>2.2927275436630777E-2</v>
      </c>
      <c r="L291">
        <f t="shared" si="51"/>
        <v>2.2926643199211467E-2</v>
      </c>
      <c r="M291">
        <f t="shared" si="52"/>
        <v>2.2926643217501669E-2</v>
      </c>
      <c r="N291">
        <f t="shared" si="53"/>
        <v>2.2926011034949793E-2</v>
      </c>
      <c r="O291">
        <f t="shared" si="54"/>
        <v>18.562825271927778</v>
      </c>
    </row>
    <row r="292" spans="1:15" x14ac:dyDescent="0.25">
      <c r="A292">
        <f t="shared" si="44"/>
        <v>3.7099999999999382</v>
      </c>
      <c r="B292">
        <f t="shared" si="45"/>
        <v>18.585933811617679</v>
      </c>
      <c r="E292">
        <f t="shared" si="46"/>
        <v>3.7099999999999382</v>
      </c>
      <c r="F292">
        <f t="shared" si="47"/>
        <v>18.585743953674289</v>
      </c>
      <c r="G292">
        <f t="shared" si="48"/>
        <v>18.585743290459426</v>
      </c>
      <c r="J292">
        <f t="shared" si="49"/>
        <v>3.7099999999999382</v>
      </c>
      <c r="K292">
        <f t="shared" si="50"/>
        <v>2.2926011034949793E-2</v>
      </c>
      <c r="L292">
        <f t="shared" si="51"/>
        <v>2.2925378907261113E-2</v>
      </c>
      <c r="M292">
        <f t="shared" si="52"/>
        <v>2.2925378925547083E-2</v>
      </c>
      <c r="N292">
        <f t="shared" si="53"/>
        <v>2.2924746852713142E-2</v>
      </c>
      <c r="O292">
        <f t="shared" si="54"/>
        <v>18.585750650853324</v>
      </c>
    </row>
    <row r="293" spans="1:15" x14ac:dyDescent="0.25">
      <c r="A293">
        <f t="shared" si="44"/>
        <v>3.715999999999938</v>
      </c>
      <c r="B293">
        <f t="shared" si="45"/>
        <v>18.608858547873876</v>
      </c>
      <c r="E293">
        <f t="shared" si="46"/>
        <v>3.715999999999938</v>
      </c>
      <c r="F293">
        <f t="shared" si="47"/>
        <v>18.608668037737964</v>
      </c>
      <c r="G293">
        <f t="shared" si="48"/>
        <v>18.608667374598038</v>
      </c>
      <c r="J293">
        <f t="shared" si="49"/>
        <v>3.715999999999938</v>
      </c>
      <c r="K293">
        <f t="shared" si="50"/>
        <v>2.2924746852713142E-2</v>
      </c>
      <c r="L293">
        <f t="shared" si="51"/>
        <v>2.2924114834729704E-2</v>
      </c>
      <c r="M293">
        <f t="shared" si="52"/>
        <v>2.2924114853011445E-2</v>
      </c>
      <c r="N293">
        <f t="shared" si="53"/>
        <v>2.2923482889870048E-2</v>
      </c>
      <c r="O293">
        <f t="shared" si="54"/>
        <v>18.608674765706336</v>
      </c>
    </row>
    <row r="294" spans="1:15" x14ac:dyDescent="0.25">
      <c r="A294">
        <f t="shared" si="44"/>
        <v>3.7219999999999378</v>
      </c>
      <c r="B294">
        <f t="shared" si="45"/>
        <v>18.631782020131894</v>
      </c>
      <c r="E294">
        <f t="shared" si="46"/>
        <v>3.7219999999999378</v>
      </c>
      <c r="F294">
        <f t="shared" si="47"/>
        <v>18.631590857915487</v>
      </c>
      <c r="G294">
        <f t="shared" si="48"/>
        <v>18.631590194850482</v>
      </c>
      <c r="J294">
        <f t="shared" si="49"/>
        <v>3.7219999999999378</v>
      </c>
      <c r="K294">
        <f t="shared" si="50"/>
        <v>2.2923482889870048E-2</v>
      </c>
      <c r="L294">
        <f t="shared" si="51"/>
        <v>2.2922850981566465E-2</v>
      </c>
      <c r="M294">
        <f t="shared" si="52"/>
        <v>2.2922850999843977E-2</v>
      </c>
      <c r="N294">
        <f t="shared" si="53"/>
        <v>2.2922219146369747E-2</v>
      </c>
      <c r="O294">
        <f t="shared" si="54"/>
        <v>18.631597616706181</v>
      </c>
    </row>
    <row r="295" spans="1:15" x14ac:dyDescent="0.25">
      <c r="A295">
        <f t="shared" si="44"/>
        <v>3.7279999999999376</v>
      </c>
      <c r="B295">
        <f t="shared" si="45"/>
        <v>18.654704228611092</v>
      </c>
      <c r="E295">
        <f t="shared" si="46"/>
        <v>3.7279999999999376</v>
      </c>
      <c r="F295">
        <f t="shared" si="47"/>
        <v>18.654512414426183</v>
      </c>
      <c r="G295">
        <f t="shared" si="48"/>
        <v>18.654511751436086</v>
      </c>
      <c r="J295">
        <f t="shared" si="49"/>
        <v>3.7279999999999376</v>
      </c>
      <c r="K295">
        <f t="shared" si="50"/>
        <v>2.2922219146369747E-2</v>
      </c>
      <c r="L295">
        <f t="shared" si="51"/>
        <v>2.2921587347720644E-2</v>
      </c>
      <c r="M295">
        <f t="shared" si="52"/>
        <v>2.2921587365993923E-2</v>
      </c>
      <c r="N295">
        <f t="shared" si="53"/>
        <v>2.2920955622161489E-2</v>
      </c>
      <c r="O295">
        <f t="shared" si="54"/>
        <v>18.654519204072173</v>
      </c>
    </row>
    <row r="296" spans="1:15" x14ac:dyDescent="0.25">
      <c r="A296">
        <f t="shared" si="44"/>
        <v>3.7339999999999374</v>
      </c>
      <c r="B296">
        <f t="shared" si="45"/>
        <v>18.677625173530771</v>
      </c>
      <c r="E296">
        <f t="shared" si="46"/>
        <v>3.7339999999999374</v>
      </c>
      <c r="F296">
        <f t="shared" si="47"/>
        <v>18.677432707489334</v>
      </c>
      <c r="G296">
        <f t="shared" si="48"/>
        <v>18.677432044574132</v>
      </c>
      <c r="J296">
        <f t="shared" si="49"/>
        <v>3.7339999999999374</v>
      </c>
      <c r="K296">
        <f t="shared" si="50"/>
        <v>2.2920955622161489E-2</v>
      </c>
      <c r="L296">
        <f t="shared" si="51"/>
        <v>2.2920323933141497E-2</v>
      </c>
      <c r="M296">
        <f t="shared" si="52"/>
        <v>2.2920323951410547E-2</v>
      </c>
      <c r="N296">
        <f t="shared" si="53"/>
        <v>2.2919692317194543E-2</v>
      </c>
      <c r="O296">
        <f t="shared" si="54"/>
        <v>18.677439528023584</v>
      </c>
    </row>
    <row r="297" spans="1:15" x14ac:dyDescent="0.25">
      <c r="A297">
        <f t="shared" si="44"/>
        <v>3.7399999999999372</v>
      </c>
      <c r="B297">
        <f t="shared" si="45"/>
        <v>18.700544855110184</v>
      </c>
      <c r="E297">
        <f t="shared" si="46"/>
        <v>3.7399999999999372</v>
      </c>
      <c r="F297">
        <f t="shared" si="47"/>
        <v>18.700351737324173</v>
      </c>
      <c r="G297">
        <f t="shared" si="48"/>
        <v>18.700351074483848</v>
      </c>
      <c r="J297">
        <f t="shared" si="49"/>
        <v>3.7399999999999372</v>
      </c>
      <c r="K297">
        <f t="shared" si="50"/>
        <v>2.2919692317194543E-2</v>
      </c>
      <c r="L297">
        <f t="shared" si="51"/>
        <v>2.2919060737778295E-2</v>
      </c>
      <c r="M297">
        <f t="shared" si="52"/>
        <v>2.2919060756043119E-2</v>
      </c>
      <c r="N297">
        <f t="shared" si="53"/>
        <v>2.291842923141818E-2</v>
      </c>
      <c r="O297">
        <f t="shared" si="54"/>
        <v>18.700358588779626</v>
      </c>
    </row>
    <row r="298" spans="1:15" x14ac:dyDescent="0.25">
      <c r="A298">
        <f t="shared" si="44"/>
        <v>3.7459999999999369</v>
      </c>
      <c r="B298">
        <f t="shared" si="45"/>
        <v>18.723463273568534</v>
      </c>
      <c r="E298">
        <f t="shared" si="46"/>
        <v>3.7459999999999369</v>
      </c>
      <c r="F298">
        <f t="shared" si="47"/>
        <v>18.723269504149869</v>
      </c>
      <c r="G298">
        <f t="shared" si="48"/>
        <v>18.723268841384407</v>
      </c>
      <c r="J298">
        <f t="shared" si="49"/>
        <v>3.7459999999999369</v>
      </c>
      <c r="K298">
        <f t="shared" si="50"/>
        <v>2.291842923141818E-2</v>
      </c>
      <c r="L298">
        <f t="shared" si="51"/>
        <v>2.2917797761580327E-2</v>
      </c>
      <c r="M298">
        <f t="shared" si="52"/>
        <v>2.2917797779840928E-2</v>
      </c>
      <c r="N298">
        <f t="shared" si="53"/>
        <v>2.2917166364781708E-2</v>
      </c>
      <c r="O298">
        <f t="shared" si="54"/>
        <v>18.723276386559466</v>
      </c>
    </row>
    <row r="299" spans="1:15" x14ac:dyDescent="0.25">
      <c r="A299">
        <f t="shared" si="44"/>
        <v>3.7519999999999367</v>
      </c>
      <c r="B299">
        <f t="shared" si="45"/>
        <v>18.746380429124976</v>
      </c>
      <c r="E299">
        <f t="shared" si="46"/>
        <v>3.7519999999999367</v>
      </c>
      <c r="F299">
        <f t="shared" si="47"/>
        <v>18.746186008185553</v>
      </c>
      <c r="G299">
        <f t="shared" si="48"/>
        <v>18.74618534549494</v>
      </c>
      <c r="J299">
        <f t="shared" si="49"/>
        <v>3.7519999999999367</v>
      </c>
      <c r="K299">
        <f t="shared" si="50"/>
        <v>2.2917166364781708E-2</v>
      </c>
      <c r="L299">
        <f t="shared" si="51"/>
        <v>2.2916535004496898E-2</v>
      </c>
      <c r="M299">
        <f t="shared" si="52"/>
        <v>2.2916535022753277E-2</v>
      </c>
      <c r="N299">
        <f t="shared" si="53"/>
        <v>2.2915903717234433E-2</v>
      </c>
      <c r="O299">
        <f t="shared" si="54"/>
        <v>18.746192921582217</v>
      </c>
    </row>
    <row r="300" spans="1:15" x14ac:dyDescent="0.25">
      <c r="A300">
        <f t="shared" si="44"/>
        <v>3.7579999999999365</v>
      </c>
      <c r="B300">
        <f t="shared" si="45"/>
        <v>18.76929632199861</v>
      </c>
      <c r="E300">
        <f t="shared" si="46"/>
        <v>3.7579999999999365</v>
      </c>
      <c r="F300">
        <f t="shared" si="47"/>
        <v>18.769101249650301</v>
      </c>
      <c r="G300">
        <f t="shared" si="48"/>
        <v>18.769100587034522</v>
      </c>
      <c r="J300">
        <f t="shared" si="49"/>
        <v>3.7579999999999365</v>
      </c>
      <c r="K300">
        <f t="shared" si="50"/>
        <v>2.2915903717234433E-2</v>
      </c>
      <c r="L300">
        <f t="shared" si="51"/>
        <v>2.2915272466477326E-2</v>
      </c>
      <c r="M300">
        <f t="shared" si="52"/>
        <v>2.2915272484729479E-2</v>
      </c>
      <c r="N300">
        <f t="shared" si="53"/>
        <v>2.2914641288725671E-2</v>
      </c>
      <c r="O300">
        <f t="shared" si="54"/>
        <v>18.769108194066945</v>
      </c>
    </row>
    <row r="301" spans="1:15" x14ac:dyDescent="0.25">
      <c r="A301">
        <f t="shared" si="44"/>
        <v>3.7639999999999363</v>
      </c>
      <c r="B301">
        <f t="shared" si="45"/>
        <v>18.792210952408485</v>
      </c>
      <c r="E301">
        <f t="shared" si="46"/>
        <v>3.7639999999999363</v>
      </c>
      <c r="F301">
        <f t="shared" si="47"/>
        <v>18.792015228763137</v>
      </c>
      <c r="G301">
        <f t="shared" si="48"/>
        <v>18.792014566222175</v>
      </c>
      <c r="J301">
        <f t="shared" si="49"/>
        <v>3.7639999999999363</v>
      </c>
      <c r="K301">
        <f t="shared" si="50"/>
        <v>2.2914641288725671E-2</v>
      </c>
      <c r="L301">
        <f t="shared" si="51"/>
        <v>2.2914010147470937E-2</v>
      </c>
      <c r="M301">
        <f t="shared" si="52"/>
        <v>2.2914010165718871E-2</v>
      </c>
      <c r="N301">
        <f t="shared" si="53"/>
        <v>2.2913379079204772E-2</v>
      </c>
      <c r="O301">
        <f t="shared" si="54"/>
        <v>18.792022204232662</v>
      </c>
    </row>
    <row r="302" spans="1:15" x14ac:dyDescent="0.25">
      <c r="A302">
        <f t="shared" si="44"/>
        <v>3.7699999999999361</v>
      </c>
      <c r="B302">
        <f t="shared" si="45"/>
        <v>18.815124320573606</v>
      </c>
      <c r="E302">
        <f t="shared" si="46"/>
        <v>3.7699999999999361</v>
      </c>
      <c r="F302">
        <f t="shared" si="47"/>
        <v>18.814927945743037</v>
      </c>
      <c r="G302">
        <f t="shared" si="48"/>
        <v>18.814927283276877</v>
      </c>
      <c r="J302">
        <f t="shared" si="49"/>
        <v>3.7699999999999361</v>
      </c>
      <c r="K302">
        <f t="shared" si="50"/>
        <v>2.2913379079204772E-2</v>
      </c>
      <c r="L302">
        <f t="shared" si="51"/>
        <v>2.2912748047427083E-2</v>
      </c>
      <c r="M302">
        <f t="shared" si="52"/>
        <v>2.2912748065670799E-2</v>
      </c>
      <c r="N302">
        <f t="shared" si="53"/>
        <v>2.2912117088621085E-2</v>
      </c>
      <c r="O302">
        <f t="shared" si="54"/>
        <v>18.814934952298334</v>
      </c>
    </row>
    <row r="303" spans="1:15" x14ac:dyDescent="0.25">
      <c r="A303">
        <f t="shared" si="44"/>
        <v>3.7759999999999359</v>
      </c>
      <c r="B303">
        <f t="shared" si="45"/>
        <v>18.838036426712918</v>
      </c>
      <c r="E303">
        <f t="shared" si="46"/>
        <v>3.7759999999999359</v>
      </c>
      <c r="F303">
        <f t="shared" si="47"/>
        <v>18.837839400808921</v>
      </c>
      <c r="G303">
        <f t="shared" si="48"/>
        <v>18.837838738417549</v>
      </c>
      <c r="J303">
        <f t="shared" si="49"/>
        <v>3.7759999999999359</v>
      </c>
      <c r="K303">
        <f t="shared" si="50"/>
        <v>2.2912117088621085E-2</v>
      </c>
      <c r="L303">
        <f t="shared" si="51"/>
        <v>2.2911486166295125E-2</v>
      </c>
      <c r="M303">
        <f t="shared" si="52"/>
        <v>2.2911486184534618E-2</v>
      </c>
      <c r="N303">
        <f t="shared" si="53"/>
        <v>2.2910855316923977E-2</v>
      </c>
      <c r="O303">
        <f t="shared" si="54"/>
        <v>18.837846438482867</v>
      </c>
    </row>
    <row r="304" spans="1:15" x14ac:dyDescent="0.25">
      <c r="A304">
        <f t="shared" si="44"/>
        <v>3.7819999999999356</v>
      </c>
      <c r="B304">
        <f t="shared" si="45"/>
        <v>18.860947271045323</v>
      </c>
      <c r="E304">
        <f t="shared" si="46"/>
        <v>3.7819999999999356</v>
      </c>
      <c r="F304">
        <f t="shared" si="47"/>
        <v>18.860749594179666</v>
      </c>
      <c r="G304">
        <f t="shared" si="48"/>
        <v>18.860748931863068</v>
      </c>
      <c r="J304">
        <f t="shared" si="49"/>
        <v>3.7819999999999356</v>
      </c>
      <c r="K304">
        <f t="shared" si="50"/>
        <v>2.2910855316923977E-2</v>
      </c>
      <c r="L304">
        <f t="shared" si="51"/>
        <v>2.2910224504024437E-2</v>
      </c>
      <c r="M304">
        <f t="shared" si="52"/>
        <v>2.2910224522259711E-2</v>
      </c>
      <c r="N304">
        <f t="shared" si="53"/>
        <v>2.2909593764062836E-2</v>
      </c>
      <c r="O304">
        <f t="shared" si="54"/>
        <v>18.860756663005127</v>
      </c>
    </row>
    <row r="305" spans="1:15" x14ac:dyDescent="0.25">
      <c r="A305">
        <f t="shared" si="44"/>
        <v>3.7879999999999354</v>
      </c>
      <c r="B305">
        <f t="shared" si="45"/>
        <v>18.88385685378967</v>
      </c>
      <c r="E305">
        <f t="shared" si="46"/>
        <v>3.7879999999999354</v>
      </c>
      <c r="F305">
        <f t="shared" si="47"/>
        <v>18.883658526074093</v>
      </c>
      <c r="G305">
        <f t="shared" si="48"/>
        <v>18.883657863832255</v>
      </c>
      <c r="J305">
        <f t="shared" si="49"/>
        <v>3.7879999999999354</v>
      </c>
      <c r="K305">
        <f t="shared" si="50"/>
        <v>2.2909593764062836E-2</v>
      </c>
      <c r="L305">
        <f t="shared" si="51"/>
        <v>2.2908963060564405E-2</v>
      </c>
      <c r="M305">
        <f t="shared" si="52"/>
        <v>2.2908963078795464E-2</v>
      </c>
      <c r="N305">
        <f t="shared" si="53"/>
        <v>2.2908332429987056E-2</v>
      </c>
      <c r="O305">
        <f t="shared" si="54"/>
        <v>18.883665626083921</v>
      </c>
    </row>
    <row r="306" spans="1:15" x14ac:dyDescent="0.25">
      <c r="A306">
        <f t="shared" si="44"/>
        <v>3.7939999999999352</v>
      </c>
      <c r="B306">
        <f t="shared" si="45"/>
        <v>18.906765175164754</v>
      </c>
      <c r="E306">
        <f t="shared" si="46"/>
        <v>3.7939999999999352</v>
      </c>
      <c r="F306">
        <f t="shared" si="47"/>
        <v>18.90656619671098</v>
      </c>
      <c r="G306">
        <f t="shared" si="48"/>
        <v>18.906565534543883</v>
      </c>
      <c r="J306">
        <f t="shared" si="49"/>
        <v>3.7939999999999352</v>
      </c>
      <c r="K306">
        <f t="shared" si="50"/>
        <v>2.2908332429987056E-2</v>
      </c>
      <c r="L306">
        <f t="shared" si="51"/>
        <v>2.2907701835864443E-2</v>
      </c>
      <c r="M306">
        <f t="shared" si="52"/>
        <v>2.2907701854091286E-2</v>
      </c>
      <c r="N306">
        <f t="shared" si="53"/>
        <v>2.2907071314646046E-2</v>
      </c>
      <c r="O306">
        <f t="shared" si="54"/>
        <v>18.906573327938013</v>
      </c>
    </row>
    <row r="307" spans="1:15" x14ac:dyDescent="0.25">
      <c r="A307">
        <f t="shared" si="44"/>
        <v>3.799999999999935</v>
      </c>
      <c r="B307">
        <f t="shared" si="45"/>
        <v>18.929672235389322</v>
      </c>
      <c r="E307">
        <f t="shared" si="46"/>
        <v>3.799999999999935</v>
      </c>
      <c r="F307">
        <f t="shared" si="47"/>
        <v>18.929472606309041</v>
      </c>
      <c r="G307">
        <f t="shared" si="48"/>
        <v>18.929471944216672</v>
      </c>
      <c r="J307">
        <f t="shared" si="49"/>
        <v>3.799999999999935</v>
      </c>
      <c r="K307">
        <f t="shared" si="50"/>
        <v>2.2907071314646046E-2</v>
      </c>
      <c r="L307">
        <f t="shared" si="51"/>
        <v>2.2906440829873965E-2</v>
      </c>
      <c r="M307">
        <f t="shared" si="52"/>
        <v>2.2906440848096593E-2</v>
      </c>
      <c r="N307">
        <f t="shared" si="53"/>
        <v>2.2905810417989243E-2</v>
      </c>
      <c r="O307">
        <f t="shared" si="54"/>
        <v>18.929479768786109</v>
      </c>
    </row>
    <row r="308" spans="1:15" x14ac:dyDescent="0.25">
      <c r="A308">
        <f t="shared" si="44"/>
        <v>3.8059999999999348</v>
      </c>
      <c r="B308">
        <f t="shared" si="45"/>
        <v>18.952578034682073</v>
      </c>
      <c r="E308">
        <f t="shared" si="46"/>
        <v>3.8059999999999348</v>
      </c>
      <c r="F308">
        <f t="shared" si="47"/>
        <v>18.95237775508695</v>
      </c>
      <c r="G308">
        <f t="shared" si="48"/>
        <v>18.952377093069295</v>
      </c>
      <c r="J308">
        <f t="shared" si="49"/>
        <v>3.8059999999999348</v>
      </c>
      <c r="K308">
        <f t="shared" si="50"/>
        <v>2.2905810417989243E-2</v>
      </c>
      <c r="L308">
        <f t="shared" si="51"/>
        <v>2.2905180042542404E-2</v>
      </c>
      <c r="M308">
        <f t="shared" si="52"/>
        <v>2.2905180060760824E-2</v>
      </c>
      <c r="N308">
        <f t="shared" si="53"/>
        <v>2.2904549739966078E-2</v>
      </c>
      <c r="O308">
        <f t="shared" si="54"/>
        <v>18.95238494884687</v>
      </c>
    </row>
    <row r="309" spans="1:15" x14ac:dyDescent="0.25">
      <c r="A309">
        <f t="shared" si="44"/>
        <v>3.8119999999999346</v>
      </c>
      <c r="B309">
        <f t="shared" si="45"/>
        <v>18.975482573261655</v>
      </c>
      <c r="E309">
        <f t="shared" si="46"/>
        <v>3.8119999999999346</v>
      </c>
      <c r="F309">
        <f t="shared" si="47"/>
        <v>18.975281643263326</v>
      </c>
      <c r="G309">
        <f t="shared" si="48"/>
        <v>18.97528098132037</v>
      </c>
      <c r="J309">
        <f t="shared" si="49"/>
        <v>3.8119999999999346</v>
      </c>
      <c r="K309">
        <f t="shared" si="50"/>
        <v>2.2904549739966078E-2</v>
      </c>
      <c r="L309">
        <f t="shared" si="51"/>
        <v>2.2903919473819215E-2</v>
      </c>
      <c r="M309">
        <f t="shared" si="52"/>
        <v>2.2903919492033419E-2</v>
      </c>
      <c r="N309">
        <f t="shared" si="53"/>
        <v>2.2903289280526012E-2</v>
      </c>
      <c r="O309">
        <f t="shared" si="54"/>
        <v>18.975288868338904</v>
      </c>
    </row>
    <row r="310" spans="1:15" x14ac:dyDescent="0.25">
      <c r="A310">
        <f t="shared" si="44"/>
        <v>3.8179999999999343</v>
      </c>
      <c r="B310">
        <f t="shared" si="45"/>
        <v>18.998385851346658</v>
      </c>
      <c r="E310">
        <f t="shared" si="46"/>
        <v>3.8179999999999343</v>
      </c>
      <c r="F310">
        <f t="shared" si="47"/>
        <v>18.99818427105674</v>
      </c>
      <c r="G310">
        <f t="shared" si="48"/>
        <v>18.998183609188466</v>
      </c>
      <c r="J310">
        <f t="shared" si="49"/>
        <v>3.8179999999999343</v>
      </c>
      <c r="K310">
        <f t="shared" si="50"/>
        <v>2.2903289280526012E-2</v>
      </c>
      <c r="L310">
        <f t="shared" si="51"/>
        <v>2.2902659123653857E-2</v>
      </c>
      <c r="M310">
        <f t="shared" si="52"/>
        <v>2.2902659141863849E-2</v>
      </c>
      <c r="N310">
        <f t="shared" si="53"/>
        <v>2.2902029039618518E-2</v>
      </c>
      <c r="O310">
        <f t="shared" si="54"/>
        <v>18.998191527480767</v>
      </c>
    </row>
    <row r="311" spans="1:15" x14ac:dyDescent="0.25">
      <c r="A311">
        <f t="shared" si="44"/>
        <v>3.8239999999999341</v>
      </c>
      <c r="B311">
        <f t="shared" si="45"/>
        <v>19.021287869155632</v>
      </c>
      <c r="E311">
        <f t="shared" si="46"/>
        <v>3.8239999999999341</v>
      </c>
      <c r="F311">
        <f t="shared" si="47"/>
        <v>19.021085638685708</v>
      </c>
      <c r="G311">
        <f t="shared" si="48"/>
        <v>19.021084976892105</v>
      </c>
      <c r="J311">
        <f t="shared" si="49"/>
        <v>3.8239999999999341</v>
      </c>
      <c r="K311">
        <f t="shared" si="50"/>
        <v>2.2902029039618518E-2</v>
      </c>
      <c r="L311">
        <f t="shared" si="51"/>
        <v>2.2901398991995805E-2</v>
      </c>
      <c r="M311">
        <f t="shared" si="52"/>
        <v>2.2901399010201592E-2</v>
      </c>
      <c r="N311">
        <f t="shared" si="53"/>
        <v>2.2900769017193078E-2</v>
      </c>
      <c r="O311">
        <f t="shared" si="54"/>
        <v>19.021092926490969</v>
      </c>
    </row>
    <row r="312" spans="1:15" x14ac:dyDescent="0.25">
      <c r="A312">
        <f t="shared" si="44"/>
        <v>3.8299999999999339</v>
      </c>
      <c r="B312">
        <f t="shared" si="45"/>
        <v>19.044188626907069</v>
      </c>
      <c r="E312">
        <f t="shared" si="46"/>
        <v>3.8299999999999339</v>
      </c>
      <c r="F312">
        <f t="shared" si="47"/>
        <v>19.043985746368705</v>
      </c>
      <c r="G312">
        <f t="shared" si="48"/>
        <v>19.043985084649755</v>
      </c>
      <c r="J312">
        <f t="shared" si="49"/>
        <v>3.8299999999999339</v>
      </c>
      <c r="K312">
        <f t="shared" si="50"/>
        <v>2.2900769017193078E-2</v>
      </c>
      <c r="L312">
        <f t="shared" si="51"/>
        <v>2.2900139078794558E-2</v>
      </c>
      <c r="M312">
        <f t="shared" si="52"/>
        <v>2.2900139096996137E-2</v>
      </c>
      <c r="N312">
        <f t="shared" si="53"/>
        <v>2.2899509213199193E-2</v>
      </c>
      <c r="O312">
        <f t="shared" si="54"/>
        <v>19.043993065587966</v>
      </c>
    </row>
    <row r="313" spans="1:15" x14ac:dyDescent="0.25">
      <c r="A313">
        <f t="shared" si="44"/>
        <v>3.8359999999999337</v>
      </c>
      <c r="B313">
        <f t="shared" si="45"/>
        <v>19.06708812481941</v>
      </c>
      <c r="E313">
        <f t="shared" si="46"/>
        <v>3.8359999999999337</v>
      </c>
      <c r="F313">
        <f t="shared" si="47"/>
        <v>19.066884594324147</v>
      </c>
      <c r="G313">
        <f t="shared" si="48"/>
        <v>19.066883932679833</v>
      </c>
      <c r="J313">
        <f t="shared" si="49"/>
        <v>3.8359999999999337</v>
      </c>
      <c r="K313">
        <f t="shared" si="50"/>
        <v>2.2899509213199193E-2</v>
      </c>
      <c r="L313">
        <f t="shared" si="51"/>
        <v>2.2898879383999621E-2</v>
      </c>
      <c r="M313">
        <f t="shared" si="52"/>
        <v>2.2898879402196991E-2</v>
      </c>
      <c r="N313">
        <f t="shared" si="53"/>
        <v>2.2898249627586378E-2</v>
      </c>
      <c r="O313">
        <f t="shared" si="54"/>
        <v>19.066891944990161</v>
      </c>
    </row>
    <row r="314" spans="1:15" x14ac:dyDescent="0.25">
      <c r="A314">
        <f t="shared" si="44"/>
        <v>3.8419999999999335</v>
      </c>
      <c r="B314">
        <f t="shared" si="45"/>
        <v>19.089986363111052</v>
      </c>
      <c r="E314">
        <f t="shared" si="46"/>
        <v>3.8419999999999335</v>
      </c>
      <c r="F314">
        <f t="shared" si="47"/>
        <v>19.089782182770399</v>
      </c>
      <c r="G314">
        <f t="shared" si="48"/>
        <v>19.08978152120071</v>
      </c>
      <c r="J314">
        <f t="shared" si="49"/>
        <v>3.8419999999999335</v>
      </c>
      <c r="K314">
        <f t="shared" si="50"/>
        <v>2.2898249627586378E-2</v>
      </c>
      <c r="L314">
        <f t="shared" si="51"/>
        <v>2.2897619907560514E-2</v>
      </c>
      <c r="M314">
        <f t="shared" si="52"/>
        <v>2.289761992575368E-2</v>
      </c>
      <c r="N314">
        <f t="shared" si="53"/>
        <v>2.2896990260304159E-2</v>
      </c>
      <c r="O314">
        <f t="shared" si="54"/>
        <v>19.089789564915915</v>
      </c>
    </row>
    <row r="315" spans="1:15" x14ac:dyDescent="0.25">
      <c r="A315">
        <f t="shared" si="44"/>
        <v>3.8479999999999333</v>
      </c>
      <c r="B315">
        <f t="shared" si="45"/>
        <v>19.112883342000337</v>
      </c>
      <c r="E315">
        <f t="shared" si="46"/>
        <v>3.8479999999999333</v>
      </c>
      <c r="F315">
        <f t="shared" si="47"/>
        <v>19.112678511925779</v>
      </c>
      <c r="G315">
        <f t="shared" si="48"/>
        <v>19.1126778504307</v>
      </c>
      <c r="J315">
        <f t="shared" si="49"/>
        <v>3.8479999999999333</v>
      </c>
      <c r="K315">
        <f t="shared" si="50"/>
        <v>2.2896990260304159E-2</v>
      </c>
      <c r="L315">
        <f t="shared" si="51"/>
        <v>2.2896360649426777E-2</v>
      </c>
      <c r="M315">
        <f t="shared" si="52"/>
        <v>2.2896360667615738E-2</v>
      </c>
      <c r="N315">
        <f t="shared" si="53"/>
        <v>2.2895731111302085E-2</v>
      </c>
      <c r="O315">
        <f t="shared" si="54"/>
        <v>19.112685925583531</v>
      </c>
    </row>
    <row r="316" spans="1:15" x14ac:dyDescent="0.25">
      <c r="A316">
        <f t="shared" si="44"/>
        <v>3.853999999999933</v>
      </c>
      <c r="B316">
        <f t="shared" si="45"/>
        <v>19.135779061705559</v>
      </c>
      <c r="E316">
        <f t="shared" si="46"/>
        <v>3.853999999999933</v>
      </c>
      <c r="F316">
        <f t="shared" si="47"/>
        <v>19.135573582008558</v>
      </c>
      <c r="G316">
        <f t="shared" si="48"/>
        <v>19.135572920588071</v>
      </c>
      <c r="J316">
        <f t="shared" si="49"/>
        <v>3.853999999999933</v>
      </c>
      <c r="K316">
        <f t="shared" si="50"/>
        <v>2.2895731111302085E-2</v>
      </c>
      <c r="L316">
        <f t="shared" si="51"/>
        <v>2.2895101609547958E-2</v>
      </c>
      <c r="M316">
        <f t="shared" si="52"/>
        <v>2.2895101627732714E-2</v>
      </c>
      <c r="N316">
        <f t="shared" si="53"/>
        <v>2.2894472180529708E-2</v>
      </c>
      <c r="O316">
        <f t="shared" si="54"/>
        <v>19.135581027211263</v>
      </c>
    </row>
    <row r="317" spans="1:15" x14ac:dyDescent="0.25">
      <c r="A317">
        <f t="shared" si="44"/>
        <v>3.8599999999999328</v>
      </c>
      <c r="B317">
        <f t="shared" si="45"/>
        <v>19.15867352244496</v>
      </c>
      <c r="E317">
        <f t="shared" si="46"/>
        <v>3.8599999999999328</v>
      </c>
      <c r="F317">
        <f t="shared" si="47"/>
        <v>19.158467393236947</v>
      </c>
      <c r="G317">
        <f t="shared" si="48"/>
        <v>19.158466731891039</v>
      </c>
      <c r="J317">
        <f t="shared" si="49"/>
        <v>3.8599999999999328</v>
      </c>
      <c r="K317">
        <f t="shared" si="50"/>
        <v>2.2894472180529708E-2</v>
      </c>
      <c r="L317">
        <f t="shared" si="51"/>
        <v>2.2893842787873622E-2</v>
      </c>
      <c r="M317">
        <f t="shared" si="52"/>
        <v>2.2893842806054176E-2</v>
      </c>
      <c r="N317">
        <f t="shared" si="53"/>
        <v>2.2893213467936609E-2</v>
      </c>
      <c r="O317">
        <f t="shared" si="54"/>
        <v>19.158474870017315</v>
      </c>
    </row>
    <row r="318" spans="1:15" x14ac:dyDescent="0.25">
      <c r="A318">
        <f t="shared" si="44"/>
        <v>3.8659999999999326</v>
      </c>
      <c r="B318">
        <f t="shared" si="45"/>
        <v>19.181566724436731</v>
      </c>
      <c r="E318">
        <f t="shared" si="46"/>
        <v>3.8659999999999326</v>
      </c>
      <c r="F318">
        <f t="shared" si="47"/>
        <v>19.181359945829115</v>
      </c>
      <c r="G318">
        <f t="shared" si="48"/>
        <v>19.181359284557772</v>
      </c>
      <c r="J318">
        <f t="shared" si="49"/>
        <v>3.8659999999999326</v>
      </c>
      <c r="K318">
        <f t="shared" si="50"/>
        <v>2.2893213467936609E-2</v>
      </c>
      <c r="L318">
        <f t="shared" si="51"/>
        <v>2.2892584184353353E-2</v>
      </c>
      <c r="M318">
        <f t="shared" si="52"/>
        <v>2.2892584202529705E-2</v>
      </c>
      <c r="N318">
        <f t="shared" si="53"/>
        <v>2.2891954973472368E-2</v>
      </c>
      <c r="O318">
        <f t="shared" si="54"/>
        <v>19.181367454219846</v>
      </c>
    </row>
    <row r="319" spans="1:15" x14ac:dyDescent="0.25">
      <c r="A319">
        <f t="shared" si="44"/>
        <v>3.8719999999999324</v>
      </c>
      <c r="B319">
        <f t="shared" si="45"/>
        <v>19.204458667899011</v>
      </c>
      <c r="E319">
        <f t="shared" si="46"/>
        <v>3.8719999999999324</v>
      </c>
      <c r="F319">
        <f t="shared" si="47"/>
        <v>19.204251240003178</v>
      </c>
      <c r="G319">
        <f t="shared" si="48"/>
        <v>19.204250578806384</v>
      </c>
      <c r="J319">
        <f t="shared" si="49"/>
        <v>3.8719999999999324</v>
      </c>
      <c r="K319">
        <f t="shared" si="50"/>
        <v>2.2891954973472368E-2</v>
      </c>
      <c r="L319">
        <f t="shared" si="51"/>
        <v>2.2891325798936744E-2</v>
      </c>
      <c r="M319">
        <f t="shared" si="52"/>
        <v>2.2891325817108895E-2</v>
      </c>
      <c r="N319">
        <f t="shared" si="53"/>
        <v>2.2890696697086588E-2</v>
      </c>
      <c r="O319">
        <f t="shared" si="54"/>
        <v>19.204258780036955</v>
      </c>
    </row>
    <row r="320" spans="1:15" x14ac:dyDescent="0.25">
      <c r="A320">
        <f t="shared" si="44"/>
        <v>3.8779999999999322</v>
      </c>
      <c r="B320">
        <f t="shared" si="45"/>
        <v>19.227349353049895</v>
      </c>
      <c r="E320">
        <f t="shared" si="46"/>
        <v>3.8779999999999322</v>
      </c>
      <c r="F320">
        <f t="shared" si="47"/>
        <v>19.227141275977203</v>
      </c>
      <c r="G320">
        <f t="shared" si="48"/>
        <v>19.227140614854939</v>
      </c>
      <c r="J320">
        <f t="shared" si="49"/>
        <v>3.8779999999999322</v>
      </c>
      <c r="K320">
        <f t="shared" si="50"/>
        <v>2.2890696697086588E-2</v>
      </c>
      <c r="L320">
        <f t="shared" si="51"/>
        <v>2.2890067631573401E-2</v>
      </c>
      <c r="M320">
        <f t="shared" si="52"/>
        <v>2.2890067649741358E-2</v>
      </c>
      <c r="N320">
        <f t="shared" si="53"/>
        <v>2.2889438638728894E-2</v>
      </c>
      <c r="O320">
        <f t="shared" si="54"/>
        <v>19.227148847686696</v>
      </c>
    </row>
    <row r="321" spans="1:15" x14ac:dyDescent="0.25">
      <c r="A321">
        <f t="shared" si="44"/>
        <v>3.883999999999932</v>
      </c>
      <c r="B321">
        <f t="shared" si="45"/>
        <v>19.25023878010742</v>
      </c>
      <c r="E321">
        <f t="shared" si="46"/>
        <v>3.883999999999932</v>
      </c>
      <c r="F321">
        <f t="shared" si="47"/>
        <v>19.250030053969198</v>
      </c>
      <c r="G321">
        <f t="shared" si="48"/>
        <v>19.250029392921455</v>
      </c>
      <c r="J321">
        <f t="shared" si="49"/>
        <v>3.883999999999932</v>
      </c>
      <c r="K321">
        <f t="shared" si="50"/>
        <v>2.2889438638728894E-2</v>
      </c>
      <c r="L321">
        <f t="shared" si="51"/>
        <v>2.2888809682212952E-2</v>
      </c>
      <c r="M321">
        <f t="shared" si="52"/>
        <v>2.2888809700376711E-2</v>
      </c>
      <c r="N321">
        <f t="shared" si="53"/>
        <v>2.2888180798348902E-2</v>
      </c>
      <c r="O321">
        <f t="shared" si="54"/>
        <v>19.250037657387072</v>
      </c>
    </row>
    <row r="322" spans="1:15" x14ac:dyDescent="0.25">
      <c r="A322">
        <f t="shared" si="44"/>
        <v>3.8899999999999317</v>
      </c>
      <c r="B322">
        <f t="shared" si="45"/>
        <v>19.27312694928958</v>
      </c>
      <c r="E322">
        <f t="shared" si="46"/>
        <v>3.8899999999999317</v>
      </c>
      <c r="F322">
        <f t="shared" si="47"/>
        <v>19.272917574197134</v>
      </c>
      <c r="G322">
        <f t="shared" si="48"/>
        <v>19.272916913223895</v>
      </c>
      <c r="J322">
        <f t="shared" si="49"/>
        <v>3.8899999999999317</v>
      </c>
      <c r="K322">
        <f t="shared" si="50"/>
        <v>2.2888180798348902E-2</v>
      </c>
      <c r="L322">
        <f t="shared" si="51"/>
        <v>2.2887551950805034E-2</v>
      </c>
      <c r="M322">
        <f t="shared" si="52"/>
        <v>2.2887551968964599E-2</v>
      </c>
      <c r="N322">
        <f t="shared" si="53"/>
        <v>2.2886923175896273E-2</v>
      </c>
      <c r="O322">
        <f t="shared" si="54"/>
        <v>19.272925209356035</v>
      </c>
    </row>
    <row r="323" spans="1:15" x14ac:dyDescent="0.25">
      <c r="A323">
        <f t="shared" si="44"/>
        <v>3.8959999999999315</v>
      </c>
      <c r="B323">
        <f t="shared" si="45"/>
        <v>19.296013860814309</v>
      </c>
      <c r="E323">
        <f t="shared" si="46"/>
        <v>3.8959999999999315</v>
      </c>
      <c r="F323">
        <f t="shared" si="47"/>
        <v>19.295803836878921</v>
      </c>
      <c r="G323">
        <f t="shared" si="48"/>
        <v>19.295803175980172</v>
      </c>
      <c r="J323">
        <f t="shared" si="49"/>
        <v>3.8959999999999315</v>
      </c>
      <c r="K323">
        <f t="shared" si="50"/>
        <v>2.2886923175896273E-2</v>
      </c>
      <c r="L323">
        <f t="shared" si="51"/>
        <v>2.2886294437299299E-2</v>
      </c>
      <c r="M323">
        <f t="shared" si="52"/>
        <v>2.2886294455454669E-2</v>
      </c>
      <c r="N323">
        <f t="shared" si="53"/>
        <v>2.2885665771320656E-2</v>
      </c>
      <c r="O323">
        <f t="shared" si="54"/>
        <v>19.295811503811489</v>
      </c>
    </row>
    <row r="324" spans="1:15" x14ac:dyDescent="0.25">
      <c r="A324">
        <f t="shared" si="44"/>
        <v>3.9019999999999313</v>
      </c>
      <c r="B324">
        <f t="shared" si="45"/>
        <v>19.318899514899503</v>
      </c>
      <c r="E324">
        <f t="shared" si="46"/>
        <v>3.9019999999999313</v>
      </c>
      <c r="F324">
        <f t="shared" si="47"/>
        <v>19.318688842232426</v>
      </c>
      <c r="G324">
        <f t="shared" si="48"/>
        <v>19.318688181408152</v>
      </c>
      <c r="J324">
        <f t="shared" si="49"/>
        <v>3.9019999999999313</v>
      </c>
      <c r="K324">
        <f t="shared" si="50"/>
        <v>2.2885665771320656E-2</v>
      </c>
      <c r="L324">
        <f t="shared" si="51"/>
        <v>2.2885037141645415E-2</v>
      </c>
      <c r="M324">
        <f t="shared" si="52"/>
        <v>2.288503715979659E-2</v>
      </c>
      <c r="N324">
        <f t="shared" si="53"/>
        <v>2.2884408584571733E-2</v>
      </c>
      <c r="O324">
        <f t="shared" si="54"/>
        <v>19.318696540971285</v>
      </c>
    </row>
    <row r="325" spans="1:15" x14ac:dyDescent="0.25">
      <c r="A325">
        <f t="shared" si="44"/>
        <v>3.9079999999999311</v>
      </c>
      <c r="B325">
        <f t="shared" si="45"/>
        <v>19.341783911762995</v>
      </c>
      <c r="E325">
        <f t="shared" si="46"/>
        <v>3.9079999999999311</v>
      </c>
      <c r="F325">
        <f t="shared" si="47"/>
        <v>19.341572590475462</v>
      </c>
      <c r="G325">
        <f t="shared" si="48"/>
        <v>19.341571929725646</v>
      </c>
      <c r="J325">
        <f t="shared" si="49"/>
        <v>3.9079999999999311</v>
      </c>
      <c r="K325">
        <f t="shared" si="50"/>
        <v>2.2884408584571733E-2</v>
      </c>
      <c r="L325">
        <f t="shared" si="51"/>
        <v>2.2883780063793067E-2</v>
      </c>
      <c r="M325">
        <f t="shared" si="52"/>
        <v>2.2883780081940048E-2</v>
      </c>
      <c r="N325">
        <f t="shared" si="53"/>
        <v>2.2883151615599191E-2</v>
      </c>
      <c r="O325">
        <f t="shared" si="54"/>
        <v>19.341580321053225</v>
      </c>
    </row>
    <row r="326" spans="1:15" x14ac:dyDescent="0.25">
      <c r="A326">
        <f t="shared" si="44"/>
        <v>3.9139999999999309</v>
      </c>
      <c r="B326">
        <f t="shared" si="45"/>
        <v>19.364667051622575</v>
      </c>
      <c r="E326">
        <f t="shared" si="46"/>
        <v>3.9139999999999309</v>
      </c>
      <c r="F326">
        <f t="shared" si="47"/>
        <v>19.364455081825788</v>
      </c>
      <c r="G326">
        <f t="shared" si="48"/>
        <v>19.36445442115042</v>
      </c>
      <c r="J326">
        <f t="shared" si="49"/>
        <v>3.9139999999999309</v>
      </c>
      <c r="K326">
        <f t="shared" si="50"/>
        <v>2.2883151615599191E-2</v>
      </c>
      <c r="L326">
        <f t="shared" si="51"/>
        <v>2.2882523203691947E-2</v>
      </c>
      <c r="M326">
        <f t="shared" si="52"/>
        <v>2.288252322183474E-2</v>
      </c>
      <c r="N326">
        <f t="shared" si="53"/>
        <v>2.2881894864352732E-2</v>
      </c>
      <c r="O326">
        <f t="shared" si="54"/>
        <v>19.36446284427506</v>
      </c>
    </row>
    <row r="327" spans="1:15" x14ac:dyDescent="0.25">
      <c r="A327">
        <f t="shared" si="44"/>
        <v>3.9199999999999307</v>
      </c>
      <c r="B327">
        <f t="shared" si="45"/>
        <v>19.387548934695985</v>
      </c>
      <c r="E327">
        <f t="shared" si="46"/>
        <v>3.9199999999999307</v>
      </c>
      <c r="F327">
        <f t="shared" si="47"/>
        <v>19.387336316501123</v>
      </c>
      <c r="G327">
        <f t="shared" si="48"/>
        <v>19.387335655900184</v>
      </c>
      <c r="J327">
        <f t="shared" si="49"/>
        <v>3.9199999999999307</v>
      </c>
      <c r="K327">
        <f t="shared" si="50"/>
        <v>2.2881894864352732E-2</v>
      </c>
      <c r="L327">
        <f t="shared" si="51"/>
        <v>2.2881266561291767E-2</v>
      </c>
      <c r="M327">
        <f t="shared" si="52"/>
        <v>2.2881266579430369E-2</v>
      </c>
      <c r="N327">
        <f t="shared" si="53"/>
        <v>2.2880638330782074E-2</v>
      </c>
      <c r="O327">
        <f t="shared" si="54"/>
        <v>19.387344110854489</v>
      </c>
    </row>
    <row r="328" spans="1:15" x14ac:dyDescent="0.25">
      <c r="A328">
        <f t="shared" si="44"/>
        <v>3.9259999999999304</v>
      </c>
      <c r="B328">
        <f t="shared" si="45"/>
        <v>19.41042956120091</v>
      </c>
      <c r="E328">
        <f t="shared" si="46"/>
        <v>3.9259999999999304</v>
      </c>
      <c r="F328">
        <f t="shared" si="47"/>
        <v>19.410216294719127</v>
      </c>
      <c r="G328">
        <f t="shared" si="48"/>
        <v>19.410215634192603</v>
      </c>
      <c r="J328">
        <f t="shared" si="49"/>
        <v>3.9259999999999304</v>
      </c>
      <c r="K328">
        <f t="shared" si="50"/>
        <v>2.2880638330782074E-2</v>
      </c>
      <c r="L328">
        <f t="shared" si="51"/>
        <v>2.2880010136542256E-2</v>
      </c>
      <c r="M328">
        <f t="shared" si="52"/>
        <v>2.288001015467667E-2</v>
      </c>
      <c r="N328">
        <f t="shared" si="53"/>
        <v>2.2879382014836951E-2</v>
      </c>
      <c r="O328">
        <f t="shared" si="54"/>
        <v>19.410224121009165</v>
      </c>
    </row>
    <row r="329" spans="1:15" x14ac:dyDescent="0.25">
      <c r="A329">
        <f t="shared" ref="A329:A392" si="55">A328+$B$1</f>
        <v>3.9319999999999302</v>
      </c>
      <c r="B329">
        <f t="shared" ref="B329:B392" si="56">B328+$B$1*(4-(B328/(100+A328)))</f>
        <v>19.43330893135499</v>
      </c>
      <c r="E329">
        <f t="shared" ref="E329:E392" si="57">E328+$B$1</f>
        <v>3.9319999999999302</v>
      </c>
      <c r="F329">
        <f t="shared" ref="F329:F392" si="58">G328+$B$1*(4-(G328/(100+A328)))</f>
        <v>19.433095016697411</v>
      </c>
      <c r="G329">
        <f t="shared" ref="G329:G392" si="59">G328+($B$1/2)*((4-(G328/(100+A328)))+(4-(F329/(100+A328))))</f>
        <v>19.433094356245288</v>
      </c>
      <c r="J329">
        <f t="shared" ref="J329:J392" si="60">J328+$B$1</f>
        <v>3.9319999999999302</v>
      </c>
      <c r="K329">
        <f t="shared" ref="K329:K392" si="61">$B$1*(4-(O328/(100+A328)))</f>
        <v>2.2879382014836951E-2</v>
      </c>
      <c r="L329">
        <f t="shared" ref="L329:L392" si="62">$B$1*(4-((O328+(0.5*K329))/(100+(A328+(0.5*$B$1)))))</f>
        <v>2.2878753929393151E-2</v>
      </c>
      <c r="M329">
        <f t="shared" ref="M329:M392" si="63">$B$1*(4-((O328+(0.5*L329))/(100+(A328+(0.5*$B$1)))))</f>
        <v>2.2878753947523374E-2</v>
      </c>
      <c r="N329">
        <f t="shared" ref="N329:N392" si="64">$B$1*(4-((O328+M329)/(100+(A328+$B$1))))</f>
        <v>2.287812591646711E-2</v>
      </c>
      <c r="O329">
        <f t="shared" ref="O329:O392" si="65">O328+(1/6)*(K329+(2*L329)+(2*M329)+N329)</f>
        <v>19.433102874956688</v>
      </c>
    </row>
    <row r="330" spans="1:15" x14ac:dyDescent="0.25">
      <c r="A330">
        <f t="shared" si="55"/>
        <v>3.93799999999993</v>
      </c>
      <c r="B330">
        <f t="shared" si="56"/>
        <v>19.45618704537581</v>
      </c>
      <c r="E330">
        <f t="shared" si="57"/>
        <v>3.93799999999993</v>
      </c>
      <c r="F330">
        <f t="shared" si="58"/>
        <v>19.455972482653539</v>
      </c>
      <c r="G330">
        <f t="shared" si="59"/>
        <v>19.455971822275803</v>
      </c>
      <c r="J330">
        <f t="shared" si="60"/>
        <v>3.93799999999993</v>
      </c>
      <c r="K330">
        <f t="shared" si="61"/>
        <v>2.287812591646711E-2</v>
      </c>
      <c r="L330">
        <f t="shared" si="62"/>
        <v>2.2877497939794204E-2</v>
      </c>
      <c r="M330">
        <f t="shared" si="63"/>
        <v>2.2877497957920243E-2</v>
      </c>
      <c r="N330">
        <f t="shared" si="64"/>
        <v>2.2876870035622318E-2</v>
      </c>
      <c r="O330">
        <f t="shared" si="65"/>
        <v>19.45598037291461</v>
      </c>
    </row>
    <row r="331" spans="1:15" x14ac:dyDescent="0.25">
      <c r="A331">
        <f t="shared" si="55"/>
        <v>3.9439999999999298</v>
      </c>
      <c r="B331">
        <f t="shared" si="56"/>
        <v>19.47906390348091</v>
      </c>
      <c r="E331">
        <f t="shared" si="57"/>
        <v>3.9439999999999298</v>
      </c>
      <c r="F331">
        <f t="shared" si="58"/>
        <v>19.478848692805027</v>
      </c>
      <c r="G331">
        <f t="shared" si="59"/>
        <v>19.478848032501656</v>
      </c>
      <c r="J331">
        <f t="shared" si="60"/>
        <v>3.9439999999999298</v>
      </c>
      <c r="K331">
        <f t="shared" si="61"/>
        <v>2.2876870035622318E-2</v>
      </c>
      <c r="L331">
        <f t="shared" si="62"/>
        <v>2.2876242167695186E-2</v>
      </c>
      <c r="M331">
        <f t="shared" si="63"/>
        <v>2.2876242185817044E-2</v>
      </c>
      <c r="N331">
        <f t="shared" si="64"/>
        <v>2.2875614372252343E-2</v>
      </c>
      <c r="O331">
        <f t="shared" si="65"/>
        <v>19.478856615100426</v>
      </c>
    </row>
    <row r="332" spans="1:15" x14ac:dyDescent="0.25">
      <c r="A332">
        <f t="shared" si="55"/>
        <v>3.9499999999999296</v>
      </c>
      <c r="B332">
        <f t="shared" si="56"/>
        <v>19.501939505887773</v>
      </c>
      <c r="E332">
        <f t="shared" si="57"/>
        <v>3.9499999999999296</v>
      </c>
      <c r="F332">
        <f t="shared" si="58"/>
        <v>19.501723647369325</v>
      </c>
      <c r="G332">
        <f t="shared" si="59"/>
        <v>19.501722987140312</v>
      </c>
      <c r="J332">
        <f t="shared" si="60"/>
        <v>3.9499999999999296</v>
      </c>
      <c r="K332">
        <f t="shared" si="61"/>
        <v>2.2875614372252343E-2</v>
      </c>
      <c r="L332">
        <f t="shared" si="62"/>
        <v>2.2874986613045885E-2</v>
      </c>
      <c r="M332">
        <f t="shared" si="63"/>
        <v>2.2874986631163559E-2</v>
      </c>
      <c r="N332">
        <f t="shared" si="64"/>
        <v>2.287435892630698E-2</v>
      </c>
      <c r="O332">
        <f t="shared" si="65"/>
        <v>19.501731601731588</v>
      </c>
    </row>
    <row r="333" spans="1:15" x14ac:dyDescent="0.25">
      <c r="A333">
        <f t="shared" si="55"/>
        <v>3.9559999999999294</v>
      </c>
      <c r="B333">
        <f t="shared" si="56"/>
        <v>19.524813852813839</v>
      </c>
      <c r="E333">
        <f t="shared" si="57"/>
        <v>3.9559999999999294</v>
      </c>
      <c r="F333">
        <f t="shared" si="58"/>
        <v>19.524597346563855</v>
      </c>
      <c r="G333">
        <f t="shared" si="59"/>
        <v>19.524596686409179</v>
      </c>
      <c r="J333">
        <f t="shared" si="60"/>
        <v>3.9559999999999294</v>
      </c>
      <c r="K333">
        <f t="shared" si="61"/>
        <v>2.287435892630698E-2</v>
      </c>
      <c r="L333">
        <f t="shared" si="62"/>
        <v>2.2873731275796096E-2</v>
      </c>
      <c r="M333">
        <f t="shared" si="63"/>
        <v>2.2873731293909582E-2</v>
      </c>
      <c r="N333">
        <f t="shared" si="64"/>
        <v>2.2873103697736034E-2</v>
      </c>
      <c r="O333">
        <f t="shared" si="65"/>
        <v>19.524605333025498</v>
      </c>
    </row>
    <row r="334" spans="1:15" x14ac:dyDescent="0.25">
      <c r="A334">
        <f t="shared" si="55"/>
        <v>3.9619999999999291</v>
      </c>
      <c r="B334">
        <f t="shared" si="56"/>
        <v>19.547686944476496</v>
      </c>
      <c r="E334">
        <f t="shared" si="57"/>
        <v>3.9619999999999291</v>
      </c>
      <c r="F334">
        <f t="shared" si="58"/>
        <v>19.54746979060597</v>
      </c>
      <c r="G334">
        <f t="shared" si="59"/>
        <v>19.547469130525624</v>
      </c>
      <c r="J334">
        <f t="shared" si="60"/>
        <v>3.9619999999999291</v>
      </c>
      <c r="K334">
        <f t="shared" si="61"/>
        <v>2.2873103697736034E-2</v>
      </c>
      <c r="L334">
        <f t="shared" si="62"/>
        <v>2.2872476155895629E-2</v>
      </c>
      <c r="M334">
        <f t="shared" si="63"/>
        <v>2.2872476174004938E-2</v>
      </c>
      <c r="N334">
        <f t="shared" si="64"/>
        <v>2.2871848686489324E-2</v>
      </c>
      <c r="O334">
        <f t="shared" si="65"/>
        <v>19.547477809199503</v>
      </c>
    </row>
    <row r="335" spans="1:15" x14ac:dyDescent="0.25">
      <c r="A335">
        <f t="shared" si="55"/>
        <v>3.9679999999999289</v>
      </c>
      <c r="B335">
        <f t="shared" si="56"/>
        <v>19.570558781093077</v>
      </c>
      <c r="E335">
        <f t="shared" si="57"/>
        <v>3.9679999999999289</v>
      </c>
      <c r="F335">
        <f t="shared" si="58"/>
        <v>19.570340979712988</v>
      </c>
      <c r="G335">
        <f t="shared" si="59"/>
        <v>19.570340319706951</v>
      </c>
      <c r="J335">
        <f t="shared" si="60"/>
        <v>3.9679999999999289</v>
      </c>
      <c r="K335">
        <f t="shared" si="61"/>
        <v>2.2871848686489324E-2</v>
      </c>
      <c r="L335">
        <f t="shared" si="62"/>
        <v>2.2871221253294317E-2</v>
      </c>
      <c r="M335">
        <f t="shared" si="63"/>
        <v>2.2871221271399445E-2</v>
      </c>
      <c r="N335">
        <f t="shared" si="64"/>
        <v>2.2870593892516684E-2</v>
      </c>
      <c r="O335">
        <f t="shared" si="65"/>
        <v>19.570349030470901</v>
      </c>
    </row>
    <row r="336" spans="1:15" x14ac:dyDescent="0.25">
      <c r="A336">
        <f t="shared" si="55"/>
        <v>3.9739999999999287</v>
      </c>
      <c r="B336">
        <f t="shared" si="56"/>
        <v>19.593429362880872</v>
      </c>
      <c r="E336">
        <f t="shared" si="57"/>
        <v>3.9739999999999287</v>
      </c>
      <c r="F336">
        <f t="shared" si="58"/>
        <v>19.593210914102166</v>
      </c>
      <c r="G336">
        <f t="shared" si="59"/>
        <v>19.593210254170426</v>
      </c>
      <c r="J336">
        <f t="shared" si="60"/>
        <v>3.9739999999999287</v>
      </c>
      <c r="K336">
        <f t="shared" si="61"/>
        <v>2.2870593892516684E-2</v>
      </c>
      <c r="L336">
        <f t="shared" si="62"/>
        <v>2.2869966567941994E-2</v>
      </c>
      <c r="M336">
        <f t="shared" si="63"/>
        <v>2.2869966586042942E-2</v>
      </c>
      <c r="N336">
        <f t="shared" si="64"/>
        <v>2.2869339315767963E-2</v>
      </c>
      <c r="O336">
        <f t="shared" si="65"/>
        <v>19.593218997056944</v>
      </c>
    </row>
    <row r="337" spans="1:15" x14ac:dyDescent="0.25">
      <c r="A337">
        <f t="shared" si="55"/>
        <v>3.9799999999999285</v>
      </c>
      <c r="B337">
        <f t="shared" si="56"/>
        <v>19.616298690057114</v>
      </c>
      <c r="E337">
        <f t="shared" si="57"/>
        <v>3.9799999999999285</v>
      </c>
      <c r="F337">
        <f t="shared" si="58"/>
        <v>19.616079593990719</v>
      </c>
      <c r="G337">
        <f t="shared" si="59"/>
        <v>19.61607893413326</v>
      </c>
      <c r="J337">
        <f t="shared" si="60"/>
        <v>3.9799999999999285</v>
      </c>
      <c r="K337">
        <f t="shared" si="61"/>
        <v>2.2869339315767963E-2</v>
      </c>
      <c r="L337">
        <f t="shared" si="62"/>
        <v>2.2868712099788521E-2</v>
      </c>
      <c r="M337">
        <f t="shared" si="63"/>
        <v>2.2868712117885291E-2</v>
      </c>
      <c r="N337">
        <f t="shared" si="64"/>
        <v>2.2868084956193028E-2</v>
      </c>
      <c r="O337">
        <f t="shared" si="65"/>
        <v>19.616087709174828</v>
      </c>
    </row>
    <row r="338" spans="1:15" x14ac:dyDescent="0.25">
      <c r="A338">
        <f t="shared" si="55"/>
        <v>3.9859999999999283</v>
      </c>
      <c r="B338">
        <f t="shared" si="56"/>
        <v>19.639166762838993</v>
      </c>
      <c r="E338">
        <f t="shared" si="57"/>
        <v>3.9859999999999283</v>
      </c>
      <c r="F338">
        <f t="shared" si="58"/>
        <v>19.638947019595804</v>
      </c>
      <c r="G338">
        <f t="shared" si="59"/>
        <v>19.638946359812611</v>
      </c>
      <c r="J338">
        <f t="shared" si="60"/>
        <v>3.9859999999999283</v>
      </c>
      <c r="K338">
        <f t="shared" si="61"/>
        <v>2.2868084956193028E-2</v>
      </c>
      <c r="L338">
        <f t="shared" si="62"/>
        <v>2.2867457848783766E-2</v>
      </c>
      <c r="M338">
        <f t="shared" si="63"/>
        <v>2.286745786687636E-2</v>
      </c>
      <c r="N338">
        <f t="shared" si="64"/>
        <v>2.2866830813741749E-2</v>
      </c>
      <c r="O338">
        <f t="shared" si="65"/>
        <v>19.638955167041704</v>
      </c>
    </row>
    <row r="339" spans="1:15" x14ac:dyDescent="0.25">
      <c r="A339">
        <f t="shared" si="55"/>
        <v>3.9919999999999281</v>
      </c>
      <c r="B339">
        <f t="shared" si="56"/>
        <v>19.662033581443641</v>
      </c>
      <c r="E339">
        <f t="shared" si="57"/>
        <v>3.9919999999999281</v>
      </c>
      <c r="F339">
        <f t="shared" si="58"/>
        <v>19.661813191134531</v>
      </c>
      <c r="G339">
        <f t="shared" si="59"/>
        <v>19.661812531425589</v>
      </c>
      <c r="J339">
        <f t="shared" si="60"/>
        <v>3.9919999999999281</v>
      </c>
      <c r="K339">
        <f t="shared" si="61"/>
        <v>2.2866830813741749E-2</v>
      </c>
      <c r="L339">
        <f t="shared" si="62"/>
        <v>2.2866203814877618E-2</v>
      </c>
      <c r="M339">
        <f t="shared" si="63"/>
        <v>2.2866203832966038E-2</v>
      </c>
      <c r="N339">
        <f t="shared" si="64"/>
        <v>2.2865576888364027E-2</v>
      </c>
      <c r="O339">
        <f t="shared" si="65"/>
        <v>19.661821370874669</v>
      </c>
    </row>
    <row r="340" spans="1:15" x14ac:dyDescent="0.25">
      <c r="A340">
        <f t="shared" si="55"/>
        <v>3.9979999999999278</v>
      </c>
      <c r="B340">
        <f t="shared" si="56"/>
        <v>19.684899146088146</v>
      </c>
      <c r="E340">
        <f t="shared" si="57"/>
        <v>3.9979999999999278</v>
      </c>
      <c r="F340">
        <f t="shared" si="58"/>
        <v>19.68467810882396</v>
      </c>
      <c r="G340">
        <f t="shared" si="59"/>
        <v>19.684677449189255</v>
      </c>
      <c r="J340">
        <f t="shared" si="60"/>
        <v>3.9979999999999278</v>
      </c>
      <c r="K340">
        <f t="shared" si="61"/>
        <v>2.2865576888364027E-2</v>
      </c>
      <c r="L340">
        <f t="shared" si="62"/>
        <v>2.2864949998019971E-2</v>
      </c>
      <c r="M340">
        <f t="shared" si="63"/>
        <v>2.2864950016104217E-2</v>
      </c>
      <c r="N340">
        <f t="shared" si="64"/>
        <v>2.2864323180009763E-2</v>
      </c>
      <c r="O340">
        <f t="shared" si="65"/>
        <v>19.684686320890773</v>
      </c>
    </row>
    <row r="341" spans="1:15" x14ac:dyDescent="0.25">
      <c r="A341">
        <f t="shared" si="55"/>
        <v>4.0039999999999276</v>
      </c>
      <c r="B341">
        <f t="shared" si="56"/>
        <v>19.707763456989543</v>
      </c>
      <c r="E341">
        <f t="shared" si="57"/>
        <v>4.0039999999999276</v>
      </c>
      <c r="F341">
        <f t="shared" si="58"/>
        <v>19.707541772881104</v>
      </c>
      <c r="G341">
        <f t="shared" si="59"/>
        <v>19.70754111332062</v>
      </c>
      <c r="J341">
        <f t="shared" si="60"/>
        <v>4.0039999999999276</v>
      </c>
      <c r="K341">
        <f t="shared" si="61"/>
        <v>2.2864323180009763E-2</v>
      </c>
      <c r="L341">
        <f t="shared" si="62"/>
        <v>2.2863696398160743E-2</v>
      </c>
      <c r="M341">
        <f t="shared" si="63"/>
        <v>2.2863696416240812E-2</v>
      </c>
      <c r="N341">
        <f t="shared" si="64"/>
        <v>2.2863069688628876E-2</v>
      </c>
      <c r="O341">
        <f t="shared" si="65"/>
        <v>19.707550017307014</v>
      </c>
    </row>
    <row r="342" spans="1:15" x14ac:dyDescent="0.25">
      <c r="A342">
        <f t="shared" si="55"/>
        <v>4.0099999999999278</v>
      </c>
      <c r="B342">
        <f t="shared" si="56"/>
        <v>19.730626514364818</v>
      </c>
      <c r="E342">
        <f t="shared" si="57"/>
        <v>4.0099999999999278</v>
      </c>
      <c r="F342">
        <f t="shared" si="58"/>
        <v>19.730404183522921</v>
      </c>
      <c r="G342">
        <f t="shared" si="59"/>
        <v>19.730403524036646</v>
      </c>
      <c r="J342">
        <f t="shared" si="60"/>
        <v>4.0099999999999278</v>
      </c>
      <c r="K342">
        <f t="shared" si="61"/>
        <v>2.2863069688628876E-2</v>
      </c>
      <c r="L342">
        <f t="shared" si="62"/>
        <v>2.286244301524986E-2</v>
      </c>
      <c r="M342">
        <f t="shared" si="63"/>
        <v>2.2862443033325758E-2</v>
      </c>
      <c r="N342">
        <f t="shared" si="64"/>
        <v>2.2861816414171308E-2</v>
      </c>
      <c r="O342">
        <f t="shared" si="65"/>
        <v>19.730412460340339</v>
      </c>
    </row>
    <row r="343" spans="1:15" x14ac:dyDescent="0.25">
      <c r="A343">
        <f t="shared" si="55"/>
        <v>4.0159999999999281</v>
      </c>
      <c r="B343">
        <f t="shared" si="56"/>
        <v>19.753488318430907</v>
      </c>
      <c r="E343">
        <f t="shared" si="57"/>
        <v>4.0159999999999281</v>
      </c>
      <c r="F343">
        <f t="shared" si="58"/>
        <v>19.753265340966323</v>
      </c>
      <c r="G343">
        <f t="shared" si="59"/>
        <v>19.753264681554242</v>
      </c>
      <c r="J343">
        <f t="shared" si="60"/>
        <v>4.0159999999999281</v>
      </c>
      <c r="K343">
        <f t="shared" si="61"/>
        <v>2.2861816414171308E-2</v>
      </c>
      <c r="L343">
        <f t="shared" si="62"/>
        <v>2.2861189849237264E-2</v>
      </c>
      <c r="M343">
        <f t="shared" si="63"/>
        <v>2.2861189867308992E-2</v>
      </c>
      <c r="N343">
        <f t="shared" si="64"/>
        <v>2.2860563356587007E-2</v>
      </c>
      <c r="O343">
        <f t="shared" si="65"/>
        <v>19.75327365020765</v>
      </c>
    </row>
    <row r="344" spans="1:15" x14ac:dyDescent="0.25">
      <c r="A344">
        <f t="shared" si="55"/>
        <v>4.0219999999999283</v>
      </c>
      <c r="B344">
        <f t="shared" si="56"/>
        <v>19.776348869404693</v>
      </c>
      <c r="E344">
        <f t="shared" si="57"/>
        <v>4.0219999999999283</v>
      </c>
      <c r="F344">
        <f t="shared" si="58"/>
        <v>19.776125245428172</v>
      </c>
      <c r="G344">
        <f t="shared" si="59"/>
        <v>19.776124586090265</v>
      </c>
      <c r="J344">
        <f t="shared" si="60"/>
        <v>4.0219999999999283</v>
      </c>
      <c r="K344">
        <f t="shared" si="61"/>
        <v>2.2860563356587007E-2</v>
      </c>
      <c r="L344">
        <f t="shared" si="62"/>
        <v>2.2859936900072913E-2</v>
      </c>
      <c r="M344">
        <f t="shared" si="63"/>
        <v>2.2859936918140474E-2</v>
      </c>
      <c r="N344">
        <f t="shared" si="64"/>
        <v>2.2859310515825935E-2</v>
      </c>
      <c r="O344">
        <f t="shared" si="65"/>
        <v>19.776133587125791</v>
      </c>
    </row>
    <row r="345" spans="1:15" x14ac:dyDescent="0.25">
      <c r="A345">
        <f t="shared" si="55"/>
        <v>4.0279999999999285</v>
      </c>
      <c r="B345">
        <f t="shared" si="56"/>
        <v>19.799208167503014</v>
      </c>
      <c r="E345">
        <f t="shared" si="57"/>
        <v>4.0279999999999285</v>
      </c>
      <c r="F345">
        <f t="shared" si="58"/>
        <v>19.798983897125272</v>
      </c>
      <c r="G345">
        <f t="shared" si="59"/>
        <v>19.798983237861528</v>
      </c>
      <c r="J345">
        <f t="shared" si="60"/>
        <v>4.0279999999999285</v>
      </c>
      <c r="K345">
        <f t="shared" si="61"/>
        <v>2.2859310515825935E-2</v>
      </c>
      <c r="L345">
        <f t="shared" si="62"/>
        <v>2.285868416770678E-2</v>
      </c>
      <c r="M345">
        <f t="shared" si="63"/>
        <v>2.2858684185770171E-2</v>
      </c>
      <c r="N345">
        <f t="shared" si="64"/>
        <v>2.285805789183807E-2</v>
      </c>
      <c r="O345">
        <f t="shared" si="65"/>
        <v>19.798992271311562</v>
      </c>
    </row>
    <row r="346" spans="1:15" x14ac:dyDescent="0.25">
      <c r="A346">
        <f t="shared" si="55"/>
        <v>4.0339999999999288</v>
      </c>
      <c r="B346">
        <f t="shared" si="56"/>
        <v>19.822066212942655</v>
      </c>
      <c r="E346">
        <f t="shared" si="57"/>
        <v>4.0339999999999288</v>
      </c>
      <c r="F346">
        <f t="shared" si="58"/>
        <v>19.821841296274386</v>
      </c>
      <c r="G346">
        <f t="shared" si="59"/>
        <v>19.82184063708479</v>
      </c>
      <c r="J346">
        <f t="shared" si="60"/>
        <v>4.0339999999999288</v>
      </c>
      <c r="K346">
        <f t="shared" si="61"/>
        <v>2.285805789183807E-2</v>
      </c>
      <c r="L346">
        <f t="shared" si="62"/>
        <v>2.2857431652088849E-2</v>
      </c>
      <c r="M346">
        <f t="shared" si="63"/>
        <v>2.2857431670148073E-2</v>
      </c>
      <c r="N346">
        <f t="shared" si="64"/>
        <v>2.2856805484573407E-2</v>
      </c>
      <c r="O346">
        <f t="shared" si="65"/>
        <v>19.821849702981709</v>
      </c>
    </row>
    <row r="347" spans="1:15" x14ac:dyDescent="0.25">
      <c r="A347">
        <f t="shared" si="55"/>
        <v>4.039999999999929</v>
      </c>
      <c r="B347">
        <f t="shared" si="56"/>
        <v>19.844923005940352</v>
      </c>
      <c r="E347">
        <f t="shared" si="57"/>
        <v>4.039999999999929</v>
      </c>
      <c r="F347">
        <f t="shared" si="58"/>
        <v>19.844697443092226</v>
      </c>
      <c r="G347">
        <f t="shared" si="59"/>
        <v>19.844696783976762</v>
      </c>
      <c r="J347">
        <f t="shared" si="60"/>
        <v>4.039999999999929</v>
      </c>
      <c r="K347">
        <f t="shared" si="61"/>
        <v>2.2856805484573407E-2</v>
      </c>
      <c r="L347">
        <f t="shared" si="62"/>
        <v>2.2856179353169123E-2</v>
      </c>
      <c r="M347">
        <f t="shared" si="63"/>
        <v>2.2856179371224181E-2</v>
      </c>
      <c r="N347">
        <f t="shared" si="64"/>
        <v>2.2855553293981954E-2</v>
      </c>
      <c r="O347">
        <f t="shared" si="65"/>
        <v>19.844705882352933</v>
      </c>
    </row>
    <row r="348" spans="1:15" x14ac:dyDescent="0.25">
      <c r="A348">
        <f t="shared" si="55"/>
        <v>4.0459999999999292</v>
      </c>
      <c r="B348">
        <f t="shared" si="56"/>
        <v>19.867778546712788</v>
      </c>
      <c r="E348">
        <f t="shared" si="57"/>
        <v>4.0459999999999292</v>
      </c>
      <c r="F348">
        <f t="shared" si="58"/>
        <v>19.867552337795448</v>
      </c>
      <c r="G348">
        <f t="shared" si="59"/>
        <v>19.867551678754104</v>
      </c>
      <c r="J348">
        <f t="shared" si="60"/>
        <v>4.0459999999999292</v>
      </c>
      <c r="K348">
        <f t="shared" si="61"/>
        <v>2.2855553293981954E-2</v>
      </c>
      <c r="L348">
        <f t="shared" si="62"/>
        <v>2.2854927270897614E-2</v>
      </c>
      <c r="M348">
        <f t="shared" si="63"/>
        <v>2.2854927288948508E-2</v>
      </c>
      <c r="N348">
        <f t="shared" si="64"/>
        <v>2.2854301320013731E-2</v>
      </c>
      <c r="O348">
        <f t="shared" si="65"/>
        <v>19.86756080964188</v>
      </c>
    </row>
    <row r="349" spans="1:15" x14ac:dyDescent="0.25">
      <c r="A349">
        <f t="shared" si="55"/>
        <v>4.0519999999999294</v>
      </c>
      <c r="B349">
        <f t="shared" si="56"/>
        <v>19.890632835476602</v>
      </c>
      <c r="E349">
        <f t="shared" si="57"/>
        <v>4.0519999999999294</v>
      </c>
      <c r="F349">
        <f t="shared" si="58"/>
        <v>19.890405980600669</v>
      </c>
      <c r="G349">
        <f t="shared" si="59"/>
        <v>19.890405321633427</v>
      </c>
      <c r="J349">
        <f t="shared" si="60"/>
        <v>4.0519999999999294</v>
      </c>
      <c r="K349">
        <f t="shared" si="61"/>
        <v>2.2854301320013731E-2</v>
      </c>
      <c r="L349">
        <f t="shared" si="62"/>
        <v>2.2853675405224351E-2</v>
      </c>
      <c r="M349">
        <f t="shared" si="63"/>
        <v>2.2853675423271085E-2</v>
      </c>
      <c r="N349">
        <f t="shared" si="64"/>
        <v>2.2853049562618778E-2</v>
      </c>
      <c r="O349">
        <f t="shared" si="65"/>
        <v>19.890414485065151</v>
      </c>
    </row>
    <row r="350" spans="1:15" x14ac:dyDescent="0.25">
      <c r="A350">
        <f t="shared" si="55"/>
        <v>4.0579999999999297</v>
      </c>
      <c r="B350">
        <f t="shared" si="56"/>
        <v>19.913485872448376</v>
      </c>
      <c r="E350">
        <f t="shared" si="57"/>
        <v>4.0579999999999297</v>
      </c>
      <c r="F350">
        <f t="shared" si="58"/>
        <v>19.913258371724442</v>
      </c>
      <c r="G350">
        <f t="shared" si="59"/>
        <v>19.913257712831289</v>
      </c>
      <c r="J350">
        <f t="shared" si="60"/>
        <v>4.0579999999999297</v>
      </c>
      <c r="K350">
        <f t="shared" si="61"/>
        <v>2.2853049562618778E-2</v>
      </c>
      <c r="L350">
        <f t="shared" si="62"/>
        <v>2.2852423756099381E-2</v>
      </c>
      <c r="M350">
        <f t="shared" si="63"/>
        <v>2.2852423774141952E-2</v>
      </c>
      <c r="N350">
        <f t="shared" si="64"/>
        <v>2.2851798021747142E-2</v>
      </c>
      <c r="O350">
        <f t="shared" si="65"/>
        <v>19.913266908839294</v>
      </c>
    </row>
    <row r="351" spans="1:15" x14ac:dyDescent="0.25">
      <c r="A351">
        <f t="shared" si="55"/>
        <v>4.0639999999999299</v>
      </c>
      <c r="B351">
        <f t="shared" si="56"/>
        <v>19.93633765784465</v>
      </c>
      <c r="E351">
        <f t="shared" si="57"/>
        <v>4.0639999999999299</v>
      </c>
      <c r="F351">
        <f t="shared" si="58"/>
        <v>19.936109511383279</v>
      </c>
      <c r="G351">
        <f t="shared" si="59"/>
        <v>19.9361088525642</v>
      </c>
      <c r="J351">
        <f t="shared" si="60"/>
        <v>4.0639999999999299</v>
      </c>
      <c r="K351">
        <f t="shared" si="61"/>
        <v>2.2851798021747142E-2</v>
      </c>
      <c r="L351">
        <f t="shared" si="62"/>
        <v>2.2851172323472762E-2</v>
      </c>
      <c r="M351">
        <f t="shared" si="63"/>
        <v>2.2851172341511169E-2</v>
      </c>
      <c r="N351">
        <f t="shared" si="64"/>
        <v>2.2850546697348893E-2</v>
      </c>
      <c r="O351">
        <f t="shared" si="65"/>
        <v>19.936118081180805</v>
      </c>
    </row>
    <row r="352" spans="1:15" x14ac:dyDescent="0.25">
      <c r="A352">
        <f t="shared" si="55"/>
        <v>4.0699999999999301</v>
      </c>
      <c r="B352">
        <f t="shared" si="56"/>
        <v>19.959188191881903</v>
      </c>
      <c r="E352">
        <f t="shared" si="57"/>
        <v>4.0699999999999301</v>
      </c>
      <c r="F352">
        <f t="shared" si="58"/>
        <v>19.958959399793642</v>
      </c>
      <c r="G352">
        <f t="shared" si="59"/>
        <v>19.958958741048622</v>
      </c>
      <c r="J352">
        <f t="shared" si="60"/>
        <v>4.0699999999999301</v>
      </c>
      <c r="K352">
        <f t="shared" si="61"/>
        <v>2.2850546697348893E-2</v>
      </c>
      <c r="L352">
        <f t="shared" si="62"/>
        <v>2.2849921107294561E-2</v>
      </c>
      <c r="M352">
        <f t="shared" si="63"/>
        <v>2.2849921125328809E-2</v>
      </c>
      <c r="N352">
        <f t="shared" si="64"/>
        <v>2.2849295589374107E-2</v>
      </c>
      <c r="O352">
        <f t="shared" si="65"/>
        <v>19.958968002306133</v>
      </c>
    </row>
    <row r="353" spans="1:15" x14ac:dyDescent="0.25">
      <c r="A353">
        <f t="shared" si="55"/>
        <v>4.0759999999999303</v>
      </c>
      <c r="B353">
        <f t="shared" si="56"/>
        <v>19.982037474776579</v>
      </c>
      <c r="E353">
        <f t="shared" si="57"/>
        <v>4.0759999999999303</v>
      </c>
      <c r="F353">
        <f t="shared" si="58"/>
        <v>19.981808037171941</v>
      </c>
      <c r="G353">
        <f t="shared" si="59"/>
        <v>19.981807378500964</v>
      </c>
      <c r="J353">
        <f t="shared" si="60"/>
        <v>4.0759999999999303</v>
      </c>
      <c r="K353">
        <f t="shared" si="61"/>
        <v>2.2849295589374107E-2</v>
      </c>
      <c r="L353">
        <f t="shared" si="62"/>
        <v>2.284867010751487E-2</v>
      </c>
      <c r="M353">
        <f t="shared" si="63"/>
        <v>2.2848670125544961E-2</v>
      </c>
      <c r="N353">
        <f t="shared" si="64"/>
        <v>2.2848044697772876E-2</v>
      </c>
      <c r="O353">
        <f t="shared" si="65"/>
        <v>19.981816672431677</v>
      </c>
    </row>
    <row r="354" spans="1:15" x14ac:dyDescent="0.25">
      <c r="A354">
        <f t="shared" si="55"/>
        <v>4.0819999999999306</v>
      </c>
      <c r="B354">
        <f t="shared" si="56"/>
        <v>20.004885506745058</v>
      </c>
      <c r="E354">
        <f t="shared" si="57"/>
        <v>4.0819999999999306</v>
      </c>
      <c r="F354">
        <f t="shared" si="58"/>
        <v>20.004655423734533</v>
      </c>
      <c r="G354">
        <f t="shared" si="59"/>
        <v>20.004654765137587</v>
      </c>
      <c r="J354">
        <f t="shared" si="60"/>
        <v>4.0819999999999306</v>
      </c>
      <c r="K354">
        <f t="shared" si="61"/>
        <v>2.2848044697772876E-2</v>
      </c>
      <c r="L354">
        <f t="shared" si="62"/>
        <v>2.2847419324083788E-2</v>
      </c>
      <c r="M354">
        <f t="shared" si="63"/>
        <v>2.284741934210972E-2</v>
      </c>
      <c r="N354">
        <f t="shared" si="64"/>
        <v>2.2846794022495315E-2</v>
      </c>
      <c r="O354">
        <f t="shared" si="65"/>
        <v>20.004664091773787</v>
      </c>
    </row>
    <row r="355" spans="1:15" x14ac:dyDescent="0.25">
      <c r="A355">
        <f t="shared" si="55"/>
        <v>4.0879999999999308</v>
      </c>
      <c r="B355">
        <f t="shared" si="56"/>
        <v>20.027732288003676</v>
      </c>
      <c r="E355">
        <f t="shared" si="57"/>
        <v>4.0879999999999308</v>
      </c>
      <c r="F355">
        <f t="shared" si="58"/>
        <v>20.027501559697733</v>
      </c>
      <c r="G355">
        <f t="shared" si="59"/>
        <v>20.027500901174804</v>
      </c>
      <c r="J355">
        <f t="shared" si="60"/>
        <v>4.0879999999999308</v>
      </c>
      <c r="K355">
        <f t="shared" si="61"/>
        <v>2.2846794022495315E-2</v>
      </c>
      <c r="L355">
        <f t="shared" si="62"/>
        <v>2.2846168756951432E-2</v>
      </c>
      <c r="M355">
        <f t="shared" si="63"/>
        <v>2.2846168774973207E-2</v>
      </c>
      <c r="N355">
        <f t="shared" si="64"/>
        <v>2.2845543563491541E-2</v>
      </c>
      <c r="O355">
        <f t="shared" si="65"/>
        <v>20.027510260548759</v>
      </c>
    </row>
    <row r="356" spans="1:15" x14ac:dyDescent="0.25">
      <c r="A356">
        <f t="shared" si="55"/>
        <v>4.093999999999931</v>
      </c>
      <c r="B356">
        <f t="shared" si="56"/>
        <v>20.050577818768723</v>
      </c>
      <c r="E356">
        <f t="shared" si="57"/>
        <v>4.093999999999931</v>
      </c>
      <c r="F356">
        <f t="shared" si="58"/>
        <v>20.050346445277803</v>
      </c>
      <c r="G356">
        <f t="shared" si="59"/>
        <v>20.050345786828871</v>
      </c>
      <c r="J356">
        <f t="shared" si="60"/>
        <v>4.093999999999931</v>
      </c>
      <c r="K356">
        <f t="shared" si="61"/>
        <v>2.2845543563491541E-2</v>
      </c>
      <c r="L356">
        <f t="shared" si="62"/>
        <v>2.2844918406067932E-2</v>
      </c>
      <c r="M356">
        <f t="shared" si="63"/>
        <v>2.284491842408555E-2</v>
      </c>
      <c r="N356">
        <f t="shared" si="64"/>
        <v>2.2844293320711691E-2</v>
      </c>
      <c r="O356">
        <f t="shared" si="65"/>
        <v>20.050355178972843</v>
      </c>
    </row>
    <row r="357" spans="1:15" x14ac:dyDescent="0.25">
      <c r="A357">
        <f t="shared" si="55"/>
        <v>4.0999999999999313</v>
      </c>
      <c r="B357">
        <f t="shared" si="56"/>
        <v>20.07342209925643</v>
      </c>
      <c r="E357">
        <f t="shared" si="57"/>
        <v>4.0999999999999313</v>
      </c>
      <c r="F357">
        <f t="shared" si="58"/>
        <v>20.073190080690946</v>
      </c>
      <c r="G357">
        <f t="shared" si="59"/>
        <v>20.073189422316002</v>
      </c>
      <c r="J357">
        <f t="shared" si="60"/>
        <v>4.0999999999999313</v>
      </c>
      <c r="K357">
        <f t="shared" si="61"/>
        <v>2.2844293320711691E-2</v>
      </c>
      <c r="L357">
        <f t="shared" si="62"/>
        <v>2.2843668271383431E-2</v>
      </c>
      <c r="M357">
        <f t="shared" si="63"/>
        <v>2.2843668289396896E-2</v>
      </c>
      <c r="N357">
        <f t="shared" si="64"/>
        <v>2.2843043294105924E-2</v>
      </c>
      <c r="O357">
        <f t="shared" si="65"/>
        <v>20.07319884726224</v>
      </c>
    </row>
    <row r="358" spans="1:15" x14ac:dyDescent="0.25">
      <c r="A358">
        <f t="shared" si="55"/>
        <v>4.1059999999999315</v>
      </c>
      <c r="B358">
        <f t="shared" si="56"/>
        <v>20.096265129682987</v>
      </c>
      <c r="E358">
        <f t="shared" si="57"/>
        <v>4.1059999999999315</v>
      </c>
      <c r="F358">
        <f t="shared" si="58"/>
        <v>20.096032466153332</v>
      </c>
      <c r="G358">
        <f t="shared" si="59"/>
        <v>20.096031807852356</v>
      </c>
      <c r="J358">
        <f t="shared" si="60"/>
        <v>4.1059999999999315</v>
      </c>
      <c r="K358">
        <f t="shared" si="61"/>
        <v>2.2843043294105924E-2</v>
      </c>
      <c r="L358">
        <f t="shared" si="62"/>
        <v>2.2842418352848084E-2</v>
      </c>
      <c r="M358">
        <f t="shared" si="63"/>
        <v>2.28424183708574E-2</v>
      </c>
      <c r="N358">
        <f t="shared" si="64"/>
        <v>2.2841793483624397E-2</v>
      </c>
      <c r="O358">
        <f t="shared" si="65"/>
        <v>20.096041265633097</v>
      </c>
    </row>
    <row r="359" spans="1:15" x14ac:dyDescent="0.25">
      <c r="A359">
        <f t="shared" si="55"/>
        <v>4.1119999999999317</v>
      </c>
      <c r="B359">
        <f t="shared" si="56"/>
        <v>20.119106910264527</v>
      </c>
      <c r="E359">
        <f t="shared" si="57"/>
        <v>4.1119999999999317</v>
      </c>
      <c r="F359">
        <f t="shared" si="58"/>
        <v>20.118873601881067</v>
      </c>
      <c r="G359">
        <f t="shared" si="59"/>
        <v>20.118872943654047</v>
      </c>
      <c r="J359">
        <f t="shared" si="60"/>
        <v>4.1119999999999317</v>
      </c>
      <c r="K359">
        <f t="shared" si="61"/>
        <v>2.2841793483624397E-2</v>
      </c>
      <c r="L359">
        <f t="shared" si="62"/>
        <v>2.2841168650412073E-2</v>
      </c>
      <c r="M359">
        <f t="shared" si="63"/>
        <v>2.2841168668417237E-2</v>
      </c>
      <c r="N359">
        <f t="shared" si="64"/>
        <v>2.2840543889217295E-2</v>
      </c>
      <c r="O359">
        <f t="shared" si="65"/>
        <v>20.118882434301515</v>
      </c>
    </row>
    <row r="360" spans="1:15" x14ac:dyDescent="0.25">
      <c r="A360">
        <f t="shared" si="55"/>
        <v>4.1179999999999319</v>
      </c>
      <c r="B360">
        <f t="shared" si="56"/>
        <v>20.141947441217141</v>
      </c>
      <c r="E360">
        <f t="shared" si="57"/>
        <v>4.1179999999999319</v>
      </c>
      <c r="F360">
        <f t="shared" si="58"/>
        <v>20.141713488090211</v>
      </c>
      <c r="G360">
        <f t="shared" si="59"/>
        <v>20.141712829937134</v>
      </c>
      <c r="J360">
        <f t="shared" si="60"/>
        <v>4.1179999999999319</v>
      </c>
      <c r="K360">
        <f t="shared" si="61"/>
        <v>2.2840543889217295E-2</v>
      </c>
      <c r="L360">
        <f t="shared" si="62"/>
        <v>2.2839919164025578E-2</v>
      </c>
      <c r="M360">
        <f t="shared" si="63"/>
        <v>2.2839919182026592E-2</v>
      </c>
      <c r="N360">
        <f t="shared" si="64"/>
        <v>2.2839294510834808E-2</v>
      </c>
      <c r="O360">
        <f t="shared" si="65"/>
        <v>20.141722353483541</v>
      </c>
    </row>
    <row r="361" spans="1:15" x14ac:dyDescent="0.25">
      <c r="A361">
        <f t="shared" si="55"/>
        <v>4.1239999999999322</v>
      </c>
      <c r="B361">
        <f t="shared" si="56"/>
        <v>20.164786722756862</v>
      </c>
      <c r="E361">
        <f t="shared" si="57"/>
        <v>4.1239999999999322</v>
      </c>
      <c r="F361">
        <f t="shared" si="58"/>
        <v>20.164552124996781</v>
      </c>
      <c r="G361">
        <f t="shared" si="59"/>
        <v>20.164551466917629</v>
      </c>
      <c r="J361">
        <f t="shared" si="60"/>
        <v>4.1239999999999322</v>
      </c>
      <c r="K361">
        <f t="shared" si="61"/>
        <v>2.2839294510834808E-2</v>
      </c>
      <c r="L361">
        <f t="shared" si="62"/>
        <v>2.2838669893638808E-2</v>
      </c>
      <c r="M361">
        <f t="shared" si="63"/>
        <v>2.2838669911635672E-2</v>
      </c>
      <c r="N361">
        <f t="shared" si="64"/>
        <v>2.2838045348427153E-2</v>
      </c>
      <c r="O361">
        <f t="shared" si="65"/>
        <v>20.164561023395176</v>
      </c>
    </row>
    <row r="362" spans="1:15" x14ac:dyDescent="0.25">
      <c r="A362">
        <f t="shared" si="55"/>
        <v>4.1299999999999324</v>
      </c>
      <c r="B362">
        <f t="shared" si="56"/>
        <v>20.18762475509968</v>
      </c>
      <c r="E362">
        <f t="shared" si="57"/>
        <v>4.1299999999999324</v>
      </c>
      <c r="F362">
        <f t="shared" si="58"/>
        <v>20.187389512816736</v>
      </c>
      <c r="G362">
        <f t="shared" si="59"/>
        <v>20.187388854811495</v>
      </c>
      <c r="J362">
        <f t="shared" si="60"/>
        <v>4.1299999999999324</v>
      </c>
      <c r="K362">
        <f t="shared" si="61"/>
        <v>2.2838045348427153E-2</v>
      </c>
      <c r="L362">
        <f t="shared" si="62"/>
        <v>2.2837420839201972E-2</v>
      </c>
      <c r="M362">
        <f t="shared" si="63"/>
        <v>2.2837420857194687E-2</v>
      </c>
      <c r="N362">
        <f t="shared" si="64"/>
        <v>2.2836796401944547E-2</v>
      </c>
      <c r="O362">
        <f t="shared" si="65"/>
        <v>20.18739844425237</v>
      </c>
    </row>
    <row r="363" spans="1:15" x14ac:dyDescent="0.25">
      <c r="A363">
        <f t="shared" si="55"/>
        <v>4.1359999999999326</v>
      </c>
      <c r="B363">
        <f t="shared" si="56"/>
        <v>20.21046153846153</v>
      </c>
      <c r="E363">
        <f t="shared" si="57"/>
        <v>4.1359999999999326</v>
      </c>
      <c r="F363">
        <f t="shared" si="58"/>
        <v>20.210225651765985</v>
      </c>
      <c r="G363">
        <f t="shared" si="59"/>
        <v>20.210224993834643</v>
      </c>
      <c r="J363">
        <f t="shared" si="60"/>
        <v>4.1359999999999326</v>
      </c>
      <c r="K363">
        <f t="shared" si="61"/>
        <v>2.2836796401944547E-2</v>
      </c>
      <c r="L363">
        <f t="shared" si="62"/>
        <v>2.2836172000665303E-2</v>
      </c>
      <c r="M363">
        <f t="shared" si="63"/>
        <v>2.2836172018653875E-2</v>
      </c>
      <c r="N363">
        <f t="shared" si="64"/>
        <v>2.283554767133723E-2</v>
      </c>
      <c r="O363">
        <f t="shared" si="65"/>
        <v>20.210234616271023</v>
      </c>
    </row>
    <row r="364" spans="1:15" x14ac:dyDescent="0.25">
      <c r="A364">
        <f t="shared" si="55"/>
        <v>4.1419999999999328</v>
      </c>
      <c r="B364">
        <f t="shared" si="56"/>
        <v>20.233297073058299</v>
      </c>
      <c r="E364">
        <f t="shared" si="57"/>
        <v>4.1419999999999328</v>
      </c>
      <c r="F364">
        <f t="shared" si="58"/>
        <v>20.233060542060397</v>
      </c>
      <c r="G364">
        <f t="shared" si="59"/>
        <v>20.233059884202934</v>
      </c>
      <c r="J364">
        <f t="shared" si="60"/>
        <v>4.1419999999999328</v>
      </c>
      <c r="K364">
        <f t="shared" si="61"/>
        <v>2.283554767133723E-2</v>
      </c>
      <c r="L364">
        <f t="shared" si="62"/>
        <v>2.2834923377979044E-2</v>
      </c>
      <c r="M364">
        <f t="shared" si="63"/>
        <v>2.2834923395963474E-2</v>
      </c>
      <c r="N364">
        <f t="shared" si="64"/>
        <v>2.2834299156555455E-2</v>
      </c>
      <c r="O364">
        <f t="shared" si="65"/>
        <v>20.233069539666985</v>
      </c>
    </row>
    <row r="365" spans="1:15" x14ac:dyDescent="0.25">
      <c r="A365">
        <f t="shared" si="55"/>
        <v>4.1479999999999331</v>
      </c>
      <c r="B365">
        <f t="shared" si="56"/>
        <v>20.256131359105826</v>
      </c>
      <c r="E365">
        <f t="shared" si="57"/>
        <v>4.1479999999999331</v>
      </c>
      <c r="F365">
        <f t="shared" si="58"/>
        <v>20.255894183915775</v>
      </c>
      <c r="G365">
        <f t="shared" si="59"/>
        <v>20.25589352613218</v>
      </c>
      <c r="J365">
        <f t="shared" si="60"/>
        <v>4.1479999999999331</v>
      </c>
      <c r="K365">
        <f t="shared" si="61"/>
        <v>2.2834299156555455E-2</v>
      </c>
      <c r="L365">
        <f t="shared" si="62"/>
        <v>2.2833674971093461E-2</v>
      </c>
      <c r="M365">
        <f t="shared" si="63"/>
        <v>2.2833674989073741E-2</v>
      </c>
      <c r="N365">
        <f t="shared" si="64"/>
        <v>2.2833050857549483E-2</v>
      </c>
      <c r="O365">
        <f t="shared" si="65"/>
        <v>20.255903214656058</v>
      </c>
    </row>
    <row r="366" spans="1:15" x14ac:dyDescent="0.25">
      <c r="A366">
        <f t="shared" si="55"/>
        <v>4.1539999999999333</v>
      </c>
      <c r="B366">
        <f t="shared" si="56"/>
        <v>20.278964396819898</v>
      </c>
      <c r="E366">
        <f t="shared" si="57"/>
        <v>4.1539999999999333</v>
      </c>
      <c r="F366">
        <f t="shared" si="58"/>
        <v>20.278726577547889</v>
      </c>
      <c r="G366">
        <f t="shared" si="59"/>
        <v>20.278725919838145</v>
      </c>
      <c r="J366">
        <f t="shared" si="60"/>
        <v>4.1539999999999333</v>
      </c>
      <c r="K366">
        <f t="shared" si="61"/>
        <v>2.2833050857549483E-2</v>
      </c>
      <c r="L366">
        <f t="shared" si="62"/>
        <v>2.2832426779958819E-2</v>
      </c>
      <c r="M366">
        <f t="shared" si="63"/>
        <v>2.2832426797934957E-2</v>
      </c>
      <c r="N366">
        <f t="shared" si="64"/>
        <v>2.2831802774269602E-2</v>
      </c>
      <c r="O366">
        <f t="shared" si="65"/>
        <v>20.278735641453991</v>
      </c>
    </row>
    <row r="367" spans="1:15" x14ac:dyDescent="0.25">
      <c r="A367">
        <f t="shared" si="55"/>
        <v>4.1599999999999335</v>
      </c>
      <c r="B367">
        <f t="shared" si="56"/>
        <v>20.301796186416254</v>
      </c>
      <c r="E367">
        <f t="shared" si="57"/>
        <v>4.1599999999999335</v>
      </c>
      <c r="F367">
        <f t="shared" si="58"/>
        <v>20.301557723172447</v>
      </c>
      <c r="G367">
        <f t="shared" si="59"/>
        <v>20.301557065536542</v>
      </c>
      <c r="J367">
        <f t="shared" si="60"/>
        <v>4.1599999999999335</v>
      </c>
      <c r="K367">
        <f t="shared" si="61"/>
        <v>2.2831802774269602E-2</v>
      </c>
      <c r="L367">
        <f t="shared" si="62"/>
        <v>2.2831178804525409E-2</v>
      </c>
      <c r="M367">
        <f t="shared" si="63"/>
        <v>2.2831178822497408E-2</v>
      </c>
      <c r="N367">
        <f t="shared" si="64"/>
        <v>2.2830554906666103E-2</v>
      </c>
      <c r="O367">
        <f t="shared" si="65"/>
        <v>20.301566820276488</v>
      </c>
    </row>
    <row r="368" spans="1:15" x14ac:dyDescent="0.25">
      <c r="A368">
        <f t="shared" si="55"/>
        <v>4.1659999999999338</v>
      </c>
      <c r="B368">
        <f t="shared" si="56"/>
        <v>20.324626728110584</v>
      </c>
      <c r="E368">
        <f t="shared" si="57"/>
        <v>4.1659999999999338</v>
      </c>
      <c r="F368">
        <f t="shared" si="58"/>
        <v>20.324387621005119</v>
      </c>
      <c r="G368">
        <f t="shared" si="59"/>
        <v>20.324386963443036</v>
      </c>
      <c r="J368">
        <f t="shared" si="60"/>
        <v>4.1659999999999338</v>
      </c>
      <c r="K368">
        <f t="shared" si="61"/>
        <v>2.2830554906666103E-2</v>
      </c>
      <c r="L368">
        <f t="shared" si="62"/>
        <v>2.2829931044743536E-2</v>
      </c>
      <c r="M368">
        <f t="shared" si="63"/>
        <v>2.2829931062711393E-2</v>
      </c>
      <c r="N368">
        <f t="shared" si="64"/>
        <v>2.2829307254689291E-2</v>
      </c>
      <c r="O368">
        <f t="shared" si="65"/>
        <v>20.324396751339197</v>
      </c>
    </row>
    <row r="369" spans="1:15" x14ac:dyDescent="0.25">
      <c r="A369">
        <f t="shared" si="55"/>
        <v>4.171999999999934</v>
      </c>
      <c r="B369">
        <f t="shared" si="56"/>
        <v>20.347456022118525</v>
      </c>
      <c r="E369">
        <f t="shared" si="57"/>
        <v>4.171999999999934</v>
      </c>
      <c r="F369">
        <f t="shared" si="58"/>
        <v>20.347216271261512</v>
      </c>
      <c r="G369">
        <f t="shared" si="59"/>
        <v>20.347215613773237</v>
      </c>
      <c r="J369">
        <f t="shared" si="60"/>
        <v>4.171999999999934</v>
      </c>
      <c r="K369">
        <f t="shared" si="61"/>
        <v>2.2829307254689291E-2</v>
      </c>
      <c r="L369">
        <f t="shared" si="62"/>
        <v>2.2828683500563513E-2</v>
      </c>
      <c r="M369">
        <f t="shared" si="63"/>
        <v>2.282868351852723E-2</v>
      </c>
      <c r="N369">
        <f t="shared" si="64"/>
        <v>2.28280598182895E-2</v>
      </c>
      <c r="O369">
        <f t="shared" si="65"/>
        <v>20.347225434857723</v>
      </c>
    </row>
    <row r="370" spans="1:15" x14ac:dyDescent="0.25">
      <c r="A370">
        <f t="shared" si="55"/>
        <v>4.1779999999999342</v>
      </c>
      <c r="B370">
        <f t="shared" si="56"/>
        <v>20.370284068655668</v>
      </c>
      <c r="E370">
        <f t="shared" si="57"/>
        <v>4.1779999999999342</v>
      </c>
      <c r="F370">
        <f t="shared" si="58"/>
        <v>20.370043674157191</v>
      </c>
      <c r="G370">
        <f t="shared" si="59"/>
        <v>20.370043016742713</v>
      </c>
      <c r="J370">
        <f t="shared" si="60"/>
        <v>4.1779999999999342</v>
      </c>
      <c r="K370">
        <f t="shared" si="61"/>
        <v>2.28280598182895E-2</v>
      </c>
      <c r="L370">
        <f t="shared" si="62"/>
        <v>2.2827436171935674E-2</v>
      </c>
      <c r="M370">
        <f t="shared" si="63"/>
        <v>2.2827436189895252E-2</v>
      </c>
      <c r="N370">
        <f t="shared" si="64"/>
        <v>2.2826812597417059E-2</v>
      </c>
      <c r="O370">
        <f t="shared" si="65"/>
        <v>20.370052871047619</v>
      </c>
    </row>
    <row r="371" spans="1:15" x14ac:dyDescent="0.25">
      <c r="A371">
        <f t="shared" si="55"/>
        <v>4.1839999999999344</v>
      </c>
      <c r="B371">
        <f t="shared" si="56"/>
        <v>20.393110867937551</v>
      </c>
      <c r="E371">
        <f t="shared" si="57"/>
        <v>4.1839999999999344</v>
      </c>
      <c r="F371">
        <f t="shared" si="58"/>
        <v>20.392869829907678</v>
      </c>
      <c r="G371">
        <f t="shared" si="59"/>
        <v>20.392869172566975</v>
      </c>
      <c r="J371">
        <f t="shared" si="60"/>
        <v>4.1839999999999344</v>
      </c>
      <c r="K371">
        <f t="shared" si="61"/>
        <v>2.2826812597417059E-2</v>
      </c>
      <c r="L371">
        <f t="shared" si="62"/>
        <v>2.282618905881036E-2</v>
      </c>
      <c r="M371">
        <f t="shared" si="63"/>
        <v>2.2826189076765802E-2</v>
      </c>
      <c r="N371">
        <f t="shared" si="64"/>
        <v>2.2825565592022323E-2</v>
      </c>
      <c r="O371">
        <f t="shared" si="65"/>
        <v>20.392879060124386</v>
      </c>
    </row>
    <row r="372" spans="1:15" x14ac:dyDescent="0.25">
      <c r="A372">
        <f t="shared" si="55"/>
        <v>4.1899999999999347</v>
      </c>
      <c r="B372">
        <f t="shared" si="56"/>
        <v>20.415936420179666</v>
      </c>
      <c r="E372">
        <f t="shared" si="57"/>
        <v>4.1899999999999347</v>
      </c>
      <c r="F372">
        <f t="shared" si="58"/>
        <v>20.415694738728426</v>
      </c>
      <c r="G372">
        <f t="shared" si="59"/>
        <v>20.415694081461488</v>
      </c>
      <c r="J372">
        <f t="shared" si="60"/>
        <v>4.1899999999999347</v>
      </c>
      <c r="K372">
        <f t="shared" si="61"/>
        <v>2.2825565592022323E-2</v>
      </c>
      <c r="L372">
        <f t="shared" si="62"/>
        <v>2.282494216113793E-2</v>
      </c>
      <c r="M372">
        <f t="shared" si="63"/>
        <v>2.2824942179089237E-2</v>
      </c>
      <c r="N372">
        <f t="shared" si="64"/>
        <v>2.2824318802055658E-2</v>
      </c>
      <c r="O372">
        <f t="shared" si="65"/>
        <v>20.415704002303475</v>
      </c>
    </row>
    <row r="373" spans="1:15" x14ac:dyDescent="0.25">
      <c r="A373">
        <f t="shared" si="55"/>
        <v>4.1959999999999349</v>
      </c>
      <c r="B373">
        <f t="shared" si="56"/>
        <v>20.438760725597451</v>
      </c>
      <c r="E373">
        <f t="shared" si="57"/>
        <v>4.1959999999999349</v>
      </c>
      <c r="F373">
        <f t="shared" si="58"/>
        <v>20.438518400834855</v>
      </c>
      <c r="G373">
        <f t="shared" si="59"/>
        <v>20.438517743641668</v>
      </c>
      <c r="J373">
        <f t="shared" si="60"/>
        <v>4.1959999999999349</v>
      </c>
      <c r="K373">
        <f t="shared" si="61"/>
        <v>2.2824318802055658E-2</v>
      </c>
      <c r="L373">
        <f t="shared" si="62"/>
        <v>2.2823695478868762E-2</v>
      </c>
      <c r="M373">
        <f t="shared" si="63"/>
        <v>2.282369549681593E-2</v>
      </c>
      <c r="N373">
        <f t="shared" si="64"/>
        <v>2.2823072227467447E-2</v>
      </c>
      <c r="O373">
        <f t="shared" si="65"/>
        <v>20.438527697800289</v>
      </c>
    </row>
    <row r="374" spans="1:15" x14ac:dyDescent="0.25">
      <c r="A374">
        <f t="shared" si="55"/>
        <v>4.2019999999999351</v>
      </c>
      <c r="B374">
        <f t="shared" si="56"/>
        <v>20.461583784406297</v>
      </c>
      <c r="E374">
        <f t="shared" si="57"/>
        <v>4.2019999999999351</v>
      </c>
      <c r="F374">
        <f t="shared" si="58"/>
        <v>20.461340816442334</v>
      </c>
      <c r="G374">
        <f t="shared" si="59"/>
        <v>20.461340159322884</v>
      </c>
      <c r="J374">
        <f t="shared" si="60"/>
        <v>4.2019999999999351</v>
      </c>
      <c r="K374">
        <f t="shared" si="61"/>
        <v>2.2823072227467447E-2</v>
      </c>
      <c r="L374">
        <f t="shared" si="62"/>
        <v>2.2822449011953242E-2</v>
      </c>
      <c r="M374">
        <f t="shared" si="63"/>
        <v>2.2822449029896278E-2</v>
      </c>
      <c r="N374">
        <f t="shared" si="64"/>
        <v>2.2821825868208086E-2</v>
      </c>
      <c r="O374">
        <f t="shared" si="65"/>
        <v>20.461350146830185</v>
      </c>
    </row>
    <row r="375" spans="1:15" x14ac:dyDescent="0.25">
      <c r="A375">
        <f t="shared" si="55"/>
        <v>4.2079999999999353</v>
      </c>
      <c r="B375">
        <f t="shared" si="56"/>
        <v>20.484405596821546</v>
      </c>
      <c r="E375">
        <f t="shared" si="57"/>
        <v>4.2079999999999353</v>
      </c>
      <c r="F375">
        <f t="shared" si="58"/>
        <v>20.484161985766178</v>
      </c>
      <c r="G375">
        <f t="shared" si="59"/>
        <v>20.484161328720447</v>
      </c>
      <c r="J375">
        <f t="shared" si="60"/>
        <v>4.2079999999999353</v>
      </c>
      <c r="K375">
        <f t="shared" si="61"/>
        <v>2.2821825868208086E-2</v>
      </c>
      <c r="L375">
        <f t="shared" si="62"/>
        <v>2.2821202760341771E-2</v>
      </c>
      <c r="M375">
        <f t="shared" si="63"/>
        <v>2.2821202778280678E-2</v>
      </c>
      <c r="N375">
        <f t="shared" si="64"/>
        <v>2.282057972422798E-2</v>
      </c>
      <c r="O375">
        <f t="shared" si="65"/>
        <v>20.484171349608467</v>
      </c>
    </row>
    <row r="376" spans="1:15" x14ac:dyDescent="0.25">
      <c r="A376">
        <f t="shared" si="55"/>
        <v>4.2139999999999356</v>
      </c>
      <c r="B376">
        <f t="shared" si="56"/>
        <v>20.507226163058487</v>
      </c>
      <c r="E376">
        <f t="shared" si="57"/>
        <v>4.2139999999999356</v>
      </c>
      <c r="F376">
        <f t="shared" si="58"/>
        <v>20.506981909021651</v>
      </c>
      <c r="G376">
        <f t="shared" si="59"/>
        <v>20.506981252049624</v>
      </c>
      <c r="J376">
        <f t="shared" si="60"/>
        <v>4.2139999999999356</v>
      </c>
      <c r="K376">
        <f t="shared" si="61"/>
        <v>2.282057972422798E-2</v>
      </c>
      <c r="L376">
        <f t="shared" si="62"/>
        <v>2.2819956723984767E-2</v>
      </c>
      <c r="M376">
        <f t="shared" si="63"/>
        <v>2.2819956741919542E-2</v>
      </c>
      <c r="N376">
        <f t="shared" si="64"/>
        <v>2.2819333795477553E-2</v>
      </c>
      <c r="O376">
        <f t="shared" si="65"/>
        <v>20.506991306350386</v>
      </c>
    </row>
    <row r="377" spans="1:15" x14ac:dyDescent="0.25">
      <c r="A377">
        <f t="shared" si="55"/>
        <v>4.2199999999999358</v>
      </c>
      <c r="B377">
        <f t="shared" si="56"/>
        <v>20.530045483332362</v>
      </c>
      <c r="E377">
        <f t="shared" si="57"/>
        <v>4.2199999999999358</v>
      </c>
      <c r="F377">
        <f t="shared" si="58"/>
        <v>20.529800586423967</v>
      </c>
      <c r="G377">
        <f t="shared" si="59"/>
        <v>20.52979992952563</v>
      </c>
      <c r="J377">
        <f t="shared" si="60"/>
        <v>4.2199999999999358</v>
      </c>
      <c r="K377">
        <f t="shared" si="61"/>
        <v>2.2819333795477553E-2</v>
      </c>
      <c r="L377">
        <f t="shared" si="62"/>
        <v>2.2818710902832658E-2</v>
      </c>
      <c r="M377">
        <f t="shared" si="63"/>
        <v>2.2818710920763305E-2</v>
      </c>
      <c r="N377">
        <f t="shared" si="64"/>
        <v>2.2818088081907245E-2</v>
      </c>
      <c r="O377">
        <f t="shared" si="65"/>
        <v>20.529810017271149</v>
      </c>
    </row>
    <row r="378" spans="1:15" x14ac:dyDescent="0.25">
      <c r="A378">
        <f t="shared" si="55"/>
        <v>4.225999999999936</v>
      </c>
      <c r="B378">
        <f t="shared" si="56"/>
        <v>20.552863557858366</v>
      </c>
      <c r="E378">
        <f t="shared" si="57"/>
        <v>4.225999999999936</v>
      </c>
      <c r="F378">
        <f t="shared" si="58"/>
        <v>20.552618018188294</v>
      </c>
      <c r="G378">
        <f t="shared" si="59"/>
        <v>20.552617361363634</v>
      </c>
      <c r="J378">
        <f t="shared" si="60"/>
        <v>4.225999999999936</v>
      </c>
      <c r="K378">
        <f t="shared" si="61"/>
        <v>2.2818088081907245E-2</v>
      </c>
      <c r="L378">
        <f t="shared" si="62"/>
        <v>2.2817465296835895E-2</v>
      </c>
      <c r="M378">
        <f t="shared" si="63"/>
        <v>2.2817465314762409E-2</v>
      </c>
      <c r="N378">
        <f t="shared" si="64"/>
        <v>2.2816842583467507E-2</v>
      </c>
      <c r="O378">
        <f t="shared" si="65"/>
        <v>20.552627482585912</v>
      </c>
    </row>
    <row r="379" spans="1:15" x14ac:dyDescent="0.25">
      <c r="A379">
        <f t="shared" si="55"/>
        <v>4.2319999999999363</v>
      </c>
      <c r="B379">
        <f t="shared" si="56"/>
        <v>20.575680386851637</v>
      </c>
      <c r="E379">
        <f t="shared" si="57"/>
        <v>4.2319999999999363</v>
      </c>
      <c r="F379">
        <f t="shared" si="58"/>
        <v>20.575434204529753</v>
      </c>
      <c r="G379">
        <f t="shared" si="59"/>
        <v>20.575433547778754</v>
      </c>
      <c r="J379">
        <f t="shared" si="60"/>
        <v>4.2319999999999363</v>
      </c>
      <c r="K379">
        <f t="shared" si="61"/>
        <v>2.2816842583467507E-2</v>
      </c>
      <c r="L379">
        <f t="shared" si="62"/>
        <v>2.2816219905944929E-2</v>
      </c>
      <c r="M379">
        <f t="shared" si="63"/>
        <v>2.2816219923867318E-2</v>
      </c>
      <c r="N379">
        <f t="shared" si="64"/>
        <v>2.2815597300108806E-2</v>
      </c>
      <c r="O379">
        <f t="shared" si="65"/>
        <v>20.57544370250978</v>
      </c>
    </row>
    <row r="380" spans="1:15" x14ac:dyDescent="0.25">
      <c r="A380">
        <f t="shared" si="55"/>
        <v>4.2379999999999365</v>
      </c>
      <c r="B380">
        <f t="shared" si="56"/>
        <v>20.598495970527274</v>
      </c>
      <c r="E380">
        <f t="shared" si="57"/>
        <v>4.2379999999999365</v>
      </c>
      <c r="F380">
        <f t="shared" si="58"/>
        <v>20.598249145663409</v>
      </c>
      <c r="G380">
        <f t="shared" si="59"/>
        <v>20.598248488986059</v>
      </c>
      <c r="J380">
        <f t="shared" si="60"/>
        <v>4.2379999999999365</v>
      </c>
      <c r="K380">
        <f t="shared" si="61"/>
        <v>2.2815597300108806E-2</v>
      </c>
      <c r="L380">
        <f t="shared" si="62"/>
        <v>2.2814974730110241E-2</v>
      </c>
      <c r="M380">
        <f t="shared" si="63"/>
        <v>2.2814974748028502E-2</v>
      </c>
      <c r="N380">
        <f t="shared" si="64"/>
        <v>2.2814352231781625E-2</v>
      </c>
      <c r="O380">
        <f t="shared" si="65"/>
        <v>20.598258677257807</v>
      </c>
    </row>
    <row r="381" spans="1:15" x14ac:dyDescent="0.25">
      <c r="A381">
        <f t="shared" si="55"/>
        <v>4.2439999999999367</v>
      </c>
      <c r="B381">
        <f t="shared" si="56"/>
        <v>20.621310309100316</v>
      </c>
      <c r="E381">
        <f t="shared" si="57"/>
        <v>4.2439999999999367</v>
      </c>
      <c r="F381">
        <f t="shared" si="58"/>
        <v>20.621062841804282</v>
      </c>
      <c r="G381">
        <f t="shared" si="59"/>
        <v>20.621062185200564</v>
      </c>
      <c r="J381">
        <f t="shared" si="60"/>
        <v>4.2439999999999367</v>
      </c>
      <c r="K381">
        <f t="shared" si="61"/>
        <v>2.2814352231781625E-2</v>
      </c>
      <c r="L381">
        <f t="shared" si="62"/>
        <v>2.2813729769282316E-2</v>
      </c>
      <c r="M381">
        <f t="shared" si="63"/>
        <v>2.2813729787196452E-2</v>
      </c>
      <c r="N381">
        <f t="shared" si="64"/>
        <v>2.2813107378436455E-2</v>
      </c>
      <c r="O381">
        <f t="shared" si="65"/>
        <v>20.621072407045002</v>
      </c>
    </row>
    <row r="382" spans="1:15" x14ac:dyDescent="0.25">
      <c r="A382">
        <f t="shared" si="55"/>
        <v>4.2499999999999369</v>
      </c>
      <c r="B382">
        <f t="shared" si="56"/>
        <v>20.644123402785759</v>
      </c>
      <c r="E382">
        <f t="shared" si="57"/>
        <v>4.2499999999999369</v>
      </c>
      <c r="F382">
        <f t="shared" si="58"/>
        <v>20.643875293167341</v>
      </c>
      <c r="G382">
        <f t="shared" si="59"/>
        <v>20.643874636637239</v>
      </c>
      <c r="J382">
        <f t="shared" si="60"/>
        <v>4.2499999999999369</v>
      </c>
      <c r="K382">
        <f t="shared" si="61"/>
        <v>2.2813107378436455E-2</v>
      </c>
      <c r="L382">
        <f t="shared" si="62"/>
        <v>2.2812485023411651E-2</v>
      </c>
      <c r="M382">
        <f t="shared" si="63"/>
        <v>2.2812485041321665E-2</v>
      </c>
      <c r="N382">
        <f t="shared" si="64"/>
        <v>2.2811862740023808E-2</v>
      </c>
      <c r="O382">
        <f t="shared" si="65"/>
        <v>20.643884892086323</v>
      </c>
    </row>
    <row r="383" spans="1:15" x14ac:dyDescent="0.25">
      <c r="A383">
        <f t="shared" si="55"/>
        <v>4.2559999999999372</v>
      </c>
      <c r="B383">
        <f t="shared" si="56"/>
        <v>20.666935251798549</v>
      </c>
      <c r="E383">
        <f t="shared" si="57"/>
        <v>4.2559999999999372</v>
      </c>
      <c r="F383">
        <f t="shared" si="58"/>
        <v>20.666686499967504</v>
      </c>
      <c r="G383">
        <f t="shared" si="59"/>
        <v>20.666685843511004</v>
      </c>
      <c r="J383">
        <f t="shared" si="60"/>
        <v>4.2559999999999372</v>
      </c>
      <c r="K383">
        <f t="shared" si="61"/>
        <v>2.2811862740023808E-2</v>
      </c>
      <c r="L383">
        <f t="shared" si="62"/>
        <v>2.2811240492448773E-2</v>
      </c>
      <c r="M383">
        <f t="shared" si="63"/>
        <v>2.2811240510354665E-2</v>
      </c>
      <c r="N383">
        <f t="shared" si="64"/>
        <v>2.2810618316494207E-2</v>
      </c>
      <c r="O383">
        <f t="shared" si="65"/>
        <v>20.666696132596677</v>
      </c>
    </row>
    <row r="384" spans="1:15" x14ac:dyDescent="0.25">
      <c r="A384">
        <f t="shared" si="55"/>
        <v>4.2619999999999374</v>
      </c>
      <c r="B384">
        <f t="shared" si="56"/>
        <v>20.689745856353579</v>
      </c>
      <c r="E384">
        <f t="shared" si="57"/>
        <v>4.2619999999999374</v>
      </c>
      <c r="F384">
        <f t="shared" si="58"/>
        <v>20.68949646241964</v>
      </c>
      <c r="G384">
        <f t="shared" si="59"/>
        <v>20.689495806036732</v>
      </c>
      <c r="J384">
        <f t="shared" si="60"/>
        <v>4.2619999999999374</v>
      </c>
      <c r="K384">
        <f t="shared" si="61"/>
        <v>2.2810618316494207E-2</v>
      </c>
      <c r="L384">
        <f t="shared" si="62"/>
        <v>2.2809996176344202E-2</v>
      </c>
      <c r="M384">
        <f t="shared" si="63"/>
        <v>2.2809996194245976E-2</v>
      </c>
      <c r="N384">
        <f t="shared" si="64"/>
        <v>2.2809374107798184E-2</v>
      </c>
      <c r="O384">
        <f t="shared" si="65"/>
        <v>20.689506128790921</v>
      </c>
    </row>
    <row r="385" spans="1:15" x14ac:dyDescent="0.25">
      <c r="A385">
        <f t="shared" si="55"/>
        <v>4.2679999999999376</v>
      </c>
      <c r="B385">
        <f t="shared" si="56"/>
        <v>20.712555216665695</v>
      </c>
      <c r="E385">
        <f t="shared" si="57"/>
        <v>4.2679999999999376</v>
      </c>
      <c r="F385">
        <f t="shared" si="58"/>
        <v>20.712305180738575</v>
      </c>
      <c r="G385">
        <f t="shared" si="59"/>
        <v>20.712304524429239</v>
      </c>
      <c r="J385">
        <f t="shared" si="60"/>
        <v>4.2679999999999376</v>
      </c>
      <c r="K385">
        <f t="shared" si="61"/>
        <v>2.2809374107798184E-2</v>
      </c>
      <c r="L385">
        <f t="shared" si="62"/>
        <v>2.2808752075048493E-2</v>
      </c>
      <c r="M385">
        <f t="shared" si="63"/>
        <v>2.2808752092946142E-2</v>
      </c>
      <c r="N385">
        <f t="shared" si="64"/>
        <v>2.2808130113886303E-2</v>
      </c>
      <c r="O385">
        <f t="shared" si="65"/>
        <v>20.712314880883866</v>
      </c>
    </row>
    <row r="386" spans="1:15" x14ac:dyDescent="0.25">
      <c r="A386">
        <f t="shared" si="55"/>
        <v>4.2739999999999378</v>
      </c>
      <c r="B386">
        <f t="shared" si="56"/>
        <v>20.735363332949696</v>
      </c>
      <c r="E386">
        <f t="shared" si="57"/>
        <v>4.2739999999999378</v>
      </c>
      <c r="F386">
        <f t="shared" si="58"/>
        <v>20.735112655139076</v>
      </c>
      <c r="G386">
        <f t="shared" si="59"/>
        <v>20.735111998903299</v>
      </c>
      <c r="J386">
        <f t="shared" si="60"/>
        <v>4.2739999999999378</v>
      </c>
      <c r="K386">
        <f t="shared" si="61"/>
        <v>2.2808130113886303E-2</v>
      </c>
      <c r="L386">
        <f t="shared" si="62"/>
        <v>2.2807508188512193E-2</v>
      </c>
      <c r="M386">
        <f t="shared" si="63"/>
        <v>2.2807508206405723E-2</v>
      </c>
      <c r="N386">
        <f t="shared" si="64"/>
        <v>2.2806886334709116E-2</v>
      </c>
      <c r="O386">
        <f t="shared" si="65"/>
        <v>20.735122389090272</v>
      </c>
    </row>
    <row r="387" spans="1:15" x14ac:dyDescent="0.25">
      <c r="A387">
        <f t="shared" si="55"/>
        <v>4.2799999999999381</v>
      </c>
      <c r="B387">
        <f t="shared" si="56"/>
        <v>20.758170205420324</v>
      </c>
      <c r="E387">
        <f t="shared" si="57"/>
        <v>4.2799999999999381</v>
      </c>
      <c r="F387">
        <f t="shared" si="58"/>
        <v>20.757918885835867</v>
      </c>
      <c r="G387">
        <f t="shared" si="59"/>
        <v>20.757918229673635</v>
      </c>
      <c r="J387">
        <f t="shared" si="60"/>
        <v>4.2799999999999381</v>
      </c>
      <c r="K387">
        <f t="shared" si="61"/>
        <v>2.2806886334709116E-2</v>
      </c>
      <c r="L387">
        <f t="shared" si="62"/>
        <v>2.2806264516685888E-2</v>
      </c>
      <c r="M387">
        <f t="shared" si="63"/>
        <v>2.2806264534575297E-2</v>
      </c>
      <c r="N387">
        <f t="shared" si="64"/>
        <v>2.280564277021721E-2</v>
      </c>
      <c r="O387">
        <f t="shared" si="65"/>
        <v>20.757928653624845</v>
      </c>
    </row>
    <row r="388" spans="1:15" x14ac:dyDescent="0.25">
      <c r="A388">
        <f t="shared" si="55"/>
        <v>4.2859999999999383</v>
      </c>
      <c r="B388">
        <f t="shared" si="56"/>
        <v>20.780975834292278</v>
      </c>
      <c r="E388">
        <f t="shared" si="57"/>
        <v>4.2859999999999383</v>
      </c>
      <c r="F388">
        <f t="shared" si="58"/>
        <v>20.78072387304362</v>
      </c>
      <c r="G388">
        <f t="shared" si="59"/>
        <v>20.780723216954915</v>
      </c>
      <c r="J388">
        <f t="shared" si="60"/>
        <v>4.2859999999999383</v>
      </c>
      <c r="K388">
        <f t="shared" si="61"/>
        <v>2.280564277021721E-2</v>
      </c>
      <c r="L388">
        <f t="shared" si="62"/>
        <v>2.2805021059520154E-2</v>
      </c>
      <c r="M388">
        <f t="shared" si="63"/>
        <v>2.2805021077405448E-2</v>
      </c>
      <c r="N388">
        <f t="shared" si="64"/>
        <v>2.2804399420361186E-2</v>
      </c>
      <c r="O388">
        <f t="shared" si="65"/>
        <v>20.780733674702251</v>
      </c>
    </row>
    <row r="389" spans="1:15" x14ac:dyDescent="0.25">
      <c r="A389">
        <f t="shared" si="55"/>
        <v>4.2919999999999385</v>
      </c>
      <c r="B389">
        <f t="shared" si="56"/>
        <v>20.803780219780208</v>
      </c>
      <c r="E389">
        <f t="shared" si="57"/>
        <v>4.2919999999999385</v>
      </c>
      <c r="F389">
        <f t="shared" si="58"/>
        <v>20.803527616976954</v>
      </c>
      <c r="G389">
        <f t="shared" si="59"/>
        <v>20.803526960961761</v>
      </c>
      <c r="J389">
        <f t="shared" si="60"/>
        <v>4.2919999999999385</v>
      </c>
      <c r="K389">
        <f t="shared" si="61"/>
        <v>2.2804399420361186E-2</v>
      </c>
      <c r="L389">
        <f t="shared" si="62"/>
        <v>2.28037778169656E-2</v>
      </c>
      <c r="M389">
        <f t="shared" si="63"/>
        <v>2.2803777834846779E-2</v>
      </c>
      <c r="N389">
        <f t="shared" si="64"/>
        <v>2.2803156285091643E-2</v>
      </c>
      <c r="O389">
        <f t="shared" si="65"/>
        <v>20.803537452537096</v>
      </c>
    </row>
    <row r="390" spans="1:15" x14ac:dyDescent="0.25">
      <c r="A390">
        <f t="shared" si="55"/>
        <v>4.2979999999999388</v>
      </c>
      <c r="B390">
        <f t="shared" si="56"/>
        <v>20.82658336209871</v>
      </c>
      <c r="E390">
        <f t="shared" si="57"/>
        <v>4.2979999999999388</v>
      </c>
      <c r="F390">
        <f t="shared" si="58"/>
        <v>20.826330117850443</v>
      </c>
      <c r="G390">
        <f t="shared" si="59"/>
        <v>20.826329461908752</v>
      </c>
      <c r="J390">
        <f t="shared" si="60"/>
        <v>4.2979999999999388</v>
      </c>
      <c r="K390">
        <f t="shared" si="61"/>
        <v>2.2803156285091643E-2</v>
      </c>
      <c r="L390">
        <f t="shared" si="62"/>
        <v>2.2802534788972838E-2</v>
      </c>
      <c r="M390">
        <f t="shared" si="63"/>
        <v>2.2802534806849902E-2</v>
      </c>
      <c r="N390">
        <f t="shared" si="64"/>
        <v>2.2801913364359206E-2</v>
      </c>
      <c r="O390">
        <f t="shared" si="65"/>
        <v>20.826339987343946</v>
      </c>
    </row>
    <row r="391" spans="1:15" x14ac:dyDescent="0.25">
      <c r="A391">
        <f t="shared" si="55"/>
        <v>4.303999999999939</v>
      </c>
      <c r="B391">
        <f t="shared" si="56"/>
        <v>20.849385261462334</v>
      </c>
      <c r="E391">
        <f t="shared" si="57"/>
        <v>4.303999999999939</v>
      </c>
      <c r="F391">
        <f t="shared" si="58"/>
        <v>20.849131375878613</v>
      </c>
      <c r="G391">
        <f t="shared" si="59"/>
        <v>20.849130720010411</v>
      </c>
      <c r="J391">
        <f t="shared" si="60"/>
        <v>4.303999999999939</v>
      </c>
      <c r="K391">
        <f t="shared" si="61"/>
        <v>2.2801913364359206E-2</v>
      </c>
      <c r="L391">
        <f t="shared" si="62"/>
        <v>2.2801291975492497E-2</v>
      </c>
      <c r="M391">
        <f t="shared" si="63"/>
        <v>2.280129199336545E-2</v>
      </c>
      <c r="N391">
        <f t="shared" si="64"/>
        <v>2.2800670658114513E-2</v>
      </c>
      <c r="O391">
        <f t="shared" si="65"/>
        <v>20.84914127933731</v>
      </c>
    </row>
    <row r="392" spans="1:15" x14ac:dyDescent="0.25">
      <c r="A392">
        <f t="shared" si="55"/>
        <v>4.3099999999999392</v>
      </c>
      <c r="B392">
        <f t="shared" si="56"/>
        <v>20.872185918085581</v>
      </c>
      <c r="E392">
        <f t="shared" si="57"/>
        <v>4.3099999999999392</v>
      </c>
      <c r="F392">
        <f t="shared" si="58"/>
        <v>20.871931391275943</v>
      </c>
      <c r="G392">
        <f t="shared" si="59"/>
        <v>20.871930735481211</v>
      </c>
      <c r="J392">
        <f t="shared" si="60"/>
        <v>4.3099999999999392</v>
      </c>
      <c r="K392">
        <f t="shared" si="61"/>
        <v>2.2800670658114513E-2</v>
      </c>
      <c r="L392">
        <f t="shared" si="62"/>
        <v>2.2800049376475232E-2</v>
      </c>
      <c r="M392">
        <f t="shared" si="63"/>
        <v>2.2800049394344067E-2</v>
      </c>
      <c r="N392">
        <f t="shared" si="64"/>
        <v>2.2799428166308217E-2</v>
      </c>
      <c r="O392">
        <f t="shared" si="65"/>
        <v>20.871941328731655</v>
      </c>
    </row>
    <row r="393" spans="1:15" x14ac:dyDescent="0.25">
      <c r="A393">
        <f t="shared" ref="A393:A456" si="66">A392+$B$1</f>
        <v>4.3159999999999394</v>
      </c>
      <c r="B393">
        <f t="shared" ref="B393:B456" si="67">B392+$B$1*(4-(B392/(100+A392)))</f>
        <v>20.894985332182902</v>
      </c>
      <c r="E393">
        <f t="shared" ref="E393:E456" si="68">E392+$B$1</f>
        <v>4.3159999999999394</v>
      </c>
      <c r="F393">
        <f t="shared" ref="F393:F456" si="69">G392+$B$1*(4-(G392/(100+A392)))</f>
        <v>20.894730164256853</v>
      </c>
      <c r="G393">
        <f t="shared" ref="G393:G456" si="70">G392+($B$1/2)*((4-(G392/(100+A392)))+(4-(F393/(100+A392))))</f>
        <v>20.894729508535576</v>
      </c>
      <c r="J393">
        <f t="shared" ref="J393:J456" si="71">J392+$B$1</f>
        <v>4.3159999999999394</v>
      </c>
      <c r="K393">
        <f t="shared" ref="K393:K456" si="72">$B$1*(4-(O392/(100+A392)))</f>
        <v>2.2799428166308217E-2</v>
      </c>
      <c r="L393">
        <f t="shared" ref="L393:L456" si="73">$B$1*(4-((O392+(0.5*K393))/(100+(A392+(0.5*$B$1)))))</f>
        <v>2.2798806991871687E-2</v>
      </c>
      <c r="M393">
        <f t="shared" ref="M393:M456" si="74">$B$1*(4-((O392+(0.5*L393))/(100+(A392+(0.5*$B$1)))))</f>
        <v>2.2798807009736414E-2</v>
      </c>
      <c r="N393">
        <f t="shared" ref="N393:N456" si="75">$B$1*(4-((O392+M393)/(100+(A392+$B$1))))</f>
        <v>2.279818588889098E-2</v>
      </c>
      <c r="O393">
        <f t="shared" ref="O393:O456" si="76">O392+(1/6)*(K393+(2*L393)+(2*M393)+N393)</f>
        <v>20.89474013574139</v>
      </c>
    </row>
    <row r="394" spans="1:15" x14ac:dyDescent="0.25">
      <c r="A394">
        <f t="shared" si="66"/>
        <v>4.3219999999999397</v>
      </c>
      <c r="B394">
        <f t="shared" si="67"/>
        <v>20.917783503968696</v>
      </c>
      <c r="E394">
        <f t="shared" si="68"/>
        <v>4.3219999999999397</v>
      </c>
      <c r="F394">
        <f t="shared" si="69"/>
        <v>20.917527695035719</v>
      </c>
      <c r="G394">
        <f t="shared" si="70"/>
        <v>20.917527039387885</v>
      </c>
      <c r="J394">
        <f t="shared" si="71"/>
        <v>4.3219999999999397</v>
      </c>
      <c r="K394">
        <f t="shared" si="72"/>
        <v>2.279818588889098E-2</v>
      </c>
      <c r="L394">
        <f t="shared" si="73"/>
        <v>2.2797564821632539E-2</v>
      </c>
      <c r="M394">
        <f t="shared" si="74"/>
        <v>2.2797564839493158E-2</v>
      </c>
      <c r="N394">
        <f t="shared" si="75"/>
        <v>2.2796943825813487E-2</v>
      </c>
      <c r="O394">
        <f t="shared" si="76"/>
        <v>20.917537700580883</v>
      </c>
    </row>
    <row r="395" spans="1:15" x14ac:dyDescent="0.25">
      <c r="A395">
        <f t="shared" si="66"/>
        <v>4.3279999999999399</v>
      </c>
      <c r="B395">
        <f t="shared" si="67"/>
        <v>20.940580433657317</v>
      </c>
      <c r="E395">
        <f t="shared" si="68"/>
        <v>4.3279999999999399</v>
      </c>
      <c r="F395">
        <f t="shared" si="69"/>
        <v>20.940323983826868</v>
      </c>
      <c r="G395">
        <f t="shared" si="70"/>
        <v>20.940323328252461</v>
      </c>
      <c r="J395">
        <f t="shared" si="71"/>
        <v>4.3279999999999399</v>
      </c>
      <c r="K395">
        <f t="shared" si="72"/>
        <v>2.2796943825813487E-2</v>
      </c>
      <c r="L395">
        <f t="shared" si="73"/>
        <v>2.2796322865708481E-2</v>
      </c>
      <c r="M395">
        <f t="shared" si="74"/>
        <v>2.2796322883564989E-2</v>
      </c>
      <c r="N395">
        <f t="shared" si="75"/>
        <v>2.279570197702643E-2</v>
      </c>
      <c r="O395">
        <f t="shared" si="76"/>
        <v>20.940334023464448</v>
      </c>
    </row>
    <row r="396" spans="1:15" x14ac:dyDescent="0.25">
      <c r="A396">
        <f t="shared" si="66"/>
        <v>4.3339999999999401</v>
      </c>
      <c r="B396">
        <f t="shared" si="67"/>
        <v>20.963376121463064</v>
      </c>
      <c r="E396">
        <f t="shared" si="68"/>
        <v>4.3339999999999401</v>
      </c>
      <c r="F396">
        <f t="shared" si="69"/>
        <v>20.963119030844577</v>
      </c>
      <c r="G396">
        <f t="shared" si="70"/>
        <v>20.963118375343583</v>
      </c>
      <c r="J396">
        <f t="shared" si="71"/>
        <v>4.3339999999999401</v>
      </c>
      <c r="K396">
        <f t="shared" si="72"/>
        <v>2.279570197702643E-2</v>
      </c>
      <c r="L396">
        <f t="shared" si="73"/>
        <v>2.2795081124050206E-2</v>
      </c>
      <c r="M396">
        <f t="shared" si="74"/>
        <v>2.2795081141902609E-2</v>
      </c>
      <c r="N396">
        <f t="shared" si="75"/>
        <v>2.2794460342480515E-2</v>
      </c>
      <c r="O396">
        <f t="shared" si="76"/>
        <v>20.963129104606349</v>
      </c>
    </row>
    <row r="397" spans="1:15" x14ac:dyDescent="0.25">
      <c r="A397">
        <f t="shared" si="66"/>
        <v>4.3399999999999403</v>
      </c>
      <c r="B397">
        <f t="shared" si="67"/>
        <v>20.986170567600194</v>
      </c>
      <c r="E397">
        <f t="shared" si="68"/>
        <v>4.3399999999999403</v>
      </c>
      <c r="F397">
        <f t="shared" si="69"/>
        <v>20.985912836303079</v>
      </c>
      <c r="G397">
        <f t="shared" si="70"/>
        <v>20.985912180875481</v>
      </c>
      <c r="J397">
        <f t="shared" si="71"/>
        <v>4.3399999999999403</v>
      </c>
      <c r="K397">
        <f t="shared" si="72"/>
        <v>2.2794460342480515E-2</v>
      </c>
      <c r="L397">
        <f t="shared" si="73"/>
        <v>2.2793839596608436E-2</v>
      </c>
      <c r="M397">
        <f t="shared" si="74"/>
        <v>2.2793839614456732E-2</v>
      </c>
      <c r="N397">
        <f t="shared" si="75"/>
        <v>2.2793218922126463E-2</v>
      </c>
      <c r="O397">
        <f t="shared" si="76"/>
        <v>20.985922944220803</v>
      </c>
    </row>
    <row r="398" spans="1:15" x14ac:dyDescent="0.25">
      <c r="A398">
        <f t="shared" si="66"/>
        <v>4.3459999999999406</v>
      </c>
      <c r="B398">
        <f t="shared" si="67"/>
        <v>21.008963772282907</v>
      </c>
      <c r="E398">
        <f t="shared" si="68"/>
        <v>4.3459999999999406</v>
      </c>
      <c r="F398">
        <f t="shared" si="69"/>
        <v>21.008705400416545</v>
      </c>
      <c r="G398">
        <f t="shared" si="70"/>
        <v>21.008704745062332</v>
      </c>
      <c r="J398">
        <f t="shared" si="71"/>
        <v>4.3459999999999406</v>
      </c>
      <c r="K398">
        <f t="shared" si="72"/>
        <v>2.2793218922126463E-2</v>
      </c>
      <c r="L398">
        <f t="shared" si="73"/>
        <v>2.2792598283333895E-2</v>
      </c>
      <c r="M398">
        <f t="shared" si="74"/>
        <v>2.2792598301178087E-2</v>
      </c>
      <c r="N398">
        <f t="shared" si="75"/>
        <v>2.2791977715915016E-2</v>
      </c>
      <c r="O398">
        <f t="shared" si="76"/>
        <v>21.00871554252198</v>
      </c>
    </row>
    <row r="399" spans="1:15" x14ac:dyDescent="0.25">
      <c r="A399">
        <f t="shared" si="66"/>
        <v>4.3519999999999408</v>
      </c>
      <c r="B399">
        <f t="shared" si="67"/>
        <v>21.031755735725362</v>
      </c>
      <c r="E399">
        <f t="shared" si="68"/>
        <v>4.3519999999999408</v>
      </c>
      <c r="F399">
        <f t="shared" si="69"/>
        <v>21.031496723399112</v>
      </c>
      <c r="G399">
        <f t="shared" si="70"/>
        <v>21.031496068118265</v>
      </c>
      <c r="J399">
        <f t="shared" si="71"/>
        <v>4.3519999999999408</v>
      </c>
      <c r="K399">
        <f t="shared" si="72"/>
        <v>2.2791977715915016E-2</v>
      </c>
      <c r="L399">
        <f t="shared" si="73"/>
        <v>2.2791357184177331E-2</v>
      </c>
      <c r="M399">
        <f t="shared" si="74"/>
        <v>2.2791357202017418E-2</v>
      </c>
      <c r="N399">
        <f t="shared" si="75"/>
        <v>2.2790736723796917E-2</v>
      </c>
      <c r="O399">
        <f t="shared" si="76"/>
        <v>21.031506899723997</v>
      </c>
    </row>
    <row r="400" spans="1:15" x14ac:dyDescent="0.25">
      <c r="A400">
        <f t="shared" si="66"/>
        <v>4.357999999999941</v>
      </c>
      <c r="B400">
        <f t="shared" si="67"/>
        <v>21.054546458141662</v>
      </c>
      <c r="E400">
        <f t="shared" si="68"/>
        <v>4.357999999999941</v>
      </c>
      <c r="F400">
        <f t="shared" si="69"/>
        <v>21.054286805464855</v>
      </c>
      <c r="G400">
        <f t="shared" si="70"/>
        <v>21.054286150257365</v>
      </c>
      <c r="J400">
        <f t="shared" si="71"/>
        <v>4.357999999999941</v>
      </c>
      <c r="K400">
        <f t="shared" si="72"/>
        <v>2.2790736723796917E-2</v>
      </c>
      <c r="L400">
        <f t="shared" si="73"/>
        <v>2.2790116299089499E-2</v>
      </c>
      <c r="M400">
        <f t="shared" si="74"/>
        <v>2.2790116316925482E-2</v>
      </c>
      <c r="N400">
        <f t="shared" si="75"/>
        <v>2.2789495945722941E-2</v>
      </c>
      <c r="O400">
        <f t="shared" si="76"/>
        <v>21.054297016040923</v>
      </c>
    </row>
    <row r="401" spans="1:15" x14ac:dyDescent="0.25">
      <c r="A401">
        <f t="shared" si="66"/>
        <v>4.3639999999999413</v>
      </c>
      <c r="B401">
        <f t="shared" si="67"/>
        <v>21.077335939745861</v>
      </c>
      <c r="E401">
        <f t="shared" si="68"/>
        <v>4.3639999999999413</v>
      </c>
      <c r="F401">
        <f t="shared" si="69"/>
        <v>21.077075646827808</v>
      </c>
      <c r="G401">
        <f t="shared" si="70"/>
        <v>21.07707499169366</v>
      </c>
      <c r="J401">
        <f t="shared" si="71"/>
        <v>4.3639999999999413</v>
      </c>
      <c r="K401">
        <f t="shared" si="72"/>
        <v>2.2789495945722941E-2</v>
      </c>
      <c r="L401">
        <f t="shared" si="73"/>
        <v>2.278887562802117E-2</v>
      </c>
      <c r="M401">
        <f t="shared" si="74"/>
        <v>2.2788875645853052E-2</v>
      </c>
      <c r="N401">
        <f t="shared" si="75"/>
        <v>2.2788255381643856E-2</v>
      </c>
      <c r="O401">
        <f t="shared" si="76"/>
        <v>21.077085891686774</v>
      </c>
    </row>
    <row r="402" spans="1:15" x14ac:dyDescent="0.25">
      <c r="A402">
        <f t="shared" si="66"/>
        <v>4.3699999999999415</v>
      </c>
      <c r="B402">
        <f t="shared" si="67"/>
        <v>21.100124180751969</v>
      </c>
      <c r="E402">
        <f t="shared" si="68"/>
        <v>4.3699999999999415</v>
      </c>
      <c r="F402">
        <f t="shared" si="69"/>
        <v>21.099863247701958</v>
      </c>
      <c r="G402">
        <f t="shared" si="70"/>
        <v>21.099862592641131</v>
      </c>
      <c r="J402">
        <f t="shared" si="71"/>
        <v>4.3699999999999415</v>
      </c>
      <c r="K402">
        <f t="shared" si="72"/>
        <v>2.2788255381643856E-2</v>
      </c>
      <c r="L402">
        <f t="shared" si="73"/>
        <v>2.278763517092313E-2</v>
      </c>
      <c r="M402">
        <f t="shared" si="74"/>
        <v>2.2787635188750915E-2</v>
      </c>
      <c r="N402">
        <f t="shared" si="75"/>
        <v>2.2787015031510462E-2</v>
      </c>
      <c r="O402">
        <f t="shared" si="76"/>
        <v>21.099873526875523</v>
      </c>
    </row>
    <row r="403" spans="1:15" x14ac:dyDescent="0.25">
      <c r="A403">
        <f t="shared" si="66"/>
        <v>4.3759999999999417</v>
      </c>
      <c r="B403">
        <f t="shared" si="67"/>
        <v>21.122911181373944</v>
      </c>
      <c r="E403">
        <f t="shared" si="68"/>
        <v>4.3759999999999417</v>
      </c>
      <c r="F403">
        <f t="shared" si="69"/>
        <v>21.122649608301227</v>
      </c>
      <c r="G403">
        <f t="shared" si="70"/>
        <v>21.122648953313711</v>
      </c>
      <c r="J403">
        <f t="shared" si="71"/>
        <v>4.3759999999999417</v>
      </c>
      <c r="K403">
        <f t="shared" si="72"/>
        <v>2.2787015031510462E-2</v>
      </c>
      <c r="L403">
        <f t="shared" si="73"/>
        <v>2.2786394927746183E-2</v>
      </c>
      <c r="M403">
        <f t="shared" si="74"/>
        <v>2.2786394945569863E-2</v>
      </c>
      <c r="N403">
        <f t="shared" si="75"/>
        <v>2.2785774895273562E-2</v>
      </c>
      <c r="O403">
        <f t="shared" si="76"/>
        <v>21.122659921821093</v>
      </c>
    </row>
    <row r="404" spans="1:15" x14ac:dyDescent="0.25">
      <c r="A404">
        <f t="shared" si="66"/>
        <v>4.3819999999999419</v>
      </c>
      <c r="B404">
        <f t="shared" si="67"/>
        <v>21.145696941825694</v>
      </c>
      <c r="E404">
        <f t="shared" si="68"/>
        <v>4.3819999999999419</v>
      </c>
      <c r="F404">
        <f t="shared" si="69"/>
        <v>21.145434728839504</v>
      </c>
      <c r="G404">
        <f t="shared" si="70"/>
        <v>21.145434073925284</v>
      </c>
      <c r="J404">
        <f t="shared" si="71"/>
        <v>4.3819999999999419</v>
      </c>
      <c r="K404">
        <f t="shared" si="72"/>
        <v>2.2785774895273562E-2</v>
      </c>
      <c r="L404">
        <f t="shared" si="73"/>
        <v>2.2785154898441136E-2</v>
      </c>
      <c r="M404">
        <f t="shared" si="74"/>
        <v>2.2785154916260722E-2</v>
      </c>
      <c r="N404">
        <f t="shared" si="75"/>
        <v>2.2784534972883984E-2</v>
      </c>
      <c r="O404">
        <f t="shared" si="76"/>
        <v>21.145445076737353</v>
      </c>
    </row>
    <row r="405" spans="1:15" x14ac:dyDescent="0.25">
      <c r="A405">
        <f t="shared" si="66"/>
        <v>4.3879999999999422</v>
      </c>
      <c r="B405">
        <f t="shared" si="67"/>
        <v>21.168481462321076</v>
      </c>
      <c r="E405">
        <f t="shared" si="68"/>
        <v>4.3879999999999422</v>
      </c>
      <c r="F405">
        <f t="shared" si="69"/>
        <v>21.168218609530623</v>
      </c>
      <c r="G405">
        <f t="shared" si="70"/>
        <v>21.168217954689684</v>
      </c>
      <c r="J405">
        <f t="shared" si="71"/>
        <v>4.3879999999999422</v>
      </c>
      <c r="K405">
        <f t="shared" si="72"/>
        <v>2.2784534972883984E-2</v>
      </c>
      <c r="L405">
        <f t="shared" si="73"/>
        <v>2.2783915082958826E-2</v>
      </c>
      <c r="M405">
        <f t="shared" si="74"/>
        <v>2.2783915100774318E-2</v>
      </c>
      <c r="N405">
        <f t="shared" si="75"/>
        <v>2.2783295264292555E-2</v>
      </c>
      <c r="O405">
        <f t="shared" si="76"/>
        <v>21.168228991838127</v>
      </c>
    </row>
    <row r="406" spans="1:15" x14ac:dyDescent="0.25">
      <c r="A406">
        <f t="shared" si="66"/>
        <v>4.3939999999999424</v>
      </c>
      <c r="B406">
        <f t="shared" si="67"/>
        <v>21.191264743073901</v>
      </c>
      <c r="E406">
        <f t="shared" si="68"/>
        <v>4.3939999999999424</v>
      </c>
      <c r="F406">
        <f t="shared" si="69"/>
        <v>21.191001250588368</v>
      </c>
      <c r="G406">
        <f t="shared" si="70"/>
        <v>21.191000595820697</v>
      </c>
      <c r="J406">
        <f t="shared" si="71"/>
        <v>4.3939999999999424</v>
      </c>
      <c r="K406">
        <f t="shared" si="72"/>
        <v>2.2783295264292555E-2</v>
      </c>
      <c r="L406">
        <f t="shared" si="73"/>
        <v>2.2782675481250094E-2</v>
      </c>
      <c r="M406">
        <f t="shared" si="74"/>
        <v>2.2782675499061485E-2</v>
      </c>
      <c r="N406">
        <f t="shared" si="75"/>
        <v>2.2782055769450128E-2</v>
      </c>
      <c r="O406">
        <f t="shared" si="76"/>
        <v>21.19101166733719</v>
      </c>
    </row>
    <row r="407" spans="1:15" x14ac:dyDescent="0.25">
      <c r="A407">
        <f t="shared" si="66"/>
        <v>4.3999999999999426</v>
      </c>
      <c r="B407">
        <f t="shared" si="67"/>
        <v>21.214046784297935</v>
      </c>
      <c r="E407">
        <f t="shared" si="68"/>
        <v>4.3999999999999426</v>
      </c>
      <c r="F407">
        <f t="shared" si="69"/>
        <v>21.213782652226477</v>
      </c>
      <c r="G407">
        <f t="shared" si="70"/>
        <v>21.21378199753206</v>
      </c>
      <c r="J407">
        <f t="shared" si="71"/>
        <v>4.3999999999999426</v>
      </c>
      <c r="K407">
        <f t="shared" si="72"/>
        <v>2.2782055769450128E-2</v>
      </c>
      <c r="L407">
        <f t="shared" si="73"/>
        <v>2.278143609326579E-2</v>
      </c>
      <c r="M407">
        <f t="shared" si="74"/>
        <v>2.2781436111073087E-2</v>
      </c>
      <c r="N407">
        <f t="shared" si="75"/>
        <v>2.278081648830757E-2</v>
      </c>
      <c r="O407">
        <f t="shared" si="76"/>
        <v>21.213793103448261</v>
      </c>
    </row>
    <row r="408" spans="1:15" x14ac:dyDescent="0.25">
      <c r="A408">
        <f t="shared" si="66"/>
        <v>4.4059999999999429</v>
      </c>
      <c r="B408">
        <f t="shared" si="67"/>
        <v>21.236827586206882</v>
      </c>
      <c r="E408">
        <f t="shared" si="68"/>
        <v>4.4059999999999429</v>
      </c>
      <c r="F408">
        <f t="shared" si="69"/>
        <v>21.236562814658637</v>
      </c>
      <c r="G408">
        <f t="shared" si="70"/>
        <v>21.236562160037458</v>
      </c>
      <c r="J408">
        <f t="shared" si="71"/>
        <v>4.4059999999999429</v>
      </c>
      <c r="K408">
        <f t="shared" si="72"/>
        <v>2.278081648830757E-2</v>
      </c>
      <c r="L408">
        <f t="shared" si="73"/>
        <v>2.2780196918956788E-2</v>
      </c>
      <c r="M408">
        <f t="shared" si="74"/>
        <v>2.2780196936759992E-2</v>
      </c>
      <c r="N408">
        <f t="shared" si="75"/>
        <v>2.2779577420815756E-2</v>
      </c>
      <c r="O408">
        <f t="shared" si="76"/>
        <v>21.236573300385022</v>
      </c>
    </row>
    <row r="409" spans="1:15" x14ac:dyDescent="0.25">
      <c r="A409">
        <f t="shared" si="66"/>
        <v>4.4119999999999431</v>
      </c>
      <c r="B409">
        <f t="shared" si="67"/>
        <v>21.259607149014411</v>
      </c>
      <c r="E409">
        <f t="shared" si="68"/>
        <v>4.4119999999999431</v>
      </c>
      <c r="F409">
        <f t="shared" si="69"/>
        <v>21.259341738098488</v>
      </c>
      <c r="G409">
        <f t="shared" si="70"/>
        <v>21.259341083550527</v>
      </c>
      <c r="J409">
        <f t="shared" si="71"/>
        <v>4.4119999999999431</v>
      </c>
      <c r="K409">
        <f t="shared" si="72"/>
        <v>2.2779577420815756E-2</v>
      </c>
      <c r="L409">
        <f t="shared" si="73"/>
        <v>2.2778957958273973E-2</v>
      </c>
      <c r="M409">
        <f t="shared" si="74"/>
        <v>2.2778957976073089E-2</v>
      </c>
      <c r="N409">
        <f t="shared" si="75"/>
        <v>2.2778338566925578E-2</v>
      </c>
      <c r="O409">
        <f t="shared" si="76"/>
        <v>21.259352258361094</v>
      </c>
    </row>
    <row r="410" spans="1:15" x14ac:dyDescent="0.25">
      <c r="A410">
        <f t="shared" si="66"/>
        <v>4.4179999999999433</v>
      </c>
      <c r="B410">
        <f t="shared" si="67"/>
        <v>21.282385472934131</v>
      </c>
      <c r="E410">
        <f t="shared" si="68"/>
        <v>4.4179999999999433</v>
      </c>
      <c r="F410">
        <f t="shared" si="69"/>
        <v>21.28211942275961</v>
      </c>
      <c r="G410">
        <f t="shared" si="70"/>
        <v>21.28211876828486</v>
      </c>
      <c r="J410">
        <f t="shared" si="71"/>
        <v>4.4179999999999433</v>
      </c>
      <c r="K410">
        <f t="shared" si="72"/>
        <v>2.2778338566925578E-2</v>
      </c>
      <c r="L410">
        <f t="shared" si="73"/>
        <v>2.2777719211168248E-2</v>
      </c>
      <c r="M410">
        <f t="shared" si="74"/>
        <v>2.277771922896327E-2</v>
      </c>
      <c r="N410">
        <f t="shared" si="75"/>
        <v>2.277709992658794E-2</v>
      </c>
      <c r="O410">
        <f t="shared" si="76"/>
        <v>21.282129977590056</v>
      </c>
    </row>
    <row r="411" spans="1:15" x14ac:dyDescent="0.25">
      <c r="A411">
        <f t="shared" si="66"/>
        <v>4.4239999999999435</v>
      </c>
      <c r="B411">
        <f t="shared" si="67"/>
        <v>21.30516255817961</v>
      </c>
      <c r="E411">
        <f t="shared" si="68"/>
        <v>4.4239999999999435</v>
      </c>
      <c r="F411">
        <f t="shared" si="69"/>
        <v>21.304895868855549</v>
      </c>
      <c r="G411">
        <f t="shared" si="70"/>
        <v>21.304895214453992</v>
      </c>
      <c r="J411">
        <f t="shared" si="71"/>
        <v>4.4239999999999435</v>
      </c>
      <c r="K411">
        <f t="shared" si="72"/>
        <v>2.277709992658794E-2</v>
      </c>
      <c r="L411">
        <f t="shared" si="73"/>
        <v>2.2776480677590524E-2</v>
      </c>
      <c r="M411">
        <f t="shared" si="74"/>
        <v>2.2776480695381452E-2</v>
      </c>
      <c r="N411">
        <f t="shared" si="75"/>
        <v>2.2775861499753768E-2</v>
      </c>
      <c r="O411">
        <f t="shared" si="76"/>
        <v>21.304906458285437</v>
      </c>
    </row>
    <row r="412" spans="1:15" x14ac:dyDescent="0.25">
      <c r="A412">
        <f t="shared" si="66"/>
        <v>4.4299999999999438</v>
      </c>
      <c r="B412">
        <f t="shared" si="67"/>
        <v>21.32793840496436</v>
      </c>
      <c r="E412">
        <f t="shared" si="68"/>
        <v>4.4299999999999438</v>
      </c>
      <c r="F412">
        <f t="shared" si="69"/>
        <v>21.327671076599795</v>
      </c>
      <c r="G412">
        <f t="shared" si="70"/>
        <v>21.327670422271417</v>
      </c>
      <c r="J412">
        <f t="shared" si="71"/>
        <v>4.4299999999999438</v>
      </c>
      <c r="K412">
        <f t="shared" si="72"/>
        <v>2.2775861499753768E-2</v>
      </c>
      <c r="L412">
        <f t="shared" si="73"/>
        <v>2.2775242357491721E-2</v>
      </c>
      <c r="M412">
        <f t="shared" si="74"/>
        <v>2.2775242375278566E-2</v>
      </c>
      <c r="N412">
        <f t="shared" si="75"/>
        <v>2.2774623286373991E-2</v>
      </c>
      <c r="O412">
        <f t="shared" si="76"/>
        <v>21.327681700660715</v>
      </c>
    </row>
    <row r="413" spans="1:15" x14ac:dyDescent="0.25">
      <c r="A413">
        <f t="shared" si="66"/>
        <v>4.435999999999944</v>
      </c>
      <c r="B413">
        <f t="shared" si="67"/>
        <v>21.350713013501853</v>
      </c>
      <c r="E413">
        <f t="shared" si="68"/>
        <v>4.435999999999944</v>
      </c>
      <c r="F413">
        <f t="shared" si="69"/>
        <v>21.350445046205788</v>
      </c>
      <c r="G413">
        <f t="shared" si="70"/>
        <v>21.350444391950575</v>
      </c>
      <c r="J413">
        <f t="shared" si="71"/>
        <v>4.435999999999944</v>
      </c>
      <c r="K413">
        <f t="shared" si="72"/>
        <v>2.2774623286373991E-2</v>
      </c>
      <c r="L413">
        <f t="shared" si="73"/>
        <v>2.2774004250822794E-2</v>
      </c>
      <c r="M413">
        <f t="shared" si="74"/>
        <v>2.2774004268605548E-2</v>
      </c>
      <c r="N413">
        <f t="shared" si="75"/>
        <v>2.2773385286399557E-2</v>
      </c>
      <c r="O413">
        <f t="shared" si="76"/>
        <v>21.35045570492932</v>
      </c>
    </row>
    <row r="414" spans="1:15" x14ac:dyDescent="0.25">
      <c r="A414">
        <f t="shared" si="66"/>
        <v>4.4419999999999442</v>
      </c>
      <c r="B414">
        <f t="shared" si="67"/>
        <v>21.373486384005499</v>
      </c>
      <c r="E414">
        <f t="shared" si="68"/>
        <v>4.4419999999999442</v>
      </c>
      <c r="F414">
        <f t="shared" si="69"/>
        <v>21.373217777886921</v>
      </c>
      <c r="G414">
        <f t="shared" si="70"/>
        <v>21.373217123704858</v>
      </c>
      <c r="J414">
        <f t="shared" si="71"/>
        <v>4.4419999999999442</v>
      </c>
      <c r="K414">
        <f t="shared" si="72"/>
        <v>2.2773385286399557E-2</v>
      </c>
      <c r="L414">
        <f t="shared" si="73"/>
        <v>2.2772766357534686E-2</v>
      </c>
      <c r="M414">
        <f t="shared" si="74"/>
        <v>2.2772766375313353E-2</v>
      </c>
      <c r="N414">
        <f t="shared" si="75"/>
        <v>2.2772147499781431E-2</v>
      </c>
      <c r="O414">
        <f t="shared" si="76"/>
        <v>21.373228471304632</v>
      </c>
    </row>
    <row r="415" spans="1:15" x14ac:dyDescent="0.25">
      <c r="A415">
        <f t="shared" si="66"/>
        <v>4.4479999999999444</v>
      </c>
      <c r="B415">
        <f t="shared" si="67"/>
        <v>21.396258516688672</v>
      </c>
      <c r="E415">
        <f t="shared" si="68"/>
        <v>4.4479999999999444</v>
      </c>
      <c r="F415">
        <f t="shared" si="69"/>
        <v>21.395989271856539</v>
      </c>
      <c r="G415">
        <f t="shared" si="70"/>
        <v>21.395988617747612</v>
      </c>
      <c r="J415">
        <f t="shared" si="71"/>
        <v>4.4479999999999444</v>
      </c>
      <c r="K415">
        <f t="shared" si="72"/>
        <v>2.2772147499781431E-2</v>
      </c>
      <c r="L415">
        <f t="shared" si="73"/>
        <v>2.2771528677578371E-2</v>
      </c>
      <c r="M415">
        <f t="shared" si="74"/>
        <v>2.2771528695352955E-2</v>
      </c>
      <c r="N415">
        <f t="shared" si="75"/>
        <v>2.277090992647059E-2</v>
      </c>
      <c r="O415">
        <f t="shared" si="76"/>
        <v>21.395999999999983</v>
      </c>
    </row>
    <row r="416" spans="1:15" x14ac:dyDescent="0.25">
      <c r="A416">
        <f t="shared" si="66"/>
        <v>4.4539999999999447</v>
      </c>
      <c r="B416">
        <f t="shared" si="67"/>
        <v>21.41902941176469</v>
      </c>
      <c r="E416">
        <f t="shared" si="68"/>
        <v>4.4539999999999447</v>
      </c>
      <c r="F416">
        <f t="shared" si="69"/>
        <v>21.418759528327936</v>
      </c>
      <c r="G416">
        <f t="shared" si="70"/>
        <v>21.418758874292131</v>
      </c>
      <c r="J416">
        <f t="shared" si="71"/>
        <v>4.4539999999999447</v>
      </c>
      <c r="K416">
        <f t="shared" si="72"/>
        <v>2.277090992647059E-2</v>
      </c>
      <c r="L416">
        <f t="shared" si="73"/>
        <v>2.2770291210904833E-2</v>
      </c>
      <c r="M416">
        <f t="shared" si="74"/>
        <v>2.2770291228675337E-2</v>
      </c>
      <c r="N416">
        <f t="shared" si="75"/>
        <v>2.2769672566418021E-2</v>
      </c>
      <c r="O416">
        <f t="shared" si="76"/>
        <v>21.418770291228657</v>
      </c>
    </row>
    <row r="417" spans="1:15" x14ac:dyDescent="0.25">
      <c r="A417">
        <f t="shared" si="66"/>
        <v>4.4599999999999449</v>
      </c>
      <c r="B417">
        <f t="shared" si="67"/>
        <v>21.441799069446823</v>
      </c>
      <c r="E417">
        <f t="shared" si="68"/>
        <v>4.4599999999999449</v>
      </c>
      <c r="F417">
        <f t="shared" si="69"/>
        <v>21.441528547514356</v>
      </c>
      <c r="G417">
        <f t="shared" si="70"/>
        <v>21.441527893551658</v>
      </c>
      <c r="J417">
        <f t="shared" si="71"/>
        <v>4.4599999999999449</v>
      </c>
      <c r="K417">
        <f t="shared" si="72"/>
        <v>2.2769672566418021E-2</v>
      </c>
      <c r="L417">
        <f t="shared" si="73"/>
        <v>2.276905395746507E-2</v>
      </c>
      <c r="M417">
        <f t="shared" si="74"/>
        <v>2.2769053975231487E-2</v>
      </c>
      <c r="N417">
        <f t="shared" si="75"/>
        <v>2.2768435419574736E-2</v>
      </c>
      <c r="O417">
        <f t="shared" si="76"/>
        <v>21.441539345203889</v>
      </c>
    </row>
    <row r="418" spans="1:15" x14ac:dyDescent="0.25">
      <c r="A418">
        <f t="shared" si="66"/>
        <v>4.4659999999999451</v>
      </c>
      <c r="B418">
        <f t="shared" si="67"/>
        <v>21.464567489948291</v>
      </c>
      <c r="E418">
        <f t="shared" si="68"/>
        <v>4.4659999999999451</v>
      </c>
      <c r="F418">
        <f t="shared" si="69"/>
        <v>21.464296329628997</v>
      </c>
      <c r="G418">
        <f t="shared" si="70"/>
        <v>21.46429567573939</v>
      </c>
      <c r="J418">
        <f t="shared" si="71"/>
        <v>4.4659999999999451</v>
      </c>
      <c r="K418">
        <f t="shared" si="72"/>
        <v>2.2768435419574736E-2</v>
      </c>
      <c r="L418">
        <f t="shared" si="73"/>
        <v>2.2767816917210092E-2</v>
      </c>
      <c r="M418">
        <f t="shared" si="74"/>
        <v>2.2767816934972433E-2</v>
      </c>
      <c r="N418">
        <f t="shared" si="75"/>
        <v>2.2767198485891742E-2</v>
      </c>
      <c r="O418">
        <f t="shared" si="76"/>
        <v>21.464307162138862</v>
      </c>
    </row>
    <row r="419" spans="1:15" x14ac:dyDescent="0.25">
      <c r="A419">
        <f t="shared" si="66"/>
        <v>4.4719999999999454</v>
      </c>
      <c r="B419">
        <f t="shared" si="67"/>
        <v>21.487334673482266</v>
      </c>
      <c r="E419">
        <f t="shared" si="68"/>
        <v>4.4719999999999454</v>
      </c>
      <c r="F419">
        <f t="shared" si="69"/>
        <v>21.487062874885002</v>
      </c>
      <c r="G419">
        <f t="shared" si="70"/>
        <v>21.487062221068474</v>
      </c>
      <c r="J419">
        <f t="shared" si="71"/>
        <v>4.4719999999999454</v>
      </c>
      <c r="K419">
        <f t="shared" si="72"/>
        <v>2.2767198485891742E-2</v>
      </c>
      <c r="L419">
        <f t="shared" si="73"/>
        <v>2.2766580090090929E-2</v>
      </c>
      <c r="M419">
        <f t="shared" si="74"/>
        <v>2.2766580107849186E-2</v>
      </c>
      <c r="N419">
        <f t="shared" si="75"/>
        <v>2.2765961765320083E-2</v>
      </c>
      <c r="O419">
        <f t="shared" si="76"/>
        <v>21.487073742246711</v>
      </c>
    </row>
    <row r="420" spans="1:15" x14ac:dyDescent="0.25">
      <c r="A420">
        <f t="shared" si="66"/>
        <v>4.4779999999999456</v>
      </c>
      <c r="B420">
        <f t="shared" si="67"/>
        <v>21.510100620261873</v>
      </c>
      <c r="E420">
        <f t="shared" si="68"/>
        <v>4.4779999999999456</v>
      </c>
      <c r="F420">
        <f t="shared" si="69"/>
        <v>21.509828183495475</v>
      </c>
      <c r="G420">
        <f t="shared" si="70"/>
        <v>21.509827529752009</v>
      </c>
      <c r="J420">
        <f t="shared" si="71"/>
        <v>4.4779999999999456</v>
      </c>
      <c r="K420">
        <f t="shared" si="72"/>
        <v>2.2765961765320083E-2</v>
      </c>
      <c r="L420">
        <f t="shared" si="73"/>
        <v>2.2765343476058617E-2</v>
      </c>
      <c r="M420">
        <f t="shared" si="74"/>
        <v>2.2765343493812793E-2</v>
      </c>
      <c r="N420">
        <f t="shared" si="75"/>
        <v>2.27647252578108E-2</v>
      </c>
      <c r="O420">
        <f t="shared" si="76"/>
        <v>21.509839085740524</v>
      </c>
    </row>
    <row r="421" spans="1:15" x14ac:dyDescent="0.25">
      <c r="A421">
        <f t="shared" si="66"/>
        <v>4.4839999999999458</v>
      </c>
      <c r="B421">
        <f t="shared" si="67"/>
        <v>21.532865330500186</v>
      </c>
      <c r="E421">
        <f t="shared" si="68"/>
        <v>4.4839999999999458</v>
      </c>
      <c r="F421">
        <f t="shared" si="69"/>
        <v>21.53259225567346</v>
      </c>
      <c r="G421">
        <f t="shared" si="70"/>
        <v>21.532591602003045</v>
      </c>
      <c r="J421">
        <f t="shared" si="71"/>
        <v>4.4839999999999458</v>
      </c>
      <c r="K421">
        <f t="shared" si="72"/>
        <v>2.27647252578108E-2</v>
      </c>
      <c r="L421">
        <f t="shared" si="73"/>
        <v>2.2764107075064207E-2</v>
      </c>
      <c r="M421">
        <f t="shared" si="74"/>
        <v>2.2764107092814307E-2</v>
      </c>
      <c r="N421">
        <f t="shared" si="75"/>
        <v>2.2763488963314957E-2</v>
      </c>
      <c r="O421">
        <f t="shared" si="76"/>
        <v>21.532603192833339</v>
      </c>
    </row>
    <row r="422" spans="1:15" x14ac:dyDescent="0.25">
      <c r="A422">
        <f t="shared" si="66"/>
        <v>4.489999999999946</v>
      </c>
      <c r="B422">
        <f t="shared" si="67"/>
        <v>21.55562880441023</v>
      </c>
      <c r="E422">
        <f t="shared" si="68"/>
        <v>4.489999999999946</v>
      </c>
      <c r="F422">
        <f t="shared" si="69"/>
        <v>21.555355091631963</v>
      </c>
      <c r="G422">
        <f t="shared" si="70"/>
        <v>21.555354438034581</v>
      </c>
      <c r="J422">
        <f t="shared" si="71"/>
        <v>4.489999999999946</v>
      </c>
      <c r="K422">
        <f t="shared" si="72"/>
        <v>2.2763488963314957E-2</v>
      </c>
      <c r="L422">
        <f t="shared" si="73"/>
        <v>2.2762870887058775E-2</v>
      </c>
      <c r="M422">
        <f t="shared" si="74"/>
        <v>2.2762870904804798E-2</v>
      </c>
      <c r="N422">
        <f t="shared" si="75"/>
        <v>2.2762252881783625E-2</v>
      </c>
      <c r="O422">
        <f t="shared" si="76"/>
        <v>21.555366063738141</v>
      </c>
    </row>
    <row r="423" spans="1:15" x14ac:dyDescent="0.25">
      <c r="A423">
        <f t="shared" si="66"/>
        <v>4.4959999999999463</v>
      </c>
      <c r="B423">
        <f t="shared" si="67"/>
        <v>21.578391042204981</v>
      </c>
      <c r="E423">
        <f t="shared" si="68"/>
        <v>4.4959999999999463</v>
      </c>
      <c r="F423">
        <f t="shared" si="69"/>
        <v>21.578116691583933</v>
      </c>
      <c r="G423">
        <f t="shared" si="70"/>
        <v>21.578116038059569</v>
      </c>
      <c r="J423">
        <f t="shared" si="71"/>
        <v>4.4959999999999463</v>
      </c>
      <c r="K423">
        <f t="shared" si="72"/>
        <v>2.2762252881783625E-2</v>
      </c>
      <c r="L423">
        <f t="shared" si="73"/>
        <v>2.2761634911993397E-2</v>
      </c>
      <c r="M423">
        <f t="shared" si="74"/>
        <v>2.2761634929735344E-2</v>
      </c>
      <c r="N423">
        <f t="shared" si="75"/>
        <v>2.2761017013167899E-2</v>
      </c>
      <c r="O423">
        <f t="shared" si="76"/>
        <v>21.578127698667878</v>
      </c>
    </row>
    <row r="424" spans="1:15" x14ac:dyDescent="0.25">
      <c r="A424">
        <f t="shared" si="66"/>
        <v>4.5019999999999465</v>
      </c>
      <c r="B424">
        <f t="shared" si="67"/>
        <v>21.601152044097368</v>
      </c>
      <c r="E424">
        <f t="shared" si="68"/>
        <v>4.5019999999999465</v>
      </c>
      <c r="F424">
        <f t="shared" si="69"/>
        <v>21.60087705574227</v>
      </c>
      <c r="G424">
        <f t="shared" si="70"/>
        <v>21.600876402290915</v>
      </c>
      <c r="J424">
        <f t="shared" si="71"/>
        <v>4.5019999999999465</v>
      </c>
      <c r="K424">
        <f t="shared" si="72"/>
        <v>2.2761017013167899E-2</v>
      </c>
      <c r="L424">
        <f t="shared" si="73"/>
        <v>2.2760399149819168E-2</v>
      </c>
      <c r="M424">
        <f t="shared" si="74"/>
        <v>2.2760399167557042E-2</v>
      </c>
      <c r="N424">
        <f t="shared" si="75"/>
        <v>2.2759781357418876E-2</v>
      </c>
      <c r="O424">
        <f t="shared" si="76"/>
        <v>21.600888097835433</v>
      </c>
    </row>
    <row r="425" spans="1:15" x14ac:dyDescent="0.25">
      <c r="A425">
        <f t="shared" si="66"/>
        <v>4.5079999999999467</v>
      </c>
      <c r="B425">
        <f t="shared" si="67"/>
        <v>21.623911810300267</v>
      </c>
      <c r="E425">
        <f t="shared" si="68"/>
        <v>4.5079999999999467</v>
      </c>
      <c r="F425">
        <f t="shared" si="69"/>
        <v>21.623636184319835</v>
      </c>
      <c r="G425">
        <f t="shared" si="70"/>
        <v>21.623635530941467</v>
      </c>
      <c r="J425">
        <f t="shared" si="71"/>
        <v>4.5079999999999467</v>
      </c>
      <c r="K425">
        <f t="shared" si="72"/>
        <v>2.2759781357418876E-2</v>
      </c>
      <c r="L425">
        <f t="shared" si="73"/>
        <v>2.2759163600487204E-2</v>
      </c>
      <c r="M425">
        <f t="shared" si="74"/>
        <v>2.2759163618221005E-2</v>
      </c>
      <c r="N425">
        <f t="shared" si="75"/>
        <v>2.2758545914487675E-2</v>
      </c>
      <c r="O425">
        <f t="shared" si="76"/>
        <v>21.623647261453655</v>
      </c>
    </row>
    <row r="426" spans="1:15" x14ac:dyDescent="0.25">
      <c r="A426">
        <f t="shared" si="66"/>
        <v>4.5139999999999469</v>
      </c>
      <c r="B426">
        <f t="shared" si="67"/>
        <v>21.64667034102651</v>
      </c>
      <c r="E426">
        <f t="shared" si="68"/>
        <v>4.5139999999999469</v>
      </c>
      <c r="F426">
        <f t="shared" si="69"/>
        <v>21.646394077529425</v>
      </c>
      <c r="G426">
        <f t="shared" si="70"/>
        <v>21.646393424224033</v>
      </c>
      <c r="J426">
        <f t="shared" si="71"/>
        <v>4.5139999999999469</v>
      </c>
      <c r="K426">
        <f t="shared" si="72"/>
        <v>2.2758545914487675E-2</v>
      </c>
      <c r="L426">
        <f t="shared" si="73"/>
        <v>2.2757928263948624E-2</v>
      </c>
      <c r="M426">
        <f t="shared" si="74"/>
        <v>2.2757928281678351E-2</v>
      </c>
      <c r="N426">
        <f t="shared" si="75"/>
        <v>2.2757310684325429E-2</v>
      </c>
      <c r="O426">
        <f t="shared" si="76"/>
        <v>21.646405189735333</v>
      </c>
    </row>
    <row r="427" spans="1:15" x14ac:dyDescent="0.25">
      <c r="A427">
        <f t="shared" si="66"/>
        <v>4.5199999999999472</v>
      </c>
      <c r="B427">
        <f t="shared" si="67"/>
        <v>21.669427636488876</v>
      </c>
      <c r="E427">
        <f t="shared" si="68"/>
        <v>4.5199999999999472</v>
      </c>
      <c r="F427">
        <f t="shared" si="69"/>
        <v>21.669150735583798</v>
      </c>
      <c r="G427">
        <f t="shared" si="70"/>
        <v>21.669150082351372</v>
      </c>
      <c r="J427">
        <f t="shared" si="71"/>
        <v>4.5199999999999472</v>
      </c>
      <c r="K427">
        <f t="shared" si="72"/>
        <v>2.2757310684325429E-2</v>
      </c>
      <c r="L427">
        <f t="shared" si="73"/>
        <v>2.2756693140154566E-2</v>
      </c>
      <c r="M427">
        <f t="shared" si="74"/>
        <v>2.2756693157880228E-2</v>
      </c>
      <c r="N427">
        <f t="shared" si="75"/>
        <v>2.2756075666883282E-2</v>
      </c>
      <c r="O427">
        <f t="shared" si="76"/>
        <v>21.669161882893214</v>
      </c>
    </row>
    <row r="428" spans="1:15" x14ac:dyDescent="0.25">
      <c r="A428">
        <f t="shared" si="66"/>
        <v>4.5259999999999474</v>
      </c>
      <c r="B428">
        <f t="shared" si="67"/>
        <v>21.692183696900099</v>
      </c>
      <c r="E428">
        <f t="shared" si="68"/>
        <v>4.5259999999999474</v>
      </c>
      <c r="F428">
        <f t="shared" si="69"/>
        <v>21.691906158695669</v>
      </c>
      <c r="G428">
        <f t="shared" si="70"/>
        <v>21.691905505536187</v>
      </c>
      <c r="J428">
        <f t="shared" si="71"/>
        <v>4.5259999999999474</v>
      </c>
      <c r="K428">
        <f t="shared" si="72"/>
        <v>2.2756075666883282E-2</v>
      </c>
      <c r="L428">
        <f t="shared" si="73"/>
        <v>2.275545822905619E-2</v>
      </c>
      <c r="M428">
        <f t="shared" si="74"/>
        <v>2.2755458246777778E-2</v>
      </c>
      <c r="N428">
        <f t="shared" si="75"/>
        <v>2.2754840862112394E-2</v>
      </c>
      <c r="O428">
        <f t="shared" si="76"/>
        <v>21.691917341139991</v>
      </c>
    </row>
    <row r="429" spans="1:15" x14ac:dyDescent="0.25">
      <c r="A429">
        <f t="shared" si="66"/>
        <v>4.5319999999999476</v>
      </c>
      <c r="B429">
        <f t="shared" si="67"/>
        <v>21.71493852247286</v>
      </c>
      <c r="E429">
        <f t="shared" si="68"/>
        <v>4.5319999999999476</v>
      </c>
      <c r="F429">
        <f t="shared" si="69"/>
        <v>21.714660347077686</v>
      </c>
      <c r="G429">
        <f t="shared" si="70"/>
        <v>21.714659693991138</v>
      </c>
      <c r="J429">
        <f t="shared" si="71"/>
        <v>4.5319999999999476</v>
      </c>
      <c r="K429">
        <f t="shared" si="72"/>
        <v>2.2754840862112394E-2</v>
      </c>
      <c r="L429">
        <f t="shared" si="73"/>
        <v>2.2754223530604651E-2</v>
      </c>
      <c r="M429">
        <f t="shared" si="74"/>
        <v>2.2754223548322169E-2</v>
      </c>
      <c r="N429">
        <f t="shared" si="75"/>
        <v>2.2753606269963936E-2</v>
      </c>
      <c r="O429">
        <f t="shared" si="76"/>
        <v>21.714671564688313</v>
      </c>
    </row>
    <row r="430" spans="1:15" x14ac:dyDescent="0.25">
      <c r="A430">
        <f t="shared" si="66"/>
        <v>4.5379999999999479</v>
      </c>
      <c r="B430">
        <f t="shared" si="67"/>
        <v>21.737692113419797</v>
      </c>
      <c r="E430">
        <f t="shared" si="68"/>
        <v>4.5379999999999479</v>
      </c>
      <c r="F430">
        <f t="shared" si="69"/>
        <v>21.737413300942464</v>
      </c>
      <c r="G430">
        <f t="shared" si="70"/>
        <v>21.737412647928835</v>
      </c>
      <c r="J430">
        <f t="shared" si="71"/>
        <v>4.5379999999999479</v>
      </c>
      <c r="K430">
        <f t="shared" si="72"/>
        <v>2.2753606269963936E-2</v>
      </c>
      <c r="L430">
        <f t="shared" si="73"/>
        <v>2.2752989044751138E-2</v>
      </c>
      <c r="M430">
        <f t="shared" si="74"/>
        <v>2.275298906246459E-2</v>
      </c>
      <c r="N430">
        <f t="shared" si="75"/>
        <v>2.2752371890389096E-2</v>
      </c>
      <c r="O430">
        <f t="shared" si="76"/>
        <v>21.737424553750778</v>
      </c>
    </row>
    <row r="431" spans="1:15" x14ac:dyDescent="0.25">
      <c r="A431">
        <f t="shared" si="66"/>
        <v>4.5439999999999481</v>
      </c>
      <c r="B431">
        <f t="shared" si="67"/>
        <v>21.760444469953494</v>
      </c>
      <c r="E431">
        <f t="shared" si="68"/>
        <v>4.5439999999999481</v>
      </c>
      <c r="F431">
        <f t="shared" si="69"/>
        <v>21.760165020502562</v>
      </c>
      <c r="G431">
        <f t="shared" si="70"/>
        <v>21.760164367561835</v>
      </c>
      <c r="J431">
        <f t="shared" si="71"/>
        <v>4.5439999999999481</v>
      </c>
      <c r="K431">
        <f t="shared" si="72"/>
        <v>2.2752371890389096E-2</v>
      </c>
      <c r="L431">
        <f t="shared" si="73"/>
        <v>2.2751754771446839E-2</v>
      </c>
      <c r="M431">
        <f t="shared" si="74"/>
        <v>2.2751754789156226E-2</v>
      </c>
      <c r="N431">
        <f t="shared" si="75"/>
        <v>2.2751137723339074E-2</v>
      </c>
      <c r="O431">
        <f t="shared" si="76"/>
        <v>21.760176308539933</v>
      </c>
    </row>
    <row r="432" spans="1:15" x14ac:dyDescent="0.25">
      <c r="A432">
        <f t="shared" si="66"/>
        <v>4.5499999999999483</v>
      </c>
      <c r="B432">
        <f t="shared" si="67"/>
        <v>21.783195592286486</v>
      </c>
      <c r="E432">
        <f t="shared" si="68"/>
        <v>4.5499999999999483</v>
      </c>
      <c r="F432">
        <f t="shared" si="69"/>
        <v>21.782915505970493</v>
      </c>
      <c r="G432">
        <f t="shared" si="70"/>
        <v>21.782914853102653</v>
      </c>
      <c r="J432">
        <f t="shared" si="71"/>
        <v>4.5499999999999483</v>
      </c>
      <c r="K432">
        <f t="shared" si="72"/>
        <v>2.2751137723339074E-2</v>
      </c>
      <c r="L432">
        <f t="shared" si="73"/>
        <v>2.2750520710642968E-2</v>
      </c>
      <c r="M432">
        <f t="shared" si="74"/>
        <v>2.2750520728348288E-2</v>
      </c>
      <c r="N432">
        <f t="shared" si="75"/>
        <v>2.2749903768765092E-2</v>
      </c>
      <c r="O432">
        <f t="shared" si="76"/>
        <v>21.78292682926828</v>
      </c>
    </row>
    <row r="433" spans="1:15" x14ac:dyDescent="0.25">
      <c r="A433">
        <f t="shared" si="66"/>
        <v>4.5559999999999485</v>
      </c>
      <c r="B433">
        <f t="shared" si="67"/>
        <v>21.805945480631262</v>
      </c>
      <c r="E433">
        <f t="shared" si="68"/>
        <v>4.5559999999999485</v>
      </c>
      <c r="F433">
        <f t="shared" si="69"/>
        <v>21.805664757558716</v>
      </c>
      <c r="G433">
        <f t="shared" si="70"/>
        <v>21.805664104763753</v>
      </c>
      <c r="J433">
        <f t="shared" si="71"/>
        <v>4.5559999999999485</v>
      </c>
      <c r="K433">
        <f t="shared" si="72"/>
        <v>2.2749903768765092E-2</v>
      </c>
      <c r="L433">
        <f t="shared" si="73"/>
        <v>2.2749286862290743E-2</v>
      </c>
      <c r="M433">
        <f t="shared" si="74"/>
        <v>2.2749286879991996E-2</v>
      </c>
      <c r="N433">
        <f t="shared" si="75"/>
        <v>2.2748670026618373E-2</v>
      </c>
      <c r="O433">
        <f t="shared" si="76"/>
        <v>21.805676116148273</v>
      </c>
    </row>
    <row r="434" spans="1:15" x14ac:dyDescent="0.25">
      <c r="A434">
        <f t="shared" si="66"/>
        <v>4.5619999999999488</v>
      </c>
      <c r="B434">
        <f t="shared" si="67"/>
        <v>21.828694135200262</v>
      </c>
      <c r="E434">
        <f t="shared" si="68"/>
        <v>4.5619999999999488</v>
      </c>
      <c r="F434">
        <f t="shared" si="69"/>
        <v>21.828412775479652</v>
      </c>
      <c r="G434">
        <f t="shared" si="70"/>
        <v>21.828412122757548</v>
      </c>
      <c r="J434">
        <f t="shared" si="71"/>
        <v>4.5619999999999488</v>
      </c>
      <c r="K434">
        <f t="shared" si="72"/>
        <v>2.2748670026618373E-2</v>
      </c>
      <c r="L434">
        <f t="shared" si="73"/>
        <v>2.2748053226341401E-2</v>
      </c>
      <c r="M434">
        <f t="shared" si="74"/>
        <v>2.2748053244038596E-2</v>
      </c>
      <c r="N434">
        <f t="shared" si="75"/>
        <v>2.2747436496850158E-2</v>
      </c>
      <c r="O434">
        <f t="shared" si="76"/>
        <v>21.82842416939231</v>
      </c>
    </row>
    <row r="435" spans="1:15" x14ac:dyDescent="0.25">
      <c r="A435">
        <f t="shared" si="66"/>
        <v>4.567999999999949</v>
      </c>
      <c r="B435">
        <f t="shared" si="67"/>
        <v>21.851441556205874</v>
      </c>
      <c r="E435">
        <f t="shared" si="68"/>
        <v>4.567999999999949</v>
      </c>
      <c r="F435">
        <f t="shared" si="69"/>
        <v>21.851159559945661</v>
      </c>
      <c r="G435">
        <f t="shared" si="70"/>
        <v>21.851158907296405</v>
      </c>
      <c r="J435">
        <f t="shared" si="71"/>
        <v>4.567999999999949</v>
      </c>
      <c r="K435">
        <f t="shared" si="72"/>
        <v>2.2747436496850158E-2</v>
      </c>
      <c r="L435">
        <f t="shared" si="73"/>
        <v>2.274681980274619E-2</v>
      </c>
      <c r="M435">
        <f t="shared" si="74"/>
        <v>2.2746819820439326E-2</v>
      </c>
      <c r="N435">
        <f t="shared" si="75"/>
        <v>2.2746203179411707E-2</v>
      </c>
      <c r="O435">
        <f t="shared" si="76"/>
        <v>21.851170989212751</v>
      </c>
    </row>
    <row r="436" spans="1:15" x14ac:dyDescent="0.25">
      <c r="A436">
        <f t="shared" si="66"/>
        <v>4.5739999999999492</v>
      </c>
      <c r="B436">
        <f t="shared" si="67"/>
        <v>21.874187743860439</v>
      </c>
      <c r="E436">
        <f t="shared" si="68"/>
        <v>4.5739999999999492</v>
      </c>
      <c r="F436">
        <f t="shared" si="69"/>
        <v>21.873905111169066</v>
      </c>
      <c r="G436">
        <f t="shared" si="70"/>
        <v>21.873904458592641</v>
      </c>
      <c r="J436">
        <f t="shared" si="71"/>
        <v>4.5739999999999492</v>
      </c>
      <c r="K436">
        <f t="shared" si="72"/>
        <v>2.2746203179411707E-2</v>
      </c>
      <c r="L436">
        <f t="shared" si="73"/>
        <v>2.2745586591456382E-2</v>
      </c>
      <c r="M436">
        <f t="shared" si="74"/>
        <v>2.2745586609145451E-2</v>
      </c>
      <c r="N436">
        <f t="shared" si="75"/>
        <v>2.2744970074254297E-2</v>
      </c>
      <c r="O436">
        <f t="shared" si="76"/>
        <v>21.873916575821895</v>
      </c>
    </row>
    <row r="437" spans="1:15" x14ac:dyDescent="0.25">
      <c r="A437">
        <f t="shared" si="66"/>
        <v>4.5799999999999494</v>
      </c>
      <c r="B437">
        <f t="shared" si="67"/>
        <v>21.896932698376254</v>
      </c>
      <c r="E437">
        <f t="shared" si="68"/>
        <v>4.5799999999999494</v>
      </c>
      <c r="F437">
        <f t="shared" si="69"/>
        <v>21.896649429362128</v>
      </c>
      <c r="G437">
        <f t="shared" si="70"/>
        <v>21.89664877685852</v>
      </c>
      <c r="J437">
        <f t="shared" si="71"/>
        <v>4.5799999999999494</v>
      </c>
      <c r="K437">
        <f t="shared" si="72"/>
        <v>2.2744970074254297E-2</v>
      </c>
      <c r="L437">
        <f t="shared" si="73"/>
        <v>2.2744353592423244E-2</v>
      </c>
      <c r="M437">
        <f t="shared" si="74"/>
        <v>2.2744353610108257E-2</v>
      </c>
      <c r="N437">
        <f t="shared" si="75"/>
        <v>2.2743737181329202E-2</v>
      </c>
      <c r="O437">
        <f t="shared" si="76"/>
        <v>21.896660929432002</v>
      </c>
    </row>
    <row r="438" spans="1:15" x14ac:dyDescent="0.25">
      <c r="A438">
        <f t="shared" si="66"/>
        <v>4.5859999999999497</v>
      </c>
      <c r="B438">
        <f t="shared" si="67"/>
        <v>21.919676419965562</v>
      </c>
      <c r="E438">
        <f t="shared" si="68"/>
        <v>4.5859999999999497</v>
      </c>
      <c r="F438">
        <f t="shared" si="69"/>
        <v>21.919392514737069</v>
      </c>
      <c r="G438">
        <f t="shared" si="70"/>
        <v>21.919391862306266</v>
      </c>
      <c r="J438">
        <f t="shared" si="71"/>
        <v>4.5859999999999497</v>
      </c>
      <c r="K438">
        <f t="shared" si="72"/>
        <v>2.2743737181329202E-2</v>
      </c>
      <c r="L438">
        <f t="shared" si="73"/>
        <v>2.274312080559808E-2</v>
      </c>
      <c r="M438">
        <f t="shared" si="74"/>
        <v>2.2743120823279034E-2</v>
      </c>
      <c r="N438">
        <f t="shared" si="75"/>
        <v>2.2742504500587731E-2</v>
      </c>
      <c r="O438">
        <f t="shared" si="76"/>
        <v>21.919404050255281</v>
      </c>
    </row>
    <row r="439" spans="1:15" x14ac:dyDescent="0.25">
      <c r="A439">
        <f t="shared" si="66"/>
        <v>4.5919999999999499</v>
      </c>
      <c r="B439">
        <f t="shared" si="67"/>
        <v>21.942418908840558</v>
      </c>
      <c r="E439">
        <f t="shared" si="68"/>
        <v>4.5919999999999499</v>
      </c>
      <c r="F439">
        <f t="shared" si="69"/>
        <v>21.942134367506064</v>
      </c>
      <c r="G439">
        <f t="shared" si="70"/>
        <v>21.942133715148049</v>
      </c>
      <c r="J439">
        <f t="shared" si="71"/>
        <v>4.5919999999999499</v>
      </c>
      <c r="K439">
        <f t="shared" si="72"/>
        <v>2.2742504500587731E-2</v>
      </c>
      <c r="L439">
        <f t="shared" si="73"/>
        <v>2.2741888230932188E-2</v>
      </c>
      <c r="M439">
        <f t="shared" si="74"/>
        <v>2.2741888248609083E-2</v>
      </c>
      <c r="N439">
        <f t="shared" si="75"/>
        <v>2.2741272031981192E-2</v>
      </c>
      <c r="O439">
        <f t="shared" si="76"/>
        <v>21.942145938503888</v>
      </c>
    </row>
    <row r="440" spans="1:15" x14ac:dyDescent="0.25">
      <c r="A440">
        <f t="shared" si="66"/>
        <v>4.5979999999999501</v>
      </c>
      <c r="B440">
        <f t="shared" si="67"/>
        <v>21.965160165213387</v>
      </c>
      <c r="E440">
        <f t="shared" si="68"/>
        <v>4.5979999999999501</v>
      </c>
      <c r="F440">
        <f t="shared" si="69"/>
        <v>21.964874987881231</v>
      </c>
      <c r="G440">
        <f t="shared" si="70"/>
        <v>21.96487433559599</v>
      </c>
      <c r="J440">
        <f t="shared" si="71"/>
        <v>4.5979999999999501</v>
      </c>
      <c r="K440">
        <f t="shared" si="72"/>
        <v>2.2741272031981192E-2</v>
      </c>
      <c r="L440">
        <f t="shared" si="73"/>
        <v>2.274065586837689E-2</v>
      </c>
      <c r="M440">
        <f t="shared" si="74"/>
        <v>2.2740655886049732E-2</v>
      </c>
      <c r="N440">
        <f t="shared" si="75"/>
        <v>2.2740039775460911E-2</v>
      </c>
      <c r="O440">
        <f t="shared" si="76"/>
        <v>21.964886594389938</v>
      </c>
    </row>
    <row r="441" spans="1:15" x14ac:dyDescent="0.25">
      <c r="A441">
        <f t="shared" si="66"/>
        <v>4.6039999999999504</v>
      </c>
      <c r="B441">
        <f t="shared" si="67"/>
        <v>21.987900189296148</v>
      </c>
      <c r="E441">
        <f t="shared" si="68"/>
        <v>4.6039999999999504</v>
      </c>
      <c r="F441">
        <f t="shared" si="69"/>
        <v>21.987614376074646</v>
      </c>
      <c r="G441">
        <f t="shared" si="70"/>
        <v>21.987613723862161</v>
      </c>
      <c r="J441">
        <f t="shared" si="71"/>
        <v>4.6039999999999504</v>
      </c>
      <c r="K441">
        <f t="shared" si="72"/>
        <v>2.2740039775460911E-2</v>
      </c>
      <c r="L441">
        <f t="shared" si="73"/>
        <v>2.2739423717883518E-2</v>
      </c>
      <c r="M441">
        <f t="shared" si="74"/>
        <v>2.2739423735552305E-2</v>
      </c>
      <c r="N441">
        <f t="shared" si="75"/>
        <v>2.2738807730978233E-2</v>
      </c>
      <c r="O441">
        <f t="shared" si="76"/>
        <v>21.987626018125489</v>
      </c>
    </row>
    <row r="442" spans="1:15" x14ac:dyDescent="0.25">
      <c r="A442">
        <f t="shared" si="66"/>
        <v>4.6099999999999506</v>
      </c>
      <c r="B442">
        <f t="shared" si="67"/>
        <v>22.010638981300893</v>
      </c>
      <c r="E442">
        <f t="shared" si="68"/>
        <v>4.6099999999999506</v>
      </c>
      <c r="F442">
        <f t="shared" si="69"/>
        <v>22.010352532298327</v>
      </c>
      <c r="G442">
        <f t="shared" si="70"/>
        <v>22.010351880158588</v>
      </c>
      <c r="J442">
        <f t="shared" si="71"/>
        <v>4.6099999999999506</v>
      </c>
      <c r="K442">
        <f t="shared" si="72"/>
        <v>2.2738807730978233E-2</v>
      </c>
      <c r="L442">
        <f t="shared" si="73"/>
        <v>2.2738191779403425E-2</v>
      </c>
      <c r="M442">
        <f t="shared" si="74"/>
        <v>2.2738191797068159E-2</v>
      </c>
      <c r="N442">
        <f t="shared" si="75"/>
        <v>2.2737575898484512E-2</v>
      </c>
      <c r="O442">
        <f t="shared" si="76"/>
        <v>22.010364209922557</v>
      </c>
    </row>
    <row r="443" spans="1:15" x14ac:dyDescent="0.25">
      <c r="A443">
        <f t="shared" si="66"/>
        <v>4.6159999999999508</v>
      </c>
      <c r="B443">
        <f t="shared" si="67"/>
        <v>22.033376541439619</v>
      </c>
      <c r="E443">
        <f t="shared" si="68"/>
        <v>4.6159999999999508</v>
      </c>
      <c r="F443">
        <f t="shared" si="69"/>
        <v>22.033089456764255</v>
      </c>
      <c r="G443">
        <f t="shared" si="70"/>
        <v>22.033088804697247</v>
      </c>
      <c r="J443">
        <f t="shared" si="71"/>
        <v>4.6159999999999508</v>
      </c>
      <c r="K443">
        <f t="shared" si="72"/>
        <v>2.2737575898484512E-2</v>
      </c>
      <c r="L443">
        <f t="shared" si="73"/>
        <v>2.2736960052887972E-2</v>
      </c>
      <c r="M443">
        <f t="shared" si="74"/>
        <v>2.2736960070548651E-2</v>
      </c>
      <c r="N443">
        <f t="shared" si="75"/>
        <v>2.2736344277931114E-2</v>
      </c>
      <c r="O443">
        <f t="shared" si="76"/>
        <v>22.033101169993106</v>
      </c>
    </row>
    <row r="444" spans="1:15" x14ac:dyDescent="0.25">
      <c r="A444">
        <f t="shared" si="66"/>
        <v>4.621999999999951</v>
      </c>
      <c r="B444">
        <f t="shared" si="67"/>
        <v>22.056112869924281</v>
      </c>
      <c r="E444">
        <f t="shared" si="68"/>
        <v>4.621999999999951</v>
      </c>
      <c r="F444">
        <f t="shared" si="69"/>
        <v>22.05582514968436</v>
      </c>
      <c r="G444">
        <f t="shared" si="70"/>
        <v>22.055824497690068</v>
      </c>
      <c r="J444">
        <f t="shared" si="71"/>
        <v>4.621999999999951</v>
      </c>
      <c r="K444">
        <f t="shared" si="72"/>
        <v>2.2736344277931114E-2</v>
      </c>
      <c r="L444">
        <f t="shared" si="73"/>
        <v>2.2735728538288529E-2</v>
      </c>
      <c r="M444">
        <f t="shared" si="74"/>
        <v>2.2735728555945158E-2</v>
      </c>
      <c r="N444">
        <f t="shared" si="75"/>
        <v>2.2735112869269426E-2</v>
      </c>
      <c r="O444">
        <f t="shared" si="76"/>
        <v>22.05583689854905</v>
      </c>
    </row>
    <row r="445" spans="1:15" x14ac:dyDescent="0.25">
      <c r="A445">
        <f t="shared" si="66"/>
        <v>4.6279999999999513</v>
      </c>
      <c r="B445">
        <f t="shared" si="67"/>
        <v>22.07884796696678</v>
      </c>
      <c r="E445">
        <f t="shared" si="68"/>
        <v>4.6279999999999513</v>
      </c>
      <c r="F445">
        <f t="shared" si="69"/>
        <v>22.078559611270517</v>
      </c>
      <c r="G445">
        <f t="shared" si="70"/>
        <v>22.078558959348928</v>
      </c>
      <c r="J445">
        <f t="shared" si="71"/>
        <v>4.6279999999999513</v>
      </c>
      <c r="K445">
        <f t="shared" si="72"/>
        <v>2.2735112869269426E-2</v>
      </c>
      <c r="L445">
        <f t="shared" si="73"/>
        <v>2.273449723555649E-2</v>
      </c>
      <c r="M445">
        <f t="shared" si="74"/>
        <v>2.2734497253209071E-2</v>
      </c>
      <c r="N445">
        <f t="shared" si="75"/>
        <v>2.2733881672450839E-2</v>
      </c>
      <c r="O445">
        <f t="shared" si="76"/>
        <v>22.078571395802257</v>
      </c>
    </row>
    <row r="446" spans="1:15" x14ac:dyDescent="0.25">
      <c r="A446">
        <f t="shared" si="66"/>
        <v>4.6339999999999515</v>
      </c>
      <c r="B446">
        <f t="shared" si="67"/>
        <v>22.101581832778972</v>
      </c>
      <c r="E446">
        <f t="shared" si="68"/>
        <v>4.6339999999999515</v>
      </c>
      <c r="F446">
        <f t="shared" si="69"/>
        <v>22.101292841734562</v>
      </c>
      <c r="G446">
        <f t="shared" si="70"/>
        <v>22.101292189885655</v>
      </c>
      <c r="J446">
        <f t="shared" si="71"/>
        <v>4.6339999999999515</v>
      </c>
      <c r="K446">
        <f t="shared" si="72"/>
        <v>2.2733881672450839E-2</v>
      </c>
      <c r="L446">
        <f t="shared" si="73"/>
        <v>2.2733266144643261E-2</v>
      </c>
      <c r="M446">
        <f t="shared" si="74"/>
        <v>2.2733266162291793E-2</v>
      </c>
      <c r="N446">
        <f t="shared" si="75"/>
        <v>2.2732650687426772E-2</v>
      </c>
      <c r="O446">
        <f t="shared" si="76"/>
        <v>22.101304661964548</v>
      </c>
    </row>
    <row r="447" spans="1:15" x14ac:dyDescent="0.25">
      <c r="A447">
        <f t="shared" si="66"/>
        <v>4.6399999999999517</v>
      </c>
      <c r="B447">
        <f t="shared" si="67"/>
        <v>22.124314467572667</v>
      </c>
      <c r="E447">
        <f t="shared" si="68"/>
        <v>4.6399999999999517</v>
      </c>
      <c r="F447">
        <f t="shared" si="69"/>
        <v>22.124024841288264</v>
      </c>
      <c r="G447">
        <f t="shared" si="70"/>
        <v>22.124024189512035</v>
      </c>
      <c r="J447">
        <f t="shared" si="71"/>
        <v>4.6399999999999517</v>
      </c>
      <c r="K447">
        <f t="shared" si="72"/>
        <v>2.2732650687426772E-2</v>
      </c>
      <c r="L447">
        <f t="shared" si="73"/>
        <v>2.2732035265500258E-2</v>
      </c>
      <c r="M447">
        <f t="shared" si="74"/>
        <v>2.2732035283144741E-2</v>
      </c>
      <c r="N447">
        <f t="shared" si="75"/>
        <v>2.2731419914148641E-2</v>
      </c>
      <c r="O447">
        <f t="shared" si="76"/>
        <v>22.124036697247693</v>
      </c>
    </row>
    <row r="448" spans="1:15" x14ac:dyDescent="0.25">
      <c r="A448">
        <f t="shared" si="66"/>
        <v>4.6459999999999519</v>
      </c>
      <c r="B448">
        <f t="shared" si="67"/>
        <v>22.147045871559619</v>
      </c>
      <c r="E448">
        <f t="shared" si="68"/>
        <v>4.6459999999999519</v>
      </c>
      <c r="F448">
        <f t="shared" si="69"/>
        <v>22.146755610143369</v>
      </c>
      <c r="G448">
        <f t="shared" si="70"/>
        <v>22.146754958439796</v>
      </c>
      <c r="J448">
        <f t="shared" si="71"/>
        <v>4.6459999999999519</v>
      </c>
      <c r="K448">
        <f t="shared" si="72"/>
        <v>2.2731419914148641E-2</v>
      </c>
      <c r="L448">
        <f t="shared" si="73"/>
        <v>2.273080459807891E-2</v>
      </c>
      <c r="M448">
        <f t="shared" si="74"/>
        <v>2.2730804615719347E-2</v>
      </c>
      <c r="N448">
        <f t="shared" si="75"/>
        <v>2.2730189352567889E-2</v>
      </c>
      <c r="O448">
        <f t="shared" si="76"/>
        <v>22.146767501863412</v>
      </c>
    </row>
    <row r="449" spans="1:15" x14ac:dyDescent="0.25">
      <c r="A449">
        <f t="shared" si="66"/>
        <v>4.6519999999999522</v>
      </c>
      <c r="B449">
        <f t="shared" si="67"/>
        <v>22.169776044951536</v>
      </c>
      <c r="E449">
        <f t="shared" si="68"/>
        <v>4.6519999999999522</v>
      </c>
      <c r="F449">
        <f t="shared" si="69"/>
        <v>22.169485148511555</v>
      </c>
      <c r="G449">
        <f t="shared" si="70"/>
        <v>22.169484496880628</v>
      </c>
      <c r="J449">
        <f t="shared" si="71"/>
        <v>4.6519999999999522</v>
      </c>
      <c r="K449">
        <f t="shared" si="72"/>
        <v>2.2730189352567889E-2</v>
      </c>
      <c r="L449">
        <f t="shared" si="73"/>
        <v>2.2729574142330667E-2</v>
      </c>
      <c r="M449">
        <f t="shared" si="74"/>
        <v>2.2729574159967056E-2</v>
      </c>
      <c r="N449">
        <f t="shared" si="75"/>
        <v>2.2728959002635971E-2</v>
      </c>
      <c r="O449">
        <f t="shared" si="76"/>
        <v>22.169497076023379</v>
      </c>
    </row>
    <row r="450" spans="1:15" x14ac:dyDescent="0.25">
      <c r="A450">
        <f t="shared" si="66"/>
        <v>4.6579999999999524</v>
      </c>
      <c r="B450">
        <f t="shared" si="67"/>
        <v>22.192504987960081</v>
      </c>
      <c r="E450">
        <f t="shared" si="68"/>
        <v>4.6579999999999524</v>
      </c>
      <c r="F450">
        <f t="shared" si="69"/>
        <v>22.192213456604463</v>
      </c>
      <c r="G450">
        <f t="shared" si="70"/>
        <v>22.192212805046164</v>
      </c>
      <c r="J450">
        <f t="shared" si="71"/>
        <v>4.6579999999999524</v>
      </c>
      <c r="K450">
        <f t="shared" si="72"/>
        <v>2.2728959002635971E-2</v>
      </c>
      <c r="L450">
        <f t="shared" si="73"/>
        <v>2.2728343898206983E-2</v>
      </c>
      <c r="M450">
        <f t="shared" si="74"/>
        <v>2.272834391583933E-2</v>
      </c>
      <c r="N450">
        <f t="shared" si="75"/>
        <v>2.2727728864304349E-2</v>
      </c>
      <c r="O450">
        <f t="shared" si="76"/>
        <v>22.19222541993922</v>
      </c>
    </row>
    <row r="451" spans="1:15" x14ac:dyDescent="0.25">
      <c r="A451">
        <f t="shared" si="66"/>
        <v>4.6639999999999526</v>
      </c>
      <c r="B451">
        <f t="shared" si="67"/>
        <v>22.215232700796868</v>
      </c>
      <c r="E451">
        <f t="shared" si="68"/>
        <v>4.6639999999999526</v>
      </c>
      <c r="F451">
        <f t="shared" si="69"/>
        <v>22.214940534633676</v>
      </c>
      <c r="G451">
        <f t="shared" si="70"/>
        <v>22.214939883147991</v>
      </c>
      <c r="J451">
        <f t="shared" si="71"/>
        <v>4.6639999999999526</v>
      </c>
      <c r="K451">
        <f t="shared" si="72"/>
        <v>2.2727728864304349E-2</v>
      </c>
      <c r="L451">
        <f t="shared" si="73"/>
        <v>2.2727113865659336E-2</v>
      </c>
      <c r="M451">
        <f t="shared" si="74"/>
        <v>2.2727113883287641E-2</v>
      </c>
      <c r="N451">
        <f t="shared" si="75"/>
        <v>2.2726498937524507E-2</v>
      </c>
      <c r="O451">
        <f t="shared" si="76"/>
        <v>22.214952533822508</v>
      </c>
    </row>
    <row r="452" spans="1:15" x14ac:dyDescent="0.25">
      <c r="A452">
        <f t="shared" si="66"/>
        <v>4.6699999999999529</v>
      </c>
      <c r="B452">
        <f t="shared" si="67"/>
        <v>22.237959183673457</v>
      </c>
      <c r="E452">
        <f t="shared" si="68"/>
        <v>4.6699999999999529</v>
      </c>
      <c r="F452">
        <f t="shared" si="69"/>
        <v>22.237666382810733</v>
      </c>
      <c r="G452">
        <f t="shared" si="70"/>
        <v>22.237665731397648</v>
      </c>
      <c r="J452">
        <f t="shared" si="71"/>
        <v>4.6699999999999529</v>
      </c>
      <c r="K452">
        <f t="shared" si="72"/>
        <v>2.2726498937524507E-2</v>
      </c>
      <c r="L452">
        <f t="shared" si="73"/>
        <v>2.2725884044639211E-2</v>
      </c>
      <c r="M452">
        <f t="shared" si="74"/>
        <v>2.2725884062263474E-2</v>
      </c>
      <c r="N452">
        <f t="shared" si="75"/>
        <v>2.2725269222247935E-2</v>
      </c>
      <c r="O452">
        <f t="shared" si="76"/>
        <v>22.237678417884773</v>
      </c>
    </row>
    <row r="453" spans="1:15" x14ac:dyDescent="0.25">
      <c r="A453">
        <f t="shared" si="66"/>
        <v>4.6759999999999531</v>
      </c>
      <c r="B453">
        <f t="shared" si="67"/>
        <v>22.260684436801363</v>
      </c>
      <c r="E453">
        <f t="shared" si="68"/>
        <v>4.6759999999999531</v>
      </c>
      <c r="F453">
        <f t="shared" si="69"/>
        <v>22.260391001347124</v>
      </c>
      <c r="G453">
        <f t="shared" si="70"/>
        <v>22.260390350006627</v>
      </c>
      <c r="J453">
        <f t="shared" si="71"/>
        <v>4.6759999999999531</v>
      </c>
      <c r="K453">
        <f t="shared" si="72"/>
        <v>2.2725269222247935E-2</v>
      </c>
      <c r="L453">
        <f t="shared" si="73"/>
        <v>2.2724654435098111E-2</v>
      </c>
      <c r="M453">
        <f t="shared" si="74"/>
        <v>2.2724654452718332E-2</v>
      </c>
      <c r="N453">
        <f t="shared" si="75"/>
        <v>2.2724039718426146E-2</v>
      </c>
      <c r="O453">
        <f t="shared" si="76"/>
        <v>22.260403072337489</v>
      </c>
    </row>
    <row r="454" spans="1:15" x14ac:dyDescent="0.25">
      <c r="A454">
        <f t="shared" si="66"/>
        <v>4.6819999999999533</v>
      </c>
      <c r="B454">
        <f t="shared" si="67"/>
        <v>22.283408460392053</v>
      </c>
      <c r="E454">
        <f t="shared" si="68"/>
        <v>4.6819999999999533</v>
      </c>
      <c r="F454">
        <f t="shared" si="69"/>
        <v>22.283114390454294</v>
      </c>
      <c r="G454">
        <f t="shared" si="70"/>
        <v>22.283113739186369</v>
      </c>
      <c r="J454">
        <f t="shared" si="71"/>
        <v>4.6819999999999533</v>
      </c>
      <c r="K454">
        <f t="shared" si="72"/>
        <v>2.2724039718426146E-2</v>
      </c>
      <c r="L454">
        <f t="shared" si="73"/>
        <v>2.272342503698755E-2</v>
      </c>
      <c r="M454">
        <f t="shared" si="74"/>
        <v>2.2723425054603733E-2</v>
      </c>
      <c r="N454">
        <f t="shared" si="75"/>
        <v>2.2722810426010653E-2</v>
      </c>
      <c r="O454">
        <f t="shared" si="76"/>
        <v>22.283126497392093</v>
      </c>
    </row>
    <row r="455" spans="1:15" x14ac:dyDescent="0.25">
      <c r="A455">
        <f t="shared" si="66"/>
        <v>4.6879999999999535</v>
      </c>
      <c r="B455">
        <f t="shared" si="67"/>
        <v>22.306131254656947</v>
      </c>
      <c r="E455">
        <f t="shared" si="68"/>
        <v>4.6879999999999535</v>
      </c>
      <c r="F455">
        <f t="shared" si="69"/>
        <v>22.305836550343635</v>
      </c>
      <c r="G455">
        <f t="shared" si="70"/>
        <v>22.305835899148267</v>
      </c>
      <c r="J455">
        <f t="shared" si="71"/>
        <v>4.6879999999999535</v>
      </c>
      <c r="K455">
        <f t="shared" si="72"/>
        <v>2.2722810426010653E-2</v>
      </c>
      <c r="L455">
        <f t="shared" si="73"/>
        <v>2.2722195850259058E-2</v>
      </c>
      <c r="M455">
        <f t="shared" si="74"/>
        <v>2.2722195867871203E-2</v>
      </c>
      <c r="N455">
        <f t="shared" si="75"/>
        <v>2.2721581344953005E-2</v>
      </c>
      <c r="O455">
        <f t="shared" si="76"/>
        <v>22.305848693259964</v>
      </c>
    </row>
    <row r="456" spans="1:15" x14ac:dyDescent="0.25">
      <c r="A456">
        <f t="shared" si="66"/>
        <v>4.6939999999999538</v>
      </c>
      <c r="B456">
        <f t="shared" si="67"/>
        <v>22.328852819807413</v>
      </c>
      <c r="E456">
        <f t="shared" si="68"/>
        <v>4.6939999999999538</v>
      </c>
      <c r="F456">
        <f t="shared" si="69"/>
        <v>22.32855748122649</v>
      </c>
      <c r="G456">
        <f t="shared" si="70"/>
        <v>22.328556830103668</v>
      </c>
      <c r="J456">
        <f t="shared" si="71"/>
        <v>4.6939999999999538</v>
      </c>
      <c r="K456">
        <f t="shared" si="72"/>
        <v>2.2721581344953005E-2</v>
      </c>
      <c r="L456">
        <f t="shared" si="73"/>
        <v>2.2720966874864176E-2</v>
      </c>
      <c r="M456">
        <f t="shared" si="74"/>
        <v>2.2720966892472282E-2</v>
      </c>
      <c r="N456">
        <f t="shared" si="75"/>
        <v>2.2720352475204743E-2</v>
      </c>
      <c r="O456">
        <f t="shared" si="76"/>
        <v>22.328569660152436</v>
      </c>
    </row>
    <row r="457" spans="1:15" x14ac:dyDescent="0.25">
      <c r="A457">
        <f t="shared" ref="A457:A507" si="77">A456+$B$1</f>
        <v>4.699999999999954</v>
      </c>
      <c r="B457">
        <f t="shared" ref="B457:B507" si="78">B456+$B$1*(4-(B456/(100+A456)))</f>
        <v>22.351573156054773</v>
      </c>
      <c r="E457">
        <f t="shared" ref="E457:E507" si="79">E456+$B$1</f>
        <v>4.699999999999954</v>
      </c>
      <c r="F457">
        <f t="shared" ref="F457:F507" si="80">G456+$B$1*(4-(G456/(100+A456)))</f>
        <v>22.35127718331416</v>
      </c>
      <c r="G457">
        <f t="shared" ref="G457:G507" si="81">G456+($B$1/2)*((4-(G456/(100+A456)))+(4-(F457/(100+A456))))</f>
        <v>22.351276532263867</v>
      </c>
      <c r="J457">
        <f t="shared" ref="J457:J507" si="82">J456+$B$1</f>
        <v>4.699999999999954</v>
      </c>
      <c r="K457">
        <f t="shared" ref="K457:K507" si="83">$B$1*(4-(O456/(100+A456)))</f>
        <v>2.2720352475204743E-2</v>
      </c>
      <c r="L457">
        <f t="shared" ref="L457:L507" si="84">$B$1*(4-((O456+(0.5*K457))/(100+(A456+(0.5*$B$1)))))</f>
        <v>2.2719738110754461E-2</v>
      </c>
      <c r="M457">
        <f t="shared" ref="M457:M507" si="85">$B$1*(4-((O456+(0.5*L457))/(100+(A456+(0.5*$B$1)))))</f>
        <v>2.2719738128358528E-2</v>
      </c>
      <c r="N457">
        <f t="shared" ref="N457:N507" si="86">$B$1*(4-((O456+M457)/(100+(A456+$B$1))))</f>
        <v>2.2719123816717434E-2</v>
      </c>
      <c r="O457">
        <f t="shared" ref="O457:O507" si="87">O456+(1/6)*(K457+(2*L457)+(2*M457)+N457)</f>
        <v>22.351289398280795</v>
      </c>
    </row>
    <row r="458" spans="1:15" x14ac:dyDescent="0.25">
      <c r="A458">
        <f t="shared" si="77"/>
        <v>4.7059999999999542</v>
      </c>
      <c r="B458">
        <f t="shared" si="78"/>
        <v>22.3742922636103</v>
      </c>
      <c r="E458">
        <f t="shared" si="79"/>
        <v>4.7059999999999542</v>
      </c>
      <c r="F458">
        <f t="shared" si="80"/>
        <v>22.373995656817893</v>
      </c>
      <c r="G458">
        <f t="shared" si="81"/>
        <v>22.373995005840111</v>
      </c>
      <c r="J458">
        <f t="shared" si="82"/>
        <v>4.7059999999999542</v>
      </c>
      <c r="K458">
        <f t="shared" si="83"/>
        <v>2.2719123816717434E-2</v>
      </c>
      <c r="L458">
        <f t="shared" si="84"/>
        <v>2.2718509557881485E-2</v>
      </c>
      <c r="M458">
        <f t="shared" si="85"/>
        <v>2.2718509575481521E-2</v>
      </c>
      <c r="N458">
        <f t="shared" si="86"/>
        <v>2.2717895369442652E-2</v>
      </c>
      <c r="O458">
        <f t="shared" si="87"/>
        <v>22.374007907856274</v>
      </c>
    </row>
    <row r="459" spans="1:15" x14ac:dyDescent="0.25">
      <c r="A459">
        <f t="shared" si="77"/>
        <v>4.7119999999999544</v>
      </c>
      <c r="B459">
        <f t="shared" si="78"/>
        <v>22.397010142685218</v>
      </c>
      <c r="E459">
        <f t="shared" si="79"/>
        <v>4.7119999999999544</v>
      </c>
      <c r="F459">
        <f t="shared" si="80"/>
        <v>22.396712901948881</v>
      </c>
      <c r="G459">
        <f t="shared" si="81"/>
        <v>22.396712251043603</v>
      </c>
      <c r="J459">
        <f t="shared" si="82"/>
        <v>4.7119999999999544</v>
      </c>
      <c r="K459">
        <f t="shared" si="83"/>
        <v>2.2717895369442652E-2</v>
      </c>
      <c r="L459">
        <f t="shared" si="84"/>
        <v>2.2717281216196834E-2</v>
      </c>
      <c r="M459">
        <f t="shared" si="85"/>
        <v>2.2717281233792835E-2</v>
      </c>
      <c r="N459">
        <f t="shared" si="86"/>
        <v>2.2716667133331991E-2</v>
      </c>
      <c r="O459">
        <f t="shared" si="87"/>
        <v>22.396725189090066</v>
      </c>
    </row>
    <row r="460" spans="1:15" x14ac:dyDescent="0.25">
      <c r="A460">
        <f t="shared" si="77"/>
        <v>4.7179999999999547</v>
      </c>
      <c r="B460">
        <f t="shared" si="78"/>
        <v>22.419726793490703</v>
      </c>
      <c r="E460">
        <f t="shared" si="79"/>
        <v>4.7179999999999547</v>
      </c>
      <c r="F460">
        <f t="shared" si="80"/>
        <v>22.419428918918285</v>
      </c>
      <c r="G460">
        <f t="shared" si="81"/>
        <v>22.41942826808549</v>
      </c>
      <c r="J460">
        <f t="shared" si="82"/>
        <v>4.7179999999999547</v>
      </c>
      <c r="K460">
        <f t="shared" si="83"/>
        <v>2.2716667133331991E-2</v>
      </c>
      <c r="L460">
        <f t="shared" si="84"/>
        <v>2.27160530856521E-2</v>
      </c>
      <c r="M460">
        <f t="shared" si="85"/>
        <v>2.2716053103244069E-2</v>
      </c>
      <c r="N460">
        <f t="shared" si="86"/>
        <v>2.2715439108337059E-2</v>
      </c>
      <c r="O460">
        <f t="shared" si="87"/>
        <v>22.419441242193312</v>
      </c>
    </row>
    <row r="461" spans="1:15" x14ac:dyDescent="0.25">
      <c r="A461">
        <f t="shared" si="77"/>
        <v>4.7239999999999549</v>
      </c>
      <c r="B461">
        <f t="shared" si="78"/>
        <v>22.442442216237882</v>
      </c>
      <c r="E461">
        <f t="shared" si="79"/>
        <v>4.7239999999999549</v>
      </c>
      <c r="F461">
        <f t="shared" si="80"/>
        <v>22.442143707937202</v>
      </c>
      <c r="G461">
        <f t="shared" si="81"/>
        <v>22.442143057176878</v>
      </c>
      <c r="J461">
        <f t="shared" si="82"/>
        <v>4.7239999999999549</v>
      </c>
      <c r="K461">
        <f t="shared" si="83"/>
        <v>2.2715439108337059E-2</v>
      </c>
      <c r="L461">
        <f t="shared" si="84"/>
        <v>2.2714825166198903E-2</v>
      </c>
      <c r="M461">
        <f t="shared" si="85"/>
        <v>2.2714825183786837E-2</v>
      </c>
      <c r="N461">
        <f t="shared" si="86"/>
        <v>2.2714211294409471E-2</v>
      </c>
      <c r="O461">
        <f t="shared" si="87"/>
        <v>22.442156067377098</v>
      </c>
    </row>
    <row r="462" spans="1:15" x14ac:dyDescent="0.25">
      <c r="A462">
        <f t="shared" si="77"/>
        <v>4.7299999999999551</v>
      </c>
      <c r="B462">
        <f t="shared" si="78"/>
        <v>22.465156411137833</v>
      </c>
      <c r="E462">
        <f t="shared" si="79"/>
        <v>4.7299999999999551</v>
      </c>
      <c r="F462">
        <f t="shared" si="80"/>
        <v>22.464857269216687</v>
      </c>
      <c r="G462">
        <f t="shared" si="81"/>
        <v>22.46485661852882</v>
      </c>
      <c r="J462">
        <f t="shared" si="82"/>
        <v>4.7299999999999551</v>
      </c>
      <c r="K462">
        <f t="shared" si="83"/>
        <v>2.2714211294409471E-2</v>
      </c>
      <c r="L462">
        <f t="shared" si="84"/>
        <v>2.2713597457788864E-2</v>
      </c>
      <c r="M462">
        <f t="shared" si="85"/>
        <v>2.2713597475372771E-2</v>
      </c>
      <c r="N462">
        <f t="shared" si="86"/>
        <v>2.2712983691500863E-2</v>
      </c>
      <c r="O462">
        <f t="shared" si="87"/>
        <v>22.464869664852472</v>
      </c>
    </row>
    <row r="463" spans="1:15" x14ac:dyDescent="0.25">
      <c r="A463">
        <f t="shared" si="77"/>
        <v>4.7359999999999554</v>
      </c>
      <c r="B463">
        <f t="shared" si="78"/>
        <v>22.487869378401591</v>
      </c>
      <c r="E463">
        <f t="shared" si="79"/>
        <v>4.7359999999999554</v>
      </c>
      <c r="F463">
        <f t="shared" si="80"/>
        <v>22.487569602967746</v>
      </c>
      <c r="G463">
        <f t="shared" si="81"/>
        <v>22.487568952352323</v>
      </c>
      <c r="J463">
        <f t="shared" si="82"/>
        <v>4.7359999999999554</v>
      </c>
      <c r="K463">
        <f t="shared" si="83"/>
        <v>2.2712983691500863E-2</v>
      </c>
      <c r="L463">
        <f t="shared" si="84"/>
        <v>2.2712369960373624E-2</v>
      </c>
      <c r="M463">
        <f t="shared" si="85"/>
        <v>2.2712369977953503E-2</v>
      </c>
      <c r="N463">
        <f t="shared" si="86"/>
        <v>2.2711756299562878E-2</v>
      </c>
      <c r="O463">
        <f t="shared" si="87"/>
        <v>22.487582034830425</v>
      </c>
    </row>
    <row r="464" spans="1:15" x14ac:dyDescent="0.25">
      <c r="A464">
        <f t="shared" si="77"/>
        <v>4.7419999999999556</v>
      </c>
      <c r="B464">
        <f t="shared" si="78"/>
        <v>22.510581118240133</v>
      </c>
      <c r="E464">
        <f t="shared" si="79"/>
        <v>4.7419999999999556</v>
      </c>
      <c r="F464">
        <f t="shared" si="80"/>
        <v>22.510280709401339</v>
      </c>
      <c r="G464">
        <f t="shared" si="81"/>
        <v>22.510280058858346</v>
      </c>
      <c r="J464">
        <f t="shared" si="82"/>
        <v>4.7419999999999556</v>
      </c>
      <c r="K464">
        <f t="shared" si="83"/>
        <v>2.2711756299562878E-2</v>
      </c>
      <c r="L464">
        <f t="shared" si="84"/>
        <v>2.2711142673904838E-2</v>
      </c>
      <c r="M464">
        <f t="shared" si="85"/>
        <v>2.2711142691480689E-2</v>
      </c>
      <c r="N464">
        <f t="shared" si="86"/>
        <v>2.2710529118547179E-2</v>
      </c>
      <c r="O464">
        <f t="shared" si="87"/>
        <v>22.510293177521906</v>
      </c>
    </row>
    <row r="465" spans="1:15" x14ac:dyDescent="0.25">
      <c r="A465">
        <f t="shared" si="77"/>
        <v>4.7479999999999558</v>
      </c>
      <c r="B465">
        <f t="shared" si="78"/>
        <v>22.533291630864394</v>
      </c>
      <c r="E465">
        <f t="shared" si="79"/>
        <v>4.7479999999999558</v>
      </c>
      <c r="F465">
        <f t="shared" si="80"/>
        <v>22.532990588728378</v>
      </c>
      <c r="G465">
        <f t="shared" si="81"/>
        <v>22.532989938257796</v>
      </c>
      <c r="J465">
        <f t="shared" si="82"/>
        <v>4.7479999999999558</v>
      </c>
      <c r="K465">
        <f t="shared" si="83"/>
        <v>2.2710529118547179E-2</v>
      </c>
      <c r="L465">
        <f t="shared" si="84"/>
        <v>2.2709915598334171E-2</v>
      </c>
      <c r="M465">
        <f t="shared" si="85"/>
        <v>2.2709915615905997E-2</v>
      </c>
      <c r="N465">
        <f t="shared" si="86"/>
        <v>2.2709302148405441E-2</v>
      </c>
      <c r="O465">
        <f t="shared" si="87"/>
        <v>22.533003093137811</v>
      </c>
    </row>
    <row r="466" spans="1:15" x14ac:dyDescent="0.25">
      <c r="A466">
        <f t="shared" si="77"/>
        <v>4.753999999999956</v>
      </c>
      <c r="B466">
        <f t="shared" si="78"/>
        <v>22.556000916485264</v>
      </c>
      <c r="E466">
        <f t="shared" si="79"/>
        <v>4.753999999999956</v>
      </c>
      <c r="F466">
        <f t="shared" si="80"/>
        <v>22.555699241159719</v>
      </c>
      <c r="G466">
        <f t="shared" si="81"/>
        <v>22.555698590761537</v>
      </c>
      <c r="J466">
        <f t="shared" si="82"/>
        <v>4.753999999999956</v>
      </c>
      <c r="K466">
        <f t="shared" si="83"/>
        <v>2.2709302148405441E-2</v>
      </c>
      <c r="L466">
        <f t="shared" si="84"/>
        <v>2.270868873361331E-2</v>
      </c>
      <c r="M466">
        <f t="shared" si="85"/>
        <v>2.2708688751181108E-2</v>
      </c>
      <c r="N466">
        <f t="shared" si="86"/>
        <v>2.2708075389089356E-2</v>
      </c>
      <c r="O466">
        <f t="shared" si="87"/>
        <v>22.555711781888991</v>
      </c>
    </row>
    <row r="467" spans="1:15" x14ac:dyDescent="0.25">
      <c r="A467">
        <f t="shared" si="77"/>
        <v>4.7599999999999563</v>
      </c>
      <c r="B467">
        <f t="shared" si="78"/>
        <v>22.578708975313578</v>
      </c>
      <c r="E467">
        <f t="shared" si="79"/>
        <v>4.7599999999999563</v>
      </c>
      <c r="F467">
        <f t="shared" si="80"/>
        <v>22.578406666906176</v>
      </c>
      <c r="G467">
        <f t="shared" si="81"/>
        <v>22.578406016580381</v>
      </c>
      <c r="J467">
        <f t="shared" si="82"/>
        <v>4.7599999999999563</v>
      </c>
      <c r="K467">
        <f t="shared" si="83"/>
        <v>2.2708075389089356E-2</v>
      </c>
      <c r="L467">
        <f t="shared" si="84"/>
        <v>2.2707462079693947E-2</v>
      </c>
      <c r="M467">
        <f t="shared" si="85"/>
        <v>2.270746209725772E-2</v>
      </c>
      <c r="N467">
        <f t="shared" si="86"/>
        <v>2.2706848840550617E-2</v>
      </c>
      <c r="O467">
        <f t="shared" si="87"/>
        <v>22.57841924398625</v>
      </c>
    </row>
    <row r="468" spans="1:15" x14ac:dyDescent="0.25">
      <c r="A468">
        <f t="shared" si="77"/>
        <v>4.7659999999999565</v>
      </c>
      <c r="B468">
        <f t="shared" si="78"/>
        <v>22.601415807560123</v>
      </c>
      <c r="E468">
        <f t="shared" si="79"/>
        <v>4.7659999999999565</v>
      </c>
      <c r="F468">
        <f t="shared" si="80"/>
        <v>22.601112866178514</v>
      </c>
      <c r="G468">
        <f t="shared" si="81"/>
        <v>22.601112215925092</v>
      </c>
      <c r="J468">
        <f t="shared" si="82"/>
        <v>4.7659999999999565</v>
      </c>
      <c r="K468">
        <f t="shared" si="83"/>
        <v>2.2706848840550617E-2</v>
      </c>
      <c r="L468">
        <f t="shared" si="84"/>
        <v>2.2706235636527791E-2</v>
      </c>
      <c r="M468">
        <f t="shared" si="85"/>
        <v>2.2706235654087539E-2</v>
      </c>
      <c r="N468">
        <f t="shared" si="86"/>
        <v>2.2705622502740948E-2</v>
      </c>
      <c r="O468">
        <f t="shared" si="87"/>
        <v>22.601125479640338</v>
      </c>
    </row>
    <row r="469" spans="1:15" x14ac:dyDescent="0.25">
      <c r="A469">
        <f t="shared" si="77"/>
        <v>4.7719999999999567</v>
      </c>
      <c r="B469">
        <f t="shared" si="78"/>
        <v>22.624121413435642</v>
      </c>
      <c r="E469">
        <f t="shared" si="79"/>
        <v>4.7719999999999567</v>
      </c>
      <c r="F469">
        <f t="shared" si="80"/>
        <v>22.623817839187453</v>
      </c>
      <c r="G469">
        <f t="shared" si="81"/>
        <v>22.623817189006385</v>
      </c>
      <c r="J469">
        <f t="shared" si="82"/>
        <v>4.7719999999999567</v>
      </c>
      <c r="K469">
        <f t="shared" si="83"/>
        <v>2.2705622502740948E-2</v>
      </c>
      <c r="L469">
        <f t="shared" si="84"/>
        <v>2.2705009404066563E-2</v>
      </c>
      <c r="M469">
        <f t="shared" si="85"/>
        <v>2.2705009421622291E-2</v>
      </c>
      <c r="N469">
        <f t="shared" si="86"/>
        <v>2.2704396375612074E-2</v>
      </c>
      <c r="O469">
        <f t="shared" si="87"/>
        <v>22.623830489061959</v>
      </c>
    </row>
    <row r="470" spans="1:15" x14ac:dyDescent="0.25">
      <c r="A470">
        <f t="shared" si="77"/>
        <v>4.7779999999999569</v>
      </c>
      <c r="B470">
        <f t="shared" si="78"/>
        <v>22.646825793150828</v>
      </c>
      <c r="E470">
        <f t="shared" si="79"/>
        <v>4.7779999999999569</v>
      </c>
      <c r="F470">
        <f t="shared" si="80"/>
        <v>22.646521586143653</v>
      </c>
      <c r="G470">
        <f t="shared" si="81"/>
        <v>22.646520936034928</v>
      </c>
      <c r="J470">
        <f t="shared" si="82"/>
        <v>4.7779999999999569</v>
      </c>
      <c r="K470">
        <f t="shared" si="83"/>
        <v>2.2704396375612074E-2</v>
      </c>
      <c r="L470">
        <f t="shared" si="84"/>
        <v>2.2703783382262005E-2</v>
      </c>
      <c r="M470">
        <f t="shared" si="85"/>
        <v>2.2703783399813712E-2</v>
      </c>
      <c r="N470">
        <f t="shared" si="86"/>
        <v>2.2703170459115744E-2</v>
      </c>
      <c r="O470">
        <f t="shared" si="87"/>
        <v>22.646534272461771</v>
      </c>
    </row>
    <row r="471" spans="1:15" x14ac:dyDescent="0.25">
      <c r="A471">
        <f t="shared" si="77"/>
        <v>4.7839999999999572</v>
      </c>
      <c r="B471">
        <f t="shared" si="78"/>
        <v>22.669528946916323</v>
      </c>
      <c r="E471">
        <f t="shared" si="79"/>
        <v>4.7839999999999572</v>
      </c>
      <c r="F471">
        <f t="shared" si="80"/>
        <v>22.66922410725774</v>
      </c>
      <c r="G471">
        <f t="shared" si="81"/>
        <v>22.669223457221342</v>
      </c>
      <c r="J471">
        <f t="shared" si="82"/>
        <v>4.7839999999999572</v>
      </c>
      <c r="K471">
        <f t="shared" si="83"/>
        <v>2.2703170459115744E-2</v>
      </c>
      <c r="L471">
        <f t="shared" si="84"/>
        <v>2.2702557571065863E-2</v>
      </c>
      <c r="M471">
        <f t="shared" si="85"/>
        <v>2.2702557588613548E-2</v>
      </c>
      <c r="N471">
        <f t="shared" si="86"/>
        <v>2.2701944753203713E-2</v>
      </c>
      <c r="O471">
        <f t="shared" si="87"/>
        <v>22.669236830050384</v>
      </c>
    </row>
    <row r="472" spans="1:15" x14ac:dyDescent="0.25">
      <c r="A472">
        <f t="shared" si="77"/>
        <v>4.7899999999999574</v>
      </c>
      <c r="B472">
        <f t="shared" si="78"/>
        <v>22.692230874942723</v>
      </c>
      <c r="E472">
        <f t="shared" si="79"/>
        <v>4.7899999999999574</v>
      </c>
      <c r="F472">
        <f t="shared" si="80"/>
        <v>22.691925402740281</v>
      </c>
      <c r="G472">
        <f t="shared" si="81"/>
        <v>22.691924752776199</v>
      </c>
      <c r="J472">
        <f t="shared" si="82"/>
        <v>4.7899999999999574</v>
      </c>
      <c r="K472">
        <f t="shared" si="83"/>
        <v>2.2701944753203713E-2</v>
      </c>
      <c r="L472">
        <f t="shared" si="84"/>
        <v>2.2701331970429901E-2</v>
      </c>
      <c r="M472">
        <f t="shared" si="85"/>
        <v>2.2701331987973569E-2</v>
      </c>
      <c r="N472">
        <f t="shared" si="86"/>
        <v>2.270071925782775E-2</v>
      </c>
      <c r="O472">
        <f t="shared" si="87"/>
        <v>22.691938162038358</v>
      </c>
    </row>
    <row r="473" spans="1:15" x14ac:dyDescent="0.25">
      <c r="A473">
        <f t="shared" si="77"/>
        <v>4.7959999999999576</v>
      </c>
      <c r="B473">
        <f t="shared" si="78"/>
        <v>22.714931577440581</v>
      </c>
      <c r="E473">
        <f t="shared" si="79"/>
        <v>4.7959999999999576</v>
      </c>
      <c r="F473">
        <f t="shared" si="80"/>
        <v>22.714625472801806</v>
      </c>
      <c r="G473">
        <f t="shared" si="81"/>
        <v>22.714624822910022</v>
      </c>
      <c r="J473">
        <f t="shared" si="82"/>
        <v>4.7959999999999576</v>
      </c>
      <c r="K473">
        <f t="shared" si="83"/>
        <v>2.270071925782775E-2</v>
      </c>
      <c r="L473">
        <f t="shared" si="84"/>
        <v>2.2700106580305902E-2</v>
      </c>
      <c r="M473">
        <f t="shared" si="85"/>
        <v>2.2700106597845552E-2</v>
      </c>
      <c r="N473">
        <f t="shared" si="86"/>
        <v>2.2699493972939643E-2</v>
      </c>
      <c r="O473">
        <f t="shared" si="87"/>
        <v>22.714638268636204</v>
      </c>
    </row>
    <row r="474" spans="1:15" x14ac:dyDescent="0.25">
      <c r="A474">
        <f t="shared" si="77"/>
        <v>4.8019999999999579</v>
      </c>
      <c r="B474">
        <f t="shared" si="78"/>
        <v>22.73763105462039</v>
      </c>
      <c r="E474">
        <f t="shared" si="79"/>
        <v>4.8019999999999579</v>
      </c>
      <c r="F474">
        <f t="shared" si="80"/>
        <v>22.737324317652785</v>
      </c>
      <c r="G474">
        <f t="shared" si="81"/>
        <v>22.737323667833284</v>
      </c>
      <c r="J474">
        <f t="shared" si="82"/>
        <v>4.8019999999999579</v>
      </c>
      <c r="K474">
        <f t="shared" si="83"/>
        <v>2.2699493972939643E-2</v>
      </c>
      <c r="L474">
        <f t="shared" si="84"/>
        <v>2.2698881400645656E-2</v>
      </c>
      <c r="M474">
        <f t="shared" si="85"/>
        <v>2.2698881418181289E-2</v>
      </c>
      <c r="N474">
        <f t="shared" si="86"/>
        <v>2.2698268898491192E-2</v>
      </c>
      <c r="O474">
        <f t="shared" si="87"/>
        <v>22.737337150054383</v>
      </c>
    </row>
    <row r="475" spans="1:15" x14ac:dyDescent="0.25">
      <c r="A475">
        <f t="shared" si="77"/>
        <v>4.8079999999999581</v>
      </c>
      <c r="B475">
        <f t="shared" si="78"/>
        <v>22.760329306692604</v>
      </c>
      <c r="E475">
        <f t="shared" si="79"/>
        <v>4.8079999999999581</v>
      </c>
      <c r="F475">
        <f t="shared" si="80"/>
        <v>22.760021937503645</v>
      </c>
      <c r="G475">
        <f t="shared" si="81"/>
        <v>22.760021287756416</v>
      </c>
      <c r="J475">
        <f t="shared" si="82"/>
        <v>4.8079999999999581</v>
      </c>
      <c r="K475">
        <f t="shared" si="83"/>
        <v>2.2698268898491192E-2</v>
      </c>
      <c r="L475">
        <f t="shared" si="84"/>
        <v>2.2697656431400967E-2</v>
      </c>
      <c r="M475">
        <f t="shared" si="85"/>
        <v>2.2697656448932586E-2</v>
      </c>
      <c r="N475">
        <f t="shared" si="86"/>
        <v>2.2697044034434205E-2</v>
      </c>
      <c r="O475">
        <f t="shared" si="87"/>
        <v>22.760034806503317</v>
      </c>
    </row>
    <row r="476" spans="1:15" x14ac:dyDescent="0.25">
      <c r="A476">
        <f t="shared" si="77"/>
        <v>4.8139999999999583</v>
      </c>
      <c r="B476">
        <f t="shared" si="78"/>
        <v>22.783026333867628</v>
      </c>
      <c r="E476">
        <f t="shared" si="79"/>
        <v>4.8139999999999583</v>
      </c>
      <c r="F476">
        <f t="shared" si="80"/>
        <v>22.782718332564766</v>
      </c>
      <c r="G476">
        <f t="shared" si="81"/>
        <v>22.782717682889793</v>
      </c>
      <c r="J476">
        <f t="shared" si="82"/>
        <v>4.8139999999999583</v>
      </c>
      <c r="K476">
        <f t="shared" si="83"/>
        <v>2.2697044034434205E-2</v>
      </c>
      <c r="L476">
        <f t="shared" si="84"/>
        <v>2.2696431672523654E-2</v>
      </c>
      <c r="M476">
        <f t="shared" si="85"/>
        <v>2.2696431690051259E-2</v>
      </c>
      <c r="N476">
        <f t="shared" si="86"/>
        <v>2.2695819380720513E-2</v>
      </c>
      <c r="O476">
        <f t="shared" si="87"/>
        <v>22.782731238193367</v>
      </c>
    </row>
    <row r="477" spans="1:15" x14ac:dyDescent="0.25">
      <c r="A477">
        <f t="shared" si="77"/>
        <v>4.8199999999999585</v>
      </c>
      <c r="B477">
        <f t="shared" si="78"/>
        <v>22.805722136355815</v>
      </c>
      <c r="E477">
        <f t="shared" si="79"/>
        <v>4.8199999999999585</v>
      </c>
      <c r="F477">
        <f t="shared" si="80"/>
        <v>22.805413503046477</v>
      </c>
      <c r="G477">
        <f t="shared" si="81"/>
        <v>22.805412853443748</v>
      </c>
      <c r="J477">
        <f t="shared" si="82"/>
        <v>4.8199999999999585</v>
      </c>
      <c r="K477">
        <f t="shared" si="83"/>
        <v>2.2695819380720513E-2</v>
      </c>
      <c r="L477">
        <f t="shared" si="84"/>
        <v>2.2695207123965555E-2</v>
      </c>
      <c r="M477">
        <f t="shared" si="85"/>
        <v>2.2695207141489145E-2</v>
      </c>
      <c r="N477">
        <f t="shared" si="86"/>
        <v>2.2694594937301953E-2</v>
      </c>
      <c r="O477">
        <f t="shared" si="87"/>
        <v>22.805426445334856</v>
      </c>
    </row>
    <row r="478" spans="1:15" x14ac:dyDescent="0.25">
      <c r="A478">
        <f t="shared" si="77"/>
        <v>4.8259999999999588</v>
      </c>
      <c r="B478">
        <f t="shared" si="78"/>
        <v>22.828416714367471</v>
      </c>
      <c r="E478">
        <f t="shared" si="79"/>
        <v>4.8259999999999588</v>
      </c>
      <c r="F478">
        <f t="shared" si="80"/>
        <v>22.828107449159063</v>
      </c>
      <c r="G478">
        <f t="shared" si="81"/>
        <v>22.828106799628561</v>
      </c>
      <c r="J478">
        <f t="shared" si="82"/>
        <v>4.8259999999999588</v>
      </c>
      <c r="K478">
        <f t="shared" si="83"/>
        <v>2.2694594937301953E-2</v>
      </c>
      <c r="L478">
        <f t="shared" si="84"/>
        <v>2.2693982785678513E-2</v>
      </c>
      <c r="M478">
        <f t="shared" si="85"/>
        <v>2.2693982803198096E-2</v>
      </c>
      <c r="N478">
        <f t="shared" si="86"/>
        <v>2.2693370704130383E-2</v>
      </c>
      <c r="O478">
        <f t="shared" si="87"/>
        <v>22.828120428138053</v>
      </c>
    </row>
    <row r="479" spans="1:15" x14ac:dyDescent="0.25">
      <c r="A479">
        <f t="shared" si="77"/>
        <v>4.831999999999959</v>
      </c>
      <c r="B479">
        <f t="shared" si="78"/>
        <v>22.851110068112856</v>
      </c>
      <c r="E479">
        <f t="shared" si="79"/>
        <v>4.831999999999959</v>
      </c>
      <c r="F479">
        <f t="shared" si="80"/>
        <v>22.850800171112756</v>
      </c>
      <c r="G479">
        <f t="shared" si="81"/>
        <v>22.850799521654469</v>
      </c>
      <c r="J479">
        <f t="shared" si="82"/>
        <v>4.831999999999959</v>
      </c>
      <c r="K479">
        <f t="shared" si="83"/>
        <v>2.2693370704130383E-2</v>
      </c>
      <c r="L479">
        <f t="shared" si="84"/>
        <v>2.2692758657614394E-2</v>
      </c>
      <c r="M479">
        <f t="shared" si="85"/>
        <v>2.2692758675129963E-2</v>
      </c>
      <c r="N479">
        <f t="shared" si="86"/>
        <v>2.2692146681157672E-2</v>
      </c>
      <c r="O479">
        <f t="shared" si="87"/>
        <v>22.850813186813184</v>
      </c>
    </row>
    <row r="480" spans="1:15" x14ac:dyDescent="0.25">
      <c r="A480">
        <f t="shared" si="77"/>
        <v>4.8379999999999592</v>
      </c>
      <c r="B480">
        <f t="shared" si="78"/>
        <v>22.873802197802181</v>
      </c>
      <c r="E480">
        <f t="shared" si="79"/>
        <v>4.8379999999999592</v>
      </c>
      <c r="F480">
        <f t="shared" si="80"/>
        <v>22.873491669117744</v>
      </c>
      <c r="G480">
        <f t="shared" si="81"/>
        <v>22.873491019731656</v>
      </c>
      <c r="J480">
        <f t="shared" si="82"/>
        <v>4.8379999999999592</v>
      </c>
      <c r="K480">
        <f t="shared" si="83"/>
        <v>2.2692146681157672E-2</v>
      </c>
      <c r="L480">
        <f t="shared" si="84"/>
        <v>2.2691534739725069E-2</v>
      </c>
      <c r="M480">
        <f t="shared" si="85"/>
        <v>2.2691534757236623E-2</v>
      </c>
      <c r="N480">
        <f t="shared" si="86"/>
        <v>2.2690922868335694E-2</v>
      </c>
      <c r="O480">
        <f t="shared" si="87"/>
        <v>22.87350472157042</v>
      </c>
    </row>
    <row r="481" spans="1:15" x14ac:dyDescent="0.25">
      <c r="A481">
        <f t="shared" si="77"/>
        <v>4.8439999999999594</v>
      </c>
      <c r="B481">
        <f t="shared" si="78"/>
        <v>22.896493103645607</v>
      </c>
      <c r="E481">
        <f t="shared" si="79"/>
        <v>4.8439999999999594</v>
      </c>
      <c r="F481">
        <f t="shared" si="80"/>
        <v>22.896181943384164</v>
      </c>
      <c r="G481">
        <f t="shared" si="81"/>
        <v>22.89618129407026</v>
      </c>
      <c r="J481">
        <f t="shared" si="82"/>
        <v>4.8439999999999594</v>
      </c>
      <c r="K481">
        <f t="shared" si="83"/>
        <v>2.2690922868335694E-2</v>
      </c>
      <c r="L481">
        <f t="shared" si="84"/>
        <v>2.2690311031962423E-2</v>
      </c>
      <c r="M481">
        <f t="shared" si="85"/>
        <v>2.2690311049469974E-2</v>
      </c>
      <c r="N481">
        <f t="shared" si="86"/>
        <v>2.2689699265616353E-2</v>
      </c>
      <c r="O481">
        <f t="shared" si="87"/>
        <v>22.89619503261989</v>
      </c>
    </row>
    <row r="482" spans="1:15" x14ac:dyDescent="0.25">
      <c r="A482">
        <f t="shared" si="77"/>
        <v>4.8499999999999597</v>
      </c>
      <c r="B482">
        <f t="shared" si="78"/>
        <v>22.919182785853252</v>
      </c>
      <c r="E482">
        <f t="shared" si="79"/>
        <v>4.8499999999999597</v>
      </c>
      <c r="F482">
        <f t="shared" si="80"/>
        <v>22.918870994122106</v>
      </c>
      <c r="G482">
        <f t="shared" si="81"/>
        <v>22.918870344880371</v>
      </c>
      <c r="J482">
        <f t="shared" si="82"/>
        <v>4.8499999999999597</v>
      </c>
      <c r="K482">
        <f t="shared" si="83"/>
        <v>2.2689699265616353E-2</v>
      </c>
      <c r="L482">
        <f t="shared" si="84"/>
        <v>2.2689087534278368E-2</v>
      </c>
      <c r="M482">
        <f t="shared" si="85"/>
        <v>2.2689087551781909E-2</v>
      </c>
      <c r="N482">
        <f t="shared" si="86"/>
        <v>2.2688475872951551E-2</v>
      </c>
      <c r="O482">
        <f t="shared" si="87"/>
        <v>22.918884120171672</v>
      </c>
    </row>
    <row r="483" spans="1:15" x14ac:dyDescent="0.25">
      <c r="A483">
        <f t="shared" si="77"/>
        <v>4.8559999999999599</v>
      </c>
      <c r="B483">
        <f t="shared" si="78"/>
        <v>22.941871244635177</v>
      </c>
      <c r="E483">
        <f t="shared" si="79"/>
        <v>4.8559999999999599</v>
      </c>
      <c r="F483">
        <f t="shared" si="80"/>
        <v>22.941558821541609</v>
      </c>
      <c r="G483">
        <f t="shared" si="81"/>
        <v>22.941558172372034</v>
      </c>
      <c r="J483">
        <f t="shared" si="82"/>
        <v>4.8559999999999599</v>
      </c>
      <c r="K483">
        <f t="shared" si="83"/>
        <v>2.2688475872951551E-2</v>
      </c>
      <c r="L483">
        <f t="shared" si="84"/>
        <v>2.2687864246624809E-2</v>
      </c>
      <c r="M483">
        <f t="shared" si="85"/>
        <v>2.2687864264124346E-2</v>
      </c>
      <c r="N483">
        <f t="shared" si="86"/>
        <v>2.2687252690293216E-2</v>
      </c>
      <c r="O483">
        <f t="shared" si="87"/>
        <v>22.941571984435797</v>
      </c>
    </row>
    <row r="484" spans="1:15" x14ac:dyDescent="0.25">
      <c r="A484">
        <f t="shared" si="77"/>
        <v>4.8619999999999601</v>
      </c>
      <c r="B484">
        <f t="shared" si="78"/>
        <v>22.964558480201404</v>
      </c>
      <c r="E484">
        <f t="shared" si="79"/>
        <v>4.8619999999999601</v>
      </c>
      <c r="F484">
        <f t="shared" si="80"/>
        <v>22.96424542585267</v>
      </c>
      <c r="G484">
        <f t="shared" si="81"/>
        <v>22.964244776755237</v>
      </c>
      <c r="J484">
        <f t="shared" si="82"/>
        <v>4.8619999999999601</v>
      </c>
      <c r="K484">
        <f t="shared" si="83"/>
        <v>2.2687252690293216E-2</v>
      </c>
      <c r="L484">
        <f t="shared" si="84"/>
        <v>2.2686641168953685E-2</v>
      </c>
      <c r="M484">
        <f t="shared" si="85"/>
        <v>2.2686641186449218E-2</v>
      </c>
      <c r="N484">
        <f t="shared" si="86"/>
        <v>2.268602971759328E-2</v>
      </c>
      <c r="O484">
        <f t="shared" si="87"/>
        <v>22.964258625622247</v>
      </c>
    </row>
    <row r="485" spans="1:15" x14ac:dyDescent="0.25">
      <c r="A485">
        <f t="shared" si="77"/>
        <v>4.8679999999999604</v>
      </c>
      <c r="B485">
        <f t="shared" si="78"/>
        <v>22.987244492761899</v>
      </c>
      <c r="E485">
        <f t="shared" si="79"/>
        <v>4.8679999999999604</v>
      </c>
      <c r="F485">
        <f t="shared" si="80"/>
        <v>22.986930807265235</v>
      </c>
      <c r="G485">
        <f t="shared" si="81"/>
        <v>22.986930158239929</v>
      </c>
      <c r="J485">
        <f t="shared" si="82"/>
        <v>4.8679999999999604</v>
      </c>
      <c r="K485">
        <f t="shared" si="83"/>
        <v>2.268602971759328E-2</v>
      </c>
      <c r="L485">
        <f t="shared" si="84"/>
        <v>2.2685418301216936E-2</v>
      </c>
      <c r="M485">
        <f t="shared" si="85"/>
        <v>2.2685418318708461E-2</v>
      </c>
      <c r="N485">
        <f t="shared" si="86"/>
        <v>2.26848069548037E-2</v>
      </c>
      <c r="O485">
        <f t="shared" si="87"/>
        <v>22.986944043940955</v>
      </c>
    </row>
    <row r="486" spans="1:15" x14ac:dyDescent="0.25">
      <c r="A486">
        <f t="shared" si="77"/>
        <v>4.8739999999999606</v>
      </c>
      <c r="B486">
        <f t="shared" si="78"/>
        <v>23.009929282526588</v>
      </c>
      <c r="E486">
        <f t="shared" si="79"/>
        <v>4.8739999999999606</v>
      </c>
      <c r="F486">
        <f t="shared" si="80"/>
        <v>23.009614965989201</v>
      </c>
      <c r="G486">
        <f t="shared" si="81"/>
        <v>23.009614317036007</v>
      </c>
      <c r="J486">
        <f t="shared" si="82"/>
        <v>4.8739999999999606</v>
      </c>
      <c r="K486">
        <f t="shared" si="83"/>
        <v>2.26848069548037E-2</v>
      </c>
      <c r="L486">
        <f t="shared" si="84"/>
        <v>2.2684195643366517E-2</v>
      </c>
      <c r="M486">
        <f t="shared" si="85"/>
        <v>2.2684195660854039E-2</v>
      </c>
      <c r="N486">
        <f t="shared" si="86"/>
        <v>2.2683584401876431E-2</v>
      </c>
      <c r="O486">
        <f t="shared" si="87"/>
        <v>23.00962823960181</v>
      </c>
    </row>
    <row r="487" spans="1:15" x14ac:dyDescent="0.25">
      <c r="A487">
        <f t="shared" si="77"/>
        <v>4.8799999999999608</v>
      </c>
      <c r="B487">
        <f t="shared" si="78"/>
        <v>23.032612849705345</v>
      </c>
      <c r="E487">
        <f t="shared" si="79"/>
        <v>4.8799999999999608</v>
      </c>
      <c r="F487">
        <f t="shared" si="80"/>
        <v>23.032297902234415</v>
      </c>
      <c r="G487">
        <f t="shared" si="81"/>
        <v>23.032297253353324</v>
      </c>
      <c r="J487">
        <f t="shared" si="82"/>
        <v>4.8799999999999608</v>
      </c>
      <c r="K487">
        <f t="shared" si="83"/>
        <v>2.2683584401876431E-2</v>
      </c>
      <c r="L487">
        <f t="shared" si="84"/>
        <v>2.2682973195354401E-2</v>
      </c>
      <c r="M487">
        <f t="shared" si="85"/>
        <v>2.2682973212837926E-2</v>
      </c>
      <c r="N487">
        <f t="shared" si="86"/>
        <v>2.2682362058763464E-2</v>
      </c>
      <c r="O487">
        <f t="shared" si="87"/>
        <v>23.032311212814648</v>
      </c>
    </row>
    <row r="488" spans="1:15" x14ac:dyDescent="0.25">
      <c r="A488">
        <f t="shared" si="77"/>
        <v>4.885999999999961</v>
      </c>
      <c r="B488">
        <f t="shared" si="78"/>
        <v>23.055295194507995</v>
      </c>
      <c r="E488">
        <f t="shared" si="79"/>
        <v>4.885999999999961</v>
      </c>
      <c r="F488">
        <f t="shared" si="80"/>
        <v>23.054979616210684</v>
      </c>
      <c r="G488">
        <f t="shared" si="81"/>
        <v>23.054978967401677</v>
      </c>
      <c r="J488">
        <f t="shared" si="82"/>
        <v>4.885999999999961</v>
      </c>
      <c r="K488">
        <f t="shared" si="83"/>
        <v>2.2682362058763464E-2</v>
      </c>
      <c r="L488">
        <f t="shared" si="84"/>
        <v>2.2681750957132575E-2</v>
      </c>
      <c r="M488">
        <f t="shared" si="85"/>
        <v>2.26817509746121E-2</v>
      </c>
      <c r="N488">
        <f t="shared" si="86"/>
        <v>2.2681139925416781E-2</v>
      </c>
      <c r="O488">
        <f t="shared" si="87"/>
        <v>23.05499296378926</v>
      </c>
    </row>
    <row r="489" spans="1:15" x14ac:dyDescent="0.25">
      <c r="A489">
        <f t="shared" si="77"/>
        <v>4.8919999999999613</v>
      </c>
      <c r="B489">
        <f t="shared" si="78"/>
        <v>23.077976317144312</v>
      </c>
      <c r="E489">
        <f t="shared" si="79"/>
        <v>4.8919999999999613</v>
      </c>
      <c r="F489">
        <f t="shared" si="80"/>
        <v>23.077660108127755</v>
      </c>
      <c r="G489">
        <f t="shared" si="81"/>
        <v>23.077659459390823</v>
      </c>
      <c r="J489">
        <f t="shared" si="82"/>
        <v>4.8919999999999613</v>
      </c>
      <c r="K489">
        <f t="shared" si="83"/>
        <v>2.2681139925416781E-2</v>
      </c>
      <c r="L489">
        <f t="shared" si="84"/>
        <v>2.2680528928653035E-2</v>
      </c>
      <c r="M489">
        <f t="shared" si="85"/>
        <v>2.2680528946128559E-2</v>
      </c>
      <c r="N489">
        <f t="shared" si="86"/>
        <v>2.2679918001788389E-2</v>
      </c>
      <c r="O489">
        <f t="shared" si="87"/>
        <v>23.077673492735389</v>
      </c>
    </row>
    <row r="490" spans="1:15" x14ac:dyDescent="0.25">
      <c r="A490">
        <f t="shared" si="77"/>
        <v>4.8979999999999615</v>
      </c>
      <c r="B490">
        <f t="shared" si="78"/>
        <v>23.100656217824032</v>
      </c>
      <c r="E490">
        <f t="shared" si="79"/>
        <v>4.8979999999999615</v>
      </c>
      <c r="F490">
        <f t="shared" si="80"/>
        <v>23.100339378195343</v>
      </c>
      <c r="G490">
        <f t="shared" si="81"/>
        <v>23.100338729530463</v>
      </c>
      <c r="J490">
        <f t="shared" si="82"/>
        <v>4.8979999999999615</v>
      </c>
      <c r="K490">
        <f t="shared" si="83"/>
        <v>2.2679918001788389E-2</v>
      </c>
      <c r="L490">
        <f t="shared" si="84"/>
        <v>2.2679307109867795E-2</v>
      </c>
      <c r="M490">
        <f t="shared" si="85"/>
        <v>2.2679307127339322E-2</v>
      </c>
      <c r="N490">
        <f t="shared" si="86"/>
        <v>2.2678696287830306E-2</v>
      </c>
      <c r="O490">
        <f t="shared" si="87"/>
        <v>23.10035279986273</v>
      </c>
    </row>
    <row r="491" spans="1:15" x14ac:dyDescent="0.25">
      <c r="A491">
        <f t="shared" si="77"/>
        <v>4.9039999999999617</v>
      </c>
      <c r="B491">
        <f t="shared" si="78"/>
        <v>23.123334896756834</v>
      </c>
      <c r="E491">
        <f t="shared" si="79"/>
        <v>4.9039999999999617</v>
      </c>
      <c r="F491">
        <f t="shared" si="80"/>
        <v>23.123017426623093</v>
      </c>
      <c r="G491">
        <f t="shared" si="81"/>
        <v>23.123016778030259</v>
      </c>
      <c r="J491">
        <f t="shared" si="82"/>
        <v>4.9039999999999617</v>
      </c>
      <c r="K491">
        <f t="shared" si="83"/>
        <v>2.2678696287830306E-2</v>
      </c>
      <c r="L491">
        <f t="shared" si="84"/>
        <v>2.2678085500728879E-2</v>
      </c>
      <c r="M491">
        <f t="shared" si="85"/>
        <v>2.267808551819641E-2</v>
      </c>
      <c r="N491">
        <f t="shared" si="86"/>
        <v>2.2677474783494571E-2</v>
      </c>
      <c r="O491">
        <f t="shared" si="87"/>
        <v>23.123030885380924</v>
      </c>
    </row>
    <row r="492" spans="1:15" x14ac:dyDescent="0.25">
      <c r="A492">
        <f t="shared" si="77"/>
        <v>4.909999999999962</v>
      </c>
      <c r="B492">
        <f t="shared" si="78"/>
        <v>23.146012354152351</v>
      </c>
      <c r="E492">
        <f t="shared" si="79"/>
        <v>4.909999999999962</v>
      </c>
      <c r="F492">
        <f t="shared" si="80"/>
        <v>23.145694253620626</v>
      </c>
      <c r="G492">
        <f t="shared" si="81"/>
        <v>23.145693605099819</v>
      </c>
      <c r="J492">
        <f t="shared" si="82"/>
        <v>4.909999999999962</v>
      </c>
      <c r="K492">
        <f t="shared" si="83"/>
        <v>2.2677474783494571E-2</v>
      </c>
      <c r="L492">
        <f t="shared" si="84"/>
        <v>2.2676864101188327E-2</v>
      </c>
      <c r="M492">
        <f t="shared" si="85"/>
        <v>2.2676864118651861E-2</v>
      </c>
      <c r="N492">
        <f t="shared" si="86"/>
        <v>2.2676253488733224E-2</v>
      </c>
      <c r="O492">
        <f t="shared" si="87"/>
        <v>23.145707749499575</v>
      </c>
    </row>
    <row r="493" spans="1:15" x14ac:dyDescent="0.25">
      <c r="A493">
        <f t="shared" si="77"/>
        <v>4.9159999999999622</v>
      </c>
      <c r="B493">
        <f t="shared" si="78"/>
        <v>23.168688590220171</v>
      </c>
      <c r="E493">
        <f t="shared" si="79"/>
        <v>4.9159999999999622</v>
      </c>
      <c r="F493">
        <f t="shared" si="80"/>
        <v>23.168369859397497</v>
      </c>
      <c r="G493">
        <f t="shared" si="81"/>
        <v>23.168369210948704</v>
      </c>
      <c r="J493">
        <f t="shared" si="82"/>
        <v>4.9159999999999622</v>
      </c>
      <c r="K493">
        <f t="shared" si="83"/>
        <v>2.2676253488733224E-2</v>
      </c>
      <c r="L493">
        <f t="shared" si="84"/>
        <v>2.2675642911198196E-2</v>
      </c>
      <c r="M493">
        <f t="shared" si="85"/>
        <v>2.2675642928657733E-2</v>
      </c>
      <c r="N493">
        <f t="shared" si="86"/>
        <v>2.267503240349833E-2</v>
      </c>
      <c r="O493">
        <f t="shared" si="87"/>
        <v>23.168383392428233</v>
      </c>
    </row>
    <row r="494" spans="1:15" x14ac:dyDescent="0.25">
      <c r="A494">
        <f t="shared" si="77"/>
        <v>4.9219999999999624</v>
      </c>
      <c r="B494">
        <f t="shared" si="78"/>
        <v>23.191363605169833</v>
      </c>
      <c r="E494">
        <f t="shared" si="79"/>
        <v>4.9219999999999624</v>
      </c>
      <c r="F494">
        <f t="shared" si="80"/>
        <v>23.191044244163223</v>
      </c>
      <c r="G494">
        <f t="shared" si="81"/>
        <v>23.191043595786429</v>
      </c>
      <c r="J494">
        <f t="shared" si="82"/>
        <v>4.9219999999999624</v>
      </c>
      <c r="K494">
        <f t="shared" si="83"/>
        <v>2.267503240349833E-2</v>
      </c>
      <c r="L494">
        <f t="shared" si="84"/>
        <v>2.267442193071055E-2</v>
      </c>
      <c r="M494">
        <f t="shared" si="85"/>
        <v>2.2674421948166094E-2</v>
      </c>
      <c r="N494">
        <f t="shared" si="86"/>
        <v>2.2673811527741956E-2</v>
      </c>
      <c r="O494">
        <f t="shared" si="87"/>
        <v>23.191057814376396</v>
      </c>
    </row>
    <row r="495" spans="1:15" x14ac:dyDescent="0.25">
      <c r="A495">
        <f t="shared" si="77"/>
        <v>4.9279999999999626</v>
      </c>
      <c r="B495">
        <f t="shared" si="78"/>
        <v>23.214037399210824</v>
      </c>
      <c r="E495">
        <f t="shared" si="79"/>
        <v>4.9279999999999626</v>
      </c>
      <c r="F495">
        <f t="shared" si="80"/>
        <v>23.213717408127266</v>
      </c>
      <c r="G495">
        <f t="shared" si="81"/>
        <v>23.213716759822457</v>
      </c>
      <c r="J495">
        <f t="shared" si="82"/>
        <v>4.9279999999999626</v>
      </c>
      <c r="K495">
        <f t="shared" si="83"/>
        <v>2.2673811527741956E-2</v>
      </c>
      <c r="L495">
        <f t="shared" si="84"/>
        <v>2.267320115967747E-2</v>
      </c>
      <c r="M495">
        <f t="shared" si="85"/>
        <v>2.267320117712902E-2</v>
      </c>
      <c r="N495">
        <f t="shared" si="86"/>
        <v>2.2672590861416198E-2</v>
      </c>
      <c r="O495">
        <f t="shared" si="87"/>
        <v>23.213731015553524</v>
      </c>
    </row>
    <row r="496" spans="1:15" x14ac:dyDescent="0.25">
      <c r="A496">
        <f t="shared" si="77"/>
        <v>4.9339999999999629</v>
      </c>
      <c r="B496">
        <f t="shared" si="78"/>
        <v>23.236709972552589</v>
      </c>
      <c r="E496">
        <f t="shared" si="79"/>
        <v>4.9339999999999629</v>
      </c>
      <c r="F496">
        <f t="shared" si="80"/>
        <v>23.236389351499046</v>
      </c>
      <c r="G496">
        <f t="shared" si="81"/>
        <v>23.236388703266208</v>
      </c>
      <c r="J496">
        <f t="shared" si="82"/>
        <v>4.9339999999999629</v>
      </c>
      <c r="K496">
        <f t="shared" si="83"/>
        <v>2.2672590861416198E-2</v>
      </c>
      <c r="L496">
        <f t="shared" si="84"/>
        <v>2.2671980598051047E-2</v>
      </c>
      <c r="M496">
        <f t="shared" si="85"/>
        <v>2.2671980615498612E-2</v>
      </c>
      <c r="N496">
        <f t="shared" si="86"/>
        <v>2.2671370404473153E-2</v>
      </c>
      <c r="O496">
        <f t="shared" si="87"/>
        <v>23.236402996169023</v>
      </c>
    </row>
    <row r="497" spans="1:15" x14ac:dyDescent="0.25">
      <c r="A497">
        <f t="shared" si="77"/>
        <v>4.9399999999999631</v>
      </c>
      <c r="B497">
        <f t="shared" si="78"/>
        <v>23.259381325404522</v>
      </c>
      <c r="E497">
        <f t="shared" si="79"/>
        <v>4.9399999999999631</v>
      </c>
      <c r="F497">
        <f t="shared" si="80"/>
        <v>23.25906007448793</v>
      </c>
      <c r="G497">
        <f t="shared" si="81"/>
        <v>23.259059426327052</v>
      </c>
      <c r="J497">
        <f t="shared" si="82"/>
        <v>4.9399999999999631</v>
      </c>
      <c r="K497">
        <f t="shared" si="83"/>
        <v>2.2671370404473153E-2</v>
      </c>
      <c r="L497">
        <f t="shared" si="84"/>
        <v>2.2670760245783399E-2</v>
      </c>
      <c r="M497">
        <f t="shared" si="85"/>
        <v>2.267076026322697E-2</v>
      </c>
      <c r="N497">
        <f t="shared" si="86"/>
        <v>2.2670150156864938E-2</v>
      </c>
      <c r="O497">
        <f t="shared" si="87"/>
        <v>23.259073756432251</v>
      </c>
    </row>
    <row r="498" spans="1:15" x14ac:dyDescent="0.25">
      <c r="A498">
        <f t="shared" si="77"/>
        <v>4.9459999999999633</v>
      </c>
      <c r="B498">
        <f t="shared" si="78"/>
        <v>23.282051457975967</v>
      </c>
      <c r="E498">
        <f t="shared" si="79"/>
        <v>4.9459999999999633</v>
      </c>
      <c r="F498">
        <f t="shared" si="80"/>
        <v>23.281729577303249</v>
      </c>
      <c r="G498">
        <f t="shared" si="81"/>
        <v>23.281728929214314</v>
      </c>
      <c r="J498">
        <f t="shared" si="82"/>
        <v>4.9459999999999633</v>
      </c>
      <c r="K498">
        <f t="shared" si="83"/>
        <v>2.2670150156864938E-2</v>
      </c>
      <c r="L498">
        <f t="shared" si="84"/>
        <v>2.2669540102826638E-2</v>
      </c>
      <c r="M498">
        <f t="shared" si="85"/>
        <v>2.2669540120266223E-2</v>
      </c>
      <c r="N498">
        <f t="shared" si="86"/>
        <v>2.2668930118543679E-2</v>
      </c>
      <c r="O498">
        <f t="shared" si="87"/>
        <v>23.281743296552516</v>
      </c>
    </row>
    <row r="499" spans="1:15" x14ac:dyDescent="0.25">
      <c r="A499">
        <f t="shared" si="77"/>
        <v>4.9519999999999635</v>
      </c>
      <c r="B499">
        <f t="shared" si="78"/>
        <v>23.304720370476225</v>
      </c>
      <c r="E499">
        <f t="shared" si="79"/>
        <v>4.9519999999999635</v>
      </c>
      <c r="F499">
        <f t="shared" si="80"/>
        <v>23.304397860154271</v>
      </c>
      <c r="G499">
        <f t="shared" si="81"/>
        <v>23.304397212137264</v>
      </c>
      <c r="J499">
        <f t="shared" si="82"/>
        <v>4.9519999999999635</v>
      </c>
      <c r="K499">
        <f t="shared" si="83"/>
        <v>2.2668930118543679E-2</v>
      </c>
      <c r="L499">
        <f t="shared" si="84"/>
        <v>2.2668320169132904E-2</v>
      </c>
      <c r="M499">
        <f t="shared" si="85"/>
        <v>2.2668320186568499E-2</v>
      </c>
      <c r="N499">
        <f t="shared" si="86"/>
        <v>2.2667710289461521E-2</v>
      </c>
      <c r="O499">
        <f t="shared" si="87"/>
        <v>23.304411616739085</v>
      </c>
    </row>
    <row r="500" spans="1:15" x14ac:dyDescent="0.25">
      <c r="A500">
        <f t="shared" si="77"/>
        <v>4.9579999999999638</v>
      </c>
      <c r="B500">
        <f t="shared" si="78"/>
        <v>23.327388063114547</v>
      </c>
      <c r="E500">
        <f t="shared" si="79"/>
        <v>4.9579999999999638</v>
      </c>
      <c r="F500">
        <f t="shared" si="80"/>
        <v>23.327064923250223</v>
      </c>
      <c r="G500">
        <f t="shared" si="81"/>
        <v>23.32706427530513</v>
      </c>
      <c r="J500">
        <f t="shared" si="82"/>
        <v>4.9579999999999638</v>
      </c>
      <c r="K500">
        <f t="shared" si="83"/>
        <v>2.2667710289461521E-2</v>
      </c>
      <c r="L500">
        <f t="shared" si="84"/>
        <v>2.2667100444654347E-2</v>
      </c>
      <c r="M500">
        <f t="shared" si="85"/>
        <v>2.2667100462085955E-2</v>
      </c>
      <c r="N500">
        <f t="shared" si="86"/>
        <v>2.2666490669570619E-2</v>
      </c>
      <c r="O500">
        <f t="shared" si="87"/>
        <v>23.327078717201172</v>
      </c>
    </row>
    <row r="501" spans="1:15" x14ac:dyDescent="0.25">
      <c r="A501">
        <f t="shared" si="77"/>
        <v>4.963999999999964</v>
      </c>
      <c r="B501">
        <f t="shared" si="78"/>
        <v>23.350054536100135</v>
      </c>
      <c r="E501">
        <f t="shared" si="79"/>
        <v>4.963999999999964</v>
      </c>
      <c r="F501">
        <f t="shared" si="80"/>
        <v>23.349730766800281</v>
      </c>
      <c r="G501">
        <f t="shared" si="81"/>
        <v>23.349730118927091</v>
      </c>
      <c r="J501">
        <f t="shared" si="82"/>
        <v>4.963999999999964</v>
      </c>
      <c r="K501">
        <f t="shared" si="83"/>
        <v>2.2666490669570619E-2</v>
      </c>
      <c r="L501">
        <f t="shared" si="84"/>
        <v>2.266588092934313E-2</v>
      </c>
      <c r="M501">
        <f t="shared" si="85"/>
        <v>2.2665880946770751E-2</v>
      </c>
      <c r="N501">
        <f t="shared" si="86"/>
        <v>2.2665271258823141E-2</v>
      </c>
      <c r="O501">
        <f t="shared" si="87"/>
        <v>23.349744598147943</v>
      </c>
    </row>
    <row r="502" spans="1:15" x14ac:dyDescent="0.25">
      <c r="A502">
        <f t="shared" si="77"/>
        <v>4.9699999999999642</v>
      </c>
      <c r="B502">
        <f t="shared" si="78"/>
        <v>23.372719789642144</v>
      </c>
      <c r="E502">
        <f t="shared" si="79"/>
        <v>4.9699999999999642</v>
      </c>
      <c r="F502">
        <f t="shared" si="80"/>
        <v>23.372395391013583</v>
      </c>
      <c r="G502">
        <f t="shared" si="81"/>
        <v>23.372394743212276</v>
      </c>
      <c r="J502">
        <f t="shared" si="82"/>
        <v>4.9699999999999642</v>
      </c>
      <c r="K502">
        <f t="shared" si="83"/>
        <v>2.2665271258823141E-2</v>
      </c>
      <c r="L502">
        <f t="shared" si="84"/>
        <v>2.2664661623151425E-2</v>
      </c>
      <c r="M502">
        <f t="shared" si="85"/>
        <v>2.2664661640575064E-2</v>
      </c>
      <c r="N502">
        <f t="shared" si="86"/>
        <v>2.2664052057171275E-2</v>
      </c>
      <c r="O502">
        <f t="shared" si="87"/>
        <v>23.372409259788519</v>
      </c>
    </row>
    <row r="503" spans="1:15" x14ac:dyDescent="0.25">
      <c r="A503">
        <f t="shared" si="77"/>
        <v>4.9759999999999645</v>
      </c>
      <c r="B503">
        <f t="shared" si="78"/>
        <v>23.395383823949679</v>
      </c>
      <c r="E503">
        <f t="shared" si="79"/>
        <v>4.9759999999999645</v>
      </c>
      <c r="F503">
        <f t="shared" si="80"/>
        <v>23.395058796099203</v>
      </c>
      <c r="G503">
        <f t="shared" si="81"/>
        <v>23.39505814836977</v>
      </c>
      <c r="J503">
        <f t="shared" si="82"/>
        <v>4.9759999999999645</v>
      </c>
      <c r="K503">
        <f t="shared" si="83"/>
        <v>2.2664052057171275E-2</v>
      </c>
      <c r="L503">
        <f t="shared" si="84"/>
        <v>2.2663442526031433E-2</v>
      </c>
      <c r="M503">
        <f t="shared" si="85"/>
        <v>2.2663442543451085E-2</v>
      </c>
      <c r="N503">
        <f t="shared" si="86"/>
        <v>2.2662833064567216E-2</v>
      </c>
      <c r="O503">
        <f t="shared" si="87"/>
        <v>23.395072702331969</v>
      </c>
    </row>
    <row r="504" spans="1:15" x14ac:dyDescent="0.25">
      <c r="A504">
        <f t="shared" si="77"/>
        <v>4.9819999999999647</v>
      </c>
      <c r="B504">
        <f t="shared" si="78"/>
        <v>23.418046639231804</v>
      </c>
      <c r="E504">
        <f t="shared" si="79"/>
        <v>4.9819999999999647</v>
      </c>
      <c r="F504">
        <f t="shared" si="80"/>
        <v>23.417720982266182</v>
      </c>
      <c r="G504">
        <f t="shared" si="81"/>
        <v>23.417720334608607</v>
      </c>
      <c r="J504">
        <f t="shared" si="82"/>
        <v>4.9819999999999647</v>
      </c>
      <c r="K504">
        <f t="shared" si="83"/>
        <v>2.2662833064567216E-2</v>
      </c>
      <c r="L504">
        <f t="shared" si="84"/>
        <v>2.2662223637935346E-2</v>
      </c>
      <c r="M504">
        <f t="shared" si="85"/>
        <v>2.2662223655351015E-2</v>
      </c>
      <c r="N504">
        <f t="shared" si="86"/>
        <v>2.2661614280963176E-2</v>
      </c>
      <c r="O504">
        <f t="shared" si="87"/>
        <v>23.417734925987318</v>
      </c>
    </row>
    <row r="505" spans="1:15" x14ac:dyDescent="0.25">
      <c r="A505">
        <f t="shared" si="77"/>
        <v>4.9879999999999649</v>
      </c>
      <c r="B505">
        <f t="shared" si="78"/>
        <v>23.440708235697528</v>
      </c>
      <c r="E505">
        <f t="shared" si="79"/>
        <v>4.9879999999999649</v>
      </c>
      <c r="F505">
        <f t="shared" si="80"/>
        <v>23.440381949723506</v>
      </c>
      <c r="G505">
        <f t="shared" si="81"/>
        <v>23.440381302137773</v>
      </c>
      <c r="J505">
        <f t="shared" si="82"/>
        <v>4.9879999999999649</v>
      </c>
      <c r="K505">
        <f t="shared" si="83"/>
        <v>2.2661614280963176E-2</v>
      </c>
      <c r="L505">
        <f t="shared" si="84"/>
        <v>2.2661004958815387E-2</v>
      </c>
      <c r="M505">
        <f t="shared" si="85"/>
        <v>2.2661004976227077E-2</v>
      </c>
      <c r="N505">
        <f t="shared" si="86"/>
        <v>2.2660395706311374E-2</v>
      </c>
      <c r="O505">
        <f t="shared" si="87"/>
        <v>23.440395930963543</v>
      </c>
    </row>
    <row r="506" spans="1:15" x14ac:dyDescent="0.25">
      <c r="A506">
        <f t="shared" si="77"/>
        <v>4.9939999999999651</v>
      </c>
      <c r="B506">
        <f t="shared" si="78"/>
        <v>23.463368613555815</v>
      </c>
      <c r="E506">
        <f t="shared" si="79"/>
        <v>4.9939999999999651</v>
      </c>
      <c r="F506">
        <f t="shared" si="80"/>
        <v>23.463041698680112</v>
      </c>
      <c r="G506">
        <f t="shared" si="81"/>
        <v>23.463041051166211</v>
      </c>
      <c r="J506">
        <f t="shared" si="82"/>
        <v>4.9939999999999651</v>
      </c>
      <c r="K506">
        <f t="shared" si="83"/>
        <v>2.2660395706311374E-2</v>
      </c>
      <c r="L506">
        <f t="shared" si="84"/>
        <v>2.2659786488623785E-2</v>
      </c>
      <c r="M506">
        <f t="shared" si="85"/>
        <v>2.2659786506031499E-2</v>
      </c>
      <c r="N506">
        <f t="shared" si="86"/>
        <v>2.2659177340564055E-2</v>
      </c>
      <c r="O506">
        <f t="shared" si="87"/>
        <v>23.463055717469576</v>
      </c>
    </row>
    <row r="507" spans="1:15" x14ac:dyDescent="0.25">
      <c r="A507">
        <f t="shared" si="77"/>
        <v>4.9999999999999654</v>
      </c>
      <c r="B507">
        <f t="shared" si="78"/>
        <v>23.486027773015582</v>
      </c>
      <c r="E507">
        <f t="shared" si="79"/>
        <v>4.9999999999999654</v>
      </c>
      <c r="F507">
        <f t="shared" si="80"/>
        <v>23.485700229344896</v>
      </c>
      <c r="G507">
        <f t="shared" si="81"/>
        <v>23.485699581902811</v>
      </c>
      <c r="J507">
        <f t="shared" si="82"/>
        <v>4.9999999999999654</v>
      </c>
      <c r="K507">
        <f t="shared" si="83"/>
        <v>2.2659177340564055E-2</v>
      </c>
      <c r="L507">
        <f t="shared" si="84"/>
        <v>2.2658568227312787E-2</v>
      </c>
      <c r="M507">
        <f t="shared" si="85"/>
        <v>2.2658568244716522E-2</v>
      </c>
      <c r="N507">
        <f t="shared" si="86"/>
        <v>2.2657959183673471E-2</v>
      </c>
      <c r="O507">
        <f t="shared" si="87"/>
        <v>23.485714285714291</v>
      </c>
    </row>
  </sheetData>
  <mergeCells count="4">
    <mergeCell ref="A5:B5"/>
    <mergeCell ref="E5:G5"/>
    <mergeCell ref="J5:O5"/>
    <mergeCell ref="F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workbookViewId="0">
      <selection activeCell="E29" sqref="E29"/>
    </sheetView>
  </sheetViews>
  <sheetFormatPr baseColWidth="10" defaultRowHeight="15" x14ac:dyDescent="0.25"/>
  <sheetData>
    <row r="1" spans="1:6" x14ac:dyDescent="0.25">
      <c r="A1" t="s">
        <v>15</v>
      </c>
    </row>
    <row r="2" spans="1:6" x14ac:dyDescent="0.25">
      <c r="A2" s="25" t="s">
        <v>16</v>
      </c>
      <c r="B2" s="25"/>
      <c r="C2" s="25"/>
      <c r="D2" s="25"/>
    </row>
    <row r="3" spans="1:6" x14ac:dyDescent="0.25">
      <c r="A3" t="s">
        <v>18</v>
      </c>
      <c r="B3">
        <v>0.1</v>
      </c>
    </row>
    <row r="4" spans="1:6" x14ac:dyDescent="0.25">
      <c r="A4" s="25" t="s">
        <v>17</v>
      </c>
      <c r="B4" s="25"/>
      <c r="C4" s="25"/>
      <c r="D4" s="25"/>
      <c r="E4" s="25"/>
      <c r="F4" s="25"/>
    </row>
    <row r="5" spans="1:6" x14ac:dyDescent="0.25">
      <c r="A5" t="s">
        <v>5</v>
      </c>
      <c r="B5" t="s">
        <v>11</v>
      </c>
      <c r="C5" t="s">
        <v>12</v>
      </c>
      <c r="D5" t="s">
        <v>13</v>
      </c>
      <c r="E5" t="s">
        <v>14</v>
      </c>
      <c r="F5" t="s">
        <v>6</v>
      </c>
    </row>
    <row r="6" spans="1:6" x14ac:dyDescent="0.25">
      <c r="A6">
        <v>0</v>
      </c>
      <c r="F6">
        <v>16</v>
      </c>
    </row>
    <row r="7" spans="1:6" x14ac:dyDescent="0.25">
      <c r="A7">
        <f t="shared" ref="A7:A26" si="0">A6+ B$3</f>
        <v>0.1</v>
      </c>
      <c r="B7">
        <f>B$3*(1.2-(F6/4))</f>
        <v>-0.27999999999999997</v>
      </c>
      <c r="C7">
        <f>B$3*(1.2-((F6+(0.5*B7))/4))</f>
        <v>-0.27649999999999997</v>
      </c>
      <c r="D7">
        <f>B$3*(1.2-((F6+(0.5*C7))/4))</f>
        <v>-0.27654375000000003</v>
      </c>
      <c r="E7">
        <f>B$3*(1.2-((F6+D7)/4))</f>
        <v>-0.27308640625000002</v>
      </c>
      <c r="F7">
        <f>F6+(B7+E7+(2*D7)+(2*C7))/6</f>
        <v>15.723471015625</v>
      </c>
    </row>
    <row r="8" spans="1:6" x14ac:dyDescent="0.25">
      <c r="A8">
        <f t="shared" si="0"/>
        <v>0.2</v>
      </c>
      <c r="B8">
        <f t="shared" ref="B8:B26" si="1">B$3*(1.2-(F7/4))</f>
        <v>-0.27308677539062504</v>
      </c>
      <c r="C8">
        <f t="shared" ref="C8:C26" si="2">B$3*(1.2-((F7+(0.5*B8))/4))</f>
        <v>-0.26967319069824225</v>
      </c>
      <c r="D8">
        <f t="shared" ref="D8:D26" si="3">B$3*(1.2-((F7+(0.5*C8))/4))</f>
        <v>-0.269715860506897</v>
      </c>
      <c r="E8">
        <f t="shared" ref="E8:E26" si="4">B$3*(1.2-((F7+D8)/4))</f>
        <v>-0.26634387887795258</v>
      </c>
      <c r="F8">
        <f t="shared" ref="F8:F26" si="5">F7+(B8+E8+(2*D8)+(2*C8))/6</f>
        <v>15.453769556178523</v>
      </c>
    </row>
    <row r="9" spans="1:6" x14ac:dyDescent="0.25">
      <c r="A9">
        <f t="shared" si="0"/>
        <v>0.30000000000000004</v>
      </c>
      <c r="B9">
        <f t="shared" si="1"/>
        <v>-0.26634423890446313</v>
      </c>
      <c r="C9">
        <f t="shared" si="2"/>
        <v>-0.26301493591815728</v>
      </c>
      <c r="D9">
        <f t="shared" si="3"/>
        <v>-0.26305655220548613</v>
      </c>
      <c r="E9">
        <f t="shared" si="4"/>
        <v>-0.25976782509932594</v>
      </c>
      <c r="F9">
        <f t="shared" si="5"/>
        <v>15.190727049470011</v>
      </c>
    </row>
    <row r="10" spans="1:6" x14ac:dyDescent="0.25">
      <c r="A10">
        <f t="shared" si="0"/>
        <v>0.4</v>
      </c>
      <c r="B10">
        <f t="shared" si="1"/>
        <v>-0.2597681762367503</v>
      </c>
      <c r="C10">
        <f t="shared" si="2"/>
        <v>-0.25652107403379087</v>
      </c>
      <c r="D10">
        <f t="shared" si="3"/>
        <v>-0.25656166281132792</v>
      </c>
      <c r="E10">
        <f t="shared" si="4"/>
        <v>-0.25335413466646711</v>
      </c>
      <c r="F10">
        <f t="shared" si="5"/>
        <v>14.934179085371103</v>
      </c>
    </row>
    <row r="11" spans="1:6" x14ac:dyDescent="0.25">
      <c r="A11">
        <f t="shared" si="0"/>
        <v>0.5</v>
      </c>
      <c r="B11">
        <f t="shared" si="1"/>
        <v>-0.25335447713427756</v>
      </c>
      <c r="C11">
        <f t="shared" si="2"/>
        <v>-0.25018754617009914</v>
      </c>
      <c r="D11">
        <f t="shared" si="3"/>
        <v>-0.25022713280715136</v>
      </c>
      <c r="E11">
        <f t="shared" si="4"/>
        <v>-0.2470987988140988</v>
      </c>
      <c r="F11">
        <f t="shared" si="5"/>
        <v>14.683965313053957</v>
      </c>
    </row>
    <row r="12" spans="1:6" x14ac:dyDescent="0.25">
      <c r="A12">
        <f t="shared" si="0"/>
        <v>0.6</v>
      </c>
      <c r="B12">
        <f t="shared" si="1"/>
        <v>-0.24709913282634891</v>
      </c>
      <c r="C12">
        <f t="shared" si="2"/>
        <v>-0.24401039366601954</v>
      </c>
      <c r="D12">
        <f t="shared" si="3"/>
        <v>-0.2440490029055237</v>
      </c>
      <c r="E12">
        <f t="shared" si="4"/>
        <v>-0.24099790775371083</v>
      </c>
      <c r="F12">
        <f t="shared" si="5"/>
        <v>14.439929340766765</v>
      </c>
    </row>
    <row r="13" spans="1:6" x14ac:dyDescent="0.25">
      <c r="A13">
        <f t="shared" si="0"/>
        <v>0.7</v>
      </c>
      <c r="B13">
        <f t="shared" si="1"/>
        <v>-0.24099823351916916</v>
      </c>
      <c r="C13">
        <f t="shared" si="2"/>
        <v>-0.23798575560017954</v>
      </c>
      <c r="D13">
        <f t="shared" si="3"/>
        <v>-0.23802341157416695</v>
      </c>
      <c r="E13">
        <f t="shared" si="4"/>
        <v>-0.23504764822981494</v>
      </c>
      <c r="F13">
        <f t="shared" si="5"/>
        <v>14.20191863808382</v>
      </c>
    </row>
    <row r="14" spans="1:6" x14ac:dyDescent="0.25">
      <c r="A14">
        <f t="shared" si="0"/>
        <v>0.79999999999999993</v>
      </c>
      <c r="B14">
        <f t="shared" si="1"/>
        <v>-0.23504796595209554</v>
      </c>
      <c r="C14">
        <f t="shared" si="2"/>
        <v>-0.23210986637769429</v>
      </c>
      <c r="D14">
        <f t="shared" si="3"/>
        <v>-0.2321465926223743</v>
      </c>
      <c r="E14">
        <f t="shared" si="4"/>
        <v>-0.22924430113653615</v>
      </c>
      <c r="F14">
        <f t="shared" si="5"/>
        <v>13.969784440569025</v>
      </c>
    </row>
    <row r="15" spans="1:6" x14ac:dyDescent="0.25">
      <c r="A15">
        <f t="shared" si="0"/>
        <v>0.89999999999999991</v>
      </c>
      <c r="B15">
        <f t="shared" si="1"/>
        <v>-0.22924461101422564</v>
      </c>
      <c r="C15">
        <f t="shared" si="2"/>
        <v>-0.22637905337654785</v>
      </c>
      <c r="D15">
        <f t="shared" si="3"/>
        <v>-0.22641487284701878</v>
      </c>
      <c r="E15">
        <f t="shared" si="4"/>
        <v>-0.22358423919305015</v>
      </c>
      <c r="F15">
        <f t="shared" si="5"/>
        <v>13.743381656793291</v>
      </c>
    </row>
    <row r="16" spans="1:6" x14ac:dyDescent="0.25">
      <c r="A16">
        <f t="shared" si="0"/>
        <v>0.99999999999999989</v>
      </c>
      <c r="B16">
        <f t="shared" si="1"/>
        <v>-0.22358454141983231</v>
      </c>
      <c r="C16">
        <f t="shared" si="2"/>
        <v>-0.2207897346520844</v>
      </c>
      <c r="D16">
        <f t="shared" si="3"/>
        <v>-0.22082466973668124</v>
      </c>
      <c r="E16">
        <f t="shared" si="4"/>
        <v>-0.21806392467641525</v>
      </c>
      <c r="F16">
        <f t="shared" si="5"/>
        <v>13.522568777647662</v>
      </c>
    </row>
    <row r="17" spans="1:6" x14ac:dyDescent="0.25">
      <c r="A17">
        <f t="shared" si="0"/>
        <v>1.0999999999999999</v>
      </c>
      <c r="B17">
        <f t="shared" si="1"/>
        <v>-0.21806421944119159</v>
      </c>
      <c r="C17">
        <f t="shared" si="2"/>
        <v>-0.21533841669817663</v>
      </c>
      <c r="D17">
        <f t="shared" si="3"/>
        <v>-0.21537248923246433</v>
      </c>
      <c r="E17">
        <f t="shared" si="4"/>
        <v>-0.21267990721037996</v>
      </c>
      <c r="F17">
        <f t="shared" si="5"/>
        <v>13.30720778789552</v>
      </c>
    </row>
    <row r="18" spans="1:6" x14ac:dyDescent="0.25">
      <c r="A18">
        <f t="shared" si="0"/>
        <v>1.2</v>
      </c>
      <c r="B18">
        <f t="shared" si="1"/>
        <v>-0.21268019469738803</v>
      </c>
      <c r="C18">
        <f t="shared" si="2"/>
        <v>-0.21002169226367062</v>
      </c>
      <c r="D18">
        <f t="shared" si="3"/>
        <v>-0.21005492354409211</v>
      </c>
      <c r="E18">
        <f t="shared" si="4"/>
        <v>-0.20742882160878573</v>
      </c>
      <c r="F18">
        <f t="shared" si="5"/>
        <v>13.09716407990857</v>
      </c>
    </row>
    <row r="19" spans="1:6" x14ac:dyDescent="0.25">
      <c r="A19">
        <f t="shared" si="0"/>
        <v>1.3</v>
      </c>
      <c r="B19">
        <f t="shared" si="1"/>
        <v>-0.20742910199771425</v>
      </c>
      <c r="C19">
        <f t="shared" si="2"/>
        <v>-0.20483623822274286</v>
      </c>
      <c r="D19">
        <f t="shared" si="3"/>
        <v>-0.20486864901992999</v>
      </c>
      <c r="E19">
        <f t="shared" si="4"/>
        <v>-0.20230738577221602</v>
      </c>
      <c r="F19">
        <f t="shared" si="5"/>
        <v>12.89230636953269</v>
      </c>
    </row>
    <row r="20" spans="1:6" x14ac:dyDescent="0.25">
      <c r="A20">
        <f t="shared" si="0"/>
        <v>1.4000000000000001</v>
      </c>
      <c r="B20">
        <f t="shared" si="1"/>
        <v>-0.20230765923831726</v>
      </c>
      <c r="C20">
        <f t="shared" si="2"/>
        <v>-0.1997788134978383</v>
      </c>
      <c r="D20">
        <f t="shared" si="3"/>
        <v>-0.19981042406959426</v>
      </c>
      <c r="E20">
        <f t="shared" si="4"/>
        <v>-0.1973123986365774</v>
      </c>
      <c r="F20">
        <f t="shared" si="5"/>
        <v>12.692506614031064</v>
      </c>
    </row>
    <row r="21" spans="1:6" x14ac:dyDescent="0.25">
      <c r="A21">
        <f t="shared" si="0"/>
        <v>1.5000000000000002</v>
      </c>
      <c r="B21">
        <f t="shared" si="1"/>
        <v>-0.19731266535077663</v>
      </c>
      <c r="C21">
        <f t="shared" si="2"/>
        <v>-0.19484625703389191</v>
      </c>
      <c r="D21">
        <f t="shared" si="3"/>
        <v>-0.19487708713785298</v>
      </c>
      <c r="E21">
        <f t="shared" si="4"/>
        <v>-0.19244073817233032</v>
      </c>
      <c r="F21">
        <f t="shared" si="5"/>
        <v>12.497639932053298</v>
      </c>
    </row>
    <row r="22" spans="1:6" x14ac:dyDescent="0.25">
      <c r="A22">
        <f t="shared" si="0"/>
        <v>1.6000000000000003</v>
      </c>
      <c r="B22">
        <f t="shared" si="1"/>
        <v>-0.19244099830133246</v>
      </c>
      <c r="C22">
        <f t="shared" si="2"/>
        <v>-0.1900354858225658</v>
      </c>
      <c r="D22">
        <f t="shared" si="3"/>
        <v>-0.19006555472855038</v>
      </c>
      <c r="E22">
        <f t="shared" si="4"/>
        <v>-0.18768935943311871</v>
      </c>
      <c r="F22">
        <f t="shared" si="5"/>
        <v>12.307584525580518</v>
      </c>
    </row>
    <row r="23" spans="1:6" x14ac:dyDescent="0.25">
      <c r="A23">
        <f t="shared" si="0"/>
        <v>1.7000000000000004</v>
      </c>
      <c r="B23">
        <f t="shared" si="1"/>
        <v>-0.18768961313951296</v>
      </c>
      <c r="C23">
        <f t="shared" si="2"/>
        <v>-0.18534349297526909</v>
      </c>
      <c r="D23">
        <f t="shared" si="3"/>
        <v>-0.18537281947732212</v>
      </c>
      <c r="E23">
        <f t="shared" si="4"/>
        <v>-0.18305529265257992</v>
      </c>
      <c r="F23">
        <f t="shared" si="5"/>
        <v>12.122221603797639</v>
      </c>
    </row>
    <row r="24" spans="1:6" x14ac:dyDescent="0.25">
      <c r="A24">
        <f t="shared" si="0"/>
        <v>1.8000000000000005</v>
      </c>
      <c r="B24">
        <f t="shared" si="1"/>
        <v>-0.18305554009494099</v>
      </c>
      <c r="C24">
        <f t="shared" si="2"/>
        <v>-0.18076734584375423</v>
      </c>
      <c r="D24">
        <f t="shared" si="3"/>
        <v>-0.18079594827189405</v>
      </c>
      <c r="E24">
        <f t="shared" si="4"/>
        <v>-0.17853564138814362</v>
      </c>
      <c r="F24">
        <f t="shared" si="5"/>
        <v>11.941435308845243</v>
      </c>
    </row>
    <row r="25" spans="1:6" x14ac:dyDescent="0.25">
      <c r="A25">
        <f t="shared" si="0"/>
        <v>1.9000000000000006</v>
      </c>
      <c r="B25">
        <f t="shared" si="1"/>
        <v>-0.17853588272113108</v>
      </c>
      <c r="C25">
        <f t="shared" si="2"/>
        <v>-0.17630418418711694</v>
      </c>
      <c r="D25">
        <f t="shared" si="3"/>
        <v>-0.17633208041879211</v>
      </c>
      <c r="E25">
        <f t="shared" si="4"/>
        <v>-0.17412758071066128</v>
      </c>
      <c r="F25">
        <f t="shared" si="5"/>
        <v>11.765112643404642</v>
      </c>
    </row>
    <row r="26" spans="1:6" x14ac:dyDescent="0.25">
      <c r="A26">
        <f t="shared" si="0"/>
        <v>2.0000000000000004</v>
      </c>
      <c r="B26">
        <f t="shared" si="1"/>
        <v>-0.17412781608511607</v>
      </c>
      <c r="C26">
        <f t="shared" si="2"/>
        <v>-0.17195121838405214</v>
      </c>
      <c r="D26">
        <f t="shared" si="3"/>
        <v>-0.17197842585531542</v>
      </c>
      <c r="E26">
        <f t="shared" si="4"/>
        <v>-0.1698283554387332</v>
      </c>
      <c r="F26">
        <f t="shared" si="5"/>
        <v>11.593143400070877</v>
      </c>
    </row>
  </sheetData>
  <mergeCells count="2">
    <mergeCell ref="A2:D2"/>
    <mergeCell ref="A4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workbookViewId="0">
      <selection activeCell="C21" sqref="C21"/>
    </sheetView>
  </sheetViews>
  <sheetFormatPr baseColWidth="10" defaultRowHeight="15" x14ac:dyDescent="0.25"/>
  <cols>
    <col min="12" max="12" width="20.7109375" customWidth="1"/>
  </cols>
  <sheetData>
    <row r="1" spans="1:12" x14ac:dyDescent="0.25">
      <c r="E1" s="25" t="s">
        <v>30</v>
      </c>
      <c r="F1" s="25"/>
      <c r="G1" s="25"/>
    </row>
    <row r="2" spans="1:12" x14ac:dyDescent="0.25">
      <c r="A2" s="29" t="s">
        <v>28</v>
      </c>
      <c r="B2" s="29"/>
      <c r="C2" s="29"/>
      <c r="E2" s="25" t="s">
        <v>29</v>
      </c>
      <c r="F2" s="25"/>
      <c r="G2" s="25"/>
      <c r="H2" s="25"/>
      <c r="I2" s="25"/>
    </row>
    <row r="3" spans="1:12" x14ac:dyDescent="0.25">
      <c r="A3" s="4" t="s">
        <v>18</v>
      </c>
      <c r="B3">
        <v>0.25</v>
      </c>
      <c r="E3" t="s">
        <v>31</v>
      </c>
    </row>
    <row r="4" spans="1:12" x14ac:dyDescent="0.25">
      <c r="A4" t="s">
        <v>32</v>
      </c>
      <c r="E4" t="s">
        <v>18</v>
      </c>
      <c r="F4">
        <v>0.01</v>
      </c>
    </row>
    <row r="5" spans="1:12" x14ac:dyDescent="0.25">
      <c r="A5" s="7" t="s">
        <v>5</v>
      </c>
      <c r="B5" s="7" t="s">
        <v>9</v>
      </c>
      <c r="C5" s="7" t="s">
        <v>6</v>
      </c>
      <c r="E5" s="8" t="s">
        <v>33</v>
      </c>
      <c r="F5">
        <v>1.99</v>
      </c>
      <c r="H5" s="30" t="s">
        <v>40</v>
      </c>
      <c r="I5" s="30"/>
      <c r="J5" s="30"/>
      <c r="K5" s="30"/>
      <c r="L5" s="30"/>
    </row>
    <row r="6" spans="1:12" x14ac:dyDescent="0.25">
      <c r="A6" s="5">
        <v>0</v>
      </c>
      <c r="B6" s="5">
        <v>0</v>
      </c>
      <c r="C6" s="5">
        <v>0</v>
      </c>
      <c r="H6" s="30"/>
      <c r="I6" s="30"/>
      <c r="J6" s="30"/>
      <c r="K6" s="30"/>
      <c r="L6" s="30"/>
    </row>
    <row r="7" spans="1:12" x14ac:dyDescent="0.25">
      <c r="A7" s="5">
        <f>A6+B$3</f>
        <v>0.25</v>
      </c>
      <c r="B7" s="5">
        <f>C6+B$3*(6-(C6/10))</f>
        <v>1.5</v>
      </c>
      <c r="C7" s="5">
        <f>C6+(B$3/2)*((6-(C6/10))+(6-(B7/10)))</f>
        <v>1.48125</v>
      </c>
      <c r="F7" t="s">
        <v>33</v>
      </c>
      <c r="G7" t="s">
        <v>34</v>
      </c>
    </row>
    <row r="8" spans="1:12" x14ac:dyDescent="0.25">
      <c r="A8" s="5">
        <f t="shared" ref="A8:A14" si="0">A7+B$3</f>
        <v>0.5</v>
      </c>
      <c r="B8" s="5">
        <f t="shared" ref="B8:B14" si="1">C7+B$3*(6-(C7/10))</f>
        <v>2.9442187500000001</v>
      </c>
      <c r="C8" s="5">
        <f t="shared" ref="C8:C14" si="2">C7+(B$3/2)*((6-(C7/10))+(6-(B8/10)))</f>
        <v>2.9259316406249996</v>
      </c>
      <c r="E8" t="s">
        <v>35</v>
      </c>
      <c r="F8">
        <f>F5-(2*F4)</f>
        <v>1.97</v>
      </c>
      <c r="G8">
        <f>(60*F8)+(600*EXP(-F8/10))-599</f>
        <v>11.914379987594771</v>
      </c>
      <c r="I8" s="10" t="s">
        <v>41</v>
      </c>
      <c r="J8">
        <f>((F13*12*F4)+G11+(8*G9)-G8)/8</f>
        <v>12.238451846789115</v>
      </c>
    </row>
    <row r="9" spans="1:12" x14ac:dyDescent="0.25">
      <c r="A9" s="5">
        <f t="shared" si="0"/>
        <v>0.75</v>
      </c>
      <c r="B9" s="5">
        <f t="shared" si="1"/>
        <v>4.3527833496093749</v>
      </c>
      <c r="C9" s="5">
        <f t="shared" si="2"/>
        <v>4.33494770324707</v>
      </c>
      <c r="E9" t="s">
        <v>36</v>
      </c>
      <c r="F9">
        <f>F5-F4</f>
        <v>1.98</v>
      </c>
      <c r="G9">
        <f t="shared" ref="G9:G11" si="3">(60*F9)+(600*EXP(-F9/10))-599</f>
        <v>12.021911882698646</v>
      </c>
    </row>
    <row r="10" spans="1:12" x14ac:dyDescent="0.25">
      <c r="A10" s="5">
        <f t="shared" si="0"/>
        <v>1</v>
      </c>
      <c r="B10" s="5">
        <f t="shared" si="1"/>
        <v>5.7265740106658933</v>
      </c>
      <c r="C10" s="5">
        <f t="shared" si="2"/>
        <v>5.7091786818231576</v>
      </c>
      <c r="E10" t="s">
        <v>37</v>
      </c>
      <c r="F10" s="9">
        <f>F5+F4</f>
        <v>2</v>
      </c>
    </row>
    <row r="11" spans="1:12" x14ac:dyDescent="0.25">
      <c r="A11" s="5">
        <f t="shared" si="0"/>
        <v>1.25</v>
      </c>
      <c r="B11" s="5">
        <f t="shared" si="1"/>
        <v>7.0664492147775784</v>
      </c>
      <c r="C11" s="5">
        <f t="shared" si="2"/>
        <v>7.0494833331156483</v>
      </c>
      <c r="E11" t="s">
        <v>38</v>
      </c>
      <c r="F11">
        <f>F5+(2*F4)</f>
        <v>2.0099999999999998</v>
      </c>
      <c r="G11">
        <f t="shared" si="3"/>
        <v>12.34745893231559</v>
      </c>
    </row>
    <row r="12" spans="1:12" x14ac:dyDescent="0.25">
      <c r="A12" s="5">
        <f t="shared" si="0"/>
        <v>1.5</v>
      </c>
      <c r="B12" s="5">
        <f t="shared" si="1"/>
        <v>8.3732462497877567</v>
      </c>
      <c r="C12" s="5">
        <f t="shared" si="2"/>
        <v>8.3566992133293567</v>
      </c>
    </row>
    <row r="13" spans="1:12" x14ac:dyDescent="0.25">
      <c r="A13" s="5">
        <f t="shared" si="0"/>
        <v>1.75</v>
      </c>
      <c r="B13" s="5">
        <f t="shared" si="1"/>
        <v>9.6477817329961226</v>
      </c>
      <c r="C13" s="5">
        <f t="shared" si="2"/>
        <v>9.6316432015002889</v>
      </c>
      <c r="E13" t="s">
        <v>39</v>
      </c>
      <c r="F13">
        <f>60 - (60*EXP(-1.99/10))</f>
        <v>10.827006400024466</v>
      </c>
    </row>
    <row r="14" spans="1:12" x14ac:dyDescent="0.25">
      <c r="A14" s="5">
        <f t="shared" si="0"/>
        <v>2</v>
      </c>
      <c r="B14" s="5">
        <f t="shared" si="1"/>
        <v>10.890852121462782</v>
      </c>
      <c r="C14" s="5">
        <f t="shared" si="2"/>
        <v>10.875112009963249</v>
      </c>
    </row>
  </sheetData>
  <mergeCells count="4">
    <mergeCell ref="A2:C2"/>
    <mergeCell ref="E2:I2"/>
    <mergeCell ref="E1:G1"/>
    <mergeCell ref="H5:L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08A0-8E4B-4801-87FA-D7EC49342941}">
  <dimension ref="B3:O24"/>
  <sheetViews>
    <sheetView topLeftCell="A3" workbookViewId="0">
      <selection activeCell="J10" sqref="J9:N10"/>
    </sheetView>
  </sheetViews>
  <sheetFormatPr baseColWidth="10" defaultRowHeight="15" x14ac:dyDescent="0.25"/>
  <sheetData>
    <row r="3" spans="2:15" ht="15.75" thickBot="1" x14ac:dyDescent="0.3"/>
    <row r="4" spans="2:15" ht="15.75" thickBot="1" x14ac:dyDescent="0.3">
      <c r="B4" s="21" t="s">
        <v>54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3"/>
    </row>
    <row r="5" spans="2:15" x14ac:dyDescent="0.25">
      <c r="B5" s="20" t="s">
        <v>55</v>
      </c>
      <c r="C5" s="5">
        <v>0.1</v>
      </c>
      <c r="F5" s="5" t="s">
        <v>56</v>
      </c>
      <c r="G5" s="5">
        <f>(-5/4)*(C5*LN(2*(C5)^2+1) -(2*C5)+((SQRT(2))*ATAN(C5*(SQRT(2)))))</f>
        <v>-8.2838040399709628E-4</v>
      </c>
      <c r="L5" t="s">
        <v>57</v>
      </c>
      <c r="M5" s="12">
        <f>19/180</f>
        <v>0.10555555555555556</v>
      </c>
      <c r="O5" s="15"/>
    </row>
    <row r="6" spans="2:15" x14ac:dyDescent="0.25">
      <c r="B6" s="14" t="s">
        <v>58</v>
      </c>
      <c r="C6" s="5">
        <f>C5+(19/180)</f>
        <v>0.20555555555555555</v>
      </c>
      <c r="F6" s="5" t="s">
        <v>59</v>
      </c>
      <c r="G6" s="5">
        <f t="shared" ref="G6:G23" si="0">(-5/4)*(C6*LN(2*(C6)^2+1) -(2*C6)+((SQRT(2))*ATAN(C6*(SQRT(2)))))</f>
        <v>-7.0613445521307966E-3</v>
      </c>
      <c r="L6" s="16" t="s">
        <v>60</v>
      </c>
      <c r="M6" s="16">
        <f>(M5/2)*(G5+(2*(G6+G7+G8+G9+G10+G11+G12+G13+G14+G15+G16+G17+G18+G19+G20+G21+G22))+G23)</f>
        <v>-1.6610348227259699</v>
      </c>
      <c r="O6" s="15"/>
    </row>
    <row r="7" spans="2:15" x14ac:dyDescent="0.25">
      <c r="B7" s="14" t="s">
        <v>61</v>
      </c>
      <c r="C7" s="5">
        <f t="shared" ref="C7:C23" si="1">C6+(19/180)</f>
        <v>0.31111111111111112</v>
      </c>
      <c r="F7" s="5" t="s">
        <v>62</v>
      </c>
      <c r="G7" s="5">
        <f t="shared" si="0"/>
        <v>-2.3757298486862533E-2</v>
      </c>
      <c r="O7" s="15"/>
    </row>
    <row r="8" spans="2:15" x14ac:dyDescent="0.25">
      <c r="B8" s="14" t="s">
        <v>63</v>
      </c>
      <c r="C8" s="5">
        <f t="shared" si="1"/>
        <v>0.41666666666666669</v>
      </c>
      <c r="F8" s="5" t="s">
        <v>64</v>
      </c>
      <c r="G8" s="5">
        <f t="shared" si="0"/>
        <v>-5.4868731035954271E-2</v>
      </c>
      <c r="O8" s="15"/>
    </row>
    <row r="9" spans="2:15" x14ac:dyDescent="0.25">
      <c r="B9" s="14" t="s">
        <v>65</v>
      </c>
      <c r="C9" s="5">
        <f t="shared" si="1"/>
        <v>0.52222222222222225</v>
      </c>
      <c r="F9" s="5" t="s">
        <v>66</v>
      </c>
      <c r="G9" s="5">
        <f t="shared" si="0"/>
        <v>-0.10311678196104124</v>
      </c>
      <c r="J9" s="25" t="s">
        <v>96</v>
      </c>
      <c r="K9" s="25"/>
      <c r="O9" s="15"/>
    </row>
    <row r="10" spans="2:15" x14ac:dyDescent="0.25">
      <c r="B10" s="14" t="s">
        <v>67</v>
      </c>
      <c r="C10" s="5">
        <f t="shared" si="1"/>
        <v>0.62777777777777777</v>
      </c>
      <c r="F10" s="5" t="s">
        <v>68</v>
      </c>
      <c r="G10" s="5">
        <f t="shared" si="0"/>
        <v>-0.17011807861066264</v>
      </c>
      <c r="J10" s="28" t="s">
        <v>95</v>
      </c>
      <c r="K10" s="28"/>
      <c r="L10" s="28"/>
      <c r="M10" s="28"/>
      <c r="N10" s="28"/>
      <c r="O10" s="15"/>
    </row>
    <row r="11" spans="2:15" x14ac:dyDescent="0.25">
      <c r="B11" s="14" t="s">
        <v>69</v>
      </c>
      <c r="C11" s="5">
        <f t="shared" si="1"/>
        <v>0.73333333333333328</v>
      </c>
      <c r="F11" s="5" t="s">
        <v>70</v>
      </c>
      <c r="G11" s="5">
        <f t="shared" si="0"/>
        <v>-0.25662677592968519</v>
      </c>
      <c r="O11" s="15"/>
    </row>
    <row r="12" spans="2:15" x14ac:dyDescent="0.25">
      <c r="B12" s="14" t="s">
        <v>71</v>
      </c>
      <c r="C12" s="5">
        <f t="shared" si="1"/>
        <v>0.8388888888888888</v>
      </c>
      <c r="F12" s="5" t="s">
        <v>72</v>
      </c>
      <c r="G12" s="5">
        <f t="shared" si="0"/>
        <v>-0.36278601657259313</v>
      </c>
      <c r="O12" s="15"/>
    </row>
    <row r="13" spans="2:15" x14ac:dyDescent="0.25">
      <c r="B13" s="14" t="s">
        <v>73</v>
      </c>
      <c r="C13" s="5">
        <f t="shared" si="1"/>
        <v>0.94444444444444431</v>
      </c>
      <c r="F13" s="5" t="s">
        <v>74</v>
      </c>
      <c r="G13" s="5">
        <f t="shared" si="0"/>
        <v>-0.48833756324283412</v>
      </c>
      <c r="O13" s="15"/>
    </row>
    <row r="14" spans="2:15" x14ac:dyDescent="0.25">
      <c r="B14" s="14" t="s">
        <v>75</v>
      </c>
      <c r="C14" s="5">
        <f t="shared" si="1"/>
        <v>1.0499999999999998</v>
      </c>
      <c r="F14" s="5" t="s">
        <v>76</v>
      </c>
      <c r="G14" s="5">
        <f t="shared" si="0"/>
        <v>-0.63277735541813762</v>
      </c>
      <c r="O14" s="15"/>
    </row>
    <row r="15" spans="2:15" x14ac:dyDescent="0.25">
      <c r="B15" s="14" t="s">
        <v>77</v>
      </c>
      <c r="C15" s="5">
        <f t="shared" si="1"/>
        <v>1.1555555555555554</v>
      </c>
      <c r="F15" s="5" t="s">
        <v>78</v>
      </c>
      <c r="G15" s="5">
        <f t="shared" si="0"/>
        <v>-0.79546311706046369</v>
      </c>
      <c r="O15" s="15"/>
    </row>
    <row r="16" spans="2:15" x14ac:dyDescent="0.25">
      <c r="B16" s="14" t="s">
        <v>79</v>
      </c>
      <c r="C16" s="5">
        <f t="shared" si="1"/>
        <v>1.2611111111111111</v>
      </c>
      <c r="F16" s="5" t="s">
        <v>80</v>
      </c>
      <c r="G16" s="5">
        <f t="shared" si="0"/>
        <v>-0.97568539525486053</v>
      </c>
      <c r="O16" s="15"/>
    </row>
    <row r="17" spans="2:15" x14ac:dyDescent="0.25">
      <c r="B17" s="14" t="s">
        <v>81</v>
      </c>
      <c r="C17" s="5">
        <f t="shared" si="1"/>
        <v>1.3666666666666667</v>
      </c>
      <c r="F17" s="5" t="s">
        <v>82</v>
      </c>
      <c r="G17" s="5">
        <f t="shared" si="0"/>
        <v>-1.1727128003176901</v>
      </c>
      <c r="O17" s="15"/>
    </row>
    <row r="18" spans="2:15" x14ac:dyDescent="0.25">
      <c r="B18" s="14" t="s">
        <v>83</v>
      </c>
      <c r="C18" s="5">
        <f t="shared" si="1"/>
        <v>1.4722222222222223</v>
      </c>
      <c r="F18" s="5" t="s">
        <v>84</v>
      </c>
      <c r="G18" s="5">
        <f t="shared" si="0"/>
        <v>-1.3858198422354693</v>
      </c>
      <c r="O18" s="15"/>
    </row>
    <row r="19" spans="2:15" x14ac:dyDescent="0.25">
      <c r="B19" s="14" t="s">
        <v>85</v>
      </c>
      <c r="C19" s="5">
        <f t="shared" si="1"/>
        <v>1.5777777777777779</v>
      </c>
      <c r="F19" s="5" t="s">
        <v>86</v>
      </c>
      <c r="G19" s="5">
        <f t="shared" si="0"/>
        <v>-1.6143033485782197</v>
      </c>
      <c r="O19" s="15"/>
    </row>
    <row r="20" spans="2:15" x14ac:dyDescent="0.25">
      <c r="B20" s="14" t="s">
        <v>87</v>
      </c>
      <c r="C20" s="5">
        <f t="shared" si="1"/>
        <v>1.6833333333333336</v>
      </c>
      <c r="F20" s="5" t="s">
        <v>88</v>
      </c>
      <c r="G20" s="5">
        <f t="shared" si="0"/>
        <v>-1.8574915346455922</v>
      </c>
      <c r="O20" s="15"/>
    </row>
    <row r="21" spans="2:15" x14ac:dyDescent="0.25">
      <c r="B21" s="14" t="s">
        <v>89</v>
      </c>
      <c r="C21" s="5">
        <f t="shared" si="1"/>
        <v>1.7888888888888892</v>
      </c>
      <c r="F21" s="5" t="s">
        <v>90</v>
      </c>
      <c r="G21" s="5">
        <f t="shared" si="0"/>
        <v>-2.1147484222775366</v>
      </c>
      <c r="O21" s="15"/>
    </row>
    <row r="22" spans="2:15" x14ac:dyDescent="0.25">
      <c r="B22" s="14" t="s">
        <v>91</v>
      </c>
      <c r="C22" s="5">
        <f t="shared" si="1"/>
        <v>1.8944444444444448</v>
      </c>
      <c r="F22" s="5" t="s">
        <v>92</v>
      </c>
      <c r="G22" s="5">
        <f t="shared" si="0"/>
        <v>-2.3854753659325127</v>
      </c>
      <c r="O22" s="15"/>
    </row>
    <row r="23" spans="2:15" x14ac:dyDescent="0.25">
      <c r="B23" s="14" t="s">
        <v>93</v>
      </c>
      <c r="C23" s="5">
        <f t="shared" si="1"/>
        <v>2.0000000000000004</v>
      </c>
      <c r="F23" s="5" t="s">
        <v>94</v>
      </c>
      <c r="G23" s="5">
        <f t="shared" si="0"/>
        <v>-2.6691108217583071</v>
      </c>
      <c r="O23" s="15"/>
    </row>
    <row r="24" spans="2:15" ht="15.75" thickBot="1" x14ac:dyDescent="0.3"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9"/>
    </row>
  </sheetData>
  <mergeCells count="2">
    <mergeCell ref="J10:N10"/>
    <mergeCell ref="J9:K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"/>
  <sheetViews>
    <sheetView workbookViewId="0">
      <selection activeCell="F9" sqref="F9"/>
    </sheetView>
  </sheetViews>
  <sheetFormatPr baseColWidth="10" defaultRowHeight="15" x14ac:dyDescent="0.25"/>
  <cols>
    <col min="4" max="4" width="15.42578125" customWidth="1"/>
  </cols>
  <sheetData>
    <row r="1" spans="1:5" x14ac:dyDescent="0.25">
      <c r="A1" s="3" t="s">
        <v>24</v>
      </c>
      <c r="B1">
        <f>1/4</f>
        <v>0.25</v>
      </c>
    </row>
    <row r="2" spans="1:5" x14ac:dyDescent="0.25">
      <c r="D2" s="2" t="s">
        <v>27</v>
      </c>
      <c r="E2" s="2">
        <f>D4/12</f>
        <v>7.8644606010908724</v>
      </c>
    </row>
    <row r="3" spans="1:5" x14ac:dyDescent="0.25">
      <c r="A3" s="4" t="s">
        <v>25</v>
      </c>
      <c r="B3" s="4" t="s">
        <v>26</v>
      </c>
    </row>
    <row r="4" spans="1:5" x14ac:dyDescent="0.25">
      <c r="A4" s="5">
        <f>0*B$1</f>
        <v>0</v>
      </c>
      <c r="B4" s="5">
        <f>SQRT(1+(COS(A4)*EXP(SIN(A4)))^2)</f>
        <v>1.4142135623730951</v>
      </c>
      <c r="C4" s="5">
        <f>B4</f>
        <v>1.4142135623730951</v>
      </c>
      <c r="D4">
        <f>SUM(C4:C28)</f>
        <v>94.373527213090469</v>
      </c>
    </row>
    <row r="5" spans="1:5" x14ac:dyDescent="0.25">
      <c r="A5" s="6">
        <f>1/4</f>
        <v>0.25</v>
      </c>
      <c r="B5" s="5">
        <f>SQRT(1+(COS(A5)*EXP(SIN(A5)))^2)</f>
        <v>1.5936717509367133</v>
      </c>
      <c r="C5" s="5">
        <f>4*B5</f>
        <v>6.3746870037468533</v>
      </c>
    </row>
    <row r="6" spans="1:5" x14ac:dyDescent="0.25">
      <c r="A6" s="5">
        <f>B$1+A5</f>
        <v>0.5</v>
      </c>
      <c r="B6" s="5">
        <f t="shared" ref="B6:B28" si="0">SQRT(1+(COS(A6)*EXP(SIN(A6)))^2)</f>
        <v>1.734673292770508</v>
      </c>
      <c r="C6" s="5">
        <f>2*B6</f>
        <v>3.4693465855410159</v>
      </c>
    </row>
    <row r="7" spans="1:5" x14ac:dyDescent="0.25">
      <c r="A7" s="5">
        <f>B$1+A6</f>
        <v>0.75</v>
      </c>
      <c r="B7" s="5">
        <f t="shared" si="0"/>
        <v>1.7586208658867672</v>
      </c>
      <c r="C7" s="5">
        <f>4*B7</f>
        <v>7.034483463547069</v>
      </c>
    </row>
    <row r="8" spans="1:5" x14ac:dyDescent="0.25">
      <c r="A8" s="5">
        <f>B$1+A7</f>
        <v>1</v>
      </c>
      <c r="B8" s="5">
        <f t="shared" si="0"/>
        <v>1.603422386123651</v>
      </c>
      <c r="C8" s="5">
        <f>2*B8</f>
        <v>3.2068447722473019</v>
      </c>
    </row>
    <row r="9" spans="1:5" x14ac:dyDescent="0.25">
      <c r="A9" s="5">
        <f>B$1+A8</f>
        <v>1.25</v>
      </c>
      <c r="B9" s="5">
        <f t="shared" si="0"/>
        <v>1.2897355487713376</v>
      </c>
      <c r="C9" s="5">
        <f t="shared" ref="C9" si="1">4*B9</f>
        <v>5.1589421950853502</v>
      </c>
    </row>
    <row r="10" spans="1:5" x14ac:dyDescent="0.25">
      <c r="A10" s="5">
        <f t="shared" ref="A10:A28" si="2">B$1+A9</f>
        <v>1.5</v>
      </c>
      <c r="B10" s="5">
        <f t="shared" si="0"/>
        <v>1.0182279850446783</v>
      </c>
      <c r="C10" s="5">
        <f t="shared" ref="C10" si="3">2*B10</f>
        <v>2.0364559700893565</v>
      </c>
    </row>
    <row r="11" spans="1:5" x14ac:dyDescent="0.25">
      <c r="A11" s="5">
        <f t="shared" si="2"/>
        <v>1.75</v>
      </c>
      <c r="B11" s="5">
        <f t="shared" si="0"/>
        <v>1.1078640194633498</v>
      </c>
      <c r="C11" s="5">
        <f t="shared" ref="C11" si="4">4*B11</f>
        <v>4.4314560778533991</v>
      </c>
    </row>
    <row r="12" spans="1:5" x14ac:dyDescent="0.25">
      <c r="A12" s="5">
        <f t="shared" si="2"/>
        <v>2</v>
      </c>
      <c r="B12" s="5">
        <f t="shared" si="0"/>
        <v>1.437821429433267</v>
      </c>
      <c r="C12" s="5">
        <f t="shared" ref="C12" si="5">2*B12</f>
        <v>2.8756428588665339</v>
      </c>
    </row>
    <row r="13" spans="1:5" x14ac:dyDescent="0.25">
      <c r="A13" s="5">
        <f t="shared" si="2"/>
        <v>2.25</v>
      </c>
      <c r="B13" s="5">
        <f t="shared" si="0"/>
        <v>1.6942899174374064</v>
      </c>
      <c r="C13" s="5">
        <f t="shared" ref="C13" si="6">4*B13</f>
        <v>6.7771596697496257</v>
      </c>
    </row>
    <row r="14" spans="1:5" x14ac:dyDescent="0.25">
      <c r="A14" s="5">
        <f t="shared" si="2"/>
        <v>2.5</v>
      </c>
      <c r="B14" s="5">
        <f t="shared" si="0"/>
        <v>1.7676121263023505</v>
      </c>
      <c r="C14" s="5">
        <f t="shared" ref="C14" si="7">2*B14</f>
        <v>3.5352242526047011</v>
      </c>
    </row>
    <row r="15" spans="1:5" x14ac:dyDescent="0.25">
      <c r="A15" s="5">
        <f t="shared" si="2"/>
        <v>2.75</v>
      </c>
      <c r="B15" s="5">
        <f t="shared" si="0"/>
        <v>1.6831169532676564</v>
      </c>
      <c r="C15" s="5">
        <f t="shared" ref="C15" si="8">4*B15</f>
        <v>6.7324678130706257</v>
      </c>
    </row>
    <row r="16" spans="1:5" x14ac:dyDescent="0.25">
      <c r="A16" s="5">
        <f t="shared" si="2"/>
        <v>3</v>
      </c>
      <c r="B16" s="5">
        <f t="shared" si="0"/>
        <v>1.5164722006742528</v>
      </c>
      <c r="C16" s="5">
        <f t="shared" ref="C16" si="9">2*B16</f>
        <v>3.0329444013485056</v>
      </c>
    </row>
    <row r="17" spans="1:3" x14ac:dyDescent="0.25">
      <c r="A17" s="5">
        <f t="shared" si="2"/>
        <v>3.25</v>
      </c>
      <c r="B17" s="5">
        <f t="shared" si="0"/>
        <v>1.340146447883737</v>
      </c>
      <c r="C17" s="5">
        <f t="shared" ref="C17" si="10">4*B17</f>
        <v>5.3605857915349482</v>
      </c>
    </row>
    <row r="18" spans="1:3" x14ac:dyDescent="0.25">
      <c r="A18" s="5">
        <f t="shared" si="2"/>
        <v>3.5</v>
      </c>
      <c r="B18" s="5">
        <f t="shared" si="0"/>
        <v>1.1978311292853923</v>
      </c>
      <c r="C18" s="5">
        <f t="shared" ref="C18" si="11">2*B18</f>
        <v>2.3956622585707845</v>
      </c>
    </row>
    <row r="19" spans="1:3" x14ac:dyDescent="0.25">
      <c r="A19" s="5">
        <f t="shared" si="2"/>
        <v>3.75</v>
      </c>
      <c r="B19" s="5">
        <f t="shared" si="0"/>
        <v>1.1021199643021469</v>
      </c>
      <c r="C19" s="5">
        <f t="shared" ref="C19" si="12">4*B19</f>
        <v>4.4084798572085875</v>
      </c>
    </row>
    <row r="20" spans="1:3" x14ac:dyDescent="0.25">
      <c r="A20" s="5">
        <f t="shared" si="2"/>
        <v>4</v>
      </c>
      <c r="B20" s="5">
        <f t="shared" si="0"/>
        <v>1.0459656515677005</v>
      </c>
      <c r="C20" s="5">
        <f t="shared" ref="C20" si="13">2*B20</f>
        <v>2.091931303135401</v>
      </c>
    </row>
    <row r="21" spans="1:3" x14ac:dyDescent="0.25">
      <c r="A21" s="5">
        <f t="shared" si="2"/>
        <v>4.25</v>
      </c>
      <c r="B21" s="5">
        <f t="shared" si="0"/>
        <v>1.0164766535736371</v>
      </c>
      <c r="C21" s="5">
        <f t="shared" ref="C21" si="14">4*B21</f>
        <v>4.0659066142945486</v>
      </c>
    </row>
    <row r="22" spans="1:3" x14ac:dyDescent="0.25">
      <c r="A22" s="5">
        <f t="shared" si="2"/>
        <v>4.5</v>
      </c>
      <c r="B22" s="5">
        <f t="shared" si="0"/>
        <v>1.0031400799949486</v>
      </c>
      <c r="C22" s="5">
        <f t="shared" ref="C22" si="15">2*B22</f>
        <v>2.0062801599898972</v>
      </c>
    </row>
    <row r="23" spans="1:3" x14ac:dyDescent="0.25">
      <c r="A23" s="5">
        <f t="shared" si="2"/>
        <v>4.75</v>
      </c>
      <c r="B23" s="5">
        <f t="shared" si="0"/>
        <v>1.0000958075940503</v>
      </c>
      <c r="C23" s="5">
        <f t="shared" ref="C23" si="16">4*B23</f>
        <v>4.000383230376201</v>
      </c>
    </row>
    <row r="24" spans="1:3" x14ac:dyDescent="0.25">
      <c r="A24" s="5">
        <f t="shared" si="2"/>
        <v>5</v>
      </c>
      <c r="B24" s="5">
        <f t="shared" si="0"/>
        <v>1.0058936446177458</v>
      </c>
      <c r="C24" s="5">
        <f t="shared" ref="C24" si="17">2*B24</f>
        <v>2.0117872892354915</v>
      </c>
    </row>
    <row r="25" spans="1:3" x14ac:dyDescent="0.25">
      <c r="A25" s="5">
        <f t="shared" si="2"/>
        <v>5.25</v>
      </c>
      <c r="B25" s="5">
        <f t="shared" si="0"/>
        <v>1.023258014016035</v>
      </c>
      <c r="C25" s="5">
        <f t="shared" ref="C25" si="18">4*B25</f>
        <v>4.09303205606414</v>
      </c>
    </row>
    <row r="26" spans="1:3" x14ac:dyDescent="0.25">
      <c r="A26" s="5">
        <f t="shared" si="2"/>
        <v>5.5</v>
      </c>
      <c r="B26" s="5">
        <f t="shared" si="0"/>
        <v>1.0594713137598695</v>
      </c>
      <c r="C26" s="5">
        <f t="shared" ref="C26" si="19">2*B26</f>
        <v>2.1189426275197389</v>
      </c>
    </row>
    <row r="27" spans="1:3" x14ac:dyDescent="0.25">
      <c r="A27" s="5">
        <f t="shared" si="2"/>
        <v>5.75</v>
      </c>
      <c r="B27" s="5">
        <f t="shared" si="0"/>
        <v>1.1262140803777936</v>
      </c>
      <c r="C27" s="5">
        <f t="shared" ref="C27" si="20">4*B27</f>
        <v>4.5048563215111743</v>
      </c>
    </row>
    <row r="28" spans="1:3" x14ac:dyDescent="0.25">
      <c r="A28" s="5">
        <f t="shared" si="2"/>
        <v>6</v>
      </c>
      <c r="B28" s="5">
        <f t="shared" si="0"/>
        <v>1.2358110775261435</v>
      </c>
      <c r="C28" s="5">
        <f>B28</f>
        <v>1.2358110775261435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63D0-9224-4D39-B94B-4BC94444C92D}">
  <dimension ref="B2:M424"/>
  <sheetViews>
    <sheetView topLeftCell="A8" workbookViewId="0">
      <selection activeCell="I21" sqref="I21:M21"/>
    </sheetView>
  </sheetViews>
  <sheetFormatPr baseColWidth="10" defaultRowHeight="15" x14ac:dyDescent="0.25"/>
  <cols>
    <col min="12" max="12" width="23.28515625" customWidth="1"/>
  </cols>
  <sheetData>
    <row r="2" spans="2:12" x14ac:dyDescent="0.25">
      <c r="B2" t="s">
        <v>97</v>
      </c>
    </row>
    <row r="3" spans="2:12" x14ac:dyDescent="0.25">
      <c r="B3" s="22" t="s">
        <v>98</v>
      </c>
      <c r="C3" s="22" t="s">
        <v>99</v>
      </c>
      <c r="D3" s="22" t="s">
        <v>100</v>
      </c>
      <c r="E3" s="22" t="s">
        <v>101</v>
      </c>
      <c r="F3" s="22" t="s">
        <v>102</v>
      </c>
    </row>
    <row r="4" spans="2:12" x14ac:dyDescent="0.25">
      <c r="B4" s="22">
        <v>5.6</v>
      </c>
      <c r="C4" s="22">
        <f>(-61*COS(B4^(1/2))*(B4^(-3/2)))+(-119*SIN(B4^(1/2))*(B4^(-2)))+(59*COS(B4^(1/2))*(B4^(-5/2)))+(SIN(B4^(1/2))*(B4^(-1)))+(COS(B4^(1/2))*(B4^(-1/2)))</f>
        <v>-0.1123697632777852</v>
      </c>
      <c r="D4" s="22">
        <f>(-62*SIN(B4^(1/2))*(B4^(-2)))+(-180*COS(B4^(1/2))*(B4^(-5/2)))+(-178*SIN(B4^(1/2))*(B4^(-3)))+(59*COS(B4^(1/2))*(B4^(-7/2)))+(2*COS(B4^(1/2))*(B4^(-3/2)))+(-SIN(B4^(1/2))*(B4^(-1)))</f>
        <v>-0.69454870262674651</v>
      </c>
      <c r="E4" s="22">
        <f>B4-(C4/D4)</f>
        <v>5.438211830426277</v>
      </c>
      <c r="F4" s="22"/>
    </row>
    <row r="5" spans="2:12" x14ac:dyDescent="0.25">
      <c r="B5" s="22">
        <f>E4</f>
        <v>5.438211830426277</v>
      </c>
      <c r="C5" s="22">
        <f t="shared" ref="C5:C11" si="0">(-61*COS(B5^(1/2))*(B5^(-3/2)))+(-119*SIN(B5^(1/2))*(B5^(-2)))+(59*COS(B5^(1/2))*(B5^(-5/2)))+(SIN(B5^(1/2))*(B5^(-1)))+(COS(B5^(1/2))*(B5^(-1/2)))</f>
        <v>-0.34811695976324475</v>
      </c>
      <c r="D5" s="22">
        <f t="shared" ref="D5:D11" si="1">(-62*SIN(B5^(1/2))*(B5^(-2)))+(-180*COS(B5^(1/2))*(B5^(-5/2)))+(-178*SIN(B5^(1/2))*(B5^(-3)))+(59*COS(B5^(1/2))*(B5^(-7/2)))+(2*COS(B5^(1/2))*(B5^(-3/2)))+(-SIN(B5^(1/2))*(B5^(-1)))</f>
        <v>-0.86923539616055734</v>
      </c>
      <c r="E5" s="22">
        <f t="shared" ref="E5:E11" si="2">B5-(C5/D5)</f>
        <v>5.0377254244413283</v>
      </c>
      <c r="F5" s="22">
        <f>(E5-E4)/E5 *-1</f>
        <v>7.9497466067111361E-2</v>
      </c>
    </row>
    <row r="6" spans="2:12" x14ac:dyDescent="0.25">
      <c r="B6" s="22">
        <f t="shared" ref="B6:B11" si="3">E5</f>
        <v>5.0377254244413283</v>
      </c>
      <c r="C6" s="22">
        <f t="shared" si="0"/>
        <v>-1.0678631206525426</v>
      </c>
      <c r="D6" s="22">
        <f t="shared" si="1"/>
        <v>-1.4196491812337977</v>
      </c>
      <c r="E6" s="22">
        <f t="shared" si="2"/>
        <v>4.2855233066445377</v>
      </c>
      <c r="F6" s="22">
        <f t="shared" ref="F6:F11" si="4">(E6-E5)/E6 *-1</f>
        <v>0.17552164904354395</v>
      </c>
    </row>
    <row r="7" spans="2:12" x14ac:dyDescent="0.25">
      <c r="B7" s="22">
        <f t="shared" si="3"/>
        <v>4.2855233066445377</v>
      </c>
      <c r="C7" s="22">
        <f t="shared" si="0"/>
        <v>-3.1652982194925179</v>
      </c>
      <c r="D7" s="22">
        <f t="shared" si="1"/>
        <v>-3.1681478188370868</v>
      </c>
      <c r="E7" s="22">
        <f t="shared" si="2"/>
        <v>3.2864227594186874</v>
      </c>
      <c r="F7" s="22">
        <f t="shared" si="4"/>
        <v>0.30400852853227389</v>
      </c>
    </row>
    <row r="8" spans="2:12" x14ac:dyDescent="0.25">
      <c r="B8" s="22">
        <f t="shared" si="3"/>
        <v>3.2864227594186874</v>
      </c>
      <c r="C8" s="22">
        <f t="shared" si="0"/>
        <v>-8.8016465489069446</v>
      </c>
      <c r="D8" s="22">
        <f t="shared" si="1"/>
        <v>-8.833745304072643</v>
      </c>
      <c r="E8" s="22">
        <f t="shared" si="2"/>
        <v>2.2900564112912289</v>
      </c>
      <c r="F8" s="22">
        <f t="shared" si="4"/>
        <v>0.43508375741961125</v>
      </c>
    </row>
    <row r="9" spans="2:12" x14ac:dyDescent="0.25">
      <c r="B9" s="22">
        <f t="shared" si="3"/>
        <v>2.2900564112912289</v>
      </c>
      <c r="C9" s="22">
        <f t="shared" si="0"/>
        <v>-22.763971249933736</v>
      </c>
      <c r="D9" s="22">
        <f t="shared" si="1"/>
        <v>-28.119030070593389</v>
      </c>
      <c r="E9" s="22">
        <f t="shared" si="2"/>
        <v>1.4804989268124142</v>
      </c>
      <c r="F9" s="22">
        <f t="shared" si="4"/>
        <v>0.54681396238620117</v>
      </c>
    </row>
    <row r="10" spans="2:12" x14ac:dyDescent="0.25">
      <c r="B10" s="22">
        <f t="shared" si="3"/>
        <v>1.4804989268124142</v>
      </c>
      <c r="C10" s="22">
        <f t="shared" si="0"/>
        <v>-54.075874047918091</v>
      </c>
      <c r="D10" s="22">
        <f t="shared" si="1"/>
        <v>-96.449391950384012</v>
      </c>
      <c r="E10" s="22">
        <f t="shared" si="2"/>
        <v>0.91983314184058074</v>
      </c>
      <c r="F10" s="22">
        <f t="shared" si="4"/>
        <v>0.60952988044108147</v>
      </c>
    </row>
    <row r="11" spans="2:12" x14ac:dyDescent="0.25">
      <c r="B11" s="22">
        <f t="shared" si="3"/>
        <v>0.91983314184058074</v>
      </c>
      <c r="C11" s="22">
        <f t="shared" si="0"/>
        <v>-111.60793756141308</v>
      </c>
      <c r="D11" s="22">
        <f t="shared" si="1"/>
        <v>-328.81000791018204</v>
      </c>
      <c r="E11" s="22">
        <f t="shared" si="2"/>
        <v>0.5804032739032885</v>
      </c>
      <c r="F11" s="22">
        <f t="shared" si="4"/>
        <v>0.58481728687466161</v>
      </c>
    </row>
    <row r="14" spans="2:12" x14ac:dyDescent="0.25">
      <c r="B14" t="s">
        <v>103</v>
      </c>
    </row>
    <row r="15" spans="2:12" ht="15.75" thickBot="1" x14ac:dyDescent="0.3">
      <c r="E15" s="5" t="s">
        <v>494</v>
      </c>
    </row>
    <row r="16" spans="2:12" x14ac:dyDescent="0.25">
      <c r="B16" s="5" t="s">
        <v>55</v>
      </c>
      <c r="C16" s="5">
        <v>0</v>
      </c>
      <c r="E16" s="5" t="s">
        <v>55</v>
      </c>
      <c r="F16" s="5">
        <f>(((60-C16)^2)+((60-C16)*SIN((C16)^(1/2))))</f>
        <v>3600</v>
      </c>
      <c r="K16" t="s">
        <v>57</v>
      </c>
      <c r="L16" s="12">
        <f>16/405</f>
        <v>3.9506172839506172E-2</v>
      </c>
    </row>
    <row r="17" spans="2:13" x14ac:dyDescent="0.25">
      <c r="B17" s="5" t="s">
        <v>58</v>
      </c>
      <c r="C17" s="5">
        <f>C16+$L$16</f>
        <v>3.9506172839506172E-2</v>
      </c>
      <c r="E17" s="5" t="s">
        <v>58</v>
      </c>
      <c r="F17" s="5">
        <f t="shared" ref="F17:F80" si="5">(((60-C17)^2)+((60-C17)*SIN((C17)^(1/2))))</f>
        <v>3607.1003470284236</v>
      </c>
      <c r="K17" s="16" t="s">
        <v>60</v>
      </c>
      <c r="L17" s="16">
        <f>(L16/2)*(F16+(2*(F423))+F421)</f>
        <v>43839.451828478435</v>
      </c>
    </row>
    <row r="18" spans="2:13" x14ac:dyDescent="0.25">
      <c r="B18" s="5" t="s">
        <v>61</v>
      </c>
      <c r="C18" s="5">
        <f t="shared" ref="C18:C81" si="6">C17+$L$16</f>
        <v>7.9012345679012344E-2</v>
      </c>
      <c r="E18" s="5" t="s">
        <v>61</v>
      </c>
      <c r="F18" s="5">
        <f t="shared" si="5"/>
        <v>3607.1471028604342</v>
      </c>
    </row>
    <row r="19" spans="2:13" x14ac:dyDescent="0.25">
      <c r="B19" s="5" t="s">
        <v>63</v>
      </c>
      <c r="C19" s="5">
        <f t="shared" si="6"/>
        <v>0.11851851851851852</v>
      </c>
      <c r="E19" s="5" t="s">
        <v>63</v>
      </c>
      <c r="F19" s="5">
        <f t="shared" si="5"/>
        <v>3606.0021280698752</v>
      </c>
    </row>
    <row r="20" spans="2:13" x14ac:dyDescent="0.25">
      <c r="B20" s="5" t="s">
        <v>65</v>
      </c>
      <c r="C20" s="5">
        <f t="shared" si="6"/>
        <v>0.15802469135802469</v>
      </c>
      <c r="E20" s="5" t="s">
        <v>65</v>
      </c>
      <c r="F20" s="5">
        <f t="shared" si="5"/>
        <v>3604.2289835728761</v>
      </c>
      <c r="I20" s="25" t="s">
        <v>496</v>
      </c>
      <c r="J20" s="25"/>
    </row>
    <row r="21" spans="2:13" x14ac:dyDescent="0.25">
      <c r="B21" s="5" t="s">
        <v>67</v>
      </c>
      <c r="C21" s="5">
        <f t="shared" si="6"/>
        <v>0.19753086419753085</v>
      </c>
      <c r="E21" s="5" t="s">
        <v>67</v>
      </c>
      <c r="F21" s="5">
        <f t="shared" si="5"/>
        <v>3602.0477668982535</v>
      </c>
      <c r="I21" s="28" t="s">
        <v>495</v>
      </c>
      <c r="J21" s="28"/>
      <c r="K21" s="28"/>
      <c r="L21" s="28"/>
      <c r="M21" s="28"/>
    </row>
    <row r="22" spans="2:13" x14ac:dyDescent="0.25">
      <c r="B22" s="5" t="s">
        <v>69</v>
      </c>
      <c r="C22" s="5">
        <f t="shared" si="6"/>
        <v>0.23703703703703702</v>
      </c>
      <c r="E22" s="5" t="s">
        <v>69</v>
      </c>
      <c r="F22" s="5">
        <f t="shared" si="5"/>
        <v>3599.572263910015</v>
      </c>
    </row>
    <row r="23" spans="2:13" x14ac:dyDescent="0.25">
      <c r="B23" s="5" t="s">
        <v>71</v>
      </c>
      <c r="C23" s="5">
        <f t="shared" si="6"/>
        <v>0.27654320987654318</v>
      </c>
      <c r="E23" s="5" t="s">
        <v>71</v>
      </c>
      <c r="F23" s="5">
        <f t="shared" si="5"/>
        <v>3596.8706087155019</v>
      </c>
    </row>
    <row r="24" spans="2:13" x14ac:dyDescent="0.25">
      <c r="B24" s="5" t="s">
        <v>73</v>
      </c>
      <c r="C24" s="5">
        <f t="shared" si="6"/>
        <v>0.31604938271604938</v>
      </c>
      <c r="E24" s="5" t="s">
        <v>73</v>
      </c>
      <c r="F24" s="5">
        <f t="shared" si="5"/>
        <v>3593.9875499911682</v>
      </c>
    </row>
    <row r="25" spans="2:13" x14ac:dyDescent="0.25">
      <c r="B25" s="5" t="s">
        <v>75</v>
      </c>
      <c r="C25" s="5">
        <f t="shared" si="6"/>
        <v>0.35555555555555557</v>
      </c>
      <c r="E25" s="5" t="s">
        <v>75</v>
      </c>
      <c r="F25" s="5">
        <f t="shared" si="5"/>
        <v>3590.9544204470462</v>
      </c>
    </row>
    <row r="26" spans="2:13" x14ac:dyDescent="0.25">
      <c r="B26" s="5" t="s">
        <v>77</v>
      </c>
      <c r="C26" s="5">
        <f t="shared" si="6"/>
        <v>0.39506172839506176</v>
      </c>
      <c r="E26" s="5" t="s">
        <v>77</v>
      </c>
      <c r="F26" s="5">
        <f t="shared" si="5"/>
        <v>3587.7942179371134</v>
      </c>
    </row>
    <row r="27" spans="2:13" x14ac:dyDescent="0.25">
      <c r="B27" s="5" t="s">
        <v>79</v>
      </c>
      <c r="C27" s="5">
        <f t="shared" si="6"/>
        <v>0.43456790123456795</v>
      </c>
      <c r="E27" s="5" t="s">
        <v>79</v>
      </c>
      <c r="F27" s="5">
        <f t="shared" si="5"/>
        <v>3584.5244453985688</v>
      </c>
    </row>
    <row r="28" spans="2:13" x14ac:dyDescent="0.25">
      <c r="B28" s="5" t="s">
        <v>81</v>
      </c>
      <c r="C28" s="5">
        <f t="shared" si="6"/>
        <v>0.47407407407407415</v>
      </c>
      <c r="E28" s="5" t="s">
        <v>81</v>
      </c>
      <c r="F28" s="5">
        <f t="shared" si="5"/>
        <v>3581.1588122858693</v>
      </c>
    </row>
    <row r="29" spans="2:13" x14ac:dyDescent="0.25">
      <c r="B29" s="5" t="s">
        <v>83</v>
      </c>
      <c r="C29" s="5">
        <f t="shared" si="6"/>
        <v>0.51358024691358029</v>
      </c>
      <c r="E29" s="5" t="s">
        <v>83</v>
      </c>
      <c r="F29" s="5">
        <f t="shared" si="5"/>
        <v>3577.7083108302195</v>
      </c>
    </row>
    <row r="30" spans="2:13" x14ac:dyDescent="0.25">
      <c r="B30" s="5" t="s">
        <v>85</v>
      </c>
      <c r="C30" s="5">
        <f t="shared" si="6"/>
        <v>0.55308641975308648</v>
      </c>
      <c r="E30" s="5" t="s">
        <v>85</v>
      </c>
      <c r="F30" s="5">
        <f t="shared" si="5"/>
        <v>3574.1819272911521</v>
      </c>
    </row>
    <row r="31" spans="2:13" x14ac:dyDescent="0.25">
      <c r="B31" s="5" t="s">
        <v>87</v>
      </c>
      <c r="C31" s="5">
        <f t="shared" si="6"/>
        <v>0.59259259259259267</v>
      </c>
      <c r="E31" s="5" t="s">
        <v>87</v>
      </c>
      <c r="F31" s="5">
        <f t="shared" si="5"/>
        <v>3570.5871292426905</v>
      </c>
    </row>
    <row r="32" spans="2:13" x14ac:dyDescent="0.25">
      <c r="B32" s="5" t="s">
        <v>89</v>
      </c>
      <c r="C32" s="5">
        <f t="shared" si="6"/>
        <v>0.63209876543209886</v>
      </c>
      <c r="E32" s="5" t="s">
        <v>89</v>
      </c>
      <c r="F32" s="5">
        <f t="shared" si="5"/>
        <v>3566.9302096658084</v>
      </c>
    </row>
    <row r="33" spans="2:6" x14ac:dyDescent="0.25">
      <c r="B33" s="5" t="s">
        <v>91</v>
      </c>
      <c r="C33" s="5">
        <f t="shared" si="6"/>
        <v>0.67160493827160506</v>
      </c>
      <c r="E33" s="5" t="s">
        <v>91</v>
      </c>
      <c r="F33" s="5">
        <f t="shared" si="5"/>
        <v>3563.2165362609967</v>
      </c>
    </row>
    <row r="34" spans="2:6" x14ac:dyDescent="0.25">
      <c r="B34" s="5" t="s">
        <v>93</v>
      </c>
      <c r="C34" s="5">
        <f t="shared" si="6"/>
        <v>0.71111111111111125</v>
      </c>
      <c r="E34" s="5" t="s">
        <v>93</v>
      </c>
      <c r="F34" s="5">
        <f t="shared" si="5"/>
        <v>3559.4507361404426</v>
      </c>
    </row>
    <row r="35" spans="2:6" x14ac:dyDescent="0.25">
      <c r="B35" s="5" t="s">
        <v>104</v>
      </c>
      <c r="C35" s="5">
        <f t="shared" si="6"/>
        <v>0.75061728395061744</v>
      </c>
      <c r="E35" s="5" t="s">
        <v>104</v>
      </c>
      <c r="F35" s="5">
        <f t="shared" si="5"/>
        <v>3555.6368353192897</v>
      </c>
    </row>
    <row r="36" spans="2:6" x14ac:dyDescent="0.25">
      <c r="B36" s="5" t="s">
        <v>105</v>
      </c>
      <c r="C36" s="5">
        <f t="shared" si="6"/>
        <v>0.79012345679012363</v>
      </c>
      <c r="E36" s="5" t="s">
        <v>105</v>
      </c>
      <c r="F36" s="5">
        <f t="shared" si="5"/>
        <v>3551.7783658739818</v>
      </c>
    </row>
    <row r="37" spans="2:6" x14ac:dyDescent="0.25">
      <c r="B37" s="5" t="s">
        <v>106</v>
      </c>
      <c r="C37" s="5">
        <f t="shared" si="6"/>
        <v>0.82962962962962983</v>
      </c>
      <c r="E37" s="5" t="s">
        <v>106</v>
      </c>
      <c r="F37" s="5">
        <f t="shared" si="5"/>
        <v>3547.878449511396</v>
      </c>
    </row>
    <row r="38" spans="2:6" x14ac:dyDescent="0.25">
      <c r="B38" s="5" t="s">
        <v>107</v>
      </c>
      <c r="C38" s="5">
        <f t="shared" si="6"/>
        <v>0.86913580246913602</v>
      </c>
      <c r="E38" s="5" t="s">
        <v>107</v>
      </c>
      <c r="F38" s="5">
        <f t="shared" si="5"/>
        <v>3543.9398636236042</v>
      </c>
    </row>
    <row r="39" spans="2:6" x14ac:dyDescent="0.25">
      <c r="B39" s="5" t="s">
        <v>108</v>
      </c>
      <c r="C39" s="5">
        <f t="shared" si="6"/>
        <v>0.90864197530864221</v>
      </c>
      <c r="E39" s="5" t="s">
        <v>108</v>
      </c>
      <c r="F39" s="5">
        <f t="shared" si="5"/>
        <v>3539.9650941331101</v>
      </c>
    </row>
    <row r="40" spans="2:6" x14ac:dyDescent="0.25">
      <c r="B40" s="5" t="s">
        <v>109</v>
      </c>
      <c r="C40" s="5">
        <f t="shared" si="6"/>
        <v>0.94814814814814841</v>
      </c>
      <c r="E40" s="5" t="s">
        <v>109</v>
      </c>
      <c r="F40" s="5">
        <f t="shared" si="5"/>
        <v>3535.9563782337063</v>
      </c>
    </row>
    <row r="41" spans="2:6" x14ac:dyDescent="0.25">
      <c r="B41" s="5" t="s">
        <v>110</v>
      </c>
      <c r="C41" s="5">
        <f t="shared" si="6"/>
        <v>0.9876543209876546</v>
      </c>
      <c r="E41" s="5" t="s">
        <v>110</v>
      </c>
      <c r="F41" s="5">
        <f t="shared" si="5"/>
        <v>3531.9157393028754</v>
      </c>
    </row>
    <row r="42" spans="2:6" x14ac:dyDescent="0.25">
      <c r="B42" s="5" t="s">
        <v>111</v>
      </c>
      <c r="C42" s="5">
        <f t="shared" si="6"/>
        <v>1.0271604938271608</v>
      </c>
      <c r="E42" s="5" t="s">
        <v>111</v>
      </c>
      <c r="F42" s="5">
        <f t="shared" si="5"/>
        <v>3527.8450156781487</v>
      </c>
    </row>
    <row r="43" spans="2:6" x14ac:dyDescent="0.25">
      <c r="B43" s="5" t="s">
        <v>112</v>
      </c>
      <c r="C43" s="5">
        <f t="shared" si="6"/>
        <v>1.0666666666666669</v>
      </c>
      <c r="E43" s="5" t="s">
        <v>112</v>
      </c>
      <c r="F43" s="5">
        <f t="shared" si="5"/>
        <v>3523.7458845727233</v>
      </c>
    </row>
    <row r="44" spans="2:6" x14ac:dyDescent="0.25">
      <c r="B44" s="5" t="s">
        <v>113</v>
      </c>
      <c r="C44" s="5">
        <f t="shared" si="6"/>
        <v>1.106172839506173</v>
      </c>
      <c r="E44" s="5" t="s">
        <v>113</v>
      </c>
      <c r="F44" s="5">
        <f t="shared" si="5"/>
        <v>3519.6198821029293</v>
      </c>
    </row>
    <row r="45" spans="2:6" x14ac:dyDescent="0.25">
      <c r="B45" s="5" t="s">
        <v>114</v>
      </c>
      <c r="C45" s="5">
        <f t="shared" si="6"/>
        <v>1.145679012345679</v>
      </c>
      <c r="E45" s="5" t="s">
        <v>114</v>
      </c>
      <c r="F45" s="5">
        <f t="shared" si="5"/>
        <v>3515.4684201775926</v>
      </c>
    </row>
    <row r="46" spans="2:6" x14ac:dyDescent="0.25">
      <c r="B46" s="5" t="s">
        <v>115</v>
      </c>
      <c r="C46" s="5">
        <f t="shared" si="6"/>
        <v>1.1851851851851851</v>
      </c>
      <c r="E46" s="5" t="s">
        <v>115</v>
      </c>
      <c r="F46" s="5">
        <f t="shared" si="5"/>
        <v>3511.2928008336339</v>
      </c>
    </row>
    <row r="47" spans="2:6" x14ac:dyDescent="0.25">
      <c r="B47" s="5" t="s">
        <v>116</v>
      </c>
      <c r="C47" s="5">
        <f t="shared" si="6"/>
        <v>1.2246913580246912</v>
      </c>
      <c r="E47" s="5" t="s">
        <v>116</v>
      </c>
      <c r="F47" s="5">
        <f t="shared" si="5"/>
        <v>3507.0942284774533</v>
      </c>
    </row>
    <row r="48" spans="2:6" x14ac:dyDescent="0.25">
      <c r="B48" s="5" t="s">
        <v>117</v>
      </c>
      <c r="C48" s="5">
        <f t="shared" si="6"/>
        <v>1.2641975308641973</v>
      </c>
      <c r="E48" s="5" t="s">
        <v>117</v>
      </c>
      <c r="F48" s="5">
        <f t="shared" si="5"/>
        <v>3502.8738203967196</v>
      </c>
    </row>
    <row r="49" spans="2:6" x14ac:dyDescent="0.25">
      <c r="B49" s="5" t="s">
        <v>118</v>
      </c>
      <c r="C49" s="5">
        <f t="shared" si="6"/>
        <v>1.3037037037037034</v>
      </c>
      <c r="E49" s="5" t="s">
        <v>118</v>
      </c>
      <c r="F49" s="5">
        <f t="shared" si="5"/>
        <v>3498.6326158341867</v>
      </c>
    </row>
    <row r="50" spans="2:6" x14ac:dyDescent="0.25">
      <c r="B50" s="5" t="s">
        <v>119</v>
      </c>
      <c r="C50" s="5">
        <f t="shared" si="6"/>
        <v>1.3432098765432094</v>
      </c>
      <c r="E50" s="5" t="s">
        <v>119</v>
      </c>
      <c r="F50" s="5">
        <f t="shared" si="5"/>
        <v>3494.3715838585977</v>
      </c>
    </row>
    <row r="51" spans="2:6" x14ac:dyDescent="0.25">
      <c r="B51" s="5" t="s">
        <v>120</v>
      </c>
      <c r="C51" s="5">
        <f t="shared" si="6"/>
        <v>1.3827160493827155</v>
      </c>
      <c r="E51" s="5" t="s">
        <v>120</v>
      </c>
      <c r="F51" s="5">
        <f t="shared" si="5"/>
        <v>3490.0916302234482</v>
      </c>
    </row>
    <row r="52" spans="2:6" x14ac:dyDescent="0.25">
      <c r="B52" s="5" t="s">
        <v>121</v>
      </c>
      <c r="C52" s="5">
        <f t="shared" si="6"/>
        <v>1.4222222222222216</v>
      </c>
      <c r="E52" s="5" t="s">
        <v>121</v>
      </c>
      <c r="F52" s="5">
        <f t="shared" si="5"/>
        <v>3485.7936033695055</v>
      </c>
    </row>
    <row r="53" spans="2:6" x14ac:dyDescent="0.25">
      <c r="B53" s="5" t="s">
        <v>122</v>
      </c>
      <c r="C53" s="5">
        <f t="shared" si="6"/>
        <v>1.4617283950617277</v>
      </c>
      <c r="E53" s="5" t="s">
        <v>122</v>
      </c>
      <c r="F53" s="5">
        <f t="shared" si="5"/>
        <v>3481.4782996992672</v>
      </c>
    </row>
    <row r="54" spans="2:6" x14ac:dyDescent="0.25">
      <c r="B54" s="5" t="s">
        <v>123</v>
      </c>
      <c r="C54" s="5">
        <f t="shared" si="6"/>
        <v>1.5012345679012338</v>
      </c>
      <c r="E54" s="5" t="s">
        <v>123</v>
      </c>
      <c r="F54" s="5">
        <f t="shared" si="5"/>
        <v>3477.1464682293504</v>
      </c>
    </row>
    <row r="55" spans="2:6" x14ac:dyDescent="0.25">
      <c r="B55" s="5" t="s">
        <v>124</v>
      </c>
      <c r="C55" s="5">
        <f t="shared" si="6"/>
        <v>1.5407407407407399</v>
      </c>
      <c r="E55" s="5" t="s">
        <v>124</v>
      </c>
      <c r="F55" s="5">
        <f t="shared" si="5"/>
        <v>3472.7988147089955</v>
      </c>
    </row>
    <row r="56" spans="2:6" x14ac:dyDescent="0.25">
      <c r="B56" s="5" t="s">
        <v>125</v>
      </c>
      <c r="C56" s="5">
        <f t="shared" si="6"/>
        <v>1.5802469135802459</v>
      </c>
      <c r="E56" s="5" t="s">
        <v>125</v>
      </c>
      <c r="F56" s="5">
        <f t="shared" si="5"/>
        <v>3468.4360052783545</v>
      </c>
    </row>
    <row r="57" spans="2:6" x14ac:dyDescent="0.25">
      <c r="B57" s="5" t="s">
        <v>126</v>
      </c>
      <c r="C57" s="5">
        <f t="shared" si="6"/>
        <v>1.619753086419752</v>
      </c>
      <c r="E57" s="5" t="s">
        <v>126</v>
      </c>
      <c r="F57" s="5">
        <f t="shared" si="5"/>
        <v>3464.0586697285135</v>
      </c>
    </row>
    <row r="58" spans="2:6" x14ac:dyDescent="0.25">
      <c r="B58" s="5" t="s">
        <v>127</v>
      </c>
      <c r="C58" s="5">
        <f t="shared" si="6"/>
        <v>1.6592592592592581</v>
      </c>
      <c r="E58" s="5" t="s">
        <v>127</v>
      </c>
      <c r="F58" s="5">
        <f t="shared" si="5"/>
        <v>3459.6674044154784</v>
      </c>
    </row>
    <row r="59" spans="2:6" x14ac:dyDescent="0.25">
      <c r="B59" s="5" t="s">
        <v>128</v>
      </c>
      <c r="C59" s="5">
        <f t="shared" si="6"/>
        <v>1.6987654320987642</v>
      </c>
      <c r="E59" s="5" t="s">
        <v>128</v>
      </c>
      <c r="F59" s="5">
        <f t="shared" si="5"/>
        <v>3455.2627748724572</v>
      </c>
    </row>
    <row r="60" spans="2:6" x14ac:dyDescent="0.25">
      <c r="B60" s="5" t="s">
        <v>129</v>
      </c>
      <c r="C60" s="5">
        <f t="shared" si="6"/>
        <v>1.7382716049382703</v>
      </c>
      <c r="E60" s="5" t="s">
        <v>129</v>
      </c>
      <c r="F60" s="5">
        <f t="shared" si="5"/>
        <v>3450.8453181581353</v>
      </c>
    </row>
    <row r="61" spans="2:6" x14ac:dyDescent="0.25">
      <c r="B61" s="5" t="s">
        <v>130</v>
      </c>
      <c r="C61" s="5">
        <f t="shared" si="6"/>
        <v>1.7777777777777763</v>
      </c>
      <c r="E61" s="5" t="s">
        <v>130</v>
      </c>
      <c r="F61" s="5">
        <f t="shared" si="5"/>
        <v>3446.4155449732025</v>
      </c>
    </row>
    <row r="62" spans="2:6" x14ac:dyDescent="0.25">
      <c r="B62" s="5" t="s">
        <v>131</v>
      </c>
      <c r="C62" s="5">
        <f t="shared" si="6"/>
        <v>1.8172839506172824</v>
      </c>
      <c r="E62" s="5" t="s">
        <v>131</v>
      </c>
      <c r="F62" s="5">
        <f t="shared" si="5"/>
        <v>3441.9739415727909</v>
      </c>
    </row>
    <row r="63" spans="2:6" x14ac:dyDescent="0.25">
      <c r="B63" s="5" t="s">
        <v>132</v>
      </c>
      <c r="C63" s="5">
        <f t="shared" si="6"/>
        <v>1.8567901234567885</v>
      </c>
      <c r="E63" s="5" t="s">
        <v>132</v>
      </c>
      <c r="F63" s="5">
        <f t="shared" si="5"/>
        <v>3437.5209714986431</v>
      </c>
    </row>
    <row r="64" spans="2:6" x14ac:dyDescent="0.25">
      <c r="B64" s="5" t="s">
        <v>133</v>
      </c>
      <c r="C64" s="5">
        <f t="shared" si="6"/>
        <v>1.8962962962962946</v>
      </c>
      <c r="E64" s="5" t="s">
        <v>133</v>
      </c>
      <c r="F64" s="5">
        <f t="shared" si="5"/>
        <v>3433.0570771516095</v>
      </c>
    </row>
    <row r="65" spans="2:6" x14ac:dyDescent="0.25">
      <c r="B65" s="5" t="s">
        <v>134</v>
      </c>
      <c r="C65" s="5">
        <f t="shared" si="6"/>
        <v>1.9358024691358007</v>
      </c>
      <c r="E65" s="5" t="s">
        <v>134</v>
      </c>
      <c r="F65" s="5">
        <f t="shared" si="5"/>
        <v>3428.5826812223017</v>
      </c>
    </row>
    <row r="66" spans="2:6" x14ac:dyDescent="0.25">
      <c r="B66" s="5" t="s">
        <v>135</v>
      </c>
      <c r="C66" s="5">
        <f t="shared" si="6"/>
        <v>1.9753086419753068</v>
      </c>
      <c r="E66" s="5" t="s">
        <v>135</v>
      </c>
      <c r="F66" s="5">
        <f t="shared" si="5"/>
        <v>3424.0981879954566</v>
      </c>
    </row>
    <row r="67" spans="2:6" x14ac:dyDescent="0.25">
      <c r="B67" s="5" t="s">
        <v>136</v>
      </c>
      <c r="C67" s="5">
        <f t="shared" si="6"/>
        <v>2.0148148148148128</v>
      </c>
      <c r="E67" s="5" t="s">
        <v>136</v>
      </c>
      <c r="F67" s="5">
        <f t="shared" si="5"/>
        <v>3419.6039845415175</v>
      </c>
    </row>
    <row r="68" spans="2:6" x14ac:dyDescent="0.25">
      <c r="B68" s="5" t="s">
        <v>137</v>
      </c>
      <c r="C68" s="5">
        <f t="shared" si="6"/>
        <v>2.0543209876543189</v>
      </c>
      <c r="E68" s="5" t="s">
        <v>137</v>
      </c>
      <c r="F68" s="5">
        <f t="shared" si="5"/>
        <v>3415.1004418073157</v>
      </c>
    </row>
    <row r="69" spans="2:6" x14ac:dyDescent="0.25">
      <c r="B69" s="5" t="s">
        <v>138</v>
      </c>
      <c r="C69" s="5">
        <f t="shared" si="6"/>
        <v>2.093827160493825</v>
      </c>
      <c r="E69" s="5" t="s">
        <v>138</v>
      </c>
      <c r="F69" s="5">
        <f t="shared" si="5"/>
        <v>3410.5879156162246</v>
      </c>
    </row>
    <row r="70" spans="2:6" x14ac:dyDescent="0.25">
      <c r="B70" s="5" t="s">
        <v>139</v>
      </c>
      <c r="C70" s="5">
        <f t="shared" si="6"/>
        <v>2.1333333333333311</v>
      </c>
      <c r="E70" s="5" t="s">
        <v>139</v>
      </c>
      <c r="F70" s="5">
        <f t="shared" si="5"/>
        <v>3406.0667475869318</v>
      </c>
    </row>
    <row r="71" spans="2:6" x14ac:dyDescent="0.25">
      <c r="B71" s="5" t="s">
        <v>140</v>
      </c>
      <c r="C71" s="5">
        <f t="shared" si="6"/>
        <v>2.1728395061728372</v>
      </c>
      <c r="E71" s="5" t="s">
        <v>140</v>
      </c>
      <c r="F71" s="5">
        <f t="shared" si="5"/>
        <v>3401.5372659789159</v>
      </c>
    </row>
    <row r="72" spans="2:6" x14ac:dyDescent="0.25">
      <c r="B72" s="5" t="s">
        <v>141</v>
      </c>
      <c r="C72" s="5">
        <f t="shared" si="6"/>
        <v>2.2123456790123432</v>
      </c>
      <c r="E72" s="5" t="s">
        <v>141</v>
      </c>
      <c r="F72" s="5">
        <f t="shared" si="5"/>
        <v>3396.9997864717275</v>
      </c>
    </row>
    <row r="73" spans="2:6" x14ac:dyDescent="0.25">
      <c r="B73" s="5" t="s">
        <v>142</v>
      </c>
      <c r="C73" s="5">
        <f t="shared" si="6"/>
        <v>2.2518518518518493</v>
      </c>
      <c r="E73" s="5" t="s">
        <v>142</v>
      </c>
      <c r="F73" s="5">
        <f t="shared" si="5"/>
        <v>3392.4546128844217</v>
      </c>
    </row>
    <row r="74" spans="2:6" x14ac:dyDescent="0.25">
      <c r="B74" s="5" t="s">
        <v>143</v>
      </c>
      <c r="C74" s="5">
        <f t="shared" si="6"/>
        <v>2.2913580246913554</v>
      </c>
      <c r="E74" s="5" t="s">
        <v>143</v>
      </c>
      <c r="F74" s="5">
        <f t="shared" si="5"/>
        <v>3387.9020378407317</v>
      </c>
    </row>
    <row r="75" spans="2:6" x14ac:dyDescent="0.25">
      <c r="B75" s="5" t="s">
        <v>144</v>
      </c>
      <c r="C75" s="5">
        <f t="shared" si="6"/>
        <v>2.3308641975308615</v>
      </c>
      <c r="E75" s="5" t="s">
        <v>144</v>
      </c>
      <c r="F75" s="5">
        <f t="shared" si="5"/>
        <v>3383.3423433850062</v>
      </c>
    </row>
    <row r="76" spans="2:6" x14ac:dyDescent="0.25">
      <c r="B76" s="5" t="s">
        <v>145</v>
      </c>
      <c r="C76" s="5">
        <f t="shared" si="6"/>
        <v>2.3703703703703676</v>
      </c>
      <c r="E76" s="5" t="s">
        <v>145</v>
      </c>
      <c r="F76" s="5">
        <f t="shared" si="5"/>
        <v>3378.7758015533395</v>
      </c>
    </row>
    <row r="77" spans="2:6" x14ac:dyDescent="0.25">
      <c r="B77" s="5" t="s">
        <v>146</v>
      </c>
      <c r="C77" s="5">
        <f t="shared" si="6"/>
        <v>2.4098765432098737</v>
      </c>
      <c r="E77" s="5" t="s">
        <v>146</v>
      </c>
      <c r="F77" s="5">
        <f t="shared" si="5"/>
        <v>3374.2026749038996</v>
      </c>
    </row>
    <row r="78" spans="2:6" x14ac:dyDescent="0.25">
      <c r="B78" s="5" t="s">
        <v>147</v>
      </c>
      <c r="C78" s="5">
        <f t="shared" si="6"/>
        <v>2.4493827160493797</v>
      </c>
      <c r="E78" s="5" t="s">
        <v>147</v>
      </c>
      <c r="F78" s="5">
        <f t="shared" si="5"/>
        <v>3369.6232170100238</v>
      </c>
    </row>
    <row r="79" spans="2:6" x14ac:dyDescent="0.25">
      <c r="B79" s="5" t="s">
        <v>148</v>
      </c>
      <c r="C79" s="5">
        <f t="shared" si="6"/>
        <v>2.4888888888888858</v>
      </c>
      <c r="E79" s="5" t="s">
        <v>148</v>
      </c>
      <c r="F79" s="5">
        <f t="shared" si="5"/>
        <v>3365.0376729192649</v>
      </c>
    </row>
    <row r="80" spans="2:6" x14ac:dyDescent="0.25">
      <c r="B80" s="5" t="s">
        <v>149</v>
      </c>
      <c r="C80" s="5">
        <f t="shared" si="6"/>
        <v>2.5283950617283919</v>
      </c>
      <c r="E80" s="5" t="s">
        <v>149</v>
      </c>
      <c r="F80" s="5">
        <f t="shared" si="5"/>
        <v>3360.4462795812969</v>
      </c>
    </row>
    <row r="81" spans="2:6" x14ac:dyDescent="0.25">
      <c r="B81" s="5" t="s">
        <v>150</v>
      </c>
      <c r="C81" s="5">
        <f t="shared" si="6"/>
        <v>2.567901234567898</v>
      </c>
      <c r="E81" s="5" t="s">
        <v>150</v>
      </c>
      <c r="F81" s="5">
        <f t="shared" ref="F81:F144" si="7">(((60-C81)^2)+((60-C81)*SIN((C81)^(1/2))))</f>
        <v>3355.849266247244</v>
      </c>
    </row>
    <row r="82" spans="2:6" x14ac:dyDescent="0.25">
      <c r="B82" s="5" t="s">
        <v>151</v>
      </c>
      <c r="C82" s="5">
        <f t="shared" ref="C82:C145" si="8">C81+$L$16</f>
        <v>2.6074074074074041</v>
      </c>
      <c r="E82" s="5" t="s">
        <v>151</v>
      </c>
      <c r="F82" s="5">
        <f t="shared" si="7"/>
        <v>3351.2468548427996</v>
      </c>
    </row>
    <row r="83" spans="2:6" x14ac:dyDescent="0.25">
      <c r="B83" s="5" t="s">
        <v>152</v>
      </c>
      <c r="C83" s="5">
        <f t="shared" si="8"/>
        <v>2.6469135802469101</v>
      </c>
      <c r="E83" s="5" t="s">
        <v>152</v>
      </c>
      <c r="F83" s="5">
        <f t="shared" si="7"/>
        <v>3346.6392603172299</v>
      </c>
    </row>
    <row r="84" spans="2:6" x14ac:dyDescent="0.25">
      <c r="B84" s="5" t="s">
        <v>153</v>
      </c>
      <c r="C84" s="5">
        <f t="shared" si="8"/>
        <v>2.6864197530864162</v>
      </c>
      <c r="E84" s="5" t="s">
        <v>153</v>
      </c>
      <c r="F84" s="5">
        <f t="shared" si="7"/>
        <v>3342.0266909701872</v>
      </c>
    </row>
    <row r="85" spans="2:6" x14ac:dyDescent="0.25">
      <c r="B85" s="5" t="s">
        <v>154</v>
      </c>
      <c r="C85" s="5">
        <f t="shared" si="8"/>
        <v>2.7259259259259223</v>
      </c>
      <c r="E85" s="5" t="s">
        <v>154</v>
      </c>
      <c r="F85" s="5">
        <f t="shared" si="7"/>
        <v>3337.4093487580685</v>
      </c>
    </row>
    <row r="86" spans="2:6" x14ac:dyDescent="0.25">
      <c r="B86" s="5" t="s">
        <v>155</v>
      </c>
      <c r="C86" s="5">
        <f t="shared" si="8"/>
        <v>2.7654320987654284</v>
      </c>
      <c r="E86" s="5" t="s">
        <v>155</v>
      </c>
      <c r="F86" s="5">
        <f t="shared" si="7"/>
        <v>3332.7874295814854</v>
      </c>
    </row>
    <row r="87" spans="2:6" x14ac:dyDescent="0.25">
      <c r="B87" s="5" t="s">
        <v>156</v>
      </c>
      <c r="C87" s="5">
        <f t="shared" si="8"/>
        <v>2.8049382716049345</v>
      </c>
      <c r="E87" s="5" t="s">
        <v>156</v>
      </c>
      <c r="F87" s="5">
        <f t="shared" si="7"/>
        <v>3328.1611235552978</v>
      </c>
    </row>
    <row r="88" spans="2:6" x14ac:dyDescent="0.25">
      <c r="B88" s="5" t="s">
        <v>157</v>
      </c>
      <c r="C88" s="5">
        <f t="shared" si="8"/>
        <v>2.8444444444444406</v>
      </c>
      <c r="E88" s="5" t="s">
        <v>157</v>
      </c>
      <c r="F88" s="5">
        <f t="shared" si="7"/>
        <v>3323.5306152624871</v>
      </c>
    </row>
    <row r="89" spans="2:6" x14ac:dyDescent="0.25">
      <c r="B89" s="5" t="s">
        <v>158</v>
      </c>
      <c r="C89" s="5">
        <f t="shared" si="8"/>
        <v>2.8839506172839466</v>
      </c>
      <c r="E89" s="5" t="s">
        <v>158</v>
      </c>
      <c r="F89" s="5">
        <f t="shared" si="7"/>
        <v>3318.8960839930928</v>
      </c>
    </row>
    <row r="90" spans="2:6" x14ac:dyDescent="0.25">
      <c r="B90" s="5" t="s">
        <v>159</v>
      </c>
      <c r="C90" s="5">
        <f t="shared" si="8"/>
        <v>2.9234567901234527</v>
      </c>
      <c r="E90" s="5" t="s">
        <v>159</v>
      </c>
      <c r="F90" s="5">
        <f t="shared" si="7"/>
        <v>3314.257703969271</v>
      </c>
    </row>
    <row r="91" spans="2:6" x14ac:dyDescent="0.25">
      <c r="B91" s="5" t="s">
        <v>160</v>
      </c>
      <c r="C91" s="5">
        <f t="shared" si="8"/>
        <v>2.9629629629629588</v>
      </c>
      <c r="E91" s="5" t="s">
        <v>160</v>
      </c>
      <c r="F91" s="5">
        <f t="shared" si="7"/>
        <v>3309.6156445574857</v>
      </c>
    </row>
    <row r="92" spans="2:6" x14ac:dyDescent="0.25">
      <c r="B92" s="5" t="s">
        <v>161</v>
      </c>
      <c r="C92" s="5">
        <f t="shared" si="8"/>
        <v>3.0024691358024649</v>
      </c>
      <c r="E92" s="5" t="s">
        <v>161</v>
      </c>
      <c r="F92" s="5">
        <f t="shared" si="7"/>
        <v>3304.9700704687339</v>
      </c>
    </row>
    <row r="93" spans="2:6" x14ac:dyDescent="0.25">
      <c r="B93" s="5" t="s">
        <v>162</v>
      </c>
      <c r="C93" s="5">
        <f t="shared" si="8"/>
        <v>3.041975308641971</v>
      </c>
      <c r="E93" s="5" t="s">
        <v>162</v>
      </c>
      <c r="F93" s="5">
        <f t="shared" si="7"/>
        <v>3300.3211419476374</v>
      </c>
    </row>
    <row r="94" spans="2:6" x14ac:dyDescent="0.25">
      <c r="B94" s="5" t="s">
        <v>163</v>
      </c>
      <c r="C94" s="5">
        <f t="shared" si="8"/>
        <v>3.081481481481477</v>
      </c>
      <c r="E94" s="5" t="s">
        <v>163</v>
      </c>
      <c r="F94" s="5">
        <f t="shared" si="7"/>
        <v>3295.6690149511819</v>
      </c>
    </row>
    <row r="95" spans="2:6" x14ac:dyDescent="0.25">
      <c r="B95" s="5" t="s">
        <v>164</v>
      </c>
      <c r="C95" s="5">
        <f t="shared" si="8"/>
        <v>3.1209876543209831</v>
      </c>
      <c r="E95" s="5" t="s">
        <v>164</v>
      </c>
      <c r="F95" s="5">
        <f t="shared" si="7"/>
        <v>3291.0138413177801</v>
      </c>
    </row>
    <row r="96" spans="2:6" x14ac:dyDescent="0.25">
      <c r="B96" s="5" t="s">
        <v>165</v>
      </c>
      <c r="C96" s="5">
        <f t="shared" si="8"/>
        <v>3.1604938271604892</v>
      </c>
      <c r="E96" s="5" t="s">
        <v>165</v>
      </c>
      <c r="F96" s="5">
        <f t="shared" si="7"/>
        <v>3286.3557689273316</v>
      </c>
    </row>
    <row r="97" spans="2:6" x14ac:dyDescent="0.25">
      <c r="B97" s="5" t="s">
        <v>166</v>
      </c>
      <c r="C97" s="5">
        <f t="shared" si="8"/>
        <v>3.1999999999999953</v>
      </c>
      <c r="E97" s="5" t="s">
        <v>166</v>
      </c>
      <c r="F97" s="5">
        <f t="shared" si="7"/>
        <v>3281.6949418528552</v>
      </c>
    </row>
    <row r="98" spans="2:6" x14ac:dyDescent="0.25">
      <c r="B98" s="5" t="s">
        <v>167</v>
      </c>
      <c r="C98" s="5">
        <f t="shared" si="8"/>
        <v>3.2395061728395014</v>
      </c>
      <c r="E98" s="5" t="s">
        <v>167</v>
      </c>
      <c r="F98" s="5">
        <f t="shared" si="7"/>
        <v>3277.0315005042603</v>
      </c>
    </row>
    <row r="99" spans="2:6" x14ac:dyDescent="0.25">
      <c r="B99" s="5" t="s">
        <v>168</v>
      </c>
      <c r="C99" s="5">
        <f t="shared" si="8"/>
        <v>3.2790123456790075</v>
      </c>
      <c r="E99" s="5" t="s">
        <v>168</v>
      </c>
      <c r="F99" s="5">
        <f t="shared" si="7"/>
        <v>3272.3655817647459</v>
      </c>
    </row>
    <row r="100" spans="2:6" x14ac:dyDescent="0.25">
      <c r="B100" s="5" t="s">
        <v>169</v>
      </c>
      <c r="C100" s="5">
        <f t="shared" si="8"/>
        <v>3.3185185185185135</v>
      </c>
      <c r="E100" s="5" t="s">
        <v>169</v>
      </c>
      <c r="F100" s="5">
        <f t="shared" si="7"/>
        <v>3267.6973191203147</v>
      </c>
    </row>
    <row r="101" spans="2:6" x14ac:dyDescent="0.25">
      <c r="B101" s="5" t="s">
        <v>170</v>
      </c>
      <c r="C101" s="5">
        <f t="shared" si="8"/>
        <v>3.3580246913580196</v>
      </c>
      <c r="E101" s="5" t="s">
        <v>170</v>
      </c>
      <c r="F101" s="5">
        <f t="shared" si="7"/>
        <v>3263.0268427828178</v>
      </c>
    </row>
    <row r="102" spans="2:6" x14ac:dyDescent="0.25">
      <c r="B102" s="5" t="s">
        <v>171</v>
      </c>
      <c r="C102" s="5">
        <f t="shared" si="8"/>
        <v>3.3975308641975257</v>
      </c>
      <c r="E102" s="5" t="s">
        <v>171</v>
      </c>
      <c r="F102" s="5">
        <f t="shared" si="7"/>
        <v>3258.3542798069379</v>
      </c>
    </row>
    <row r="103" spans="2:6" x14ac:dyDescent="0.25">
      <c r="B103" s="5" t="s">
        <v>172</v>
      </c>
      <c r="C103" s="5">
        <f t="shared" si="8"/>
        <v>3.4370370370370318</v>
      </c>
      <c r="E103" s="5" t="s">
        <v>172</v>
      </c>
      <c r="F103" s="5">
        <f t="shared" si="7"/>
        <v>3253.6797542014942</v>
      </c>
    </row>
    <row r="104" spans="2:6" x14ac:dyDescent="0.25">
      <c r="B104" s="5" t="s">
        <v>173</v>
      </c>
      <c r="C104" s="5">
        <f t="shared" si="8"/>
        <v>3.4765432098765379</v>
      </c>
      <c r="E104" s="5" t="s">
        <v>173</v>
      </c>
      <c r="F104" s="5">
        <f t="shared" si="7"/>
        <v>3249.0033870353841</v>
      </c>
    </row>
    <row r="105" spans="2:6" x14ac:dyDescent="0.25">
      <c r="B105" s="5" t="s">
        <v>174</v>
      </c>
      <c r="C105" s="5">
        <f t="shared" si="8"/>
        <v>3.5160493827160439</v>
      </c>
      <c r="E105" s="5" t="s">
        <v>174</v>
      </c>
      <c r="F105" s="5">
        <f t="shared" si="7"/>
        <v>3244.3252965385182</v>
      </c>
    </row>
    <row r="106" spans="2:6" x14ac:dyDescent="0.25">
      <c r="B106" s="5" t="s">
        <v>175</v>
      </c>
      <c r="C106" s="5">
        <f t="shared" si="8"/>
        <v>3.55555555555555</v>
      </c>
      <c r="E106" s="5" t="s">
        <v>175</v>
      </c>
      <c r="F106" s="5">
        <f t="shared" si="7"/>
        <v>3239.6455981980121</v>
      </c>
    </row>
    <row r="107" spans="2:6" x14ac:dyDescent="0.25">
      <c r="B107" s="5" t="s">
        <v>176</v>
      </c>
      <c r="C107" s="5">
        <f t="shared" si="8"/>
        <v>3.5950617283950561</v>
      </c>
      <c r="E107" s="5" t="s">
        <v>176</v>
      </c>
      <c r="F107" s="5">
        <f t="shared" si="7"/>
        <v>3234.9644048499367</v>
      </c>
    </row>
    <row r="108" spans="2:6" x14ac:dyDescent="0.25">
      <c r="B108" s="5" t="s">
        <v>177</v>
      </c>
      <c r="C108" s="5">
        <f t="shared" si="8"/>
        <v>3.6345679012345622</v>
      </c>
      <c r="E108" s="5" t="s">
        <v>177</v>
      </c>
      <c r="F108" s="5">
        <f t="shared" si="7"/>
        <v>3230.2818267668663</v>
      </c>
    </row>
    <row r="109" spans="2:6" x14ac:dyDescent="0.25">
      <c r="B109" s="5" t="s">
        <v>178</v>
      </c>
      <c r="C109" s="5">
        <f t="shared" si="8"/>
        <v>3.6740740740740683</v>
      </c>
      <c r="E109" s="5" t="s">
        <v>178</v>
      </c>
      <c r="F109" s="5">
        <f t="shared" si="7"/>
        <v>3225.597971741473</v>
      </c>
    </row>
    <row r="110" spans="2:6" x14ac:dyDescent="0.25">
      <c r="B110" s="5" t="s">
        <v>179</v>
      </c>
      <c r="C110" s="5">
        <f t="shared" si="8"/>
        <v>3.7135802469135744</v>
      </c>
      <c r="E110" s="5" t="s">
        <v>179</v>
      </c>
      <c r="F110" s="5">
        <f t="shared" si="7"/>
        <v>3220.9129451663948</v>
      </c>
    </row>
    <row r="111" spans="2:6" x14ac:dyDescent="0.25">
      <c r="B111" s="5" t="s">
        <v>180</v>
      </c>
      <c r="C111" s="5">
        <f t="shared" si="8"/>
        <v>3.7530864197530804</v>
      </c>
      <c r="E111" s="5" t="s">
        <v>180</v>
      </c>
      <c r="F111" s="5">
        <f t="shared" si="7"/>
        <v>3216.2268501105686</v>
      </c>
    </row>
    <row r="112" spans="2:6" x14ac:dyDescent="0.25">
      <c r="B112" s="5" t="s">
        <v>181</v>
      </c>
      <c r="C112" s="5">
        <f t="shared" si="8"/>
        <v>3.7925925925925865</v>
      </c>
      <c r="E112" s="5" t="s">
        <v>181</v>
      </c>
      <c r="F112" s="5">
        <f t="shared" si="7"/>
        <v>3211.5397873922457</v>
      </c>
    </row>
    <row r="113" spans="2:6" x14ac:dyDescent="0.25">
      <c r="B113" s="5" t="s">
        <v>182</v>
      </c>
      <c r="C113" s="5">
        <f t="shared" si="8"/>
        <v>3.8320987654320926</v>
      </c>
      <c r="E113" s="5" t="s">
        <v>182</v>
      </c>
      <c r="F113" s="5">
        <f t="shared" si="7"/>
        <v>3206.8518556488493</v>
      </c>
    </row>
    <row r="114" spans="2:6" x14ac:dyDescent="0.25">
      <c r="B114" s="5" t="s">
        <v>183</v>
      </c>
      <c r="C114" s="5">
        <f t="shared" si="8"/>
        <v>3.8716049382715987</v>
      </c>
      <c r="E114" s="5" t="s">
        <v>183</v>
      </c>
      <c r="F114" s="5">
        <f t="shared" si="7"/>
        <v>3202.1631514038645</v>
      </c>
    </row>
    <row r="115" spans="2:6" x14ac:dyDescent="0.25">
      <c r="B115" s="5" t="s">
        <v>184</v>
      </c>
      <c r="C115" s="5">
        <f t="shared" si="8"/>
        <v>3.9111111111111048</v>
      </c>
      <c r="E115" s="5" t="s">
        <v>184</v>
      </c>
      <c r="F115" s="5">
        <f t="shared" si="7"/>
        <v>3197.4737691309019</v>
      </c>
    </row>
    <row r="116" spans="2:6" x14ac:dyDescent="0.25">
      <c r="B116" s="5" t="s">
        <v>185</v>
      </c>
      <c r="C116" s="5">
        <f t="shared" si="8"/>
        <v>3.9506172839506108</v>
      </c>
      <c r="E116" s="5" t="s">
        <v>185</v>
      </c>
      <c r="F116" s="5">
        <f t="shared" si="7"/>
        <v>3192.7838013150908</v>
      </c>
    </row>
    <row r="117" spans="2:6" x14ac:dyDescent="0.25">
      <c r="B117" s="5" t="s">
        <v>186</v>
      </c>
      <c r="C117" s="5">
        <f t="shared" si="8"/>
        <v>3.9901234567901169</v>
      </c>
      <c r="E117" s="5" t="s">
        <v>186</v>
      </c>
      <c r="F117" s="5">
        <f t="shared" si="7"/>
        <v>3188.0933385119529</v>
      </c>
    </row>
    <row r="118" spans="2:6" x14ac:dyDescent="0.25">
      <c r="B118" s="5" t="s">
        <v>187</v>
      </c>
      <c r="C118" s="5">
        <f t="shared" si="8"/>
        <v>4.029629629629623</v>
      </c>
      <c r="E118" s="5" t="s">
        <v>187</v>
      </c>
      <c r="F118" s="5">
        <f t="shared" si="7"/>
        <v>3183.4024694038631</v>
      </c>
    </row>
    <row r="119" spans="2:6" x14ac:dyDescent="0.25">
      <c r="B119" s="5" t="s">
        <v>188</v>
      </c>
      <c r="C119" s="5">
        <f t="shared" si="8"/>
        <v>4.0691358024691295</v>
      </c>
      <c r="E119" s="5" t="s">
        <v>188</v>
      </c>
      <c r="F119" s="5">
        <f t="shared" si="7"/>
        <v>3178.7112808542461</v>
      </c>
    </row>
    <row r="120" spans="2:6" x14ac:dyDescent="0.25">
      <c r="B120" s="5" t="s">
        <v>189</v>
      </c>
      <c r="C120" s="5">
        <f t="shared" si="8"/>
        <v>4.1086419753086361</v>
      </c>
      <c r="E120" s="5" t="s">
        <v>189</v>
      </c>
      <c r="F120" s="5">
        <f t="shared" si="7"/>
        <v>3174.0198579596022</v>
      </c>
    </row>
    <row r="121" spans="2:6" x14ac:dyDescent="0.25">
      <c r="B121" s="5" t="s">
        <v>190</v>
      </c>
      <c r="C121" s="5">
        <f t="shared" si="8"/>
        <v>4.1481481481481426</v>
      </c>
      <c r="E121" s="5" t="s">
        <v>190</v>
      </c>
      <c r="F121" s="5">
        <f t="shared" si="7"/>
        <v>3169.3282840994875</v>
      </c>
    </row>
    <row r="122" spans="2:6" x14ac:dyDescent="0.25">
      <c r="B122" s="5" t="s">
        <v>191</v>
      </c>
      <c r="C122" s="5">
        <f t="shared" si="8"/>
        <v>4.1876543209876491</v>
      </c>
      <c r="E122" s="5" t="s">
        <v>191</v>
      </c>
      <c r="F122" s="5">
        <f t="shared" si="7"/>
        <v>3164.6366409845441</v>
      </c>
    </row>
    <row r="123" spans="2:6" x14ac:dyDescent="0.25">
      <c r="B123" s="5" t="s">
        <v>192</v>
      </c>
      <c r="C123" s="5">
        <f t="shared" si="8"/>
        <v>4.2271604938271556</v>
      </c>
      <c r="E123" s="5" t="s">
        <v>192</v>
      </c>
      <c r="F123" s="5">
        <f t="shared" si="7"/>
        <v>3159.9450087026644</v>
      </c>
    </row>
    <row r="124" spans="2:6" x14ac:dyDescent="0.25">
      <c r="B124" s="5" t="s">
        <v>193</v>
      </c>
      <c r="C124" s="5">
        <f t="shared" si="8"/>
        <v>4.2666666666666622</v>
      </c>
      <c r="E124" s="5" t="s">
        <v>193</v>
      </c>
      <c r="F124" s="5">
        <f t="shared" si="7"/>
        <v>3155.2534657634083</v>
      </c>
    </row>
    <row r="125" spans="2:6" x14ac:dyDescent="0.25">
      <c r="B125" s="5" t="s">
        <v>194</v>
      </c>
      <c r="C125" s="5">
        <f t="shared" si="8"/>
        <v>4.3061728395061687</v>
      </c>
      <c r="E125" s="5" t="s">
        <v>194</v>
      </c>
      <c r="F125" s="5">
        <f t="shared" si="7"/>
        <v>3150.5620891407275</v>
      </c>
    </row>
    <row r="126" spans="2:6" x14ac:dyDescent="0.25">
      <c r="B126" s="5" t="s">
        <v>195</v>
      </c>
      <c r="C126" s="5">
        <f t="shared" si="8"/>
        <v>4.3456790123456752</v>
      </c>
      <c r="E126" s="5" t="s">
        <v>195</v>
      </c>
      <c r="F126" s="5">
        <f t="shared" si="7"/>
        <v>3145.8709543140944</v>
      </c>
    </row>
    <row r="127" spans="2:6" x14ac:dyDescent="0.25">
      <c r="B127" s="5" t="s">
        <v>196</v>
      </c>
      <c r="C127" s="5">
        <f t="shared" si="8"/>
        <v>4.3851851851851817</v>
      </c>
      <c r="E127" s="5" t="s">
        <v>196</v>
      </c>
      <c r="F127" s="5">
        <f t="shared" si="7"/>
        <v>3141.1801353081123</v>
      </c>
    </row>
    <row r="128" spans="2:6" x14ac:dyDescent="0.25">
      <c r="B128" s="5" t="s">
        <v>197</v>
      </c>
      <c r="C128" s="5">
        <f t="shared" si="8"/>
        <v>4.4246913580246883</v>
      </c>
      <c r="E128" s="5" t="s">
        <v>197</v>
      </c>
      <c r="F128" s="5">
        <f t="shared" si="7"/>
        <v>3136.4897047306627</v>
      </c>
    </row>
    <row r="129" spans="2:6" x14ac:dyDescent="0.25">
      <c r="B129" s="5" t="s">
        <v>198</v>
      </c>
      <c r="C129" s="5">
        <f t="shared" si="8"/>
        <v>4.4641975308641948</v>
      </c>
      <c r="E129" s="5" t="s">
        <v>198</v>
      </c>
      <c r="F129" s="5">
        <f t="shared" si="7"/>
        <v>3131.7997338096802</v>
      </c>
    </row>
    <row r="130" spans="2:6" x14ac:dyDescent="0.25">
      <c r="B130" s="5" t="s">
        <v>199</v>
      </c>
      <c r="C130" s="5">
        <f t="shared" si="8"/>
        <v>4.5037037037037013</v>
      </c>
      <c r="E130" s="5" t="s">
        <v>199</v>
      </c>
      <c r="F130" s="5">
        <f t="shared" si="7"/>
        <v>3127.1102924285988</v>
      </c>
    </row>
    <row r="131" spans="2:6" x14ac:dyDescent="0.25">
      <c r="B131" s="5" t="s">
        <v>200</v>
      </c>
      <c r="C131" s="5">
        <f t="shared" si="8"/>
        <v>4.5432098765432078</v>
      </c>
      <c r="E131" s="5" t="s">
        <v>200</v>
      </c>
      <c r="F131" s="5">
        <f t="shared" si="7"/>
        <v>3122.4214491605308</v>
      </c>
    </row>
    <row r="132" spans="2:6" x14ac:dyDescent="0.25">
      <c r="B132" s="5" t="s">
        <v>201</v>
      </c>
      <c r="C132" s="5">
        <f t="shared" si="8"/>
        <v>4.5827160493827144</v>
      </c>
      <c r="E132" s="5" t="s">
        <v>201</v>
      </c>
      <c r="F132" s="5">
        <f t="shared" si="7"/>
        <v>3117.7332713012593</v>
      </c>
    </row>
    <row r="133" spans="2:6" x14ac:dyDescent="0.25">
      <c r="B133" s="5" t="s">
        <v>202</v>
      </c>
      <c r="C133" s="5">
        <f t="shared" si="8"/>
        <v>4.6222222222222209</v>
      </c>
      <c r="E133" s="5" t="s">
        <v>202</v>
      </c>
      <c r="F133" s="5">
        <f t="shared" si="7"/>
        <v>3113.0458249010599</v>
      </c>
    </row>
    <row r="134" spans="2:6" x14ac:dyDescent="0.25">
      <c r="B134" s="5" t="s">
        <v>203</v>
      </c>
      <c r="C134" s="5">
        <f t="shared" si="8"/>
        <v>4.6617283950617274</v>
      </c>
      <c r="E134" s="5" t="s">
        <v>203</v>
      </c>
      <c r="F134" s="5">
        <f t="shared" si="7"/>
        <v>3108.3591747954388</v>
      </c>
    </row>
    <row r="135" spans="2:6" x14ac:dyDescent="0.25">
      <c r="B135" s="5" t="s">
        <v>204</v>
      </c>
      <c r="C135" s="5">
        <f t="shared" si="8"/>
        <v>4.701234567901234</v>
      </c>
      <c r="E135" s="5" t="s">
        <v>204</v>
      </c>
      <c r="F135" s="5">
        <f t="shared" si="7"/>
        <v>3103.673384634807</v>
      </c>
    </row>
    <row r="136" spans="2:6" x14ac:dyDescent="0.25">
      <c r="B136" s="5" t="s">
        <v>205</v>
      </c>
      <c r="C136" s="5">
        <f t="shared" si="8"/>
        <v>4.7407407407407405</v>
      </c>
      <c r="E136" s="5" t="s">
        <v>205</v>
      </c>
      <c r="F136" s="5">
        <f t="shared" si="7"/>
        <v>3098.9885169131567</v>
      </c>
    </row>
    <row r="137" spans="2:6" x14ac:dyDescent="0.25">
      <c r="B137" s="5" t="s">
        <v>206</v>
      </c>
      <c r="C137" s="5">
        <f t="shared" si="8"/>
        <v>4.780246913580247</v>
      </c>
      <c r="E137" s="5" t="s">
        <v>206</v>
      </c>
      <c r="F137" s="5">
        <f t="shared" si="7"/>
        <v>3094.3046329957733</v>
      </c>
    </row>
    <row r="138" spans="2:6" x14ac:dyDescent="0.25">
      <c r="B138" s="5" t="s">
        <v>207</v>
      </c>
      <c r="C138" s="5">
        <f t="shared" si="8"/>
        <v>4.8197530864197535</v>
      </c>
      <c r="E138" s="5" t="s">
        <v>207</v>
      </c>
      <c r="F138" s="5">
        <f t="shared" si="7"/>
        <v>3089.6217931460246</v>
      </c>
    </row>
    <row r="139" spans="2:6" x14ac:dyDescent="0.25">
      <c r="B139" s="5" t="s">
        <v>208</v>
      </c>
      <c r="C139" s="5">
        <f t="shared" si="8"/>
        <v>4.8592592592592601</v>
      </c>
      <c r="E139" s="5" t="s">
        <v>208</v>
      </c>
      <c r="F139" s="5">
        <f t="shared" si="7"/>
        <v>3084.9400565512656</v>
      </c>
    </row>
    <row r="140" spans="2:6" x14ac:dyDescent="0.25">
      <c r="B140" s="5" t="s">
        <v>209</v>
      </c>
      <c r="C140" s="5">
        <f t="shared" si="8"/>
        <v>4.8987654320987666</v>
      </c>
      <c r="E140" s="5" t="s">
        <v>209</v>
      </c>
      <c r="F140" s="5">
        <f t="shared" si="7"/>
        <v>3080.2594813479054</v>
      </c>
    </row>
    <row r="141" spans="2:6" x14ac:dyDescent="0.25">
      <c r="B141" s="5" t="s">
        <v>210</v>
      </c>
      <c r="C141" s="5">
        <f t="shared" si="8"/>
        <v>4.9382716049382731</v>
      </c>
      <c r="E141" s="5" t="s">
        <v>210</v>
      </c>
      <c r="F141" s="5">
        <f t="shared" si="7"/>
        <v>3075.5801246456558</v>
      </c>
    </row>
    <row r="142" spans="2:6" x14ac:dyDescent="0.25">
      <c r="B142" s="5" t="s">
        <v>211</v>
      </c>
      <c r="C142" s="5">
        <f t="shared" si="8"/>
        <v>4.9777777777777796</v>
      </c>
      <c r="E142" s="5" t="s">
        <v>211</v>
      </c>
      <c r="F142" s="5">
        <f t="shared" si="7"/>
        <v>3070.9020425510034</v>
      </c>
    </row>
    <row r="143" spans="2:6" x14ac:dyDescent="0.25">
      <c r="B143" s="5" t="s">
        <v>212</v>
      </c>
      <c r="C143" s="5">
        <f t="shared" si="8"/>
        <v>5.0172839506172862</v>
      </c>
      <c r="E143" s="5" t="s">
        <v>212</v>
      </c>
      <c r="F143" s="5">
        <f t="shared" si="7"/>
        <v>3066.2252901899469</v>
      </c>
    </row>
    <row r="144" spans="2:6" x14ac:dyDescent="0.25">
      <c r="B144" s="5" t="s">
        <v>213</v>
      </c>
      <c r="C144" s="5">
        <f t="shared" si="8"/>
        <v>5.0567901234567927</v>
      </c>
      <c r="E144" s="5" t="s">
        <v>213</v>
      </c>
      <c r="F144" s="5">
        <f t="shared" si="7"/>
        <v>3061.5499217300021</v>
      </c>
    </row>
    <row r="145" spans="2:6" x14ac:dyDescent="0.25">
      <c r="B145" s="5" t="s">
        <v>214</v>
      </c>
      <c r="C145" s="5">
        <f t="shared" si="8"/>
        <v>5.0962962962962992</v>
      </c>
      <c r="E145" s="5" t="s">
        <v>214</v>
      </c>
      <c r="F145" s="5">
        <f t="shared" ref="F145:F208" si="9">(((60-C145)^2)+((60-C145)*SIN((C145)^(1/2))))</f>
        <v>3056.8759904015369</v>
      </c>
    </row>
    <row r="146" spans="2:6" x14ac:dyDescent="0.25">
      <c r="B146" s="5" t="s">
        <v>215</v>
      </c>
      <c r="C146" s="5">
        <f t="shared" ref="C146:C209" si="10">C145+$L$16</f>
        <v>5.1358024691358057</v>
      </c>
      <c r="E146" s="5" t="s">
        <v>215</v>
      </c>
      <c r="F146" s="5">
        <f t="shared" si="9"/>
        <v>3052.2035485184397</v>
      </c>
    </row>
    <row r="147" spans="2:6" x14ac:dyDescent="0.25">
      <c r="B147" s="5" t="s">
        <v>216</v>
      </c>
      <c r="C147" s="5">
        <f t="shared" si="10"/>
        <v>5.1753086419753123</v>
      </c>
      <c r="E147" s="5" t="s">
        <v>216</v>
      </c>
      <c r="F147" s="5">
        <f t="shared" si="9"/>
        <v>3047.5326474981521</v>
      </c>
    </row>
    <row r="148" spans="2:6" x14ac:dyDescent="0.25">
      <c r="B148" s="5" t="s">
        <v>217</v>
      </c>
      <c r="C148" s="5">
        <f t="shared" si="10"/>
        <v>5.2148148148148188</v>
      </c>
      <c r="E148" s="5" t="s">
        <v>217</v>
      </c>
      <c r="F148" s="5">
        <f t="shared" si="9"/>
        <v>3042.8633378811001</v>
      </c>
    </row>
    <row r="149" spans="2:6" x14ac:dyDescent="0.25">
      <c r="B149" s="5" t="s">
        <v>218</v>
      </c>
      <c r="C149" s="5">
        <f t="shared" si="10"/>
        <v>5.2543209876543253</v>
      </c>
      <c r="E149" s="5" t="s">
        <v>218</v>
      </c>
      <c r="F149" s="5">
        <f t="shared" si="9"/>
        <v>3038.1956693495367</v>
      </c>
    </row>
    <row r="150" spans="2:6" x14ac:dyDescent="0.25">
      <c r="B150" s="5" t="s">
        <v>219</v>
      </c>
      <c r="C150" s="5">
        <f t="shared" si="10"/>
        <v>5.2938271604938318</v>
      </c>
      <c r="E150" s="5" t="s">
        <v>219</v>
      </c>
      <c r="F150" s="5">
        <f t="shared" si="9"/>
        <v>3033.5296907458242</v>
      </c>
    </row>
    <row r="151" spans="2:6" x14ac:dyDescent="0.25">
      <c r="B151" s="5" t="s">
        <v>220</v>
      </c>
      <c r="C151" s="5">
        <f t="shared" si="10"/>
        <v>5.3333333333333384</v>
      </c>
      <c r="E151" s="5" t="s">
        <v>220</v>
      </c>
      <c r="F151" s="5">
        <f t="shared" si="9"/>
        <v>3028.8654500901766</v>
      </c>
    </row>
    <row r="152" spans="2:6" x14ac:dyDescent="0.25">
      <c r="B152" s="5" t="s">
        <v>221</v>
      </c>
      <c r="C152" s="5">
        <f t="shared" si="10"/>
        <v>5.3728395061728449</v>
      </c>
      <c r="E152" s="5" t="s">
        <v>221</v>
      </c>
      <c r="F152" s="5">
        <f t="shared" si="9"/>
        <v>3024.2029945978757</v>
      </c>
    </row>
    <row r="153" spans="2:6" x14ac:dyDescent="0.25">
      <c r="B153" s="5" t="s">
        <v>222</v>
      </c>
      <c r="C153" s="5">
        <f t="shared" si="10"/>
        <v>5.4123456790123514</v>
      </c>
      <c r="E153" s="5" t="s">
        <v>222</v>
      </c>
      <c r="F153" s="5">
        <f t="shared" si="9"/>
        <v>3019.5423706959978</v>
      </c>
    </row>
    <row r="154" spans="2:6" x14ac:dyDescent="0.25">
      <c r="B154" s="5" t="s">
        <v>223</v>
      </c>
      <c r="C154" s="5">
        <f t="shared" si="10"/>
        <v>5.4518518518518579</v>
      </c>
      <c r="E154" s="5" t="s">
        <v>223</v>
      </c>
      <c r="F154" s="5">
        <f t="shared" si="9"/>
        <v>3014.8836240396508</v>
      </c>
    </row>
    <row r="155" spans="2:6" x14ac:dyDescent="0.25">
      <c r="B155" s="5" t="s">
        <v>224</v>
      </c>
      <c r="C155" s="5">
        <f t="shared" si="10"/>
        <v>5.4913580246913645</v>
      </c>
      <c r="E155" s="5" t="s">
        <v>224</v>
      </c>
      <c r="F155" s="5">
        <f t="shared" si="9"/>
        <v>3010.2267995277452</v>
      </c>
    </row>
    <row r="156" spans="2:6" x14ac:dyDescent="0.25">
      <c r="B156" s="5" t="s">
        <v>225</v>
      </c>
      <c r="C156" s="5">
        <f t="shared" si="10"/>
        <v>5.530864197530871</v>
      </c>
      <c r="E156" s="5" t="s">
        <v>225</v>
      </c>
      <c r="F156" s="5">
        <f t="shared" si="9"/>
        <v>3005.5719413183265</v>
      </c>
    </row>
    <row r="157" spans="2:6" x14ac:dyDescent="0.25">
      <c r="B157" s="5" t="s">
        <v>226</v>
      </c>
      <c r="C157" s="5">
        <f t="shared" si="10"/>
        <v>5.5703703703703775</v>
      </c>
      <c r="E157" s="5" t="s">
        <v>226</v>
      </c>
      <c r="F157" s="5">
        <f t="shared" si="9"/>
        <v>3000.9190928434732</v>
      </c>
    </row>
    <row r="158" spans="2:6" x14ac:dyDescent="0.25">
      <c r="B158" s="5" t="s">
        <v>227</v>
      </c>
      <c r="C158" s="5">
        <f t="shared" si="10"/>
        <v>5.609876543209884</v>
      </c>
      <c r="E158" s="5" t="s">
        <v>227</v>
      </c>
      <c r="F158" s="5">
        <f t="shared" si="9"/>
        <v>2996.2682968237727</v>
      </c>
    </row>
    <row r="159" spans="2:6" x14ac:dyDescent="0.25">
      <c r="B159" s="5" t="s">
        <v>228</v>
      </c>
      <c r="C159" s="5">
        <f t="shared" si="10"/>
        <v>5.6493827160493906</v>
      </c>
      <c r="E159" s="5" t="s">
        <v>228</v>
      </c>
      <c r="F159" s="5">
        <f t="shared" si="9"/>
        <v>2991.6195952824119</v>
      </c>
    </row>
    <row r="160" spans="2:6" x14ac:dyDescent="0.25">
      <c r="B160" s="5" t="s">
        <v>229</v>
      </c>
      <c r="C160" s="5">
        <f t="shared" si="10"/>
        <v>5.6888888888888971</v>
      </c>
      <c r="E160" s="5" t="s">
        <v>229</v>
      </c>
      <c r="F160" s="5">
        <f t="shared" si="9"/>
        <v>2986.9730295588652</v>
      </c>
    </row>
    <row r="161" spans="2:6" x14ac:dyDescent="0.25">
      <c r="B161" s="5" t="s">
        <v>230</v>
      </c>
      <c r="C161" s="5">
        <f t="shared" si="10"/>
        <v>5.7283950617284036</v>
      </c>
      <c r="E161" s="5" t="s">
        <v>230</v>
      </c>
      <c r="F161" s="5">
        <f t="shared" si="9"/>
        <v>2982.3286403222251</v>
      </c>
    </row>
    <row r="162" spans="2:6" x14ac:dyDescent="0.25">
      <c r="B162" s="5" t="s">
        <v>231</v>
      </c>
      <c r="C162" s="5">
        <f t="shared" si="10"/>
        <v>5.7679012345679102</v>
      </c>
      <c r="E162" s="5" t="s">
        <v>231</v>
      </c>
      <c r="F162" s="5">
        <f t="shared" si="9"/>
        <v>2977.6864675841621</v>
      </c>
    </row>
    <row r="163" spans="2:6" x14ac:dyDescent="0.25">
      <c r="B163" s="5" t="s">
        <v>232</v>
      </c>
      <c r="C163" s="5">
        <f t="shared" si="10"/>
        <v>5.8074074074074167</v>
      </c>
      <c r="E163" s="5" t="s">
        <v>232</v>
      </c>
      <c r="F163" s="5">
        <f t="shared" si="9"/>
        <v>2973.0465507115423</v>
      </c>
    </row>
    <row r="164" spans="2:6" x14ac:dyDescent="0.25">
      <c r="B164" s="5" t="s">
        <v>233</v>
      </c>
      <c r="C164" s="5">
        <f t="shared" si="10"/>
        <v>5.8469135802469232</v>
      </c>
      <c r="E164" s="5" t="s">
        <v>233</v>
      </c>
      <c r="F164" s="5">
        <f t="shared" si="9"/>
        <v>2968.4089284387155</v>
      </c>
    </row>
    <row r="165" spans="2:6" x14ac:dyDescent="0.25">
      <c r="B165" s="5" t="s">
        <v>234</v>
      </c>
      <c r="C165" s="5">
        <f t="shared" si="10"/>
        <v>5.8864197530864297</v>
      </c>
      <c r="E165" s="5" t="s">
        <v>234</v>
      </c>
      <c r="F165" s="5">
        <f t="shared" si="9"/>
        <v>2963.7736388794683</v>
      </c>
    </row>
    <row r="166" spans="2:6" x14ac:dyDescent="0.25">
      <c r="B166" s="5" t="s">
        <v>235</v>
      </c>
      <c r="C166" s="5">
        <f t="shared" si="10"/>
        <v>5.9259259259259363</v>
      </c>
      <c r="E166" s="5" t="s">
        <v>235</v>
      </c>
      <c r="F166" s="5">
        <f t="shared" si="9"/>
        <v>2959.1407195386755</v>
      </c>
    </row>
    <row r="167" spans="2:6" x14ac:dyDescent="0.25">
      <c r="B167" s="5" t="s">
        <v>236</v>
      </c>
      <c r="C167" s="5">
        <f t="shared" si="10"/>
        <v>5.9654320987654428</v>
      </c>
      <c r="E167" s="5" t="s">
        <v>236</v>
      </c>
      <c r="F167" s="5">
        <f t="shared" si="9"/>
        <v>2954.5102073236453</v>
      </c>
    </row>
    <row r="168" spans="2:6" x14ac:dyDescent="0.25">
      <c r="B168" s="5" t="s">
        <v>237</v>
      </c>
      <c r="C168" s="5">
        <f t="shared" si="10"/>
        <v>6.0049382716049493</v>
      </c>
      <c r="E168" s="5" t="s">
        <v>237</v>
      </c>
      <c r="F168" s="5">
        <f t="shared" si="9"/>
        <v>2949.882138555171</v>
      </c>
    </row>
    <row r="169" spans="2:6" x14ac:dyDescent="0.25">
      <c r="B169" s="5" t="s">
        <v>238</v>
      </c>
      <c r="C169" s="5">
        <f t="shared" si="10"/>
        <v>6.0444444444444558</v>
      </c>
      <c r="E169" s="5" t="s">
        <v>238</v>
      </c>
      <c r="F169" s="5">
        <f t="shared" si="9"/>
        <v>2945.2565489783051</v>
      </c>
    </row>
    <row r="170" spans="2:6" x14ac:dyDescent="0.25">
      <c r="B170" s="5" t="s">
        <v>239</v>
      </c>
      <c r="C170" s="5">
        <f t="shared" si="10"/>
        <v>6.0839506172839624</v>
      </c>
      <c r="E170" s="5" t="s">
        <v>239</v>
      </c>
      <c r="F170" s="5">
        <f t="shared" si="9"/>
        <v>2940.633473772858</v>
      </c>
    </row>
    <row r="171" spans="2:6" x14ac:dyDescent="0.25">
      <c r="B171" s="5" t="s">
        <v>240</v>
      </c>
      <c r="C171" s="5">
        <f t="shared" si="10"/>
        <v>6.1234567901234689</v>
      </c>
      <c r="E171" s="5" t="s">
        <v>240</v>
      </c>
      <c r="F171" s="5">
        <f t="shared" si="9"/>
        <v>2936.0129475636318</v>
      </c>
    </row>
    <row r="172" spans="2:6" x14ac:dyDescent="0.25">
      <c r="B172" s="5" t="s">
        <v>241</v>
      </c>
      <c r="C172" s="5">
        <f t="shared" si="10"/>
        <v>6.1629629629629754</v>
      </c>
      <c r="E172" s="5" t="s">
        <v>241</v>
      </c>
      <c r="F172" s="5">
        <f t="shared" si="9"/>
        <v>2931.3950044304056</v>
      </c>
    </row>
    <row r="173" spans="2:6" x14ac:dyDescent="0.25">
      <c r="B173" s="5" t="s">
        <v>242</v>
      </c>
      <c r="C173" s="5">
        <f t="shared" si="10"/>
        <v>6.2024691358024819</v>
      </c>
      <c r="E173" s="5" t="s">
        <v>242</v>
      </c>
      <c r="F173" s="5">
        <f t="shared" si="9"/>
        <v>2926.7796779176647</v>
      </c>
    </row>
    <row r="174" spans="2:6" x14ac:dyDescent="0.25">
      <c r="B174" s="5" t="s">
        <v>243</v>
      </c>
      <c r="C174" s="5">
        <f t="shared" si="10"/>
        <v>6.2419753086419885</v>
      </c>
      <c r="E174" s="5" t="s">
        <v>243</v>
      </c>
      <c r="F174" s="5">
        <f t="shared" si="9"/>
        <v>2922.1670010440944</v>
      </c>
    </row>
    <row r="175" spans="2:6" x14ac:dyDescent="0.25">
      <c r="B175" s="5" t="s">
        <v>244</v>
      </c>
      <c r="C175" s="5">
        <f t="shared" si="10"/>
        <v>6.281481481481495</v>
      </c>
      <c r="E175" s="5" t="s">
        <v>244</v>
      </c>
      <c r="F175" s="5">
        <f t="shared" si="9"/>
        <v>2917.5570063118494</v>
      </c>
    </row>
    <row r="176" spans="2:6" x14ac:dyDescent="0.25">
      <c r="B176" s="5" t="s">
        <v>245</v>
      </c>
      <c r="C176" s="5">
        <f t="shared" si="10"/>
        <v>6.3209876543210015</v>
      </c>
      <c r="E176" s="5" t="s">
        <v>245</v>
      </c>
      <c r="F176" s="5">
        <f t="shared" si="9"/>
        <v>2912.9497257155872</v>
      </c>
    </row>
    <row r="177" spans="2:6" x14ac:dyDescent="0.25">
      <c r="B177" s="5" t="s">
        <v>246</v>
      </c>
      <c r="C177" s="5">
        <f t="shared" si="10"/>
        <v>6.360493827160508</v>
      </c>
      <c r="E177" s="5" t="s">
        <v>246</v>
      </c>
      <c r="F177" s="5">
        <f t="shared" si="9"/>
        <v>2908.3451907512936</v>
      </c>
    </row>
    <row r="178" spans="2:6" x14ac:dyDescent="0.25">
      <c r="B178" s="5" t="s">
        <v>247</v>
      </c>
      <c r="C178" s="5">
        <f t="shared" si="10"/>
        <v>6.4000000000000146</v>
      </c>
      <c r="E178" s="5" t="s">
        <v>247</v>
      </c>
      <c r="F178" s="5">
        <f t="shared" si="9"/>
        <v>2903.7434324248957</v>
      </c>
    </row>
    <row r="179" spans="2:6" x14ac:dyDescent="0.25">
      <c r="B179" s="5" t="s">
        <v>248</v>
      </c>
      <c r="C179" s="5">
        <f t="shared" si="10"/>
        <v>6.4395061728395211</v>
      </c>
      <c r="E179" s="5" t="s">
        <v>248</v>
      </c>
      <c r="F179" s="5">
        <f t="shared" si="9"/>
        <v>2899.144481260666</v>
      </c>
    </row>
    <row r="180" spans="2:6" x14ac:dyDescent="0.25">
      <c r="B180" s="5" t="s">
        <v>249</v>
      </c>
      <c r="C180" s="5">
        <f t="shared" si="10"/>
        <v>6.4790123456790276</v>
      </c>
      <c r="E180" s="5" t="s">
        <v>249</v>
      </c>
      <c r="F180" s="5">
        <f t="shared" si="9"/>
        <v>2894.54836730944</v>
      </c>
    </row>
    <row r="181" spans="2:6" x14ac:dyDescent="0.25">
      <c r="B181" s="5" t="s">
        <v>250</v>
      </c>
      <c r="C181" s="5">
        <f t="shared" si="10"/>
        <v>6.5185185185185341</v>
      </c>
      <c r="E181" s="5" t="s">
        <v>250</v>
      </c>
      <c r="F181" s="5">
        <f t="shared" si="9"/>
        <v>2889.955120156631</v>
      </c>
    </row>
    <row r="182" spans="2:6" x14ac:dyDescent="0.25">
      <c r="B182" s="5" t="s">
        <v>251</v>
      </c>
      <c r="C182" s="5">
        <f t="shared" si="10"/>
        <v>6.5580246913580407</v>
      </c>
      <c r="E182" s="5" t="s">
        <v>251</v>
      </c>
      <c r="F182" s="5">
        <f t="shared" si="9"/>
        <v>2885.3647689300674</v>
      </c>
    </row>
    <row r="183" spans="2:6" x14ac:dyDescent="0.25">
      <c r="B183" s="5" t="s">
        <v>252</v>
      </c>
      <c r="C183" s="5">
        <f t="shared" si="10"/>
        <v>6.5975308641975472</v>
      </c>
      <c r="E183" s="5" t="s">
        <v>252</v>
      </c>
      <c r="F183" s="5">
        <f t="shared" si="9"/>
        <v>2880.7773423076464</v>
      </c>
    </row>
    <row r="184" spans="2:6" x14ac:dyDescent="0.25">
      <c r="B184" s="5" t="s">
        <v>253</v>
      </c>
      <c r="C184" s="5">
        <f t="shared" si="10"/>
        <v>6.6370370370370537</v>
      </c>
      <c r="E184" s="5" t="s">
        <v>253</v>
      </c>
      <c r="F184" s="5">
        <f t="shared" si="9"/>
        <v>2876.1928685248122</v>
      </c>
    </row>
    <row r="185" spans="2:6" x14ac:dyDescent="0.25">
      <c r="B185" s="5" t="s">
        <v>254</v>
      </c>
      <c r="C185" s="5">
        <f t="shared" si="10"/>
        <v>6.6765432098765602</v>
      </c>
      <c r="E185" s="5" t="s">
        <v>254</v>
      </c>
      <c r="F185" s="5">
        <f t="shared" si="9"/>
        <v>2871.611375381869</v>
      </c>
    </row>
    <row r="186" spans="2:6" x14ac:dyDescent="0.25">
      <c r="B186" s="5" t="s">
        <v>255</v>
      </c>
      <c r="C186" s="5">
        <f t="shared" si="10"/>
        <v>6.7160493827160668</v>
      </c>
      <c r="E186" s="5" t="s">
        <v>255</v>
      </c>
      <c r="F186" s="5">
        <f t="shared" si="9"/>
        <v>2867.0328902511264</v>
      </c>
    </row>
    <row r="187" spans="2:6" x14ac:dyDescent="0.25">
      <c r="B187" s="5" t="s">
        <v>256</v>
      </c>
      <c r="C187" s="5">
        <f t="shared" si="10"/>
        <v>6.7555555555555733</v>
      </c>
      <c r="E187" s="5" t="s">
        <v>256</v>
      </c>
      <c r="F187" s="5">
        <f t="shared" si="9"/>
        <v>2862.4574400838837</v>
      </c>
    </row>
    <row r="188" spans="2:6" x14ac:dyDescent="0.25">
      <c r="B188" s="5" t="s">
        <v>257</v>
      </c>
      <c r="C188" s="5">
        <f t="shared" si="10"/>
        <v>6.7950617283950798</v>
      </c>
      <c r="E188" s="5" t="s">
        <v>257</v>
      </c>
      <c r="F188" s="5">
        <f t="shared" si="9"/>
        <v>2857.8850514172655</v>
      </c>
    </row>
    <row r="189" spans="2:6" x14ac:dyDescent="0.25">
      <c r="B189" s="5" t="s">
        <v>258</v>
      </c>
      <c r="C189" s="5">
        <f t="shared" si="10"/>
        <v>6.8345679012345864</v>
      </c>
      <c r="E189" s="5" t="s">
        <v>258</v>
      </c>
      <c r="F189" s="5">
        <f t="shared" si="9"/>
        <v>2853.3157503809011</v>
      </c>
    </row>
    <row r="190" spans="2:6" x14ac:dyDescent="0.25">
      <c r="B190" s="5" t="s">
        <v>259</v>
      </c>
      <c r="C190" s="5">
        <f t="shared" si="10"/>
        <v>6.8740740740740929</v>
      </c>
      <c r="E190" s="5" t="s">
        <v>259</v>
      </c>
      <c r="F190" s="5">
        <f t="shared" si="9"/>
        <v>2848.7495627034577</v>
      </c>
    </row>
    <row r="191" spans="2:6" x14ac:dyDescent="0.25">
      <c r="B191" s="5" t="s">
        <v>260</v>
      </c>
      <c r="C191" s="5">
        <f t="shared" si="10"/>
        <v>6.9135802469135994</v>
      </c>
      <c r="E191" s="5" t="s">
        <v>260</v>
      </c>
      <c r="F191" s="5">
        <f t="shared" si="9"/>
        <v>2844.1865137190393</v>
      </c>
    </row>
    <row r="192" spans="2:6" x14ac:dyDescent="0.25">
      <c r="B192" s="5" t="s">
        <v>261</v>
      </c>
      <c r="C192" s="5">
        <f t="shared" si="10"/>
        <v>6.9530864197531059</v>
      </c>
      <c r="E192" s="5" t="s">
        <v>261</v>
      </c>
      <c r="F192" s="5">
        <f t="shared" si="9"/>
        <v>2839.6266283734349</v>
      </c>
    </row>
    <row r="193" spans="2:6" x14ac:dyDescent="0.25">
      <c r="B193" s="5" t="s">
        <v>262</v>
      </c>
      <c r="C193" s="5">
        <f t="shared" si="10"/>
        <v>6.9925925925926125</v>
      </c>
      <c r="E193" s="5" t="s">
        <v>262</v>
      </c>
      <c r="F193" s="5">
        <f t="shared" si="9"/>
        <v>2835.0699312302477</v>
      </c>
    </row>
    <row r="194" spans="2:6" x14ac:dyDescent="0.25">
      <c r="B194" s="5" t="s">
        <v>263</v>
      </c>
      <c r="C194" s="5">
        <f t="shared" si="10"/>
        <v>7.032098765432119</v>
      </c>
      <c r="E194" s="5" t="s">
        <v>263</v>
      </c>
      <c r="F194" s="5">
        <f t="shared" si="9"/>
        <v>2830.5164464768814</v>
      </c>
    </row>
    <row r="195" spans="2:6" x14ac:dyDescent="0.25">
      <c r="B195" s="5" t="s">
        <v>264</v>
      </c>
      <c r="C195" s="5">
        <f t="shared" si="10"/>
        <v>7.0716049382716255</v>
      </c>
      <c r="E195" s="5" t="s">
        <v>264</v>
      </c>
      <c r="F195" s="5">
        <f t="shared" si="9"/>
        <v>2825.9661979304069</v>
      </c>
    </row>
    <row r="196" spans="2:6" x14ac:dyDescent="0.25">
      <c r="B196" s="5" t="s">
        <v>265</v>
      </c>
      <c r="C196" s="5">
        <f t="shared" si="10"/>
        <v>7.111111111111132</v>
      </c>
      <c r="E196" s="5" t="s">
        <v>265</v>
      </c>
      <c r="F196" s="5">
        <f t="shared" si="9"/>
        <v>2821.4192090433044</v>
      </c>
    </row>
    <row r="197" spans="2:6" x14ac:dyDescent="0.25">
      <c r="B197" s="5" t="s">
        <v>266</v>
      </c>
      <c r="C197" s="5">
        <f t="shared" si="10"/>
        <v>7.1506172839506386</v>
      </c>
      <c r="E197" s="5" t="s">
        <v>266</v>
      </c>
      <c r="F197" s="5">
        <f t="shared" si="9"/>
        <v>2816.875502909083</v>
      </c>
    </row>
    <row r="198" spans="2:6" x14ac:dyDescent="0.25">
      <c r="B198" s="5" t="s">
        <v>267</v>
      </c>
      <c r="C198" s="5">
        <f t="shared" si="10"/>
        <v>7.1901234567901451</v>
      </c>
      <c r="E198" s="5" t="s">
        <v>267</v>
      </c>
      <c r="F198" s="5">
        <f t="shared" si="9"/>
        <v>2812.3351022677916</v>
      </c>
    </row>
    <row r="199" spans="2:6" x14ac:dyDescent="0.25">
      <c r="B199" s="5" t="s">
        <v>268</v>
      </c>
      <c r="C199" s="5">
        <f t="shared" si="10"/>
        <v>7.2296296296296516</v>
      </c>
      <c r="E199" s="5" t="s">
        <v>268</v>
      </c>
      <c r="F199" s="5">
        <f t="shared" si="9"/>
        <v>2807.7980295114071</v>
      </c>
    </row>
    <row r="200" spans="2:6" x14ac:dyDescent="0.25">
      <c r="B200" s="5" t="s">
        <v>269</v>
      </c>
      <c r="C200" s="5">
        <f t="shared" si="10"/>
        <v>7.2691358024691581</v>
      </c>
      <c r="E200" s="5" t="s">
        <v>269</v>
      </c>
      <c r="F200" s="5">
        <f t="shared" si="9"/>
        <v>2803.264306689116</v>
      </c>
    </row>
    <row r="201" spans="2:6" x14ac:dyDescent="0.25">
      <c r="B201" s="5" t="s">
        <v>270</v>
      </c>
      <c r="C201" s="5">
        <f t="shared" si="10"/>
        <v>7.3086419753086647</v>
      </c>
      <c r="E201" s="5" t="s">
        <v>270</v>
      </c>
      <c r="F201" s="5">
        <f t="shared" si="9"/>
        <v>2798.7339555124936</v>
      </c>
    </row>
    <row r="202" spans="2:6" x14ac:dyDescent="0.25">
      <c r="B202" s="5" t="s">
        <v>271</v>
      </c>
      <c r="C202" s="5">
        <f t="shared" si="10"/>
        <v>7.3481481481481712</v>
      </c>
      <c r="E202" s="5" t="s">
        <v>271</v>
      </c>
      <c r="F202" s="5">
        <f t="shared" si="9"/>
        <v>2794.2069973605735</v>
      </c>
    </row>
    <row r="203" spans="2:6" x14ac:dyDescent="0.25">
      <c r="B203" s="5" t="s">
        <v>272</v>
      </c>
      <c r="C203" s="5">
        <f t="shared" si="10"/>
        <v>7.3876543209876777</v>
      </c>
      <c r="E203" s="5" t="s">
        <v>272</v>
      </c>
      <c r="F203" s="5">
        <f t="shared" si="9"/>
        <v>2789.6834532848125</v>
      </c>
    </row>
    <row r="204" spans="2:6" x14ac:dyDescent="0.25">
      <c r="B204" s="5" t="s">
        <v>273</v>
      </c>
      <c r="C204" s="5">
        <f t="shared" si="10"/>
        <v>7.4271604938271842</v>
      </c>
      <c r="E204" s="5" t="s">
        <v>273</v>
      </c>
      <c r="F204" s="5">
        <f t="shared" si="9"/>
        <v>2785.1633440139672</v>
      </c>
    </row>
    <row r="205" spans="2:6" x14ac:dyDescent="0.25">
      <c r="B205" s="5" t="s">
        <v>274</v>
      </c>
      <c r="C205" s="5">
        <f t="shared" si="10"/>
        <v>7.4666666666666908</v>
      </c>
      <c r="E205" s="5" t="s">
        <v>274</v>
      </c>
      <c r="F205" s="5">
        <f t="shared" si="9"/>
        <v>2780.646689958865</v>
      </c>
    </row>
    <row r="206" spans="2:6" x14ac:dyDescent="0.25">
      <c r="B206" s="5" t="s">
        <v>275</v>
      </c>
      <c r="C206" s="5">
        <f t="shared" si="10"/>
        <v>7.5061728395061973</v>
      </c>
      <c r="E206" s="5" t="s">
        <v>275</v>
      </c>
      <c r="F206" s="5">
        <f t="shared" si="9"/>
        <v>2776.1335112170814</v>
      </c>
    </row>
    <row r="207" spans="2:6" x14ac:dyDescent="0.25">
      <c r="B207" s="5" t="s">
        <v>276</v>
      </c>
      <c r="C207" s="5">
        <f t="shared" si="10"/>
        <v>7.5456790123457038</v>
      </c>
      <c r="E207" s="5" t="s">
        <v>276</v>
      </c>
      <c r="F207" s="5">
        <f t="shared" si="9"/>
        <v>2771.6238275775349</v>
      </c>
    </row>
    <row r="208" spans="2:6" x14ac:dyDescent="0.25">
      <c r="B208" s="5" t="s">
        <v>277</v>
      </c>
      <c r="C208" s="5">
        <f t="shared" si="10"/>
        <v>7.5851851851852103</v>
      </c>
      <c r="E208" s="5" t="s">
        <v>277</v>
      </c>
      <c r="F208" s="5">
        <f t="shared" si="9"/>
        <v>2767.1176585249809</v>
      </c>
    </row>
    <row r="209" spans="2:6" x14ac:dyDescent="0.25">
      <c r="B209" s="5" t="s">
        <v>278</v>
      </c>
      <c r="C209" s="5">
        <f t="shared" si="10"/>
        <v>7.6246913580247169</v>
      </c>
      <c r="E209" s="5" t="s">
        <v>278</v>
      </c>
      <c r="F209" s="5">
        <f t="shared" ref="F209:F272" si="11">(((60-C209)^2)+((60-C209)*SIN((C209)^(1/2))))</f>
        <v>2762.6150232444279</v>
      </c>
    </row>
    <row r="210" spans="2:6" x14ac:dyDescent="0.25">
      <c r="B210" s="5" t="s">
        <v>279</v>
      </c>
      <c r="C210" s="5">
        <f t="shared" ref="C210:C273" si="12">C209+$L$16</f>
        <v>7.6641975308642234</v>
      </c>
      <c r="E210" s="5" t="s">
        <v>279</v>
      </c>
      <c r="F210" s="5">
        <f t="shared" si="11"/>
        <v>2758.115940625466</v>
      </c>
    </row>
    <row r="211" spans="2:6" x14ac:dyDescent="0.25">
      <c r="B211" s="5" t="s">
        <v>280</v>
      </c>
      <c r="C211" s="5">
        <f t="shared" si="12"/>
        <v>7.7037037037037299</v>
      </c>
      <c r="E211" s="5" t="s">
        <v>280</v>
      </c>
      <c r="F211" s="5">
        <f t="shared" si="11"/>
        <v>2753.6204292665097</v>
      </c>
    </row>
    <row r="212" spans="2:6" x14ac:dyDescent="0.25">
      <c r="B212" s="5" t="s">
        <v>281</v>
      </c>
      <c r="C212" s="5">
        <f t="shared" si="12"/>
        <v>7.7432098765432364</v>
      </c>
      <c r="E212" s="5" t="s">
        <v>281</v>
      </c>
      <c r="F212" s="5">
        <f t="shared" si="11"/>
        <v>2749.1285074789689</v>
      </c>
    </row>
    <row r="213" spans="2:6" x14ac:dyDescent="0.25">
      <c r="B213" s="5" t="s">
        <v>282</v>
      </c>
      <c r="C213" s="5">
        <f t="shared" si="12"/>
        <v>7.782716049382743</v>
      </c>
      <c r="E213" s="5" t="s">
        <v>282</v>
      </c>
      <c r="F213" s="5">
        <f t="shared" si="11"/>
        <v>2744.6401932913291</v>
      </c>
    </row>
    <row r="214" spans="2:6" x14ac:dyDescent="0.25">
      <c r="B214" s="5" t="s">
        <v>283</v>
      </c>
      <c r="C214" s="5">
        <f t="shared" si="12"/>
        <v>7.8222222222222495</v>
      </c>
      <c r="E214" s="5" t="s">
        <v>283</v>
      </c>
      <c r="F214" s="5">
        <f t="shared" si="11"/>
        <v>2740.1555044531683</v>
      </c>
    </row>
    <row r="215" spans="2:6" x14ac:dyDescent="0.25">
      <c r="B215" s="5" t="s">
        <v>284</v>
      </c>
      <c r="C215" s="5">
        <f t="shared" si="12"/>
        <v>7.861728395061756</v>
      </c>
      <c r="E215" s="5" t="s">
        <v>284</v>
      </c>
      <c r="F215" s="5">
        <f t="shared" si="11"/>
        <v>2735.6744584390913</v>
      </c>
    </row>
    <row r="216" spans="2:6" x14ac:dyDescent="0.25">
      <c r="B216" s="5" t="s">
        <v>285</v>
      </c>
      <c r="C216" s="5">
        <f t="shared" si="12"/>
        <v>7.9012345679012626</v>
      </c>
      <c r="E216" s="5" t="s">
        <v>285</v>
      </c>
      <c r="F216" s="5">
        <f t="shared" si="11"/>
        <v>2731.1970724525918</v>
      </c>
    </row>
    <row r="217" spans="2:6" x14ac:dyDescent="0.25">
      <c r="B217" s="5" t="s">
        <v>286</v>
      </c>
      <c r="C217" s="5">
        <f t="shared" si="12"/>
        <v>7.9407407407407691</v>
      </c>
      <c r="E217" s="5" t="s">
        <v>286</v>
      </c>
      <c r="F217" s="5">
        <f t="shared" si="11"/>
        <v>2726.7233634298473</v>
      </c>
    </row>
    <row r="218" spans="2:6" x14ac:dyDescent="0.25">
      <c r="B218" s="5" t="s">
        <v>287</v>
      </c>
      <c r="C218" s="5">
        <f t="shared" si="12"/>
        <v>7.9802469135802756</v>
      </c>
      <c r="E218" s="5" t="s">
        <v>287</v>
      </c>
      <c r="F218" s="5">
        <f t="shared" si="11"/>
        <v>2722.2533480434436</v>
      </c>
    </row>
    <row r="219" spans="2:6" x14ac:dyDescent="0.25">
      <c r="B219" s="5" t="s">
        <v>288</v>
      </c>
      <c r="C219" s="5">
        <f t="shared" si="12"/>
        <v>8.0197530864197812</v>
      </c>
      <c r="E219" s="5" t="s">
        <v>288</v>
      </c>
      <c r="F219" s="5">
        <f t="shared" si="11"/>
        <v>2717.7870427060238</v>
      </c>
    </row>
    <row r="220" spans="2:6" x14ac:dyDescent="0.25">
      <c r="B220" s="5" t="s">
        <v>289</v>
      </c>
      <c r="C220" s="5">
        <f t="shared" si="12"/>
        <v>8.0592592592592869</v>
      </c>
      <c r="E220" s="5" t="s">
        <v>289</v>
      </c>
      <c r="F220" s="5">
        <f t="shared" si="11"/>
        <v>2713.3244635738888</v>
      </c>
    </row>
    <row r="221" spans="2:6" x14ac:dyDescent="0.25">
      <c r="B221" s="5" t="s">
        <v>290</v>
      </c>
      <c r="C221" s="5">
        <f t="shared" si="12"/>
        <v>8.0987654320987925</v>
      </c>
      <c r="E221" s="5" t="s">
        <v>290</v>
      </c>
      <c r="F221" s="5">
        <f t="shared" si="11"/>
        <v>2708.8656265505151</v>
      </c>
    </row>
    <row r="222" spans="2:6" x14ac:dyDescent="0.25">
      <c r="B222" s="5" t="s">
        <v>291</v>
      </c>
      <c r="C222" s="5">
        <f t="shared" si="12"/>
        <v>8.1382716049382982</v>
      </c>
      <c r="E222" s="5" t="s">
        <v>291</v>
      </c>
      <c r="F222" s="5">
        <f t="shared" si="11"/>
        <v>2704.4105472900205</v>
      </c>
    </row>
    <row r="223" spans="2:6" x14ac:dyDescent="0.25">
      <c r="B223" s="5" t="s">
        <v>292</v>
      </c>
      <c r="C223" s="5">
        <f t="shared" si="12"/>
        <v>8.1777777777778038</v>
      </c>
      <c r="E223" s="5" t="s">
        <v>292</v>
      </c>
      <c r="F223" s="5">
        <f t="shared" si="11"/>
        <v>2699.9592412005668</v>
      </c>
    </row>
    <row r="224" spans="2:6" x14ac:dyDescent="0.25">
      <c r="B224" s="5" t="s">
        <v>293</v>
      </c>
      <c r="C224" s="5">
        <f t="shared" si="12"/>
        <v>8.2172839506173094</v>
      </c>
      <c r="E224" s="5" t="s">
        <v>293</v>
      </c>
      <c r="F224" s="5">
        <f t="shared" si="11"/>
        <v>2695.5117234476988</v>
      </c>
    </row>
    <row r="225" spans="2:6" x14ac:dyDescent="0.25">
      <c r="B225" s="5" t="s">
        <v>294</v>
      </c>
      <c r="C225" s="5">
        <f t="shared" si="12"/>
        <v>8.2567901234568151</v>
      </c>
      <c r="E225" s="5" t="s">
        <v>294</v>
      </c>
      <c r="F225" s="5">
        <f t="shared" si="11"/>
        <v>2691.068008957629</v>
      </c>
    </row>
    <row r="226" spans="2:6" x14ac:dyDescent="0.25">
      <c r="B226" s="5" t="s">
        <v>295</v>
      </c>
      <c r="C226" s="5">
        <f t="shared" si="12"/>
        <v>8.2962962962963207</v>
      </c>
      <c r="E226" s="5" t="s">
        <v>295</v>
      </c>
      <c r="F226" s="5">
        <f t="shared" si="11"/>
        <v>2686.6281124204656</v>
      </c>
    </row>
    <row r="227" spans="2:6" x14ac:dyDescent="0.25">
      <c r="B227" s="5" t="s">
        <v>296</v>
      </c>
      <c r="C227" s="5">
        <f t="shared" si="12"/>
        <v>8.3358024691358263</v>
      </c>
      <c r="E227" s="5" t="s">
        <v>296</v>
      </c>
      <c r="F227" s="5">
        <f t="shared" si="11"/>
        <v>2682.192048293377</v>
      </c>
    </row>
    <row r="228" spans="2:6" x14ac:dyDescent="0.25">
      <c r="B228" s="5" t="s">
        <v>297</v>
      </c>
      <c r="C228" s="5">
        <f t="shared" si="12"/>
        <v>8.375308641975332</v>
      </c>
      <c r="E228" s="5" t="s">
        <v>297</v>
      </c>
      <c r="F228" s="5">
        <f t="shared" si="11"/>
        <v>2677.7598308037141</v>
      </c>
    </row>
    <row r="229" spans="2:6" x14ac:dyDescent="0.25">
      <c r="B229" s="5" t="s">
        <v>298</v>
      </c>
      <c r="C229" s="5">
        <f t="shared" si="12"/>
        <v>8.4148148148148376</v>
      </c>
      <c r="E229" s="5" t="s">
        <v>298</v>
      </c>
      <c r="F229" s="5">
        <f t="shared" si="11"/>
        <v>2673.3314739520679</v>
      </c>
    </row>
    <row r="230" spans="2:6" x14ac:dyDescent="0.25">
      <c r="B230" s="5" t="s">
        <v>299</v>
      </c>
      <c r="C230" s="5">
        <f t="shared" si="12"/>
        <v>8.4543209876543433</v>
      </c>
      <c r="E230" s="5" t="s">
        <v>299</v>
      </c>
      <c r="F230" s="5">
        <f t="shared" si="11"/>
        <v>2668.9069915152818</v>
      </c>
    </row>
    <row r="231" spans="2:6" x14ac:dyDescent="0.25">
      <c r="B231" s="5" t="s">
        <v>300</v>
      </c>
      <c r="C231" s="5">
        <f t="shared" si="12"/>
        <v>8.4938271604938489</v>
      </c>
      <c r="E231" s="5" t="s">
        <v>300</v>
      </c>
      <c r="F231" s="5">
        <f t="shared" si="11"/>
        <v>2664.4863970494093</v>
      </c>
    </row>
    <row r="232" spans="2:6" x14ac:dyDescent="0.25">
      <c r="B232" s="5" t="s">
        <v>301</v>
      </c>
      <c r="C232" s="5">
        <f t="shared" si="12"/>
        <v>8.5333333333333545</v>
      </c>
      <c r="E232" s="5" t="s">
        <v>301</v>
      </c>
      <c r="F232" s="5">
        <f t="shared" si="11"/>
        <v>2660.0697038926273</v>
      </c>
    </row>
    <row r="233" spans="2:6" x14ac:dyDescent="0.25">
      <c r="B233" s="5" t="s">
        <v>302</v>
      </c>
      <c r="C233" s="5">
        <f t="shared" si="12"/>
        <v>8.5728395061728602</v>
      </c>
      <c r="E233" s="5" t="s">
        <v>302</v>
      </c>
      <c r="F233" s="5">
        <f t="shared" si="11"/>
        <v>2655.6569251680903</v>
      </c>
    </row>
    <row r="234" spans="2:6" x14ac:dyDescent="0.25">
      <c r="B234" s="5" t="s">
        <v>303</v>
      </c>
      <c r="C234" s="5">
        <f t="shared" si="12"/>
        <v>8.6123456790123658</v>
      </c>
      <c r="E234" s="5" t="s">
        <v>303</v>
      </c>
      <c r="F234" s="5">
        <f t="shared" si="11"/>
        <v>2651.2480737867509</v>
      </c>
    </row>
    <row r="235" spans="2:6" x14ac:dyDescent="0.25">
      <c r="B235" s="5" t="s">
        <v>304</v>
      </c>
      <c r="C235" s="5">
        <f t="shared" si="12"/>
        <v>8.6518518518518714</v>
      </c>
      <c r="E235" s="5" t="s">
        <v>304</v>
      </c>
      <c r="F235" s="5">
        <f t="shared" si="11"/>
        <v>2646.8431624501204</v>
      </c>
    </row>
    <row r="236" spans="2:6" x14ac:dyDescent="0.25">
      <c r="B236" s="5" t="s">
        <v>305</v>
      </c>
      <c r="C236" s="5">
        <f t="shared" si="12"/>
        <v>8.6913580246913771</v>
      </c>
      <c r="E236" s="5" t="s">
        <v>305</v>
      </c>
      <c r="F236" s="5">
        <f t="shared" si="11"/>
        <v>2642.442203652995</v>
      </c>
    </row>
    <row r="237" spans="2:6" x14ac:dyDescent="0.25">
      <c r="B237" s="5" t="s">
        <v>306</v>
      </c>
      <c r="C237" s="5">
        <f t="shared" si="12"/>
        <v>8.7308641975308827</v>
      </c>
      <c r="E237" s="5" t="s">
        <v>306</v>
      </c>
      <c r="F237" s="5">
        <f t="shared" si="11"/>
        <v>2638.0452096861268</v>
      </c>
    </row>
    <row r="238" spans="2:6" x14ac:dyDescent="0.25">
      <c r="B238" s="5" t="s">
        <v>307</v>
      </c>
      <c r="C238" s="5">
        <f t="shared" si="12"/>
        <v>8.7703703703703884</v>
      </c>
      <c r="E238" s="5" t="s">
        <v>307</v>
      </c>
      <c r="F238" s="5">
        <f t="shared" si="11"/>
        <v>2633.6521926388618</v>
      </c>
    </row>
    <row r="239" spans="2:6" x14ac:dyDescent="0.25">
      <c r="B239" s="5" t="s">
        <v>308</v>
      </c>
      <c r="C239" s="5">
        <f t="shared" si="12"/>
        <v>8.809876543209894</v>
      </c>
      <c r="E239" s="5" t="s">
        <v>308</v>
      </c>
      <c r="F239" s="5">
        <f t="shared" si="11"/>
        <v>2629.2631644017274</v>
      </c>
    </row>
    <row r="240" spans="2:6" x14ac:dyDescent="0.25">
      <c r="B240" s="5" t="s">
        <v>309</v>
      </c>
      <c r="C240" s="5">
        <f t="shared" si="12"/>
        <v>8.8493827160493996</v>
      </c>
      <c r="E240" s="5" t="s">
        <v>309</v>
      </c>
      <c r="F240" s="5">
        <f t="shared" si="11"/>
        <v>2624.8781366689836</v>
      </c>
    </row>
    <row r="241" spans="2:6" x14ac:dyDescent="0.25">
      <c r="B241" s="5" t="s">
        <v>310</v>
      </c>
      <c r="C241" s="5">
        <f t="shared" si="12"/>
        <v>8.8888888888889053</v>
      </c>
      <c r="E241" s="5" t="s">
        <v>310</v>
      </c>
      <c r="F241" s="5">
        <f t="shared" si="11"/>
        <v>2620.4971209411251</v>
      </c>
    </row>
    <row r="242" spans="2:6" x14ac:dyDescent="0.25">
      <c r="B242" s="5" t="s">
        <v>311</v>
      </c>
      <c r="C242" s="5">
        <f t="shared" si="12"/>
        <v>8.9283950617284109</v>
      </c>
      <c r="E242" s="5" t="s">
        <v>311</v>
      </c>
      <c r="F242" s="5">
        <f t="shared" si="11"/>
        <v>2616.1201285273582</v>
      </c>
    </row>
    <row r="243" spans="2:6" x14ac:dyDescent="0.25">
      <c r="B243" s="5" t="s">
        <v>312</v>
      </c>
      <c r="C243" s="5">
        <f t="shared" si="12"/>
        <v>8.9679012345679165</v>
      </c>
      <c r="E243" s="5" t="s">
        <v>312</v>
      </c>
      <c r="F243" s="5">
        <f t="shared" si="11"/>
        <v>2611.7471705480193</v>
      </c>
    </row>
    <row r="244" spans="2:6" x14ac:dyDescent="0.25">
      <c r="B244" s="5" t="s">
        <v>313</v>
      </c>
      <c r="C244" s="5">
        <f t="shared" si="12"/>
        <v>9.0074074074074222</v>
      </c>
      <c r="E244" s="5" t="s">
        <v>313</v>
      </c>
      <c r="F244" s="5">
        <f t="shared" si="11"/>
        <v>2607.3782579369749</v>
      </c>
    </row>
    <row r="245" spans="2:6" x14ac:dyDescent="0.25">
      <c r="B245" s="5" t="s">
        <v>314</v>
      </c>
      <c r="C245" s="5">
        <f t="shared" si="12"/>
        <v>9.0469135802469278</v>
      </c>
      <c r="E245" s="5" t="s">
        <v>314</v>
      </c>
      <c r="F245" s="5">
        <f t="shared" si="11"/>
        <v>2603.0134014439668</v>
      </c>
    </row>
    <row r="246" spans="2:6" x14ac:dyDescent="0.25">
      <c r="B246" s="5" t="s">
        <v>315</v>
      </c>
      <c r="C246" s="5">
        <f t="shared" si="12"/>
        <v>9.0864197530864335</v>
      </c>
      <c r="E246" s="5" t="s">
        <v>315</v>
      </c>
      <c r="F246" s="5">
        <f t="shared" si="11"/>
        <v>2598.6526116369328</v>
      </c>
    </row>
    <row r="247" spans="2:6" x14ac:dyDescent="0.25">
      <c r="B247" s="5" t="s">
        <v>316</v>
      </c>
      <c r="C247" s="5">
        <f t="shared" si="12"/>
        <v>9.1259259259259391</v>
      </c>
      <c r="E247" s="5" t="s">
        <v>316</v>
      </c>
      <c r="F247" s="5">
        <f t="shared" si="11"/>
        <v>2594.2958989042854</v>
      </c>
    </row>
    <row r="248" spans="2:6" x14ac:dyDescent="0.25">
      <c r="B248" s="5" t="s">
        <v>317</v>
      </c>
      <c r="C248" s="5">
        <f t="shared" si="12"/>
        <v>9.1654320987654447</v>
      </c>
      <c r="E248" s="5" t="s">
        <v>317</v>
      </c>
      <c r="F248" s="5">
        <f t="shared" si="11"/>
        <v>2589.9432734571574</v>
      </c>
    </row>
    <row r="249" spans="2:6" x14ac:dyDescent="0.25">
      <c r="B249" s="5" t="s">
        <v>318</v>
      </c>
      <c r="C249" s="5">
        <f t="shared" si="12"/>
        <v>9.2049382716049504</v>
      </c>
      <c r="E249" s="5" t="s">
        <v>318</v>
      </c>
      <c r="F249" s="5">
        <f t="shared" si="11"/>
        <v>2585.5947453316103</v>
      </c>
    </row>
    <row r="250" spans="2:6" x14ac:dyDescent="0.25">
      <c r="B250" s="5" t="s">
        <v>319</v>
      </c>
      <c r="C250" s="5">
        <f t="shared" si="12"/>
        <v>9.244444444444456</v>
      </c>
      <c r="E250" s="5" t="s">
        <v>319</v>
      </c>
      <c r="F250" s="5">
        <f t="shared" si="11"/>
        <v>2581.2503243908163</v>
      </c>
    </row>
    <row r="251" spans="2:6" x14ac:dyDescent="0.25">
      <c r="B251" s="5" t="s">
        <v>320</v>
      </c>
      <c r="C251" s="5">
        <f t="shared" si="12"/>
        <v>9.2839506172839616</v>
      </c>
      <c r="E251" s="5" t="s">
        <v>320</v>
      </c>
      <c r="F251" s="5">
        <f t="shared" si="11"/>
        <v>2576.9100203271937</v>
      </c>
    </row>
    <row r="252" spans="2:6" x14ac:dyDescent="0.25">
      <c r="B252" s="5" t="s">
        <v>321</v>
      </c>
      <c r="C252" s="5">
        <f t="shared" si="12"/>
        <v>9.3234567901234673</v>
      </c>
      <c r="E252" s="5" t="s">
        <v>321</v>
      </c>
      <c r="F252" s="5">
        <f t="shared" si="11"/>
        <v>2572.5738426645262</v>
      </c>
    </row>
    <row r="253" spans="2:6" x14ac:dyDescent="0.25">
      <c r="B253" s="5" t="s">
        <v>322</v>
      </c>
      <c r="C253" s="5">
        <f t="shared" si="12"/>
        <v>9.3629629629629729</v>
      </c>
      <c r="E253" s="5" t="s">
        <v>322</v>
      </c>
      <c r="F253" s="5">
        <f t="shared" si="11"/>
        <v>2568.2418007600377</v>
      </c>
    </row>
    <row r="254" spans="2:6" x14ac:dyDescent="0.25">
      <c r="B254" s="5" t="s">
        <v>323</v>
      </c>
      <c r="C254" s="5">
        <f t="shared" si="12"/>
        <v>9.4024691358024786</v>
      </c>
      <c r="E254" s="5" t="s">
        <v>323</v>
      </c>
      <c r="F254" s="5">
        <f t="shared" si="11"/>
        <v>2563.9139038064413</v>
      </c>
    </row>
    <row r="255" spans="2:6" x14ac:dyDescent="0.25">
      <c r="B255" s="5" t="s">
        <v>324</v>
      </c>
      <c r="C255" s="5">
        <f t="shared" si="12"/>
        <v>9.4419753086419842</v>
      </c>
      <c r="E255" s="5" t="s">
        <v>324</v>
      </c>
      <c r="F255" s="5">
        <f t="shared" si="11"/>
        <v>2559.5901608339568</v>
      </c>
    </row>
    <row r="256" spans="2:6" x14ac:dyDescent="0.25">
      <c r="B256" s="5" t="s">
        <v>325</v>
      </c>
      <c r="C256" s="5">
        <f t="shared" si="12"/>
        <v>9.4814814814814898</v>
      </c>
      <c r="E256" s="5" t="s">
        <v>325</v>
      </c>
      <c r="F256" s="5">
        <f t="shared" si="11"/>
        <v>2555.2705807123002</v>
      </c>
    </row>
    <row r="257" spans="2:6" x14ac:dyDescent="0.25">
      <c r="B257" s="5" t="s">
        <v>326</v>
      </c>
      <c r="C257" s="5">
        <f t="shared" si="12"/>
        <v>9.5209876543209955</v>
      </c>
      <c r="E257" s="5" t="s">
        <v>326</v>
      </c>
      <c r="F257" s="5">
        <f t="shared" si="11"/>
        <v>2550.9551721526377</v>
      </c>
    </row>
    <row r="258" spans="2:6" x14ac:dyDescent="0.25">
      <c r="B258" s="5" t="s">
        <v>327</v>
      </c>
      <c r="C258" s="5">
        <f t="shared" si="12"/>
        <v>9.5604938271605011</v>
      </c>
      <c r="E258" s="5" t="s">
        <v>327</v>
      </c>
      <c r="F258" s="5">
        <f t="shared" si="11"/>
        <v>2546.6439437095232</v>
      </c>
    </row>
    <row r="259" spans="2:6" x14ac:dyDescent="0.25">
      <c r="B259" s="5" t="s">
        <v>328</v>
      </c>
      <c r="C259" s="5">
        <f t="shared" si="12"/>
        <v>9.6000000000000068</v>
      </c>
      <c r="E259" s="5" t="s">
        <v>328</v>
      </c>
      <c r="F259" s="5">
        <f t="shared" si="11"/>
        <v>2542.3369037827888</v>
      </c>
    </row>
    <row r="260" spans="2:6" x14ac:dyDescent="0.25">
      <c r="B260" s="5" t="s">
        <v>329</v>
      </c>
      <c r="C260" s="5">
        <f t="shared" si="12"/>
        <v>9.6395061728395124</v>
      </c>
      <c r="E260" s="5" t="s">
        <v>329</v>
      </c>
      <c r="F260" s="5">
        <f t="shared" si="11"/>
        <v>2538.03406061943</v>
      </c>
    </row>
    <row r="261" spans="2:6" x14ac:dyDescent="0.25">
      <c r="B261" s="5" t="s">
        <v>330</v>
      </c>
      <c r="C261" s="5">
        <f t="shared" si="12"/>
        <v>9.679012345679018</v>
      </c>
      <c r="E261" s="5" t="s">
        <v>330</v>
      </c>
      <c r="F261" s="5">
        <f t="shared" si="11"/>
        <v>2533.7354223154412</v>
      </c>
    </row>
    <row r="262" spans="2:6" x14ac:dyDescent="0.25">
      <c r="B262" s="5" t="s">
        <v>331</v>
      </c>
      <c r="C262" s="5">
        <f t="shared" si="12"/>
        <v>9.7185185185185237</v>
      </c>
      <c r="E262" s="5" t="s">
        <v>331</v>
      </c>
      <c r="F262" s="5">
        <f t="shared" si="11"/>
        <v>2529.4409968176465</v>
      </c>
    </row>
    <row r="263" spans="2:6" x14ac:dyDescent="0.25">
      <c r="B263" s="5" t="s">
        <v>332</v>
      </c>
      <c r="C263" s="5">
        <f t="shared" si="12"/>
        <v>9.7580246913580293</v>
      </c>
      <c r="E263" s="5" t="s">
        <v>332</v>
      </c>
      <c r="F263" s="5">
        <f t="shared" si="11"/>
        <v>2525.1507919254827</v>
      </c>
    </row>
    <row r="264" spans="2:6" x14ac:dyDescent="0.25">
      <c r="B264" s="5" t="s">
        <v>333</v>
      </c>
      <c r="C264" s="5">
        <f t="shared" si="12"/>
        <v>9.7975308641975349</v>
      </c>
      <c r="E264" s="5" t="s">
        <v>333</v>
      </c>
      <c r="F264" s="5">
        <f t="shared" si="11"/>
        <v>2520.8648152927776</v>
      </c>
    </row>
    <row r="265" spans="2:6" x14ac:dyDescent="0.25">
      <c r="B265" s="5" t="s">
        <v>334</v>
      </c>
      <c r="C265" s="5">
        <f t="shared" si="12"/>
        <v>9.8370370370370406</v>
      </c>
      <c r="E265" s="5" t="s">
        <v>334</v>
      </c>
      <c r="F265" s="5">
        <f t="shared" si="11"/>
        <v>2516.5830744294849</v>
      </c>
    </row>
    <row r="266" spans="2:6" x14ac:dyDescent="0.25">
      <c r="B266" s="5" t="s">
        <v>335</v>
      </c>
      <c r="C266" s="5">
        <f t="shared" si="12"/>
        <v>9.8765432098765462</v>
      </c>
      <c r="E266" s="5" t="s">
        <v>335</v>
      </c>
      <c r="F266" s="5">
        <f t="shared" si="11"/>
        <v>2512.3055767034084</v>
      </c>
    </row>
    <row r="267" spans="2:6" x14ac:dyDescent="0.25">
      <c r="B267" s="5" t="s">
        <v>336</v>
      </c>
      <c r="C267" s="5">
        <f t="shared" si="12"/>
        <v>9.9160493827160519</v>
      </c>
      <c r="E267" s="5" t="s">
        <v>336</v>
      </c>
      <c r="F267" s="5">
        <f t="shared" si="11"/>
        <v>2508.0323293418919</v>
      </c>
    </row>
    <row r="268" spans="2:6" x14ac:dyDescent="0.25">
      <c r="B268" s="5" t="s">
        <v>337</v>
      </c>
      <c r="C268" s="5">
        <f t="shared" si="12"/>
        <v>9.9555555555555575</v>
      </c>
      <c r="E268" s="5" t="s">
        <v>337</v>
      </c>
      <c r="F268" s="5">
        <f t="shared" si="11"/>
        <v>2503.7633394334944</v>
      </c>
    </row>
    <row r="269" spans="2:6" x14ac:dyDescent="0.25">
      <c r="B269" s="5" t="s">
        <v>338</v>
      </c>
      <c r="C269" s="5">
        <f t="shared" si="12"/>
        <v>9.9950617283950631</v>
      </c>
      <c r="E269" s="5" t="s">
        <v>338</v>
      </c>
      <c r="F269" s="5">
        <f t="shared" si="11"/>
        <v>2499.4986139296302</v>
      </c>
    </row>
    <row r="270" spans="2:6" x14ac:dyDescent="0.25">
      <c r="B270" s="5" t="s">
        <v>339</v>
      </c>
      <c r="C270" s="5">
        <f t="shared" si="12"/>
        <v>10.034567901234569</v>
      </c>
      <c r="E270" s="5" t="s">
        <v>339</v>
      </c>
      <c r="F270" s="5">
        <f t="shared" si="11"/>
        <v>2495.2381596462028</v>
      </c>
    </row>
    <row r="271" spans="2:6" x14ac:dyDescent="0.25">
      <c r="B271" s="5" t="s">
        <v>340</v>
      </c>
      <c r="C271" s="5">
        <f t="shared" si="12"/>
        <v>10.074074074074074</v>
      </c>
      <c r="E271" s="5" t="s">
        <v>340</v>
      </c>
      <c r="F271" s="5">
        <f t="shared" si="11"/>
        <v>2490.981983265196</v>
      </c>
    </row>
    <row r="272" spans="2:6" x14ac:dyDescent="0.25">
      <c r="B272" s="5" t="s">
        <v>341</v>
      </c>
      <c r="C272" s="5">
        <f t="shared" si="12"/>
        <v>10.11358024691358</v>
      </c>
      <c r="E272" s="5" t="s">
        <v>341</v>
      </c>
      <c r="F272" s="5">
        <f t="shared" si="11"/>
        <v>2486.7300913362642</v>
      </c>
    </row>
    <row r="273" spans="2:6" x14ac:dyDescent="0.25">
      <c r="B273" s="5" t="s">
        <v>342</v>
      </c>
      <c r="C273" s="5">
        <f t="shared" si="12"/>
        <v>10.153086419753086</v>
      </c>
      <c r="E273" s="5" t="s">
        <v>342</v>
      </c>
      <c r="F273" s="5">
        <f t="shared" ref="F273:F336" si="13">(((60-C273)^2)+((60-C273)*SIN((C273)^(1/2))))</f>
        <v>2482.4824902782802</v>
      </c>
    </row>
    <row r="274" spans="2:6" x14ac:dyDescent="0.25">
      <c r="B274" s="5" t="s">
        <v>343</v>
      </c>
      <c r="C274" s="5">
        <f t="shared" ref="C274:C337" si="14">C273+$L$16</f>
        <v>10.192592592592591</v>
      </c>
      <c r="E274" s="5" t="s">
        <v>343</v>
      </c>
      <c r="F274" s="5">
        <f t="shared" si="13"/>
        <v>2478.2391863808816</v>
      </c>
    </row>
    <row r="275" spans="2:6" x14ac:dyDescent="0.25">
      <c r="B275" s="5" t="s">
        <v>344</v>
      </c>
      <c r="C275" s="5">
        <f t="shared" si="14"/>
        <v>10.232098765432097</v>
      </c>
      <c r="E275" s="5" t="s">
        <v>344</v>
      </c>
      <c r="F275" s="5">
        <f t="shared" si="13"/>
        <v>2474.0001858059795</v>
      </c>
    </row>
    <row r="276" spans="2:6" x14ac:dyDescent="0.25">
      <c r="B276" s="5" t="s">
        <v>345</v>
      </c>
      <c r="C276" s="5">
        <f t="shared" si="14"/>
        <v>10.271604938271603</v>
      </c>
      <c r="E276" s="5" t="s">
        <v>345</v>
      </c>
      <c r="F276" s="5">
        <f t="shared" si="13"/>
        <v>2469.7654945892582</v>
      </c>
    </row>
    <row r="277" spans="2:6" x14ac:dyDescent="0.25">
      <c r="B277" s="5" t="s">
        <v>346</v>
      </c>
      <c r="C277" s="5">
        <f t="shared" si="14"/>
        <v>10.311111111111108</v>
      </c>
      <c r="E277" s="5" t="s">
        <v>346</v>
      </c>
      <c r="F277" s="5">
        <f t="shared" si="13"/>
        <v>2465.5351186416488</v>
      </c>
    </row>
    <row r="278" spans="2:6" x14ac:dyDescent="0.25">
      <c r="B278" s="5" t="s">
        <v>347</v>
      </c>
      <c r="C278" s="5">
        <f t="shared" si="14"/>
        <v>10.350617283950614</v>
      </c>
      <c r="E278" s="5" t="s">
        <v>347</v>
      </c>
      <c r="F278" s="5">
        <f t="shared" si="13"/>
        <v>2461.3090637507853</v>
      </c>
    </row>
    <row r="279" spans="2:6" x14ac:dyDescent="0.25">
      <c r="B279" s="5" t="s">
        <v>348</v>
      </c>
      <c r="C279" s="5">
        <f t="shared" si="14"/>
        <v>10.39012345679012</v>
      </c>
      <c r="E279" s="5" t="s">
        <v>348</v>
      </c>
      <c r="F279" s="5">
        <f t="shared" si="13"/>
        <v>2457.0873355824397</v>
      </c>
    </row>
    <row r="280" spans="2:6" x14ac:dyDescent="0.25">
      <c r="B280" s="5" t="s">
        <v>349</v>
      </c>
      <c r="C280" s="5">
        <f t="shared" si="14"/>
        <v>10.429629629629625</v>
      </c>
      <c r="E280" s="5" t="s">
        <v>349</v>
      </c>
      <c r="F280" s="5">
        <f t="shared" si="13"/>
        <v>2452.869939681942</v>
      </c>
    </row>
    <row r="281" spans="2:6" x14ac:dyDescent="0.25">
      <c r="B281" s="5" t="s">
        <v>350</v>
      </c>
      <c r="C281" s="5">
        <f t="shared" si="14"/>
        <v>10.469135802469131</v>
      </c>
      <c r="E281" s="5" t="s">
        <v>350</v>
      </c>
      <c r="F281" s="5">
        <f t="shared" si="13"/>
        <v>2448.6568814755733</v>
      </c>
    </row>
    <row r="282" spans="2:6" x14ac:dyDescent="0.25">
      <c r="B282" s="5" t="s">
        <v>351</v>
      </c>
      <c r="C282" s="5">
        <f t="shared" si="14"/>
        <v>10.508641975308636</v>
      </c>
      <c r="E282" s="5" t="s">
        <v>351</v>
      </c>
      <c r="F282" s="5">
        <f t="shared" si="13"/>
        <v>2444.4481662719527</v>
      </c>
    </row>
    <row r="283" spans="2:6" x14ac:dyDescent="0.25">
      <c r="B283" s="5" t="s">
        <v>352</v>
      </c>
      <c r="C283" s="5">
        <f t="shared" si="14"/>
        <v>10.548148148148142</v>
      </c>
      <c r="E283" s="5" t="s">
        <v>352</v>
      </c>
      <c r="F283" s="5">
        <f t="shared" si="13"/>
        <v>2440.24379926339</v>
      </c>
    </row>
    <row r="284" spans="2:6" x14ac:dyDescent="0.25">
      <c r="B284" s="5" t="s">
        <v>353</v>
      </c>
      <c r="C284" s="5">
        <f t="shared" si="14"/>
        <v>10.587654320987648</v>
      </c>
      <c r="E284" s="5" t="s">
        <v>353</v>
      </c>
      <c r="F284" s="5">
        <f t="shared" si="13"/>
        <v>2436.0437855272407</v>
      </c>
    </row>
    <row r="285" spans="2:6" x14ac:dyDescent="0.25">
      <c r="B285" s="5" t="s">
        <v>354</v>
      </c>
      <c r="C285" s="5">
        <f t="shared" si="14"/>
        <v>10.627160493827153</v>
      </c>
      <c r="E285" s="5" t="s">
        <v>354</v>
      </c>
      <c r="F285" s="5">
        <f t="shared" si="13"/>
        <v>2431.8481300272206</v>
      </c>
    </row>
    <row r="286" spans="2:6" x14ac:dyDescent="0.25">
      <c r="B286" s="5" t="s">
        <v>355</v>
      </c>
      <c r="C286" s="5">
        <f t="shared" si="14"/>
        <v>10.666666666666659</v>
      </c>
      <c r="E286" s="5" t="s">
        <v>355</v>
      </c>
      <c r="F286" s="5">
        <f t="shared" si="13"/>
        <v>2427.6568376147261</v>
      </c>
    </row>
    <row r="287" spans="2:6" x14ac:dyDescent="0.25">
      <c r="B287" s="5" t="s">
        <v>356</v>
      </c>
      <c r="C287" s="5">
        <f t="shared" si="14"/>
        <v>10.706172839506165</v>
      </c>
      <c r="E287" s="5" t="s">
        <v>356</v>
      </c>
      <c r="F287" s="5">
        <f t="shared" si="13"/>
        <v>2423.4699130301169</v>
      </c>
    </row>
    <row r="288" spans="2:6" x14ac:dyDescent="0.25">
      <c r="B288" s="5" t="s">
        <v>357</v>
      </c>
      <c r="C288" s="5">
        <f t="shared" si="14"/>
        <v>10.74567901234567</v>
      </c>
      <c r="E288" s="5" t="s">
        <v>357</v>
      </c>
      <c r="F288" s="5">
        <f t="shared" si="13"/>
        <v>2419.2873609040003</v>
      </c>
    </row>
    <row r="289" spans="2:6" x14ac:dyDescent="0.25">
      <c r="B289" s="5" t="s">
        <v>358</v>
      </c>
      <c r="C289" s="5">
        <f t="shared" si="14"/>
        <v>10.785185185185176</v>
      </c>
      <c r="E289" s="5" t="s">
        <v>358</v>
      </c>
      <c r="F289" s="5">
        <f t="shared" si="13"/>
        <v>2415.1091857584834</v>
      </c>
    </row>
    <row r="290" spans="2:6" x14ac:dyDescent="0.25">
      <c r="B290" s="5" t="s">
        <v>359</v>
      </c>
      <c r="C290" s="5">
        <f t="shared" si="14"/>
        <v>10.824691358024682</v>
      </c>
      <c r="E290" s="5" t="s">
        <v>359</v>
      </c>
      <c r="F290" s="5">
        <f t="shared" si="13"/>
        <v>2410.9353920084218</v>
      </c>
    </row>
    <row r="291" spans="2:6" x14ac:dyDescent="0.25">
      <c r="B291" s="5" t="s">
        <v>360</v>
      </c>
      <c r="C291" s="5">
        <f t="shared" si="14"/>
        <v>10.864197530864187</v>
      </c>
      <c r="E291" s="5" t="s">
        <v>360</v>
      </c>
      <c r="F291" s="5">
        <f t="shared" si="13"/>
        <v>2406.7659839626431</v>
      </c>
    </row>
    <row r="292" spans="2:6" x14ac:dyDescent="0.25">
      <c r="B292" s="5" t="s">
        <v>361</v>
      </c>
      <c r="C292" s="5">
        <f t="shared" si="14"/>
        <v>10.903703703703693</v>
      </c>
      <c r="E292" s="5" t="s">
        <v>361</v>
      </c>
      <c r="F292" s="5">
        <f t="shared" si="13"/>
        <v>2402.6009658251637</v>
      </c>
    </row>
    <row r="293" spans="2:6" x14ac:dyDescent="0.25">
      <c r="B293" s="5" t="s">
        <v>362</v>
      </c>
      <c r="C293" s="5">
        <f t="shared" si="14"/>
        <v>10.943209876543198</v>
      </c>
      <c r="E293" s="5" t="s">
        <v>362</v>
      </c>
      <c r="F293" s="5">
        <f t="shared" si="13"/>
        <v>2398.4403416963796</v>
      </c>
    </row>
    <row r="294" spans="2:6" x14ac:dyDescent="0.25">
      <c r="B294" s="5" t="s">
        <v>363</v>
      </c>
      <c r="C294" s="5">
        <f t="shared" si="14"/>
        <v>10.982716049382704</v>
      </c>
      <c r="E294" s="5" t="s">
        <v>363</v>
      </c>
      <c r="F294" s="5">
        <f t="shared" si="13"/>
        <v>2394.2841155742531</v>
      </c>
    </row>
    <row r="295" spans="2:6" x14ac:dyDescent="0.25">
      <c r="B295" s="5" t="s">
        <v>364</v>
      </c>
      <c r="C295" s="5">
        <f t="shared" si="14"/>
        <v>11.02222222222221</v>
      </c>
      <c r="E295" s="5" t="s">
        <v>364</v>
      </c>
      <c r="F295" s="5">
        <f t="shared" si="13"/>
        <v>2390.1322913554773</v>
      </c>
    </row>
    <row r="296" spans="2:6" x14ac:dyDescent="0.25">
      <c r="B296" s="5" t="s">
        <v>365</v>
      </c>
      <c r="C296" s="5">
        <f t="shared" si="14"/>
        <v>11.061728395061715</v>
      </c>
      <c r="E296" s="5" t="s">
        <v>365</v>
      </c>
      <c r="F296" s="5">
        <f t="shared" si="13"/>
        <v>2385.9848728366305</v>
      </c>
    </row>
    <row r="297" spans="2:6" x14ac:dyDescent="0.25">
      <c r="B297" s="5" t="s">
        <v>366</v>
      </c>
      <c r="C297" s="5">
        <f t="shared" si="14"/>
        <v>11.101234567901221</v>
      </c>
      <c r="E297" s="5" t="s">
        <v>366</v>
      </c>
      <c r="F297" s="5">
        <f t="shared" si="13"/>
        <v>2381.8418637153104</v>
      </c>
    </row>
    <row r="298" spans="2:6" x14ac:dyDescent="0.25">
      <c r="B298" s="5" t="s">
        <v>367</v>
      </c>
      <c r="C298" s="5">
        <f t="shared" si="14"/>
        <v>11.140740740740727</v>
      </c>
      <c r="E298" s="5" t="s">
        <v>367</v>
      </c>
      <c r="F298" s="5">
        <f t="shared" si="13"/>
        <v>2377.7032675912633</v>
      </c>
    </row>
    <row r="299" spans="2:6" x14ac:dyDescent="0.25">
      <c r="B299" s="5" t="s">
        <v>368</v>
      </c>
      <c r="C299" s="5">
        <f t="shared" si="14"/>
        <v>11.180246913580232</v>
      </c>
      <c r="E299" s="5" t="s">
        <v>368</v>
      </c>
      <c r="F299" s="5">
        <f t="shared" si="13"/>
        <v>2373.5690879674908</v>
      </c>
    </row>
    <row r="300" spans="2:6" x14ac:dyDescent="0.25">
      <c r="B300" s="5" t="s">
        <v>369</v>
      </c>
      <c r="C300" s="5">
        <f t="shared" si="14"/>
        <v>11.219753086419738</v>
      </c>
      <c r="E300" s="5" t="s">
        <v>369</v>
      </c>
      <c r="F300" s="5">
        <f t="shared" si="13"/>
        <v>2369.4393282513488</v>
      </c>
    </row>
    <row r="301" spans="2:6" x14ac:dyDescent="0.25">
      <c r="B301" s="5" t="s">
        <v>370</v>
      </c>
      <c r="C301" s="5">
        <f t="shared" si="14"/>
        <v>11.259259259259244</v>
      </c>
      <c r="E301" s="5" t="s">
        <v>370</v>
      </c>
      <c r="F301" s="5">
        <f t="shared" si="13"/>
        <v>2365.3139917556259</v>
      </c>
    </row>
    <row r="302" spans="2:6" x14ac:dyDescent="0.25">
      <c r="B302" s="5" t="s">
        <v>371</v>
      </c>
      <c r="C302" s="5">
        <f t="shared" si="14"/>
        <v>11.298765432098749</v>
      </c>
      <c r="E302" s="5" t="s">
        <v>371</v>
      </c>
      <c r="F302" s="5">
        <f t="shared" si="13"/>
        <v>2361.1930816996228</v>
      </c>
    </row>
    <row r="303" spans="2:6" x14ac:dyDescent="0.25">
      <c r="B303" s="5" t="s">
        <v>372</v>
      </c>
      <c r="C303" s="5">
        <f t="shared" si="14"/>
        <v>11.338271604938255</v>
      </c>
      <c r="E303" s="5" t="s">
        <v>372</v>
      </c>
      <c r="F303" s="5">
        <f t="shared" si="13"/>
        <v>2357.0766012101972</v>
      </c>
    </row>
    <row r="304" spans="2:6" x14ac:dyDescent="0.25">
      <c r="B304" s="5" t="s">
        <v>373</v>
      </c>
      <c r="C304" s="5">
        <f t="shared" si="14"/>
        <v>11.37777777777776</v>
      </c>
      <c r="E304" s="5" t="s">
        <v>373</v>
      </c>
      <c r="F304" s="5">
        <f t="shared" si="13"/>
        <v>2352.9645533228199</v>
      </c>
    </row>
    <row r="305" spans="2:6" x14ac:dyDescent="0.25">
      <c r="B305" s="5" t="s">
        <v>374</v>
      </c>
      <c r="C305" s="5">
        <f t="shared" si="14"/>
        <v>11.417283950617266</v>
      </c>
      <c r="E305" s="5" t="s">
        <v>374</v>
      </c>
      <c r="F305" s="5">
        <f t="shared" si="13"/>
        <v>2348.8569409825973</v>
      </c>
    </row>
    <row r="306" spans="2:6" x14ac:dyDescent="0.25">
      <c r="B306" s="5" t="s">
        <v>375</v>
      </c>
      <c r="C306" s="5">
        <f t="shared" si="14"/>
        <v>11.456790123456772</v>
      </c>
      <c r="E306" s="5" t="s">
        <v>375</v>
      </c>
      <c r="F306" s="5">
        <f t="shared" si="13"/>
        <v>2344.753767045298</v>
      </c>
    </row>
    <row r="307" spans="2:6" x14ac:dyDescent="0.25">
      <c r="B307" s="5" t="s">
        <v>376</v>
      </c>
      <c r="C307" s="5">
        <f t="shared" si="14"/>
        <v>11.496296296296277</v>
      </c>
      <c r="E307" s="5" t="s">
        <v>376</v>
      </c>
      <c r="F307" s="5">
        <f t="shared" si="13"/>
        <v>2340.6550342783521</v>
      </c>
    </row>
    <row r="308" spans="2:6" x14ac:dyDescent="0.25">
      <c r="B308" s="5" t="s">
        <v>377</v>
      </c>
      <c r="C308" s="5">
        <f t="shared" si="14"/>
        <v>11.535802469135783</v>
      </c>
      <c r="E308" s="5" t="s">
        <v>377</v>
      </c>
      <c r="F308" s="5">
        <f t="shared" si="13"/>
        <v>2336.5607453618568</v>
      </c>
    </row>
    <row r="309" spans="2:6" x14ac:dyDescent="0.25">
      <c r="B309" s="5" t="s">
        <v>378</v>
      </c>
      <c r="C309" s="5">
        <f t="shared" si="14"/>
        <v>11.575308641975289</v>
      </c>
      <c r="E309" s="5" t="s">
        <v>378</v>
      </c>
      <c r="F309" s="5">
        <f t="shared" si="13"/>
        <v>2332.4709028895477</v>
      </c>
    </row>
    <row r="310" spans="2:6" x14ac:dyDescent="0.25">
      <c r="B310" s="5" t="s">
        <v>379</v>
      </c>
      <c r="C310" s="5">
        <f t="shared" si="14"/>
        <v>11.614814814814794</v>
      </c>
      <c r="E310" s="5" t="s">
        <v>379</v>
      </c>
      <c r="F310" s="5">
        <f t="shared" si="13"/>
        <v>2328.3855093697821</v>
      </c>
    </row>
    <row r="311" spans="2:6" x14ac:dyDescent="0.25">
      <c r="B311" s="5" t="s">
        <v>380</v>
      </c>
      <c r="C311" s="5">
        <f t="shared" si="14"/>
        <v>11.6543209876543</v>
      </c>
      <c r="E311" s="5" t="s">
        <v>380</v>
      </c>
      <c r="F311" s="5">
        <f t="shared" si="13"/>
        <v>2324.3045672264893</v>
      </c>
    </row>
    <row r="312" spans="2:6" x14ac:dyDescent="0.25">
      <c r="B312" s="5" t="s">
        <v>381</v>
      </c>
      <c r="C312" s="5">
        <f t="shared" si="14"/>
        <v>11.693827160493806</v>
      </c>
      <c r="E312" s="5" t="s">
        <v>381</v>
      </c>
      <c r="F312" s="5">
        <f t="shared" si="13"/>
        <v>2320.2280788001281</v>
      </c>
    </row>
    <row r="313" spans="2:6" x14ac:dyDescent="0.25">
      <c r="B313" s="5" t="s">
        <v>382</v>
      </c>
      <c r="C313" s="5">
        <f t="shared" si="14"/>
        <v>11.733333333333311</v>
      </c>
      <c r="E313" s="5" t="s">
        <v>382</v>
      </c>
      <c r="F313" s="5">
        <f t="shared" si="13"/>
        <v>2316.1560463486185</v>
      </c>
    </row>
    <row r="314" spans="2:6" x14ac:dyDescent="0.25">
      <c r="B314" s="5" t="s">
        <v>383</v>
      </c>
      <c r="C314" s="5">
        <f t="shared" si="14"/>
        <v>11.772839506172817</v>
      </c>
      <c r="E314" s="5" t="s">
        <v>383</v>
      </c>
      <c r="F314" s="5">
        <f t="shared" si="13"/>
        <v>2312.0884720482727</v>
      </c>
    </row>
    <row r="315" spans="2:6" x14ac:dyDescent="0.25">
      <c r="B315" s="5" t="s">
        <v>384</v>
      </c>
      <c r="C315" s="5">
        <f t="shared" si="14"/>
        <v>11.812345679012322</v>
      </c>
      <c r="E315" s="5" t="s">
        <v>384</v>
      </c>
      <c r="F315" s="5">
        <f t="shared" si="13"/>
        <v>2308.0253579947089</v>
      </c>
    </row>
    <row r="316" spans="2:6" x14ac:dyDescent="0.25">
      <c r="B316" s="5" t="s">
        <v>385</v>
      </c>
      <c r="C316" s="5">
        <f t="shared" si="14"/>
        <v>11.851851851851828</v>
      </c>
      <c r="E316" s="5" t="s">
        <v>385</v>
      </c>
      <c r="F316" s="5">
        <f t="shared" si="13"/>
        <v>2303.9667062037583</v>
      </c>
    </row>
    <row r="317" spans="2:6" x14ac:dyDescent="0.25">
      <c r="B317" s="5" t="s">
        <v>386</v>
      </c>
      <c r="C317" s="5">
        <f t="shared" si="14"/>
        <v>11.891358024691334</v>
      </c>
      <c r="E317" s="5" t="s">
        <v>386</v>
      </c>
      <c r="F317" s="5">
        <f t="shared" si="13"/>
        <v>2299.9125186123588</v>
      </c>
    </row>
    <row r="318" spans="2:6" x14ac:dyDescent="0.25">
      <c r="B318" s="5" t="s">
        <v>387</v>
      </c>
      <c r="C318" s="5">
        <f t="shared" si="14"/>
        <v>11.930864197530839</v>
      </c>
      <c r="E318" s="5" t="s">
        <v>387</v>
      </c>
      <c r="F318" s="5">
        <f t="shared" si="13"/>
        <v>2295.8627970794419</v>
      </c>
    </row>
    <row r="319" spans="2:6" x14ac:dyDescent="0.25">
      <c r="B319" s="5" t="s">
        <v>388</v>
      </c>
      <c r="C319" s="5">
        <f t="shared" si="14"/>
        <v>11.970370370370345</v>
      </c>
      <c r="E319" s="5" t="s">
        <v>388</v>
      </c>
      <c r="F319" s="5">
        <f t="shared" si="13"/>
        <v>2291.8175433868064</v>
      </c>
    </row>
    <row r="320" spans="2:6" x14ac:dyDescent="0.25">
      <c r="B320" s="5" t="s">
        <v>389</v>
      </c>
      <c r="C320" s="5">
        <f t="shared" si="14"/>
        <v>12.009876543209851</v>
      </c>
      <c r="E320" s="5" t="s">
        <v>389</v>
      </c>
      <c r="F320" s="5">
        <f t="shared" si="13"/>
        <v>2287.7767592399832</v>
      </c>
    </row>
    <row r="321" spans="2:6" x14ac:dyDescent="0.25">
      <c r="B321" s="5" t="s">
        <v>390</v>
      </c>
      <c r="C321" s="5">
        <f t="shared" si="14"/>
        <v>12.049382716049356</v>
      </c>
      <c r="E321" s="5" t="s">
        <v>390</v>
      </c>
      <c r="F321" s="5">
        <f t="shared" si="13"/>
        <v>2283.7404462690888</v>
      </c>
    </row>
    <row r="322" spans="2:6" x14ac:dyDescent="0.25">
      <c r="B322" s="5" t="s">
        <v>391</v>
      </c>
      <c r="C322" s="5">
        <f t="shared" si="14"/>
        <v>12.088888888888862</v>
      </c>
      <c r="E322" s="5" t="s">
        <v>391</v>
      </c>
      <c r="F322" s="5">
        <f t="shared" si="13"/>
        <v>2279.7086060296747</v>
      </c>
    </row>
    <row r="323" spans="2:6" x14ac:dyDescent="0.25">
      <c r="B323" s="5" t="s">
        <v>392</v>
      </c>
      <c r="C323" s="5">
        <f t="shared" si="14"/>
        <v>12.128395061728368</v>
      </c>
      <c r="E323" s="5" t="s">
        <v>392</v>
      </c>
      <c r="F323" s="5">
        <f t="shared" si="13"/>
        <v>2275.6812400035574</v>
      </c>
    </row>
    <row r="324" spans="2:6" x14ac:dyDescent="0.25">
      <c r="B324" s="5" t="s">
        <v>393</v>
      </c>
      <c r="C324" s="5">
        <f t="shared" si="14"/>
        <v>12.167901234567873</v>
      </c>
      <c r="E324" s="5" t="s">
        <v>393</v>
      </c>
      <c r="F324" s="5">
        <f t="shared" si="13"/>
        <v>2271.6583495996501</v>
      </c>
    </row>
    <row r="325" spans="2:6" x14ac:dyDescent="0.25">
      <c r="B325" s="5" t="s">
        <v>394</v>
      </c>
      <c r="C325" s="5">
        <f t="shared" si="14"/>
        <v>12.207407407407379</v>
      </c>
      <c r="E325" s="5" t="s">
        <v>394</v>
      </c>
      <c r="F325" s="5">
        <f t="shared" si="13"/>
        <v>2267.6399361547737</v>
      </c>
    </row>
    <row r="326" spans="2:6" x14ac:dyDescent="0.25">
      <c r="B326" s="5" t="s">
        <v>395</v>
      </c>
      <c r="C326" s="5">
        <f t="shared" si="14"/>
        <v>12.246913580246884</v>
      </c>
      <c r="E326" s="5" t="s">
        <v>395</v>
      </c>
      <c r="F326" s="5">
        <f t="shared" si="13"/>
        <v>2263.6260009344719</v>
      </c>
    </row>
    <row r="327" spans="2:6" x14ac:dyDescent="0.25">
      <c r="B327" s="5" t="s">
        <v>396</v>
      </c>
      <c r="C327" s="5">
        <f t="shared" si="14"/>
        <v>12.28641975308639</v>
      </c>
      <c r="E327" s="5" t="s">
        <v>396</v>
      </c>
      <c r="F327" s="5">
        <f t="shared" si="13"/>
        <v>2259.6165451338024</v>
      </c>
    </row>
    <row r="328" spans="2:6" x14ac:dyDescent="0.25">
      <c r="B328" s="5" t="s">
        <v>397</v>
      </c>
      <c r="C328" s="5">
        <f t="shared" si="14"/>
        <v>12.325925925925896</v>
      </c>
      <c r="E328" s="5" t="s">
        <v>397</v>
      </c>
      <c r="F328" s="5">
        <f t="shared" si="13"/>
        <v>2255.6115698781337</v>
      </c>
    </row>
    <row r="329" spans="2:6" x14ac:dyDescent="0.25">
      <c r="B329" s="5" t="s">
        <v>398</v>
      </c>
      <c r="C329" s="5">
        <f t="shared" si="14"/>
        <v>12.365432098765401</v>
      </c>
      <c r="E329" s="5" t="s">
        <v>398</v>
      </c>
      <c r="F329" s="5">
        <f t="shared" si="13"/>
        <v>2251.6110762239191</v>
      </c>
    </row>
    <row r="330" spans="2:6" x14ac:dyDescent="0.25">
      <c r="B330" s="5" t="s">
        <v>399</v>
      </c>
      <c r="C330" s="5">
        <f t="shared" si="14"/>
        <v>12.404938271604907</v>
      </c>
      <c r="E330" s="5" t="s">
        <v>399</v>
      </c>
      <c r="F330" s="5">
        <f t="shared" si="13"/>
        <v>2247.6150651594771</v>
      </c>
    </row>
    <row r="331" spans="2:6" x14ac:dyDescent="0.25">
      <c r="B331" s="5" t="s">
        <v>400</v>
      </c>
      <c r="C331" s="5">
        <f t="shared" si="14"/>
        <v>12.444444444444413</v>
      </c>
      <c r="E331" s="5" t="s">
        <v>400</v>
      </c>
      <c r="F331" s="5">
        <f t="shared" si="13"/>
        <v>2243.6235376057484</v>
      </c>
    </row>
    <row r="332" spans="2:6" x14ac:dyDescent="0.25">
      <c r="B332" s="5" t="s">
        <v>401</v>
      </c>
      <c r="C332" s="5">
        <f t="shared" si="14"/>
        <v>12.483950617283918</v>
      </c>
      <c r="E332" s="5" t="s">
        <v>401</v>
      </c>
      <c r="F332" s="5">
        <f t="shared" si="13"/>
        <v>2239.636494417055</v>
      </c>
    </row>
    <row r="333" spans="2:6" x14ac:dyDescent="0.25">
      <c r="B333" s="5" t="s">
        <v>402</v>
      </c>
      <c r="C333" s="5">
        <f t="shared" si="14"/>
        <v>12.523456790123424</v>
      </c>
      <c r="E333" s="5" t="s">
        <v>402</v>
      </c>
      <c r="F333" s="5">
        <f t="shared" si="13"/>
        <v>2235.653936381847</v>
      </c>
    </row>
    <row r="334" spans="2:6" x14ac:dyDescent="0.25">
      <c r="B334" s="5" t="s">
        <v>403</v>
      </c>
      <c r="C334" s="5">
        <f t="shared" si="14"/>
        <v>12.56296296296293</v>
      </c>
      <c r="E334" s="5" t="s">
        <v>403</v>
      </c>
      <c r="F334" s="5">
        <f t="shared" si="13"/>
        <v>2231.6758642234417</v>
      </c>
    </row>
    <row r="335" spans="2:6" x14ac:dyDescent="0.25">
      <c r="B335" s="5" t="s">
        <v>404</v>
      </c>
      <c r="C335" s="5">
        <f t="shared" si="14"/>
        <v>12.602469135802435</v>
      </c>
      <c r="E335" s="5" t="s">
        <v>404</v>
      </c>
      <c r="F335" s="5">
        <f t="shared" si="13"/>
        <v>2227.7022786007533</v>
      </c>
    </row>
    <row r="336" spans="2:6" x14ac:dyDescent="0.25">
      <c r="B336" s="5" t="s">
        <v>405</v>
      </c>
      <c r="C336" s="5">
        <f t="shared" si="14"/>
        <v>12.641975308641941</v>
      </c>
      <c r="E336" s="5" t="s">
        <v>405</v>
      </c>
      <c r="F336" s="5">
        <f t="shared" si="13"/>
        <v>2223.733180109019</v>
      </c>
    </row>
    <row r="337" spans="2:6" x14ac:dyDescent="0.25">
      <c r="B337" s="5" t="s">
        <v>406</v>
      </c>
      <c r="C337" s="5">
        <f t="shared" si="14"/>
        <v>12.681481481481446</v>
      </c>
      <c r="E337" s="5" t="s">
        <v>406</v>
      </c>
      <c r="F337" s="5">
        <f t="shared" ref="F337:F400" si="15">(((60-C337)^2)+((60-C337)*SIN((C337)^(1/2))))</f>
        <v>2219.7685692805098</v>
      </c>
    </row>
    <row r="338" spans="2:6" x14ac:dyDescent="0.25">
      <c r="B338" s="5" t="s">
        <v>407</v>
      </c>
      <c r="C338" s="5">
        <f t="shared" ref="C338:C401" si="16">C337+$L$16</f>
        <v>12.720987654320952</v>
      </c>
      <c r="E338" s="5" t="s">
        <v>407</v>
      </c>
      <c r="F338" s="5">
        <f t="shared" si="15"/>
        <v>2215.8084465852439</v>
      </c>
    </row>
    <row r="339" spans="2:6" x14ac:dyDescent="0.25">
      <c r="B339" s="5" t="s">
        <v>408</v>
      </c>
      <c r="C339" s="5">
        <f t="shared" si="16"/>
        <v>12.760493827160458</v>
      </c>
      <c r="E339" s="5" t="s">
        <v>408</v>
      </c>
      <c r="F339" s="5">
        <f t="shared" si="15"/>
        <v>2211.8528124316799</v>
      </c>
    </row>
    <row r="340" spans="2:6" x14ac:dyDescent="0.25">
      <c r="B340" s="5" t="s">
        <v>409</v>
      </c>
      <c r="C340" s="5">
        <f t="shared" si="16"/>
        <v>12.799999999999963</v>
      </c>
      <c r="E340" s="5" t="s">
        <v>409</v>
      </c>
      <c r="F340" s="5">
        <f t="shared" si="15"/>
        <v>2207.9016671674167</v>
      </c>
    </row>
    <row r="341" spans="2:6" x14ac:dyDescent="0.25">
      <c r="B341" s="5" t="s">
        <v>410</v>
      </c>
      <c r="C341" s="5">
        <f t="shared" si="16"/>
        <v>12.839506172839469</v>
      </c>
      <c r="E341" s="5" t="s">
        <v>410</v>
      </c>
      <c r="F341" s="5">
        <f t="shared" si="15"/>
        <v>2203.9550110798696</v>
      </c>
    </row>
    <row r="342" spans="2:6" x14ac:dyDescent="0.25">
      <c r="B342" s="5" t="s">
        <v>411</v>
      </c>
      <c r="C342" s="5">
        <f t="shared" si="16"/>
        <v>12.879012345678975</v>
      </c>
      <c r="E342" s="5" t="s">
        <v>411</v>
      </c>
      <c r="F342" s="5">
        <f t="shared" si="15"/>
        <v>2200.0128443969584</v>
      </c>
    </row>
    <row r="343" spans="2:6" x14ac:dyDescent="0.25">
      <c r="B343" s="5" t="s">
        <v>412</v>
      </c>
      <c r="C343" s="5">
        <f t="shared" si="16"/>
        <v>12.91851851851848</v>
      </c>
      <c r="E343" s="5" t="s">
        <v>412</v>
      </c>
      <c r="F343" s="5">
        <f t="shared" si="15"/>
        <v>2196.0751672877682</v>
      </c>
    </row>
    <row r="344" spans="2:6" x14ac:dyDescent="0.25">
      <c r="B344" s="5" t="s">
        <v>413</v>
      </c>
      <c r="C344" s="5">
        <f t="shared" si="16"/>
        <v>12.958024691357986</v>
      </c>
      <c r="E344" s="5" t="s">
        <v>413</v>
      </c>
      <c r="F344" s="5">
        <f t="shared" si="15"/>
        <v>2192.1419798632182</v>
      </c>
    </row>
    <row r="345" spans="2:6" x14ac:dyDescent="0.25">
      <c r="B345" s="5" t="s">
        <v>414</v>
      </c>
      <c r="C345" s="5">
        <f t="shared" si="16"/>
        <v>12.997530864197492</v>
      </c>
      <c r="E345" s="5" t="s">
        <v>414</v>
      </c>
      <c r="F345" s="5">
        <f t="shared" si="15"/>
        <v>2188.2132821767182</v>
      </c>
    </row>
    <row r="346" spans="2:6" x14ac:dyDescent="0.25">
      <c r="B346" s="5" t="s">
        <v>415</v>
      </c>
      <c r="C346" s="5">
        <f t="shared" si="16"/>
        <v>13.037037037036997</v>
      </c>
      <c r="E346" s="5" t="s">
        <v>415</v>
      </c>
      <c r="F346" s="5">
        <f t="shared" si="15"/>
        <v>2184.2890742248142</v>
      </c>
    </row>
    <row r="347" spans="2:6" x14ac:dyDescent="0.25">
      <c r="B347" s="5" t="s">
        <v>416</v>
      </c>
      <c r="C347" s="5">
        <f t="shared" si="16"/>
        <v>13.076543209876503</v>
      </c>
      <c r="E347" s="5" t="s">
        <v>416</v>
      </c>
      <c r="F347" s="5">
        <f t="shared" si="15"/>
        <v>2180.3693559478347</v>
      </c>
    </row>
    <row r="348" spans="2:6" x14ac:dyDescent="0.25">
      <c r="B348" s="5" t="s">
        <v>417</v>
      </c>
      <c r="C348" s="5">
        <f t="shared" si="16"/>
        <v>13.116049382716009</v>
      </c>
      <c r="E348" s="5" t="s">
        <v>417</v>
      </c>
      <c r="F348" s="5">
        <f t="shared" si="15"/>
        <v>2176.4541272305264</v>
      </c>
    </row>
    <row r="349" spans="2:6" x14ac:dyDescent="0.25">
      <c r="B349" s="5" t="s">
        <v>418</v>
      </c>
      <c r="C349" s="5">
        <f t="shared" si="16"/>
        <v>13.155555555555514</v>
      </c>
      <c r="E349" s="5" t="s">
        <v>418</v>
      </c>
      <c r="F349" s="5">
        <f t="shared" si="15"/>
        <v>2172.5433879026791</v>
      </c>
    </row>
    <row r="350" spans="2:6" x14ac:dyDescent="0.25">
      <c r="B350" s="5" t="s">
        <v>419</v>
      </c>
      <c r="C350" s="5">
        <f t="shared" si="16"/>
        <v>13.19506172839502</v>
      </c>
      <c r="E350" s="5" t="s">
        <v>419</v>
      </c>
      <c r="F350" s="5">
        <f t="shared" si="15"/>
        <v>2168.6371377397541</v>
      </c>
    </row>
    <row r="351" spans="2:6" x14ac:dyDescent="0.25">
      <c r="B351" s="5" t="s">
        <v>420</v>
      </c>
      <c r="C351" s="5">
        <f t="shared" si="16"/>
        <v>13.234567901234525</v>
      </c>
      <c r="E351" s="5" t="s">
        <v>420</v>
      </c>
      <c r="F351" s="5">
        <f t="shared" si="15"/>
        <v>2164.7353764634959</v>
      </c>
    </row>
    <row r="352" spans="2:6" x14ac:dyDescent="0.25">
      <c r="B352" s="5" t="s">
        <v>421</v>
      </c>
      <c r="C352" s="5">
        <f t="shared" si="16"/>
        <v>13.274074074074031</v>
      </c>
      <c r="E352" s="5" t="s">
        <v>421</v>
      </c>
      <c r="F352" s="5">
        <f t="shared" si="15"/>
        <v>2160.8381037425443</v>
      </c>
    </row>
    <row r="353" spans="2:6" x14ac:dyDescent="0.25">
      <c r="B353" s="5" t="s">
        <v>422</v>
      </c>
      <c r="C353" s="5">
        <f t="shared" si="16"/>
        <v>13.313580246913537</v>
      </c>
      <c r="E353" s="5" t="s">
        <v>422</v>
      </c>
      <c r="F353" s="5">
        <f t="shared" si="15"/>
        <v>2156.9453191930361</v>
      </c>
    </row>
    <row r="354" spans="2:6" x14ac:dyDescent="0.25">
      <c r="B354" s="5" t="s">
        <v>423</v>
      </c>
      <c r="C354" s="5">
        <f t="shared" si="16"/>
        <v>13.353086419753042</v>
      </c>
      <c r="E354" s="5" t="s">
        <v>423</v>
      </c>
      <c r="F354" s="5">
        <f t="shared" si="15"/>
        <v>2153.0570223792056</v>
      </c>
    </row>
    <row r="355" spans="2:6" x14ac:dyDescent="0.25">
      <c r="B355" s="5" t="s">
        <v>424</v>
      </c>
      <c r="C355" s="5">
        <f t="shared" si="16"/>
        <v>13.392592592592548</v>
      </c>
      <c r="E355" s="5" t="s">
        <v>424</v>
      </c>
      <c r="F355" s="5">
        <f t="shared" si="15"/>
        <v>2149.1732128139697</v>
      </c>
    </row>
    <row r="356" spans="2:6" x14ac:dyDescent="0.25">
      <c r="B356" s="5" t="s">
        <v>425</v>
      </c>
      <c r="C356" s="5">
        <f t="shared" si="16"/>
        <v>13.432098765432054</v>
      </c>
      <c r="E356" s="5" t="s">
        <v>425</v>
      </c>
      <c r="F356" s="5">
        <f t="shared" si="15"/>
        <v>2145.2938899595188</v>
      </c>
    </row>
    <row r="357" spans="2:6" x14ac:dyDescent="0.25">
      <c r="B357" s="5" t="s">
        <v>426</v>
      </c>
      <c r="C357" s="5">
        <f t="shared" si="16"/>
        <v>13.471604938271559</v>
      </c>
      <c r="E357" s="5" t="s">
        <v>426</v>
      </c>
      <c r="F357" s="5">
        <f t="shared" si="15"/>
        <v>2141.4190532278917</v>
      </c>
    </row>
    <row r="358" spans="2:6" x14ac:dyDescent="0.25">
      <c r="B358" s="5" t="s">
        <v>427</v>
      </c>
      <c r="C358" s="5">
        <f t="shared" si="16"/>
        <v>13.511111111111065</v>
      </c>
      <c r="E358" s="5" t="s">
        <v>427</v>
      </c>
      <c r="F358" s="5">
        <f t="shared" si="15"/>
        <v>2137.5487019815509</v>
      </c>
    </row>
    <row r="359" spans="2:6" x14ac:dyDescent="0.25">
      <c r="B359" s="5" t="s">
        <v>428</v>
      </c>
      <c r="C359" s="5">
        <f t="shared" si="16"/>
        <v>13.550617283950571</v>
      </c>
      <c r="E359" s="5" t="s">
        <v>428</v>
      </c>
      <c r="F359" s="5">
        <f t="shared" si="15"/>
        <v>2133.6828355339489</v>
      </c>
    </row>
    <row r="360" spans="2:6" x14ac:dyDescent="0.25">
      <c r="B360" s="5" t="s">
        <v>429</v>
      </c>
      <c r="C360" s="5">
        <f t="shared" si="16"/>
        <v>13.590123456790076</v>
      </c>
      <c r="E360" s="5" t="s">
        <v>429</v>
      </c>
      <c r="F360" s="5">
        <f t="shared" si="15"/>
        <v>2129.8214531500898</v>
      </c>
    </row>
    <row r="361" spans="2:6" x14ac:dyDescent="0.25">
      <c r="B361" s="5" t="s">
        <v>430</v>
      </c>
      <c r="C361" s="5">
        <f t="shared" si="16"/>
        <v>13.629629629629582</v>
      </c>
      <c r="E361" s="5" t="s">
        <v>430</v>
      </c>
      <c r="F361" s="5">
        <f t="shared" si="15"/>
        <v>2125.9645540470824</v>
      </c>
    </row>
    <row r="362" spans="2:6" x14ac:dyDescent="0.25">
      <c r="B362" s="5" t="s">
        <v>431</v>
      </c>
      <c r="C362" s="5">
        <f t="shared" si="16"/>
        <v>13.669135802469087</v>
      </c>
      <c r="E362" s="5" t="s">
        <v>431</v>
      </c>
      <c r="F362" s="5">
        <f t="shared" si="15"/>
        <v>2122.1121373946962</v>
      </c>
    </row>
    <row r="363" spans="2:6" x14ac:dyDescent="0.25">
      <c r="B363" s="5" t="s">
        <v>432</v>
      </c>
      <c r="C363" s="5">
        <f t="shared" si="16"/>
        <v>13.708641975308593</v>
      </c>
      <c r="E363" s="5" t="s">
        <v>432</v>
      </c>
      <c r="F363" s="5">
        <f t="shared" si="15"/>
        <v>2118.2642023158987</v>
      </c>
    </row>
    <row r="364" spans="2:6" x14ac:dyDescent="0.25">
      <c r="B364" s="5" t="s">
        <v>433</v>
      </c>
      <c r="C364" s="5">
        <f t="shared" si="16"/>
        <v>13.748148148148099</v>
      </c>
      <c r="E364" s="5" t="s">
        <v>433</v>
      </c>
      <c r="F364" s="5">
        <f t="shared" si="15"/>
        <v>2114.4207478874009</v>
      </c>
    </row>
    <row r="365" spans="2:6" x14ac:dyDescent="0.25">
      <c r="B365" s="5" t="s">
        <v>434</v>
      </c>
      <c r="C365" s="5">
        <f t="shared" si="16"/>
        <v>13.787654320987604</v>
      </c>
      <c r="E365" s="5" t="s">
        <v>434</v>
      </c>
      <c r="F365" s="5">
        <f t="shared" si="15"/>
        <v>2110.5817731401853</v>
      </c>
    </row>
    <row r="366" spans="2:6" x14ac:dyDescent="0.25">
      <c r="B366" s="5" t="s">
        <v>435</v>
      </c>
      <c r="C366" s="5">
        <f t="shared" si="16"/>
        <v>13.82716049382711</v>
      </c>
      <c r="E366" s="5" t="s">
        <v>435</v>
      </c>
      <c r="F366" s="5">
        <f t="shared" si="15"/>
        <v>2106.7472770600384</v>
      </c>
    </row>
    <row r="367" spans="2:6" x14ac:dyDescent="0.25">
      <c r="B367" s="5" t="s">
        <v>436</v>
      </c>
      <c r="C367" s="5">
        <f t="shared" si="16"/>
        <v>13.866666666666616</v>
      </c>
      <c r="E367" s="5" t="s">
        <v>436</v>
      </c>
      <c r="F367" s="5">
        <f t="shared" si="15"/>
        <v>2102.9172585880706</v>
      </c>
    </row>
    <row r="368" spans="2:6" x14ac:dyDescent="0.25">
      <c r="B368" s="5" t="s">
        <v>437</v>
      </c>
      <c r="C368" s="5">
        <f t="shared" si="16"/>
        <v>13.906172839506121</v>
      </c>
      <c r="E368" s="5" t="s">
        <v>437</v>
      </c>
      <c r="F368" s="5">
        <f t="shared" si="15"/>
        <v>2099.0917166212366</v>
      </c>
    </row>
    <row r="369" spans="2:6" x14ac:dyDescent="0.25">
      <c r="B369" s="5" t="s">
        <v>438</v>
      </c>
      <c r="C369" s="5">
        <f t="shared" si="16"/>
        <v>13.945679012345627</v>
      </c>
      <c r="E369" s="5" t="s">
        <v>438</v>
      </c>
      <c r="F369" s="5">
        <f t="shared" si="15"/>
        <v>2095.2706500128443</v>
      </c>
    </row>
    <row r="370" spans="2:6" x14ac:dyDescent="0.25">
      <c r="B370" s="5" t="s">
        <v>439</v>
      </c>
      <c r="C370" s="5">
        <f t="shared" si="16"/>
        <v>13.985185185185133</v>
      </c>
      <c r="E370" s="5" t="s">
        <v>439</v>
      </c>
      <c r="F370" s="5">
        <f t="shared" si="15"/>
        <v>2091.4540575730671</v>
      </c>
    </row>
    <row r="371" spans="2:6" x14ac:dyDescent="0.25">
      <c r="B371" s="5" t="s">
        <v>440</v>
      </c>
      <c r="C371" s="5">
        <f t="shared" si="16"/>
        <v>14.024691358024638</v>
      </c>
      <c r="E371" s="5" t="s">
        <v>440</v>
      </c>
      <c r="F371" s="5">
        <f t="shared" si="15"/>
        <v>2087.6419380694397</v>
      </c>
    </row>
    <row r="372" spans="2:6" x14ac:dyDescent="0.25">
      <c r="B372" s="5" t="s">
        <v>441</v>
      </c>
      <c r="C372" s="5">
        <f t="shared" si="16"/>
        <v>14.064197530864144</v>
      </c>
      <c r="E372" s="5" t="s">
        <v>441</v>
      </c>
      <c r="F372" s="5">
        <f t="shared" si="15"/>
        <v>2083.8342902273635</v>
      </c>
    </row>
    <row r="373" spans="2:6" x14ac:dyDescent="0.25">
      <c r="B373" s="5" t="s">
        <v>442</v>
      </c>
      <c r="C373" s="5">
        <f t="shared" si="16"/>
        <v>14.103703703703649</v>
      </c>
      <c r="E373" s="5" t="s">
        <v>442</v>
      </c>
      <c r="F373" s="5">
        <f t="shared" si="15"/>
        <v>2080.0311127305922</v>
      </c>
    </row>
    <row r="374" spans="2:6" x14ac:dyDescent="0.25">
      <c r="B374" s="5" t="s">
        <v>443</v>
      </c>
      <c r="C374" s="5">
        <f t="shared" si="16"/>
        <v>14.143209876543155</v>
      </c>
      <c r="E374" s="5" t="s">
        <v>443</v>
      </c>
      <c r="F374" s="5">
        <f t="shared" si="15"/>
        <v>2076.2324042217242</v>
      </c>
    </row>
    <row r="375" spans="2:6" x14ac:dyDescent="0.25">
      <c r="B375" s="5" t="s">
        <v>444</v>
      </c>
      <c r="C375" s="5">
        <f t="shared" si="16"/>
        <v>14.182716049382661</v>
      </c>
      <c r="E375" s="5" t="s">
        <v>444</v>
      </c>
      <c r="F375" s="5">
        <f t="shared" si="15"/>
        <v>2072.4381633026806</v>
      </c>
    </row>
    <row r="376" spans="2:6" x14ac:dyDescent="0.25">
      <c r="B376" s="5" t="s">
        <v>445</v>
      </c>
      <c r="C376" s="5">
        <f t="shared" si="16"/>
        <v>14.222222222222166</v>
      </c>
      <c r="E376" s="5" t="s">
        <v>445</v>
      </c>
      <c r="F376" s="5">
        <f t="shared" si="15"/>
        <v>2068.648388535189</v>
      </c>
    </row>
    <row r="377" spans="2:6" x14ac:dyDescent="0.25">
      <c r="B377" s="5" t="s">
        <v>446</v>
      </c>
      <c r="C377" s="5">
        <f t="shared" si="16"/>
        <v>14.261728395061672</v>
      </c>
      <c r="E377" s="5" t="s">
        <v>446</v>
      </c>
      <c r="F377" s="5">
        <f t="shared" si="15"/>
        <v>2064.8630784412521</v>
      </c>
    </row>
    <row r="378" spans="2:6" x14ac:dyDescent="0.25">
      <c r="B378" s="5" t="s">
        <v>447</v>
      </c>
      <c r="C378" s="5">
        <f t="shared" si="16"/>
        <v>14.301234567901178</v>
      </c>
      <c r="E378" s="5" t="s">
        <v>447</v>
      </c>
      <c r="F378" s="5">
        <f t="shared" si="15"/>
        <v>2061.0822315036203</v>
      </c>
    </row>
    <row r="379" spans="2:6" x14ac:dyDescent="0.25">
      <c r="B379" s="5" t="s">
        <v>448</v>
      </c>
      <c r="C379" s="5">
        <f t="shared" si="16"/>
        <v>14.340740740740683</v>
      </c>
      <c r="E379" s="5" t="s">
        <v>448</v>
      </c>
      <c r="F379" s="5">
        <f t="shared" si="15"/>
        <v>2057.3058461662513</v>
      </c>
    </row>
    <row r="380" spans="2:6" x14ac:dyDescent="0.25">
      <c r="B380" s="5" t="s">
        <v>449</v>
      </c>
      <c r="C380" s="5">
        <f t="shared" si="16"/>
        <v>14.380246913580189</v>
      </c>
      <c r="E380" s="5" t="s">
        <v>449</v>
      </c>
      <c r="F380" s="5">
        <f t="shared" si="15"/>
        <v>2053.5339208347755</v>
      </c>
    </row>
    <row r="381" spans="2:6" x14ac:dyDescent="0.25">
      <c r="B381" s="5" t="s">
        <v>450</v>
      </c>
      <c r="C381" s="5">
        <f t="shared" si="16"/>
        <v>14.419753086419695</v>
      </c>
      <c r="E381" s="5" t="s">
        <v>450</v>
      </c>
      <c r="F381" s="5">
        <f t="shared" si="15"/>
        <v>2049.7664538769454</v>
      </c>
    </row>
    <row r="382" spans="2:6" x14ac:dyDescent="0.25">
      <c r="B382" s="5" t="s">
        <v>451</v>
      </c>
      <c r="C382" s="5">
        <f t="shared" si="16"/>
        <v>14.4592592592592</v>
      </c>
      <c r="E382" s="5" t="s">
        <v>451</v>
      </c>
      <c r="F382" s="5">
        <f t="shared" si="15"/>
        <v>2046.0034436230926</v>
      </c>
    </row>
    <row r="383" spans="2:6" x14ac:dyDescent="0.25">
      <c r="B383" s="5" t="s">
        <v>452</v>
      </c>
      <c r="C383" s="5">
        <f t="shared" si="16"/>
        <v>14.498765432098706</v>
      </c>
      <c r="E383" s="5" t="s">
        <v>452</v>
      </c>
      <c r="F383" s="5">
        <f t="shared" si="15"/>
        <v>2042.2448883665672</v>
      </c>
    </row>
    <row r="384" spans="2:6" x14ac:dyDescent="0.25">
      <c r="B384" s="5" t="s">
        <v>453</v>
      </c>
      <c r="C384" s="5">
        <f t="shared" si="16"/>
        <v>14.538271604938211</v>
      </c>
      <c r="E384" s="5" t="s">
        <v>453</v>
      </c>
      <c r="F384" s="5">
        <f t="shared" si="15"/>
        <v>2038.4907863641872</v>
      </c>
    </row>
    <row r="385" spans="2:6" x14ac:dyDescent="0.25">
      <c r="B385" s="5" t="s">
        <v>454</v>
      </c>
      <c r="C385" s="5">
        <f t="shared" si="16"/>
        <v>14.577777777777717</v>
      </c>
      <c r="E385" s="5" t="s">
        <v>454</v>
      </c>
      <c r="F385" s="5">
        <f t="shared" si="15"/>
        <v>2034.7411358366689</v>
      </c>
    </row>
    <row r="386" spans="2:6" x14ac:dyDescent="0.25">
      <c r="B386" s="5" t="s">
        <v>455</v>
      </c>
      <c r="C386" s="5">
        <f t="shared" si="16"/>
        <v>14.617283950617223</v>
      </c>
      <c r="E386" s="5" t="s">
        <v>455</v>
      </c>
      <c r="F386" s="5">
        <f t="shared" si="15"/>
        <v>2030.9959349690685</v>
      </c>
    </row>
    <row r="387" spans="2:6" x14ac:dyDescent="0.25">
      <c r="B387" s="5" t="s">
        <v>456</v>
      </c>
      <c r="C387" s="5">
        <f t="shared" si="16"/>
        <v>14.656790123456728</v>
      </c>
      <c r="E387" s="5" t="s">
        <v>456</v>
      </c>
      <c r="F387" s="5">
        <f t="shared" si="15"/>
        <v>2027.2551819112045</v>
      </c>
    </row>
    <row r="388" spans="2:6" x14ac:dyDescent="0.25">
      <c r="B388" s="5" t="s">
        <v>457</v>
      </c>
      <c r="C388" s="5">
        <f t="shared" si="16"/>
        <v>14.696296296296234</v>
      </c>
      <c r="E388" s="5" t="s">
        <v>457</v>
      </c>
      <c r="F388" s="5">
        <f t="shared" si="15"/>
        <v>2023.5188747780883</v>
      </c>
    </row>
    <row r="389" spans="2:6" x14ac:dyDescent="0.25">
      <c r="B389" s="5" t="s">
        <v>458</v>
      </c>
      <c r="C389" s="5">
        <f t="shared" si="16"/>
        <v>14.73580246913574</v>
      </c>
      <c r="E389" s="5" t="s">
        <v>458</v>
      </c>
      <c r="F389" s="5">
        <f t="shared" si="15"/>
        <v>2019.7870116503407</v>
      </c>
    </row>
    <row r="390" spans="2:6" x14ac:dyDescent="0.25">
      <c r="B390" s="5" t="s">
        <v>459</v>
      </c>
      <c r="C390" s="5">
        <f t="shared" si="16"/>
        <v>14.775308641975245</v>
      </c>
      <c r="E390" s="5" t="s">
        <v>459</v>
      </c>
      <c r="F390" s="5">
        <f t="shared" si="15"/>
        <v>2016.0595905746154</v>
      </c>
    </row>
    <row r="391" spans="2:6" x14ac:dyDescent="0.25">
      <c r="B391" s="5" t="s">
        <v>460</v>
      </c>
      <c r="C391" s="5">
        <f t="shared" si="16"/>
        <v>14.814814814814751</v>
      </c>
      <c r="E391" s="5" t="s">
        <v>460</v>
      </c>
      <c r="F391" s="5">
        <f t="shared" si="15"/>
        <v>2012.3366095640051</v>
      </c>
    </row>
    <row r="392" spans="2:6" x14ac:dyDescent="0.25">
      <c r="B392" s="5" t="s">
        <v>461</v>
      </c>
      <c r="C392" s="5">
        <f t="shared" si="16"/>
        <v>14.854320987654257</v>
      </c>
      <c r="E392" s="5" t="s">
        <v>461</v>
      </c>
      <c r="F392" s="5">
        <f t="shared" si="15"/>
        <v>2008.6180665984573</v>
      </c>
    </row>
    <row r="393" spans="2:6" x14ac:dyDescent="0.25">
      <c r="B393" s="5" t="s">
        <v>462</v>
      </c>
      <c r="C393" s="5">
        <f t="shared" si="16"/>
        <v>14.893827160493762</v>
      </c>
      <c r="E393" s="5" t="s">
        <v>462</v>
      </c>
      <c r="F393" s="5">
        <f t="shared" si="15"/>
        <v>2004.9039596251746</v>
      </c>
    </row>
    <row r="394" spans="2:6" x14ac:dyDescent="0.25">
      <c r="B394" s="5" t="s">
        <v>463</v>
      </c>
      <c r="C394" s="5">
        <f t="shared" si="16"/>
        <v>14.933333333333268</v>
      </c>
      <c r="E394" s="5" t="s">
        <v>463</v>
      </c>
      <c r="F394" s="5">
        <f t="shared" si="15"/>
        <v>2001.1942865590208</v>
      </c>
    </row>
    <row r="395" spans="2:6" x14ac:dyDescent="0.25">
      <c r="B395" s="5" t="s">
        <v>464</v>
      </c>
      <c r="C395" s="5">
        <f t="shared" si="16"/>
        <v>14.972839506172773</v>
      </c>
      <c r="E395" s="5" t="s">
        <v>464</v>
      </c>
      <c r="F395" s="5">
        <f t="shared" si="15"/>
        <v>1997.4890452829147</v>
      </c>
    </row>
    <row r="396" spans="2:6" x14ac:dyDescent="0.25">
      <c r="B396" s="5" t="s">
        <v>465</v>
      </c>
      <c r="C396" s="5">
        <f t="shared" si="16"/>
        <v>15.012345679012279</v>
      </c>
      <c r="E396" s="5" t="s">
        <v>465</v>
      </c>
      <c r="F396" s="5">
        <f t="shared" si="15"/>
        <v>1993.7882336482282</v>
      </c>
    </row>
    <row r="397" spans="2:6" x14ac:dyDescent="0.25">
      <c r="B397" s="5" t="s">
        <v>466</v>
      </c>
      <c r="C397" s="5">
        <f t="shared" si="16"/>
        <v>15.051851851851785</v>
      </c>
      <c r="E397" s="5" t="s">
        <v>466</v>
      </c>
      <c r="F397" s="5">
        <f t="shared" si="15"/>
        <v>1990.0918494751718</v>
      </c>
    </row>
    <row r="398" spans="2:6" x14ac:dyDescent="0.25">
      <c r="B398" s="5" t="s">
        <v>467</v>
      </c>
      <c r="C398" s="5">
        <f t="shared" si="16"/>
        <v>15.09135802469129</v>
      </c>
      <c r="E398" s="5" t="s">
        <v>467</v>
      </c>
      <c r="F398" s="5">
        <f t="shared" si="15"/>
        <v>1986.3998905531869</v>
      </c>
    </row>
    <row r="399" spans="2:6" x14ac:dyDescent="0.25">
      <c r="B399" s="5" t="s">
        <v>468</v>
      </c>
      <c r="C399" s="5">
        <f t="shared" si="16"/>
        <v>15.130864197530796</v>
      </c>
      <c r="E399" s="5" t="s">
        <v>468</v>
      </c>
      <c r="F399" s="5">
        <f t="shared" si="15"/>
        <v>1982.7123546413236</v>
      </c>
    </row>
    <row r="400" spans="2:6" x14ac:dyDescent="0.25">
      <c r="B400" s="5" t="s">
        <v>469</v>
      </c>
      <c r="C400" s="5">
        <f t="shared" si="16"/>
        <v>15.170370370370302</v>
      </c>
      <c r="E400" s="5" t="s">
        <v>469</v>
      </c>
      <c r="F400" s="5">
        <f t="shared" si="15"/>
        <v>1979.0292394686244</v>
      </c>
    </row>
    <row r="401" spans="2:6" x14ac:dyDescent="0.25">
      <c r="B401" s="5" t="s">
        <v>470</v>
      </c>
      <c r="C401" s="5">
        <f t="shared" si="16"/>
        <v>15.209876543209807</v>
      </c>
      <c r="E401" s="5" t="s">
        <v>470</v>
      </c>
      <c r="F401" s="5">
        <f t="shared" ref="F401:F421" si="17">(((60-C401)^2)+((60-C401)*SIN((C401)^(1/2))))</f>
        <v>1975.3505427344962</v>
      </c>
    </row>
    <row r="402" spans="2:6" x14ac:dyDescent="0.25">
      <c r="B402" s="5" t="s">
        <v>471</v>
      </c>
      <c r="C402" s="5">
        <f t="shared" ref="C402:C421" si="18">C401+$L$16</f>
        <v>15.249382716049313</v>
      </c>
      <c r="E402" s="5" t="s">
        <v>471</v>
      </c>
      <c r="F402" s="5">
        <f t="shared" si="17"/>
        <v>1971.6762621090872</v>
      </c>
    </row>
    <row r="403" spans="2:6" x14ac:dyDescent="0.25">
      <c r="B403" s="5" t="s">
        <v>472</v>
      </c>
      <c r="C403" s="5">
        <f t="shared" si="18"/>
        <v>15.288888888888819</v>
      </c>
      <c r="E403" s="5" t="s">
        <v>472</v>
      </c>
      <c r="F403" s="5">
        <f t="shared" si="17"/>
        <v>1968.0063952336502</v>
      </c>
    </row>
    <row r="404" spans="2:6" x14ac:dyDescent="0.25">
      <c r="B404" s="5" t="s">
        <v>473</v>
      </c>
      <c r="C404" s="5">
        <f t="shared" si="18"/>
        <v>15.328395061728324</v>
      </c>
      <c r="E404" s="5" t="s">
        <v>473</v>
      </c>
      <c r="F404" s="5">
        <f t="shared" si="17"/>
        <v>1964.3409397209143</v>
      </c>
    </row>
    <row r="405" spans="2:6" x14ac:dyDescent="0.25">
      <c r="B405" s="5" t="s">
        <v>474</v>
      </c>
      <c r="C405" s="5">
        <f t="shared" si="18"/>
        <v>15.36790123456783</v>
      </c>
      <c r="E405" s="5" t="s">
        <v>474</v>
      </c>
      <c r="F405" s="5">
        <f t="shared" si="17"/>
        <v>1960.6798931554408</v>
      </c>
    </row>
    <row r="406" spans="2:6" x14ac:dyDescent="0.25">
      <c r="B406" s="5" t="s">
        <v>475</v>
      </c>
      <c r="C406" s="5">
        <f t="shared" si="18"/>
        <v>15.407407407407335</v>
      </c>
      <c r="E406" s="5" t="s">
        <v>475</v>
      </c>
      <c r="F406" s="5">
        <f t="shared" si="17"/>
        <v>1957.0232530939873</v>
      </c>
    </row>
    <row r="407" spans="2:6" x14ac:dyDescent="0.25">
      <c r="B407" s="5" t="s">
        <v>476</v>
      </c>
      <c r="C407" s="5">
        <f t="shared" si="18"/>
        <v>15.446913580246841</v>
      </c>
      <c r="E407" s="5" t="s">
        <v>476</v>
      </c>
      <c r="F407" s="5">
        <f t="shared" si="17"/>
        <v>1953.371017065858</v>
      </c>
    </row>
    <row r="408" spans="2:6" x14ac:dyDescent="0.25">
      <c r="B408" s="5" t="s">
        <v>477</v>
      </c>
      <c r="C408" s="5">
        <f t="shared" si="18"/>
        <v>15.486419753086347</v>
      </c>
      <c r="E408" s="5" t="s">
        <v>477</v>
      </c>
      <c r="F408" s="5">
        <f t="shared" si="17"/>
        <v>1949.7231825732617</v>
      </c>
    </row>
    <row r="409" spans="2:6" x14ac:dyDescent="0.25">
      <c r="B409" s="5" t="s">
        <v>478</v>
      </c>
      <c r="C409" s="5">
        <f t="shared" si="18"/>
        <v>15.525925925925852</v>
      </c>
      <c r="E409" s="5" t="s">
        <v>478</v>
      </c>
      <c r="F409" s="5">
        <f t="shared" si="17"/>
        <v>1946.0797470916536</v>
      </c>
    </row>
    <row r="410" spans="2:6" x14ac:dyDescent="0.25">
      <c r="B410" s="5" t="s">
        <v>479</v>
      </c>
      <c r="C410" s="5">
        <f t="shared" si="18"/>
        <v>15.565432098765358</v>
      </c>
      <c r="E410" s="5" t="s">
        <v>479</v>
      </c>
      <c r="F410" s="5">
        <f t="shared" si="17"/>
        <v>1942.4407080700878</v>
      </c>
    </row>
    <row r="411" spans="2:6" x14ac:dyDescent="0.25">
      <c r="B411" s="5" t="s">
        <v>480</v>
      </c>
      <c r="C411" s="5">
        <f t="shared" si="18"/>
        <v>15.604938271604864</v>
      </c>
      <c r="E411" s="5" t="s">
        <v>480</v>
      </c>
      <c r="F411" s="5">
        <f t="shared" si="17"/>
        <v>1938.8060629315537</v>
      </c>
    </row>
    <row r="412" spans="2:6" x14ac:dyDescent="0.25">
      <c r="B412" s="5" t="s">
        <v>481</v>
      </c>
      <c r="C412" s="5">
        <f t="shared" si="18"/>
        <v>15.644444444444369</v>
      </c>
      <c r="E412" s="5" t="s">
        <v>481</v>
      </c>
      <c r="F412" s="5">
        <f t="shared" si="17"/>
        <v>1935.1758090733199</v>
      </c>
    </row>
    <row r="413" spans="2:6" x14ac:dyDescent="0.25">
      <c r="B413" s="5" t="s">
        <v>482</v>
      </c>
      <c r="C413" s="5">
        <f t="shared" si="18"/>
        <v>15.683950617283875</v>
      </c>
      <c r="E413" s="5" t="s">
        <v>482</v>
      </c>
      <c r="F413" s="5">
        <f t="shared" si="17"/>
        <v>1931.5499438672668</v>
      </c>
    </row>
    <row r="414" spans="2:6" x14ac:dyDescent="0.25">
      <c r="B414" s="5" t="s">
        <v>483</v>
      </c>
      <c r="C414" s="5">
        <f t="shared" si="18"/>
        <v>15.723456790123381</v>
      </c>
      <c r="E414" s="5" t="s">
        <v>483</v>
      </c>
      <c r="F414" s="5">
        <f t="shared" si="17"/>
        <v>1927.9284646602232</v>
      </c>
    </row>
    <row r="415" spans="2:6" x14ac:dyDescent="0.25">
      <c r="B415" s="5" t="s">
        <v>484</v>
      </c>
      <c r="C415" s="5">
        <f t="shared" si="18"/>
        <v>15.762962962962886</v>
      </c>
      <c r="E415" s="5" t="s">
        <v>484</v>
      </c>
      <c r="F415" s="5">
        <f t="shared" si="17"/>
        <v>1924.3113687742912</v>
      </c>
    </row>
    <row r="416" spans="2:6" x14ac:dyDescent="0.25">
      <c r="B416" s="5" t="s">
        <v>485</v>
      </c>
      <c r="C416" s="5">
        <f t="shared" si="18"/>
        <v>15.802469135802392</v>
      </c>
      <c r="E416" s="5" t="s">
        <v>485</v>
      </c>
      <c r="F416" s="5">
        <f t="shared" si="17"/>
        <v>1920.6986535071796</v>
      </c>
    </row>
    <row r="417" spans="2:8" x14ac:dyDescent="0.25">
      <c r="B417" s="5" t="s">
        <v>486</v>
      </c>
      <c r="C417" s="5">
        <f t="shared" si="18"/>
        <v>15.841975308641898</v>
      </c>
      <c r="E417" s="5" t="s">
        <v>486</v>
      </c>
      <c r="F417" s="5">
        <f t="shared" si="17"/>
        <v>1917.0903161325214</v>
      </c>
    </row>
    <row r="418" spans="2:8" x14ac:dyDescent="0.25">
      <c r="B418" s="5" t="s">
        <v>487</v>
      </c>
      <c r="C418" s="5">
        <f t="shared" si="18"/>
        <v>15.881481481481403</v>
      </c>
      <c r="E418" s="5" t="s">
        <v>487</v>
      </c>
      <c r="F418" s="5">
        <f t="shared" si="17"/>
        <v>1913.4863539001999</v>
      </c>
    </row>
    <row r="419" spans="2:8" x14ac:dyDescent="0.25">
      <c r="B419" s="5" t="s">
        <v>488</v>
      </c>
      <c r="C419" s="5">
        <f t="shared" si="18"/>
        <v>15.920987654320909</v>
      </c>
      <c r="E419" s="5" t="s">
        <v>488</v>
      </c>
      <c r="F419" s="5">
        <f t="shared" si="17"/>
        <v>1909.8867640366627</v>
      </c>
    </row>
    <row r="420" spans="2:8" x14ac:dyDescent="0.25">
      <c r="B420" s="5" t="s">
        <v>489</v>
      </c>
      <c r="C420" s="5">
        <f t="shared" si="18"/>
        <v>15.960493827160414</v>
      </c>
      <c r="E420" s="5" t="s">
        <v>489</v>
      </c>
      <c r="F420" s="5">
        <f t="shared" si="17"/>
        <v>1906.2915437452414</v>
      </c>
    </row>
    <row r="421" spans="2:8" x14ac:dyDescent="0.25">
      <c r="B421" s="5" t="s">
        <v>490</v>
      </c>
      <c r="C421" s="5">
        <f t="shared" si="18"/>
        <v>15.99999999999992</v>
      </c>
      <c r="E421" s="5" t="s">
        <v>490</v>
      </c>
      <c r="F421" s="5">
        <f t="shared" si="17"/>
        <v>1902.7006902064581</v>
      </c>
    </row>
    <row r="422" spans="2:8" x14ac:dyDescent="0.25">
      <c r="B422" s="14"/>
    </row>
    <row r="423" spans="2:8" x14ac:dyDescent="0.25">
      <c r="F423">
        <f>SUM(F17:F420)</f>
        <v>1106934.774063257</v>
      </c>
    </row>
    <row r="424" spans="2:8" x14ac:dyDescent="0.25">
      <c r="G424" s="25"/>
      <c r="H424" s="25"/>
    </row>
  </sheetData>
  <mergeCells count="3">
    <mergeCell ref="I20:J20"/>
    <mergeCell ref="I21:M21"/>
    <mergeCell ref="G424:H42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78521-AD7F-4EEF-9FD1-0099B2A4C1E5}">
  <dimension ref="B1:O35"/>
  <sheetViews>
    <sheetView tabSelected="1" workbookViewId="0">
      <selection activeCell="K18" sqref="K18"/>
    </sheetView>
  </sheetViews>
  <sheetFormatPr baseColWidth="10" defaultRowHeight="15" x14ac:dyDescent="0.25"/>
  <sheetData>
    <row r="1" spans="2:15" ht="15.75" thickBot="1" x14ac:dyDescent="0.3"/>
    <row r="2" spans="2:15" ht="15.75" thickBot="1" x14ac:dyDescent="0.3">
      <c r="B2" s="21" t="s">
        <v>497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2:15" x14ac:dyDescent="0.25">
      <c r="B3" s="23"/>
      <c r="O3" s="15"/>
    </row>
    <row r="4" spans="2:15" x14ac:dyDescent="0.25">
      <c r="B4" s="14" t="s">
        <v>55</v>
      </c>
      <c r="C4" s="5">
        <v>2</v>
      </c>
      <c r="F4" s="5" t="s">
        <v>56</v>
      </c>
      <c r="G4" s="5">
        <f>(45*EXP(-0.5*C4))+(18*EXP(0.15*C4))+(20*((COS(0.4*C4))^2)*EXP(-0.5*C4))+(8*((COS(0.4*C4))^2)*EXP(0.15*C4))</f>
        <v>49.66518306221306</v>
      </c>
      <c r="L4" t="s">
        <v>57</v>
      </c>
      <c r="M4">
        <f>1/5</f>
        <v>0.2</v>
      </c>
      <c r="O4" s="15"/>
    </row>
    <row r="5" spans="2:15" x14ac:dyDescent="0.25">
      <c r="B5" s="14" t="s">
        <v>58</v>
      </c>
      <c r="C5" s="5">
        <f>C4+(1/5)</f>
        <v>2.2000000000000002</v>
      </c>
      <c r="F5" s="5" t="s">
        <v>59</v>
      </c>
      <c r="G5" s="5">
        <f t="shared" ref="G5:G34" si="0">(45*EXP(-0.5*C5))+(18*EXP(0.15*C5))+(20*((COS(0.4*C5))^2)*EXP(-0.5*C5))+(8*((COS(0.4*C5))^2)*EXP(0.15*C5))</f>
        <v>47.236719463380865</v>
      </c>
      <c r="L5" s="16" t="s">
        <v>498</v>
      </c>
      <c r="M5" s="16">
        <f>(M4/3)*(G4+(2*(G6+G8+G10+G12+G14+G16+G18+G20+G22+G24+G26+G28+G30+G32))+(4*(G5+G7+G9+G11+G13+G15+G17+G19+G21+G23+G25+G27+G29+G31+G33))+G34)</f>
        <v>322.34834537318909</v>
      </c>
      <c r="O5" s="15"/>
    </row>
    <row r="6" spans="2:15" x14ac:dyDescent="0.25">
      <c r="B6" s="14" t="s">
        <v>61</v>
      </c>
      <c r="C6" s="5">
        <f t="shared" ref="C6:C34" si="1">C5+(1/5)</f>
        <v>2.4000000000000004</v>
      </c>
      <c r="F6" s="5" t="s">
        <v>62</v>
      </c>
      <c r="G6" s="5">
        <f t="shared" si="0"/>
        <v>45.106741193449736</v>
      </c>
      <c r="O6" s="15"/>
    </row>
    <row r="7" spans="2:15" x14ac:dyDescent="0.25">
      <c r="B7" s="14" t="s">
        <v>63</v>
      </c>
      <c r="C7" s="5">
        <f t="shared" si="1"/>
        <v>2.6000000000000005</v>
      </c>
      <c r="F7" s="5" t="s">
        <v>64</v>
      </c>
      <c r="G7" s="5">
        <f t="shared" si="0"/>
        <v>43.274275558039562</v>
      </c>
      <c r="O7" s="15"/>
    </row>
    <row r="8" spans="2:15" x14ac:dyDescent="0.25">
      <c r="B8" s="14" t="s">
        <v>65</v>
      </c>
      <c r="C8" s="5">
        <f t="shared" si="1"/>
        <v>2.8000000000000007</v>
      </c>
      <c r="F8" s="5" t="s">
        <v>66</v>
      </c>
      <c r="G8" s="5">
        <f t="shared" si="0"/>
        <v>41.739528243456213</v>
      </c>
      <c r="O8" s="15"/>
    </row>
    <row r="9" spans="2:15" x14ac:dyDescent="0.25">
      <c r="B9" s="14" t="s">
        <v>67</v>
      </c>
      <c r="C9" s="5">
        <f t="shared" si="1"/>
        <v>3.0000000000000009</v>
      </c>
      <c r="F9" s="5" t="s">
        <v>68</v>
      </c>
      <c r="G9" s="5">
        <f t="shared" si="0"/>
        <v>40.503824912186879</v>
      </c>
      <c r="J9" s="25" t="s">
        <v>508</v>
      </c>
      <c r="K9" s="25"/>
      <c r="O9" s="15"/>
    </row>
    <row r="10" spans="2:15" x14ac:dyDescent="0.25">
      <c r="B10" s="14" t="s">
        <v>69</v>
      </c>
      <c r="C10" s="5">
        <f t="shared" si="1"/>
        <v>3.2000000000000011</v>
      </c>
      <c r="F10" s="5" t="s">
        <v>70</v>
      </c>
      <c r="G10" s="5">
        <f t="shared" si="0"/>
        <v>39.569426158240347</v>
      </c>
      <c r="H10" s="31" t="s">
        <v>509</v>
      </c>
      <c r="I10" s="28"/>
      <c r="J10" s="28"/>
      <c r="K10" s="28"/>
      <c r="L10" s="28"/>
      <c r="M10" s="28"/>
      <c r="N10" s="28"/>
      <c r="O10" s="32"/>
    </row>
    <row r="11" spans="2:15" x14ac:dyDescent="0.25">
      <c r="B11" s="14" t="s">
        <v>71</v>
      </c>
      <c r="C11" s="5">
        <f t="shared" si="1"/>
        <v>3.4000000000000012</v>
      </c>
      <c r="F11" s="5" t="s">
        <v>72</v>
      </c>
      <c r="G11" s="5">
        <f t="shared" si="0"/>
        <v>38.939223281682516</v>
      </c>
      <c r="O11" s="15"/>
    </row>
    <row r="12" spans="2:15" x14ac:dyDescent="0.25">
      <c r="B12" s="14" t="s">
        <v>73</v>
      </c>
      <c r="C12" s="5">
        <f t="shared" si="1"/>
        <v>3.6000000000000014</v>
      </c>
      <c r="F12" s="5" t="s">
        <v>74</v>
      </c>
      <c r="G12" s="5">
        <f t="shared" si="0"/>
        <v>38.616328241195617</v>
      </c>
      <c r="O12" s="15"/>
    </row>
    <row r="13" spans="2:15" x14ac:dyDescent="0.25">
      <c r="B13" s="14" t="s">
        <v>75</v>
      </c>
      <c r="C13" s="5">
        <f t="shared" si="1"/>
        <v>3.8000000000000016</v>
      </c>
      <c r="F13" s="5" t="s">
        <v>76</v>
      </c>
      <c r="G13" s="5">
        <f t="shared" si="0"/>
        <v>38.603576116590759</v>
      </c>
      <c r="O13" s="15"/>
    </row>
    <row r="14" spans="2:15" x14ac:dyDescent="0.25">
      <c r="B14" s="14" t="s">
        <v>77</v>
      </c>
      <c r="C14" s="5">
        <f t="shared" si="1"/>
        <v>4.0000000000000018</v>
      </c>
      <c r="F14" s="5" t="s">
        <v>78</v>
      </c>
      <c r="G14" s="5">
        <f t="shared" si="0"/>
        <v>38.902962407017768</v>
      </c>
      <c r="O14" s="15"/>
    </row>
    <row r="15" spans="2:15" x14ac:dyDescent="0.25">
      <c r="B15" s="14" t="s">
        <v>79</v>
      </c>
      <c r="C15" s="5">
        <f>C14+(1/5)</f>
        <v>4.200000000000002</v>
      </c>
      <c r="F15" s="5" t="s">
        <v>80</v>
      </c>
      <c r="G15" s="5">
        <f>(45*EXP(-0.5*C15))+(18*EXP(0.15*C15))+(20*((COS(0.4*C15))^2)*EXP(-0.5*C15))+(8*((COS(0.4*C15))^2)*EXP(0.15*C15))</f>
        <v>39.515040474425142</v>
      </c>
      <c r="O15" s="15"/>
    </row>
    <row r="16" spans="2:15" x14ac:dyDescent="0.25">
      <c r="B16" s="14" t="s">
        <v>81</v>
      </c>
      <c r="C16" s="5">
        <f t="shared" si="1"/>
        <v>4.4000000000000021</v>
      </c>
      <c r="F16" s="5" t="s">
        <v>82</v>
      </c>
      <c r="G16" s="5">
        <f t="shared" si="0"/>
        <v>40.438306405194325</v>
      </c>
      <c r="O16" s="15"/>
    </row>
    <row r="17" spans="2:15" x14ac:dyDescent="0.25">
      <c r="B17" s="14" t="s">
        <v>83</v>
      </c>
      <c r="C17" s="5">
        <f t="shared" si="1"/>
        <v>4.6000000000000023</v>
      </c>
      <c r="F17" s="5" t="s">
        <v>84</v>
      </c>
      <c r="G17" s="5">
        <f t="shared" si="0"/>
        <v>41.66859951397192</v>
      </c>
      <c r="O17" s="15"/>
    </row>
    <row r="18" spans="2:15" x14ac:dyDescent="0.25">
      <c r="B18" s="14" t="s">
        <v>85</v>
      </c>
      <c r="C18" s="5">
        <f t="shared" si="1"/>
        <v>4.8000000000000025</v>
      </c>
      <c r="F18" s="5" t="s">
        <v>86</v>
      </c>
      <c r="G18" s="5">
        <f t="shared" si="0"/>
        <v>43.198546677873715</v>
      </c>
      <c r="O18" s="15"/>
    </row>
    <row r="19" spans="2:15" x14ac:dyDescent="0.25">
      <c r="B19" s="14" t="s">
        <v>87</v>
      </c>
      <c r="C19" s="5">
        <f t="shared" si="1"/>
        <v>5.0000000000000027</v>
      </c>
      <c r="F19" s="5" t="s">
        <v>88</v>
      </c>
      <c r="G19" s="5">
        <f t="shared" si="0"/>
        <v>45.017077707694064</v>
      </c>
      <c r="O19" s="15"/>
    </row>
    <row r="20" spans="2:15" x14ac:dyDescent="0.25">
      <c r="B20" s="14" t="s">
        <v>89</v>
      </c>
      <c r="C20" s="5">
        <f t="shared" si="1"/>
        <v>5.2000000000000028</v>
      </c>
      <c r="F20" s="5" t="s">
        <v>90</v>
      </c>
      <c r="G20" s="5">
        <f t="shared" si="0"/>
        <v>47.109037091658237</v>
      </c>
      <c r="O20" s="15"/>
    </row>
    <row r="21" spans="2:15" x14ac:dyDescent="0.25">
      <c r="B21" s="14" t="s">
        <v>91</v>
      </c>
      <c r="C21" s="5">
        <f t="shared" si="1"/>
        <v>5.400000000000003</v>
      </c>
      <c r="F21" s="5" t="s">
        <v>92</v>
      </c>
      <c r="G21" s="5">
        <f t="shared" si="0"/>
        <v>49.454914756691636</v>
      </c>
      <c r="O21" s="15"/>
    </row>
    <row r="22" spans="2:15" x14ac:dyDescent="0.25">
      <c r="B22" s="14" t="s">
        <v>93</v>
      </c>
      <c r="C22" s="5">
        <f t="shared" si="1"/>
        <v>5.6000000000000032</v>
      </c>
      <c r="F22" s="5" t="s">
        <v>94</v>
      </c>
      <c r="G22" s="5">
        <f t="shared" si="0"/>
        <v>52.030715065308591</v>
      </c>
      <c r="O22" s="15"/>
    </row>
    <row r="23" spans="2:15" x14ac:dyDescent="0.25">
      <c r="B23" s="14" t="s">
        <v>104</v>
      </c>
      <c r="C23" s="5">
        <f t="shared" si="1"/>
        <v>5.8000000000000034</v>
      </c>
      <c r="F23" s="5" t="s">
        <v>491</v>
      </c>
      <c r="G23" s="5">
        <f t="shared" si="0"/>
        <v>54.80797919839523</v>
      </c>
      <c r="O23" s="15"/>
    </row>
    <row r="24" spans="2:15" x14ac:dyDescent="0.25">
      <c r="B24" s="14" t="s">
        <v>105</v>
      </c>
      <c r="C24" s="5">
        <f t="shared" si="1"/>
        <v>6.0000000000000036</v>
      </c>
      <c r="F24" s="5" t="s">
        <v>492</v>
      </c>
      <c r="G24" s="5">
        <f t="shared" si="0"/>
        <v>57.753971471954578</v>
      </c>
      <c r="O24" s="15"/>
    </row>
    <row r="25" spans="2:15" x14ac:dyDescent="0.25">
      <c r="B25" s="14" t="s">
        <v>106</v>
      </c>
      <c r="C25" s="5">
        <f>C24+(1/5)</f>
        <v>6.2000000000000037</v>
      </c>
      <c r="F25" s="5" t="s">
        <v>493</v>
      </c>
      <c r="G25" s="5">
        <f t="shared" si="0"/>
        <v>60.832035115999972</v>
      </c>
      <c r="O25" s="15"/>
    </row>
    <row r="26" spans="2:15" x14ac:dyDescent="0.25">
      <c r="B26" s="14" t="s">
        <v>107</v>
      </c>
      <c r="C26" s="5">
        <f t="shared" si="1"/>
        <v>6.4000000000000039</v>
      </c>
      <c r="F26" s="5" t="s">
        <v>499</v>
      </c>
      <c r="G26" s="5">
        <f>(45*EXP(-0.5*C26))+(18*EXP(0.15*C26))+(20*((COS(0.4*C26))^2)*EXP(-0.5*C26))+(8*((COS(0.4*C26))^2)*EXP(0.15*C26))</f>
        <v>64.002117731759341</v>
      </c>
      <c r="O26" s="15"/>
    </row>
    <row r="27" spans="2:15" x14ac:dyDescent="0.25">
      <c r="B27" s="14" t="s">
        <v>108</v>
      </c>
      <c r="C27" s="5">
        <f t="shared" si="1"/>
        <v>6.6000000000000041</v>
      </c>
      <c r="F27" s="5" t="s">
        <v>500</v>
      </c>
      <c r="G27" s="5">
        <f t="shared" si="0"/>
        <v>67.221461172012482</v>
      </c>
      <c r="O27" s="15"/>
    </row>
    <row r="28" spans="2:15" x14ac:dyDescent="0.25">
      <c r="B28" s="14" t="s">
        <v>109</v>
      </c>
      <c r="C28" s="5">
        <f t="shared" si="1"/>
        <v>6.8000000000000043</v>
      </c>
      <c r="F28" s="5" t="s">
        <v>501</v>
      </c>
      <c r="G28" s="5">
        <f t="shared" si="0"/>
        <v>70.445445097043503</v>
      </c>
      <c r="O28" s="15"/>
    </row>
    <row r="29" spans="2:15" x14ac:dyDescent="0.25">
      <c r="B29" s="14" t="s">
        <v>110</v>
      </c>
      <c r="C29" s="5">
        <f t="shared" si="1"/>
        <v>7.0000000000000044</v>
      </c>
      <c r="F29" s="5" t="s">
        <v>502</v>
      </c>
      <c r="G29" s="5">
        <f t="shared" si="0"/>
        <v>73.628568087069425</v>
      </c>
      <c r="O29" s="15"/>
    </row>
    <row r="30" spans="2:15" x14ac:dyDescent="0.25">
      <c r="B30" s="14" t="s">
        <v>111</v>
      </c>
      <c r="C30" s="5">
        <f t="shared" si="1"/>
        <v>7.2000000000000046</v>
      </c>
      <c r="F30" s="5" t="s">
        <v>503</v>
      </c>
      <c r="G30" s="5">
        <f t="shared" si="0"/>
        <v>76.725545083850591</v>
      </c>
      <c r="O30" s="15"/>
    </row>
    <row r="31" spans="2:15" x14ac:dyDescent="0.25">
      <c r="B31" s="14" t="s">
        <v>112</v>
      </c>
      <c r="C31" s="5">
        <f t="shared" si="1"/>
        <v>7.4000000000000048</v>
      </c>
      <c r="F31" s="5" t="s">
        <v>504</v>
      </c>
      <c r="G31" s="5">
        <f t="shared" si="0"/>
        <v>79.692495230636524</v>
      </c>
      <c r="O31" s="15"/>
    </row>
    <row r="32" spans="2:15" x14ac:dyDescent="0.25">
      <c r="B32" s="14" t="s">
        <v>113</v>
      </c>
      <c r="C32" s="5">
        <f t="shared" si="1"/>
        <v>7.600000000000005</v>
      </c>
      <c r="F32" s="5" t="s">
        <v>505</v>
      </c>
      <c r="G32" s="5">
        <f t="shared" si="0"/>
        <v>82.488190017313542</v>
      </c>
      <c r="O32" s="15"/>
    </row>
    <row r="33" spans="2:15" x14ac:dyDescent="0.25">
      <c r="B33" s="14" t="s">
        <v>114</v>
      </c>
      <c r="C33" s="5">
        <f t="shared" si="1"/>
        <v>7.8000000000000052</v>
      </c>
      <c r="F33" s="5" t="s">
        <v>506</v>
      </c>
      <c r="G33" s="5">
        <f t="shared" si="0"/>
        <v>85.075328145719737</v>
      </c>
      <c r="O33" s="15"/>
    </row>
    <row r="34" spans="2:15" x14ac:dyDescent="0.25">
      <c r="B34" s="14" t="s">
        <v>115</v>
      </c>
      <c r="C34" s="5">
        <f t="shared" si="1"/>
        <v>8.0000000000000053</v>
      </c>
      <c r="F34" s="5" t="s">
        <v>507</v>
      </c>
      <c r="G34" s="5">
        <f t="shared" si="0"/>
        <v>87.421800827004802</v>
      </c>
      <c r="O34" s="15"/>
    </row>
    <row r="35" spans="2:15" ht="15.75" thickBot="1" x14ac:dyDescent="0.3">
      <c r="B35" s="17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9"/>
    </row>
  </sheetData>
  <mergeCells count="2">
    <mergeCell ref="J9:K9"/>
    <mergeCell ref="H10:O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punto 1</vt:lpstr>
      <vt:lpstr>punto 2</vt:lpstr>
      <vt:lpstr>punto 3</vt:lpstr>
      <vt:lpstr>punto 5</vt:lpstr>
      <vt:lpstr>punto 6</vt:lpstr>
      <vt:lpstr>punto 7</vt:lpstr>
      <vt:lpstr>punto 8</vt:lpstr>
      <vt:lpstr>punto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ACOSTA</dc:creator>
  <cp:lastModifiedBy>DANIEL REY</cp:lastModifiedBy>
  <dcterms:created xsi:type="dcterms:W3CDTF">2020-04-25T19:57:21Z</dcterms:created>
  <dcterms:modified xsi:type="dcterms:W3CDTF">2020-05-08T06:46:03Z</dcterms:modified>
</cp:coreProperties>
</file>