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57055097-3D11-4C2D-AFFB-ACDBEF1B7D61}" xr6:coauthVersionLast="45" xr6:coauthVersionMax="45" xr10:uidLastSave="{00000000-0000-0000-0000-000000000000}"/>
  <bookViews>
    <workbookView xWindow="-120" yWindow="-120" windowWidth="20730" windowHeight="11160" firstSheet="2" activeTab="8" xr2:uid="{CF391F38-2EDF-41B1-914B-5DA7A8F78082}"/>
  </bookViews>
  <sheets>
    <sheet name="Punto 3" sheetId="9" r:id="rId1"/>
    <sheet name="Punto 5" sheetId="8" r:id="rId2"/>
    <sheet name="Punto 7" sheetId="7" r:id="rId3"/>
    <sheet name="1er Punto a" sheetId="1" r:id="rId4"/>
    <sheet name="1er Punto b" sheetId="3" r:id="rId5"/>
    <sheet name="4to Punto" sheetId="2" r:id="rId6"/>
    <sheet name="8vo Punto" sheetId="4" r:id="rId7"/>
    <sheet name="10mo Punto" sheetId="5" r:id="rId8"/>
    <sheet name="punto 2 a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C10" i="9"/>
  <c r="D10" i="9" s="1"/>
  <c r="F10" i="9"/>
  <c r="B11" i="9"/>
  <c r="B12" i="9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9" i="8"/>
  <c r="C9" i="8"/>
  <c r="D9" i="8"/>
  <c r="B10" i="8"/>
  <c r="C10" i="8"/>
  <c r="D10" i="8"/>
  <c r="D11" i="8" s="1"/>
  <c r="B11" i="8"/>
  <c r="B12" i="8" s="1"/>
  <c r="B13" i="8" s="1"/>
  <c r="B14" i="8" s="1"/>
  <c r="B15" i="8" s="1"/>
  <c r="B16" i="8" s="1"/>
  <c r="C11" i="8"/>
  <c r="B29" i="8"/>
  <c r="B30" i="8" s="1"/>
  <c r="C29" i="8"/>
  <c r="D29" i="8"/>
  <c r="E29" i="8"/>
  <c r="F29" i="8"/>
  <c r="G29" i="8"/>
  <c r="A3" i="7"/>
  <c r="C6" i="7" s="1"/>
  <c r="D6" i="7" s="1"/>
  <c r="C9" i="7"/>
  <c r="D9" i="7"/>
  <c r="C13" i="7"/>
  <c r="D13" i="7"/>
  <c r="C17" i="7"/>
  <c r="D17" i="7"/>
  <c r="C21" i="7"/>
  <c r="D21" i="7"/>
  <c r="C25" i="7"/>
  <c r="D25" i="7"/>
  <c r="C29" i="7"/>
  <c r="D29" i="7"/>
  <c r="E10" i="9" l="1"/>
  <c r="G10" i="9" s="1"/>
  <c r="B31" i="8"/>
  <c r="C12" i="8"/>
  <c r="D12" i="8"/>
  <c r="C30" i="8"/>
  <c r="C24" i="7"/>
  <c r="D24" i="7" s="1"/>
  <c r="C20" i="7"/>
  <c r="D20" i="7" s="1"/>
  <c r="C16" i="7"/>
  <c r="D16" i="7" s="1"/>
  <c r="C12" i="7"/>
  <c r="D12" i="7" s="1"/>
  <c r="C8" i="7"/>
  <c r="D8" i="7" s="1"/>
  <c r="C27" i="7"/>
  <c r="D27" i="7" s="1"/>
  <c r="C23" i="7"/>
  <c r="D23" i="7" s="1"/>
  <c r="C19" i="7"/>
  <c r="D19" i="7" s="1"/>
  <c r="C15" i="7"/>
  <c r="D15" i="7" s="1"/>
  <c r="C11" i="7"/>
  <c r="D11" i="7" s="1"/>
  <c r="C7" i="7"/>
  <c r="D7" i="7" s="1"/>
  <c r="C5" i="7"/>
  <c r="D5" i="7" s="1"/>
  <c r="C28" i="7"/>
  <c r="D28" i="7" s="1"/>
  <c r="C26" i="7"/>
  <c r="D26" i="7" s="1"/>
  <c r="C22" i="7"/>
  <c r="D22" i="7" s="1"/>
  <c r="C18" i="7"/>
  <c r="D18" i="7" s="1"/>
  <c r="C14" i="7"/>
  <c r="D14" i="7" s="1"/>
  <c r="C10" i="7"/>
  <c r="D10" i="7" s="1"/>
  <c r="G8" i="6"/>
  <c r="H8" i="6" s="1"/>
  <c r="H7" i="6"/>
  <c r="G7" i="6"/>
  <c r="H6" i="6"/>
  <c r="F66" i="6"/>
  <c r="C66" i="6"/>
  <c r="B66" i="6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7" i="6"/>
  <c r="F6" i="6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B65" i="6"/>
  <c r="B62" i="6"/>
  <c r="B63" i="6" s="1"/>
  <c r="B64" i="6" s="1"/>
  <c r="B54" i="6"/>
  <c r="B55" i="6"/>
  <c r="B56" i="6" s="1"/>
  <c r="B57" i="6" s="1"/>
  <c r="B58" i="6" s="1"/>
  <c r="B59" i="6" s="1"/>
  <c r="B60" i="6" s="1"/>
  <c r="B61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C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6"/>
  <c r="C6" i="6"/>
  <c r="B6" i="6"/>
  <c r="D11" i="9" l="1"/>
  <c r="E11" i="9" s="1"/>
  <c r="C11" i="9"/>
  <c r="F11" i="9" s="1"/>
  <c r="B32" i="8"/>
  <c r="C13" i="8"/>
  <c r="D13" i="8" s="1"/>
  <c r="D30" i="8"/>
  <c r="E30" i="8" s="1"/>
  <c r="F30" i="8" s="1"/>
  <c r="F5" i="7"/>
  <c r="G9" i="6"/>
  <c r="H9" i="6" s="1"/>
  <c r="U120" i="5"/>
  <c r="U121" i="5" s="1"/>
  <c r="T125" i="5" s="1"/>
  <c r="T124" i="5"/>
  <c r="U124" i="5" s="1"/>
  <c r="F1" i="5"/>
  <c r="C4" i="5"/>
  <c r="C5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C27" i="4"/>
  <c r="C26" i="4"/>
  <c r="C19" i="4"/>
  <c r="B15" i="4"/>
  <c r="C15" i="4"/>
  <c r="E15" i="4"/>
  <c r="G15" i="4"/>
  <c r="J15" i="4" s="1"/>
  <c r="H15" i="4"/>
  <c r="D15" i="4" s="1"/>
  <c r="F15" i="4" s="1"/>
  <c r="I15" i="4"/>
  <c r="B9" i="4"/>
  <c r="C9" i="4" s="1"/>
  <c r="E9" i="4"/>
  <c r="J8" i="4"/>
  <c r="I8" i="4"/>
  <c r="H8" i="4"/>
  <c r="G8" i="4"/>
  <c r="E8" i="4"/>
  <c r="C8" i="4"/>
  <c r="D7" i="4"/>
  <c r="D6" i="4"/>
  <c r="E7" i="4" s="1"/>
  <c r="C7" i="4"/>
  <c r="H7" i="4"/>
  <c r="H6" i="4"/>
  <c r="G7" i="4"/>
  <c r="I7" i="4" s="1"/>
  <c r="G6" i="4"/>
  <c r="J6" i="4" s="1"/>
  <c r="B143" i="2"/>
  <c r="C143" i="2"/>
  <c r="D143" i="2"/>
  <c r="O143" i="2"/>
  <c r="P143" i="2"/>
  <c r="V143" i="2" s="1"/>
  <c r="E143" i="2" s="1"/>
  <c r="Q143" i="2"/>
  <c r="B144" i="2"/>
  <c r="O144" i="2"/>
  <c r="B145" i="2"/>
  <c r="O145" i="2"/>
  <c r="B146" i="2"/>
  <c r="B147" i="2" s="1"/>
  <c r="O146" i="2"/>
  <c r="B128" i="2"/>
  <c r="O129" i="2" s="1"/>
  <c r="C128" i="2"/>
  <c r="P128" i="2" s="1"/>
  <c r="D128" i="2"/>
  <c r="Q128" i="2" s="1"/>
  <c r="O128" i="2"/>
  <c r="B129" i="2"/>
  <c r="B130" i="2" s="1"/>
  <c r="O130" i="2"/>
  <c r="B82" i="2"/>
  <c r="B83" i="2" s="1"/>
  <c r="C82" i="2"/>
  <c r="D82" i="2"/>
  <c r="O82" i="2"/>
  <c r="P82" i="2"/>
  <c r="Q82" i="2"/>
  <c r="B69" i="2"/>
  <c r="C69" i="2"/>
  <c r="D69" i="2"/>
  <c r="O69" i="2"/>
  <c r="P69" i="2"/>
  <c r="V69" i="2" s="1"/>
  <c r="E69" i="2" s="1"/>
  <c r="Q69" i="2"/>
  <c r="W69" i="2"/>
  <c r="F69" i="2" s="1"/>
  <c r="B70" i="2"/>
  <c r="O70" i="2"/>
  <c r="B71" i="2"/>
  <c r="O71" i="2"/>
  <c r="B72" i="2"/>
  <c r="O72" i="2"/>
  <c r="B73" i="2"/>
  <c r="O73" i="2"/>
  <c r="B74" i="2"/>
  <c r="O74" i="2"/>
  <c r="B75" i="2"/>
  <c r="O75" i="2"/>
  <c r="B76" i="2"/>
  <c r="O76" i="2"/>
  <c r="B77" i="2"/>
  <c r="O77" i="2"/>
  <c r="B78" i="2"/>
  <c r="O78" i="2"/>
  <c r="B79" i="2"/>
  <c r="B80" i="2" s="1"/>
  <c r="O79" i="2"/>
  <c r="O80" i="2"/>
  <c r="B58" i="2"/>
  <c r="C58" i="2"/>
  <c r="D58" i="2"/>
  <c r="O58" i="2"/>
  <c r="P58" i="2"/>
  <c r="W58" i="2" s="1"/>
  <c r="F58" i="2" s="1"/>
  <c r="Q58" i="2"/>
  <c r="B59" i="2"/>
  <c r="O59" i="2"/>
  <c r="B60" i="2"/>
  <c r="O60" i="2"/>
  <c r="B61" i="2"/>
  <c r="B62" i="2" s="1"/>
  <c r="O61" i="2"/>
  <c r="B46" i="2"/>
  <c r="C46" i="2"/>
  <c r="D46" i="2"/>
  <c r="O46" i="2"/>
  <c r="P46" i="2"/>
  <c r="V46" i="2" s="1"/>
  <c r="E46" i="2" s="1"/>
  <c r="Q46" i="2"/>
  <c r="W46" i="2"/>
  <c r="F46" i="2" s="1"/>
  <c r="B47" i="2"/>
  <c r="O47" i="2"/>
  <c r="B48" i="2"/>
  <c r="O48" i="2"/>
  <c r="B49" i="2"/>
  <c r="B50" i="2" s="1"/>
  <c r="O49" i="2"/>
  <c r="O50" i="2"/>
  <c r="B41" i="2"/>
  <c r="B42" i="2" s="1"/>
  <c r="C41" i="2"/>
  <c r="D41" i="2"/>
  <c r="O41" i="2"/>
  <c r="Q41" i="2"/>
  <c r="B34" i="2"/>
  <c r="B35" i="2" s="1"/>
  <c r="C34" i="2"/>
  <c r="P34" i="2" s="1"/>
  <c r="D34" i="2"/>
  <c r="O34" i="2"/>
  <c r="Q34" i="2"/>
  <c r="O35" i="2"/>
  <c r="B27" i="2"/>
  <c r="C27" i="2"/>
  <c r="D27" i="2"/>
  <c r="O27" i="2"/>
  <c r="P27" i="2"/>
  <c r="W27" i="2" s="1"/>
  <c r="F27" i="2" s="1"/>
  <c r="Q27" i="2"/>
  <c r="V27" i="2" s="1"/>
  <c r="E27" i="2" s="1"/>
  <c r="B28" i="2"/>
  <c r="O28" i="2"/>
  <c r="B29" i="2"/>
  <c r="O30" i="2" s="1"/>
  <c r="O29" i="2"/>
  <c r="B24" i="2"/>
  <c r="C24" i="2"/>
  <c r="P24" i="2" s="1"/>
  <c r="D24" i="2"/>
  <c r="Q24" i="2" s="1"/>
  <c r="O24" i="2"/>
  <c r="B25" i="2"/>
  <c r="O26" i="2" s="1"/>
  <c r="O25" i="2"/>
  <c r="B26" i="2"/>
  <c r="B19" i="2"/>
  <c r="O20" i="2" s="1"/>
  <c r="C19" i="2"/>
  <c r="D19" i="2"/>
  <c r="Q19" i="2" s="1"/>
  <c r="O19" i="2"/>
  <c r="P19" i="2"/>
  <c r="V19" i="2" s="1"/>
  <c r="E19" i="2" s="1"/>
  <c r="B20" i="2"/>
  <c r="B21" i="2" s="1"/>
  <c r="O21" i="2"/>
  <c r="B10" i="2"/>
  <c r="C10" i="2"/>
  <c r="D10" i="2"/>
  <c r="O10" i="2"/>
  <c r="P10" i="2"/>
  <c r="V10" i="2" s="1"/>
  <c r="E10" i="2" s="1"/>
  <c r="Q10" i="2"/>
  <c r="W10" i="2"/>
  <c r="F10" i="2" s="1"/>
  <c r="B11" i="2"/>
  <c r="O11" i="2"/>
  <c r="B12" i="2"/>
  <c r="O12" i="2"/>
  <c r="B13" i="2"/>
  <c r="B14" i="2" s="1"/>
  <c r="O13" i="2"/>
  <c r="O14" i="2"/>
  <c r="M9" i="2"/>
  <c r="N9" i="2"/>
  <c r="L9" i="2"/>
  <c r="K9" i="2"/>
  <c r="J9" i="2"/>
  <c r="I9" i="2"/>
  <c r="X9" i="2"/>
  <c r="G9" i="2" s="1"/>
  <c r="T9" i="2" s="1"/>
  <c r="AA9" i="2" s="1"/>
  <c r="H9" i="2"/>
  <c r="W9" i="2"/>
  <c r="Y9" i="2"/>
  <c r="S9" i="2"/>
  <c r="R9" i="2"/>
  <c r="F9" i="2"/>
  <c r="E9" i="2"/>
  <c r="V9" i="2"/>
  <c r="Q9" i="2"/>
  <c r="P9" i="2"/>
  <c r="O9" i="2"/>
  <c r="D9" i="2"/>
  <c r="C9" i="2"/>
  <c r="B9" i="2"/>
  <c r="N8" i="2"/>
  <c r="M8" i="2"/>
  <c r="AH317" i="3"/>
  <c r="AI317" i="3"/>
  <c r="AO317" i="3"/>
  <c r="AP317" i="3"/>
  <c r="AH318" i="3"/>
  <c r="AO318" i="3"/>
  <c r="AH311" i="3"/>
  <c r="AO312" i="3" s="1"/>
  <c r="AI311" i="3"/>
  <c r="AO311" i="3"/>
  <c r="AH302" i="3"/>
  <c r="AI302" i="3"/>
  <c r="AO302" i="3"/>
  <c r="AH240" i="3"/>
  <c r="AI240" i="3"/>
  <c r="AO240" i="3"/>
  <c r="AP240" i="3"/>
  <c r="AH241" i="3"/>
  <c r="AH221" i="3"/>
  <c r="AI221" i="3"/>
  <c r="AO221" i="3"/>
  <c r="AH222" i="3"/>
  <c r="AH220" i="3"/>
  <c r="AI220" i="3"/>
  <c r="AO220" i="3"/>
  <c r="AO219" i="3"/>
  <c r="AI219" i="3"/>
  <c r="AH219" i="3"/>
  <c r="AM218" i="3"/>
  <c r="AH218" i="3"/>
  <c r="R238" i="3"/>
  <c r="S238" i="3"/>
  <c r="Z238" i="3" s="1"/>
  <c r="Y238" i="3"/>
  <c r="R230" i="3"/>
  <c r="S230" i="3"/>
  <c r="Z230" i="3" s="1"/>
  <c r="Y230" i="3"/>
  <c r="R231" i="3"/>
  <c r="Y231" i="3"/>
  <c r="R221" i="3"/>
  <c r="R222" i="3" s="1"/>
  <c r="S221" i="3"/>
  <c r="Y221" i="3"/>
  <c r="R220" i="3"/>
  <c r="S220" i="3"/>
  <c r="Y220" i="3"/>
  <c r="AB219" i="3"/>
  <c r="AA219" i="3"/>
  <c r="Z219" i="3"/>
  <c r="S219" i="3"/>
  <c r="Y219" i="3"/>
  <c r="R219" i="3"/>
  <c r="W218" i="3"/>
  <c r="R218" i="3"/>
  <c r="B221" i="3"/>
  <c r="C221" i="3"/>
  <c r="J221" i="3" s="1"/>
  <c r="I221" i="3"/>
  <c r="L220" i="3"/>
  <c r="K220" i="3"/>
  <c r="J220" i="3"/>
  <c r="B220" i="3"/>
  <c r="C220" i="3"/>
  <c r="I220" i="3"/>
  <c r="R117" i="3"/>
  <c r="U117" i="3" s="1"/>
  <c r="T117" i="3" s="1"/>
  <c r="S117" i="3"/>
  <c r="T116" i="3"/>
  <c r="B117" i="3"/>
  <c r="E117" i="3" s="1"/>
  <c r="D117" i="3" s="1"/>
  <c r="C117" i="3"/>
  <c r="D116" i="3"/>
  <c r="AH117" i="3"/>
  <c r="AK117" i="3" s="1"/>
  <c r="AJ117" i="3" s="1"/>
  <c r="AI117" i="3"/>
  <c r="AJ116" i="3"/>
  <c r="G11" i="9" l="1"/>
  <c r="C14" i="8"/>
  <c r="D14" i="8" s="1"/>
  <c r="B33" i="8"/>
  <c r="G30" i="8"/>
  <c r="G10" i="6"/>
  <c r="H10" i="6" s="1"/>
  <c r="C8" i="5"/>
  <c r="U125" i="5"/>
  <c r="T126" i="5"/>
  <c r="C9" i="5"/>
  <c r="H9" i="4"/>
  <c r="G9" i="4"/>
  <c r="F7" i="4"/>
  <c r="B8" i="4" s="1"/>
  <c r="D8" i="4" s="1"/>
  <c r="F8" i="4" s="1"/>
  <c r="I6" i="4"/>
  <c r="J7" i="4"/>
  <c r="B148" i="2"/>
  <c r="O148" i="2"/>
  <c r="R143" i="2"/>
  <c r="O147" i="2"/>
  <c r="W143" i="2"/>
  <c r="F143" i="2" s="1"/>
  <c r="O131" i="2"/>
  <c r="B131" i="2"/>
  <c r="V128" i="2"/>
  <c r="E128" i="2" s="1"/>
  <c r="W128" i="2"/>
  <c r="F128" i="2" s="1"/>
  <c r="V82" i="2"/>
  <c r="E82" i="2" s="1"/>
  <c r="W82" i="2"/>
  <c r="F82" i="2" s="1"/>
  <c r="O84" i="2"/>
  <c r="B84" i="2"/>
  <c r="O83" i="2"/>
  <c r="S69" i="2"/>
  <c r="R69" i="2"/>
  <c r="B81" i="2"/>
  <c r="O81" i="2"/>
  <c r="S58" i="2"/>
  <c r="B63" i="2"/>
  <c r="O63" i="2"/>
  <c r="V58" i="2"/>
  <c r="E58" i="2" s="1"/>
  <c r="O62" i="2"/>
  <c r="R46" i="2"/>
  <c r="B51" i="2"/>
  <c r="O51" i="2"/>
  <c r="S46" i="2"/>
  <c r="B43" i="2"/>
  <c r="O43" i="2"/>
  <c r="O42" i="2"/>
  <c r="P41" i="2"/>
  <c r="B36" i="2"/>
  <c r="O36" i="2"/>
  <c r="W34" i="2"/>
  <c r="F34" i="2" s="1"/>
  <c r="V34" i="2"/>
  <c r="E34" i="2" s="1"/>
  <c r="S27" i="2"/>
  <c r="R27" i="2"/>
  <c r="B30" i="2"/>
  <c r="V24" i="2"/>
  <c r="E24" i="2" s="1"/>
  <c r="W24" i="2"/>
  <c r="F24" i="2" s="1"/>
  <c r="O22" i="2"/>
  <c r="B22" i="2"/>
  <c r="R19" i="2"/>
  <c r="W19" i="2"/>
  <c r="F19" i="2" s="1"/>
  <c r="S10" i="2"/>
  <c r="R10" i="2"/>
  <c r="B15" i="2"/>
  <c r="O15" i="2"/>
  <c r="U9" i="2"/>
  <c r="Z9" i="2" s="1"/>
  <c r="AS317" i="3"/>
  <c r="AJ317" i="3" s="1"/>
  <c r="AH312" i="3"/>
  <c r="AP311" i="3"/>
  <c r="AS311" i="3" s="1"/>
  <c r="AJ311" i="3" s="1"/>
  <c r="AH303" i="3"/>
  <c r="AO303" i="3"/>
  <c r="AP302" i="3"/>
  <c r="AS302" i="3" s="1"/>
  <c r="AJ302" i="3" s="1"/>
  <c r="AO242" i="3"/>
  <c r="AH242" i="3"/>
  <c r="AS240" i="3"/>
  <c r="AJ240" i="3" s="1"/>
  <c r="AQ240" i="3" s="1"/>
  <c r="AO241" i="3"/>
  <c r="AT240" i="3"/>
  <c r="AK240" i="3" s="1"/>
  <c r="AR240" i="3" s="1"/>
  <c r="AU240" i="3" s="1"/>
  <c r="AL240" i="3" s="1"/>
  <c r="AP221" i="3"/>
  <c r="AS221" i="3" s="1"/>
  <c r="AJ221" i="3" s="1"/>
  <c r="AO222" i="3"/>
  <c r="AH223" i="3"/>
  <c r="AO223" i="3"/>
  <c r="AS220" i="3"/>
  <c r="AJ220" i="3" s="1"/>
  <c r="AQ220" i="3" s="1"/>
  <c r="AT220" i="3" s="1"/>
  <c r="AK220" i="3" s="1"/>
  <c r="AR220" i="3" s="1"/>
  <c r="AU220" i="3" s="1"/>
  <c r="AL220" i="3" s="1"/>
  <c r="AP220" i="3"/>
  <c r="AN218" i="3"/>
  <c r="AP219" i="3"/>
  <c r="AS219" i="3" s="1"/>
  <c r="AC238" i="3"/>
  <c r="T238" i="3" s="1"/>
  <c r="AA238" i="3" s="1"/>
  <c r="AD238" i="3" s="1"/>
  <c r="U238" i="3" s="1"/>
  <c r="AB238" i="3" s="1"/>
  <c r="AE238" i="3" s="1"/>
  <c r="V238" i="3" s="1"/>
  <c r="AC230" i="3"/>
  <c r="T230" i="3" s="1"/>
  <c r="R232" i="3"/>
  <c r="Y232" i="3"/>
  <c r="Y223" i="3"/>
  <c r="R223" i="3"/>
  <c r="Z221" i="3"/>
  <c r="AC221" i="3" s="1"/>
  <c r="T221" i="3" s="1"/>
  <c r="Y222" i="3"/>
  <c r="Z220" i="3"/>
  <c r="AC220" i="3" s="1"/>
  <c r="T220" i="3" s="1"/>
  <c r="X218" i="3"/>
  <c r="B222" i="3"/>
  <c r="I222" i="3"/>
  <c r="M221" i="3"/>
  <c r="D221" i="3" s="1"/>
  <c r="K221" i="3" s="1"/>
  <c r="N221" i="3" s="1"/>
  <c r="E221" i="3" s="1"/>
  <c r="L221" i="3" s="1"/>
  <c r="O221" i="3" s="1"/>
  <c r="F221" i="3" s="1"/>
  <c r="M220" i="3"/>
  <c r="D220" i="3" s="1"/>
  <c r="R118" i="3"/>
  <c r="V117" i="3"/>
  <c r="S118" i="3" s="1"/>
  <c r="B118" i="3"/>
  <c r="F117" i="3"/>
  <c r="C118" i="3" s="1"/>
  <c r="AH118" i="3"/>
  <c r="AL117" i="3"/>
  <c r="AI118" i="3" s="1"/>
  <c r="C12" i="9" l="1"/>
  <c r="F12" i="9" s="1"/>
  <c r="D12" i="9"/>
  <c r="E12" i="9" s="1"/>
  <c r="C15" i="8"/>
  <c r="D15" i="8" s="1"/>
  <c r="B34" i="8"/>
  <c r="D31" i="8"/>
  <c r="E31" i="8" s="1"/>
  <c r="F31" i="8" s="1"/>
  <c r="C31" i="8"/>
  <c r="G11" i="6"/>
  <c r="H11" i="6" s="1"/>
  <c r="U126" i="5"/>
  <c r="T127" i="5"/>
  <c r="C10" i="5"/>
  <c r="J9" i="4"/>
  <c r="D9" i="4" s="1"/>
  <c r="I9" i="4"/>
  <c r="O149" i="2"/>
  <c r="B149" i="2"/>
  <c r="S143" i="2"/>
  <c r="Y143" i="2"/>
  <c r="H143" i="2" s="1"/>
  <c r="X143" i="2"/>
  <c r="G143" i="2" s="1"/>
  <c r="S128" i="2"/>
  <c r="R128" i="2"/>
  <c r="B132" i="2"/>
  <c r="O132" i="2"/>
  <c r="R82" i="2"/>
  <c r="S82" i="2"/>
  <c r="O85" i="2"/>
  <c r="B85" i="2"/>
  <c r="Y69" i="2"/>
  <c r="H69" i="2" s="1"/>
  <c r="X69" i="2"/>
  <c r="G69" i="2" s="1"/>
  <c r="R58" i="2"/>
  <c r="O64" i="2"/>
  <c r="B64" i="2"/>
  <c r="O52" i="2"/>
  <c r="B52" i="2"/>
  <c r="Y46" i="2"/>
  <c r="H46" i="2" s="1"/>
  <c r="X46" i="2"/>
  <c r="G46" i="2" s="1"/>
  <c r="O44" i="2"/>
  <c r="B44" i="2"/>
  <c r="V41" i="2"/>
  <c r="E41" i="2" s="1"/>
  <c r="W41" i="2"/>
  <c r="F41" i="2" s="1"/>
  <c r="R34" i="2"/>
  <c r="O37" i="2"/>
  <c r="B37" i="2"/>
  <c r="S34" i="2"/>
  <c r="B31" i="2"/>
  <c r="O31" i="2"/>
  <c r="X27" i="2"/>
  <c r="G27" i="2" s="1"/>
  <c r="Y27" i="2"/>
  <c r="H27" i="2" s="1"/>
  <c r="S24" i="2"/>
  <c r="R24" i="2"/>
  <c r="O23" i="2"/>
  <c r="B23" i="2"/>
  <c r="S19" i="2"/>
  <c r="X19" i="2"/>
  <c r="G19" i="2" s="1"/>
  <c r="Y19" i="2"/>
  <c r="H19" i="2" s="1"/>
  <c r="O16" i="2"/>
  <c r="B16" i="2"/>
  <c r="X10" i="2"/>
  <c r="G10" i="2" s="1"/>
  <c r="Y10" i="2"/>
  <c r="H10" i="2" s="1"/>
  <c r="AQ317" i="3"/>
  <c r="AT317" i="3" s="1"/>
  <c r="AK317" i="3" s="1"/>
  <c r="AR317" i="3" s="1"/>
  <c r="AU317" i="3" s="1"/>
  <c r="AL317" i="3" s="1"/>
  <c r="AQ311" i="3"/>
  <c r="AT311" i="3" s="1"/>
  <c r="AK311" i="3" s="1"/>
  <c r="AR311" i="3" s="1"/>
  <c r="AU311" i="3" s="1"/>
  <c r="AL311" i="3" s="1"/>
  <c r="AH313" i="3"/>
  <c r="AO313" i="3"/>
  <c r="AQ302" i="3"/>
  <c r="AT302" i="3" s="1"/>
  <c r="AK302" i="3" s="1"/>
  <c r="AR302" i="3" s="1"/>
  <c r="AU302" i="3" s="1"/>
  <c r="AL302" i="3" s="1"/>
  <c r="AH304" i="3"/>
  <c r="AO304" i="3"/>
  <c r="AM240" i="3"/>
  <c r="AH243" i="3"/>
  <c r="AO243" i="3"/>
  <c r="AQ221" i="3"/>
  <c r="AT221" i="3" s="1"/>
  <c r="AK221" i="3" s="1"/>
  <c r="AR221" i="3" s="1"/>
  <c r="AU221" i="3" s="1"/>
  <c r="AL221" i="3" s="1"/>
  <c r="AO224" i="3"/>
  <c r="AH224" i="3"/>
  <c r="AM220" i="3"/>
  <c r="AN220" i="3" s="1"/>
  <c r="AJ219" i="3"/>
  <c r="AQ219" i="3" s="1"/>
  <c r="AT219" i="3" s="1"/>
  <c r="W238" i="3"/>
  <c r="X238" i="3" s="1"/>
  <c r="Y233" i="3"/>
  <c r="R233" i="3"/>
  <c r="AA230" i="3"/>
  <c r="AD230" i="3" s="1"/>
  <c r="U230" i="3" s="1"/>
  <c r="AB230" i="3" s="1"/>
  <c r="AE230" i="3" s="1"/>
  <c r="V230" i="3" s="1"/>
  <c r="AA221" i="3"/>
  <c r="AD221" i="3" s="1"/>
  <c r="U221" i="3" s="1"/>
  <c r="AB221" i="3" s="1"/>
  <c r="AE221" i="3" s="1"/>
  <c r="V221" i="3" s="1"/>
  <c r="R224" i="3"/>
  <c r="Y224" i="3"/>
  <c r="AA220" i="3"/>
  <c r="AD220" i="3" s="1"/>
  <c r="U220" i="3" s="1"/>
  <c r="AB220" i="3" s="1"/>
  <c r="AE220" i="3" s="1"/>
  <c r="V220" i="3" s="1"/>
  <c r="W220" i="3"/>
  <c r="X220" i="3" s="1"/>
  <c r="AC219" i="3"/>
  <c r="G221" i="3"/>
  <c r="B223" i="3"/>
  <c r="I223" i="3"/>
  <c r="N220" i="3"/>
  <c r="E220" i="3" s="1"/>
  <c r="O220" i="3" s="1"/>
  <c r="F220" i="3" s="1"/>
  <c r="R119" i="3"/>
  <c r="U118" i="3"/>
  <c r="T118" i="3" s="1"/>
  <c r="E118" i="3"/>
  <c r="D118" i="3" s="1"/>
  <c r="F118" i="3" s="1"/>
  <c r="B119" i="3"/>
  <c r="AH119" i="3"/>
  <c r="AK118" i="3"/>
  <c r="AJ118" i="3" s="1"/>
  <c r="G12" i="9" l="1"/>
  <c r="C16" i="8"/>
  <c r="D16" i="8"/>
  <c r="G31" i="8"/>
  <c r="B35" i="8"/>
  <c r="G12" i="6"/>
  <c r="H12" i="6" s="1"/>
  <c r="T128" i="5"/>
  <c r="U127" i="5"/>
  <c r="C11" i="5"/>
  <c r="E10" i="4"/>
  <c r="F9" i="4"/>
  <c r="B10" i="4" s="1"/>
  <c r="T143" i="2"/>
  <c r="U143" i="2"/>
  <c r="B150" i="2"/>
  <c r="O150" i="2"/>
  <c r="B133" i="2"/>
  <c r="O133" i="2"/>
  <c r="X128" i="2"/>
  <c r="G128" i="2" s="1"/>
  <c r="Y128" i="2"/>
  <c r="H128" i="2" s="1"/>
  <c r="Y82" i="2"/>
  <c r="H82" i="2" s="1"/>
  <c r="X82" i="2"/>
  <c r="G82" i="2" s="1"/>
  <c r="B86" i="2"/>
  <c r="O86" i="2"/>
  <c r="T69" i="2"/>
  <c r="U69" i="2"/>
  <c r="B65" i="2"/>
  <c r="O65" i="2"/>
  <c r="X58" i="2"/>
  <c r="G58" i="2" s="1"/>
  <c r="Y58" i="2"/>
  <c r="H58" i="2" s="1"/>
  <c r="T46" i="2"/>
  <c r="U46" i="2"/>
  <c r="O53" i="2"/>
  <c r="B53" i="2"/>
  <c r="O45" i="2"/>
  <c r="B45" i="2"/>
  <c r="S41" i="2"/>
  <c r="R41" i="2"/>
  <c r="X34" i="2"/>
  <c r="G34" i="2" s="1"/>
  <c r="Y34" i="2"/>
  <c r="H34" i="2" s="1"/>
  <c r="B38" i="2"/>
  <c r="O38" i="2"/>
  <c r="B32" i="2"/>
  <c r="O32" i="2"/>
  <c r="T27" i="2"/>
  <c r="U27" i="2"/>
  <c r="X24" i="2"/>
  <c r="G24" i="2" s="1"/>
  <c r="Y24" i="2"/>
  <c r="H24" i="2" s="1"/>
  <c r="T19" i="2"/>
  <c r="U19" i="2"/>
  <c r="O17" i="2"/>
  <c r="B17" i="2"/>
  <c r="U10" i="2"/>
  <c r="T10" i="2"/>
  <c r="AM317" i="3"/>
  <c r="AM311" i="3"/>
  <c r="AH314" i="3"/>
  <c r="AO314" i="3"/>
  <c r="AH305" i="3"/>
  <c r="AO305" i="3"/>
  <c r="AM302" i="3"/>
  <c r="AN240" i="3"/>
  <c r="AI241" i="3" s="1"/>
  <c r="AO244" i="3"/>
  <c r="AH244" i="3"/>
  <c r="AM221" i="3"/>
  <c r="AO225" i="3"/>
  <c r="AH225" i="3"/>
  <c r="AK219" i="3"/>
  <c r="AR219" i="3" s="1"/>
  <c r="AU219" i="3" s="1"/>
  <c r="W230" i="3"/>
  <c r="R234" i="3"/>
  <c r="Y234" i="3"/>
  <c r="W221" i="3"/>
  <c r="Y225" i="3"/>
  <c r="R225" i="3"/>
  <c r="T219" i="3"/>
  <c r="AD219" i="3" s="1"/>
  <c r="B224" i="3"/>
  <c r="I224" i="3"/>
  <c r="J222" i="3"/>
  <c r="M222" i="3" s="1"/>
  <c r="D222" i="3" s="1"/>
  <c r="H221" i="3"/>
  <c r="C222" i="3" s="1"/>
  <c r="G220" i="3"/>
  <c r="S119" i="3"/>
  <c r="U119" i="3" s="1"/>
  <c r="T119" i="3" s="1"/>
  <c r="R120" i="3"/>
  <c r="V118" i="3"/>
  <c r="C119" i="3"/>
  <c r="E119" i="3" s="1"/>
  <c r="D119" i="3" s="1"/>
  <c r="B120" i="3"/>
  <c r="AL118" i="3"/>
  <c r="AI119" i="3" s="1"/>
  <c r="AK119" i="3" s="1"/>
  <c r="AH120" i="3"/>
  <c r="C13" i="9" l="1"/>
  <c r="D13" i="9"/>
  <c r="E13" i="9" s="1"/>
  <c r="F13" i="9"/>
  <c r="G15" i="8"/>
  <c r="G12" i="8"/>
  <c r="B36" i="8"/>
  <c r="D32" i="8"/>
  <c r="E32" i="8" s="1"/>
  <c r="F32" i="8" s="1"/>
  <c r="C32" i="8"/>
  <c r="G13" i="6"/>
  <c r="H13" i="6" s="1"/>
  <c r="U128" i="5"/>
  <c r="T129" i="5"/>
  <c r="C12" i="5"/>
  <c r="C10" i="4"/>
  <c r="G10" i="4"/>
  <c r="H10" i="4"/>
  <c r="B151" i="2"/>
  <c r="O151" i="2"/>
  <c r="Z143" i="2"/>
  <c r="I143" i="2" s="1"/>
  <c r="K143" i="2" s="1"/>
  <c r="AA143" i="2"/>
  <c r="J143" i="2" s="1"/>
  <c r="L143" i="2" s="1"/>
  <c r="B134" i="2"/>
  <c r="O134" i="2"/>
  <c r="T128" i="2"/>
  <c r="U128" i="2"/>
  <c r="B87" i="2"/>
  <c r="O87" i="2"/>
  <c r="T82" i="2"/>
  <c r="U82" i="2"/>
  <c r="Z69" i="2"/>
  <c r="I69" i="2" s="1"/>
  <c r="K69" i="2" s="1"/>
  <c r="AA69" i="2"/>
  <c r="J69" i="2" s="1"/>
  <c r="L69" i="2" s="1"/>
  <c r="T58" i="2"/>
  <c r="U58" i="2"/>
  <c r="B66" i="2"/>
  <c r="O66" i="2"/>
  <c r="B54" i="2"/>
  <c r="O54" i="2"/>
  <c r="Z46" i="2"/>
  <c r="I46" i="2" s="1"/>
  <c r="K46" i="2" s="1"/>
  <c r="AA46" i="2"/>
  <c r="J46" i="2" s="1"/>
  <c r="L46" i="2" s="1"/>
  <c r="X41" i="2"/>
  <c r="G41" i="2" s="1"/>
  <c r="Y41" i="2"/>
  <c r="H41" i="2" s="1"/>
  <c r="T34" i="2"/>
  <c r="U34" i="2"/>
  <c r="B39" i="2"/>
  <c r="O39" i="2"/>
  <c r="B33" i="2"/>
  <c r="O33" i="2"/>
  <c r="Z27" i="2"/>
  <c r="I27" i="2" s="1"/>
  <c r="K27" i="2" s="1"/>
  <c r="AA27" i="2"/>
  <c r="J27" i="2" s="1"/>
  <c r="L27" i="2" s="1"/>
  <c r="T24" i="2"/>
  <c r="U24" i="2"/>
  <c r="AA19" i="2"/>
  <c r="J19" i="2" s="1"/>
  <c r="L19" i="2" s="1"/>
  <c r="Z19" i="2"/>
  <c r="I19" i="2" s="1"/>
  <c r="K19" i="2" s="1"/>
  <c r="B18" i="2"/>
  <c r="O18" i="2"/>
  <c r="Z10" i="2"/>
  <c r="I10" i="2" s="1"/>
  <c r="K10" i="2" s="1"/>
  <c r="AA10" i="2"/>
  <c r="J10" i="2" s="1"/>
  <c r="L10" i="2" s="1"/>
  <c r="AP318" i="3"/>
  <c r="AS318" i="3" s="1"/>
  <c r="AJ318" i="3" s="1"/>
  <c r="AQ318" i="3" s="1"/>
  <c r="AT318" i="3" s="1"/>
  <c r="AK318" i="3" s="1"/>
  <c r="AR318" i="3" s="1"/>
  <c r="AU318" i="3" s="1"/>
  <c r="AL318" i="3" s="1"/>
  <c r="AN317" i="3"/>
  <c r="AI318" i="3" s="1"/>
  <c r="AN311" i="3"/>
  <c r="AI312" i="3" s="1"/>
  <c r="AP312" i="3" s="1"/>
  <c r="AS312" i="3" s="1"/>
  <c r="AJ312" i="3" s="1"/>
  <c r="AO315" i="3"/>
  <c r="AH315" i="3"/>
  <c r="AN302" i="3"/>
  <c r="AI303" i="3" s="1"/>
  <c r="AP303" i="3" s="1"/>
  <c r="AS303" i="3" s="1"/>
  <c r="AJ303" i="3" s="1"/>
  <c r="AH306" i="3"/>
  <c r="AO306" i="3"/>
  <c r="AP241" i="3"/>
  <c r="AS241" i="3" s="1"/>
  <c r="AJ241" i="3" s="1"/>
  <c r="AQ241" i="3" s="1"/>
  <c r="AT241" i="3" s="1"/>
  <c r="AK241" i="3" s="1"/>
  <c r="AR241" i="3" s="1"/>
  <c r="AU241" i="3" s="1"/>
  <c r="AL241" i="3" s="1"/>
  <c r="AO245" i="3"/>
  <c r="AH245" i="3"/>
  <c r="AH226" i="3"/>
  <c r="AO226" i="3"/>
  <c r="AN221" i="3"/>
  <c r="AI222" i="3" s="1"/>
  <c r="AP222" i="3" s="1"/>
  <c r="AS222" i="3" s="1"/>
  <c r="AJ222" i="3" s="1"/>
  <c r="AQ222" i="3" s="1"/>
  <c r="AT222" i="3" s="1"/>
  <c r="AK222" i="3" s="1"/>
  <c r="AR222" i="3" s="1"/>
  <c r="AU222" i="3" s="1"/>
  <c r="AL222" i="3" s="1"/>
  <c r="AL219" i="3"/>
  <c r="AM219" i="3" s="1"/>
  <c r="AN219" i="3" s="1"/>
  <c r="Y235" i="3"/>
  <c r="R235" i="3"/>
  <c r="X230" i="3"/>
  <c r="S231" i="3" s="1"/>
  <c r="Z231" i="3" s="1"/>
  <c r="AC231" i="3" s="1"/>
  <c r="T231" i="3" s="1"/>
  <c r="R226" i="3"/>
  <c r="Y226" i="3"/>
  <c r="X221" i="3"/>
  <c r="S222" i="3" s="1"/>
  <c r="U219" i="3"/>
  <c r="AE219" i="3" s="1"/>
  <c r="V219" i="3" s="1"/>
  <c r="W219" i="3" s="1"/>
  <c r="K222" i="3"/>
  <c r="N222" i="3" s="1"/>
  <c r="E222" i="3" s="1"/>
  <c r="L222" i="3" s="1"/>
  <c r="O222" i="3" s="1"/>
  <c r="F222" i="3" s="1"/>
  <c r="I225" i="3"/>
  <c r="B225" i="3"/>
  <c r="H220" i="3"/>
  <c r="S120" i="3"/>
  <c r="U120" i="3" s="1"/>
  <c r="T120" i="3" s="1"/>
  <c r="V119" i="3"/>
  <c r="R121" i="3"/>
  <c r="C120" i="3"/>
  <c r="E120" i="3" s="1"/>
  <c r="D120" i="3" s="1"/>
  <c r="F119" i="3"/>
  <c r="B121" i="3"/>
  <c r="AH121" i="3"/>
  <c r="AJ119" i="3"/>
  <c r="G13" i="9" l="1"/>
  <c r="G32" i="8"/>
  <c r="G14" i="6"/>
  <c r="H14" i="6" s="1"/>
  <c r="T130" i="5"/>
  <c r="U129" i="5"/>
  <c r="C13" i="5"/>
  <c r="J10" i="4"/>
  <c r="D10" i="4" s="1"/>
  <c r="I10" i="4"/>
  <c r="M143" i="2"/>
  <c r="N143" i="2"/>
  <c r="B152" i="2"/>
  <c r="O152" i="2"/>
  <c r="Z128" i="2"/>
  <c r="I128" i="2" s="1"/>
  <c r="K128" i="2" s="1"/>
  <c r="AA128" i="2"/>
  <c r="J128" i="2" s="1"/>
  <c r="L128" i="2" s="1"/>
  <c r="O135" i="2"/>
  <c r="B135" i="2"/>
  <c r="B88" i="2"/>
  <c r="O88" i="2"/>
  <c r="Z82" i="2"/>
  <c r="I82" i="2" s="1"/>
  <c r="K82" i="2" s="1"/>
  <c r="AA82" i="2"/>
  <c r="J82" i="2" s="1"/>
  <c r="L82" i="2" s="1"/>
  <c r="M69" i="2"/>
  <c r="N69" i="2"/>
  <c r="B67" i="2"/>
  <c r="O67" i="2"/>
  <c r="Z58" i="2"/>
  <c r="I58" i="2" s="1"/>
  <c r="K58" i="2" s="1"/>
  <c r="AA58" i="2"/>
  <c r="J58" i="2" s="1"/>
  <c r="L58" i="2" s="1"/>
  <c r="M46" i="2"/>
  <c r="N46" i="2"/>
  <c r="B55" i="2"/>
  <c r="O55" i="2"/>
  <c r="T41" i="2"/>
  <c r="U41" i="2"/>
  <c r="B40" i="2"/>
  <c r="O40" i="2"/>
  <c r="Z34" i="2"/>
  <c r="I34" i="2" s="1"/>
  <c r="K34" i="2" s="1"/>
  <c r="AA34" i="2"/>
  <c r="J34" i="2" s="1"/>
  <c r="L34" i="2" s="1"/>
  <c r="N27" i="2"/>
  <c r="M27" i="2"/>
  <c r="Z24" i="2"/>
  <c r="I24" i="2" s="1"/>
  <c r="K24" i="2" s="1"/>
  <c r="AA24" i="2"/>
  <c r="J24" i="2" s="1"/>
  <c r="L24" i="2" s="1"/>
  <c r="M19" i="2"/>
  <c r="N19" i="2"/>
  <c r="M10" i="2"/>
  <c r="N10" i="2"/>
  <c r="AM318" i="3"/>
  <c r="AN318" i="3" s="1"/>
  <c r="AQ312" i="3"/>
  <c r="AT312" i="3" s="1"/>
  <c r="AK312" i="3" s="1"/>
  <c r="AR312" i="3" s="1"/>
  <c r="AU312" i="3" s="1"/>
  <c r="AL312" i="3" s="1"/>
  <c r="AO316" i="3"/>
  <c r="AH316" i="3"/>
  <c r="AQ303" i="3"/>
  <c r="AT303" i="3" s="1"/>
  <c r="AK303" i="3" s="1"/>
  <c r="AR303" i="3" s="1"/>
  <c r="AU303" i="3" s="1"/>
  <c r="AL303" i="3" s="1"/>
  <c r="AO307" i="3"/>
  <c r="AH307" i="3"/>
  <c r="AO246" i="3"/>
  <c r="AH246" i="3"/>
  <c r="AM241" i="3"/>
  <c r="AM222" i="3"/>
  <c r="AO227" i="3"/>
  <c r="AH227" i="3"/>
  <c r="AA231" i="3"/>
  <c r="AD231" i="3" s="1"/>
  <c r="U231" i="3" s="1"/>
  <c r="AB231" i="3" s="1"/>
  <c r="AE231" i="3" s="1"/>
  <c r="V231" i="3" s="1"/>
  <c r="Y236" i="3"/>
  <c r="R236" i="3"/>
  <c r="W222" i="3"/>
  <c r="Z222" i="3"/>
  <c r="AC222" i="3" s="1"/>
  <c r="T222" i="3" s="1"/>
  <c r="AA222" i="3" s="1"/>
  <c r="AD222" i="3" s="1"/>
  <c r="U222" i="3" s="1"/>
  <c r="AB222" i="3" s="1"/>
  <c r="AE222" i="3" s="1"/>
  <c r="V222" i="3" s="1"/>
  <c r="Y227" i="3"/>
  <c r="R227" i="3"/>
  <c r="X219" i="3"/>
  <c r="I226" i="3"/>
  <c r="B226" i="3"/>
  <c r="G222" i="3"/>
  <c r="V120" i="3"/>
  <c r="R122" i="3"/>
  <c r="C121" i="3"/>
  <c r="E121" i="3" s="1"/>
  <c r="D121" i="3" s="1"/>
  <c r="F120" i="3"/>
  <c r="B122" i="3"/>
  <c r="AI120" i="3"/>
  <c r="AK120" i="3" s="1"/>
  <c r="AJ120" i="3" s="1"/>
  <c r="AL119" i="3"/>
  <c r="AH122" i="3"/>
  <c r="C14" i="9" l="1"/>
  <c r="D14" i="9" s="1"/>
  <c r="F14" i="9"/>
  <c r="C33" i="8"/>
  <c r="D33" i="8" s="1"/>
  <c r="G15" i="6"/>
  <c r="H15" i="6" s="1"/>
  <c r="U130" i="5"/>
  <c r="T131" i="5"/>
  <c r="C14" i="5"/>
  <c r="E11" i="4"/>
  <c r="F10" i="4"/>
  <c r="B11" i="4" s="1"/>
  <c r="D144" i="2"/>
  <c r="C144" i="2"/>
  <c r="B136" i="2"/>
  <c r="O136" i="2"/>
  <c r="M128" i="2"/>
  <c r="N128" i="2"/>
  <c r="O89" i="2"/>
  <c r="B89" i="2"/>
  <c r="M82" i="2"/>
  <c r="N82" i="2"/>
  <c r="C70" i="2"/>
  <c r="D70" i="2"/>
  <c r="M58" i="2"/>
  <c r="N58" i="2"/>
  <c r="O68" i="2"/>
  <c r="B68" i="2"/>
  <c r="C47" i="2"/>
  <c r="D47" i="2"/>
  <c r="O56" i="2"/>
  <c r="B56" i="2"/>
  <c r="Z41" i="2"/>
  <c r="I41" i="2" s="1"/>
  <c r="K41" i="2" s="1"/>
  <c r="AA41" i="2"/>
  <c r="J41" i="2" s="1"/>
  <c r="L41" i="2" s="1"/>
  <c r="M34" i="2"/>
  <c r="N34" i="2"/>
  <c r="C28" i="2"/>
  <c r="D28" i="2"/>
  <c r="M24" i="2"/>
  <c r="N24" i="2"/>
  <c r="C20" i="2"/>
  <c r="D20" i="2"/>
  <c r="D11" i="2"/>
  <c r="C11" i="2"/>
  <c r="AM312" i="3"/>
  <c r="AM303" i="3"/>
  <c r="AH308" i="3"/>
  <c r="AO308" i="3"/>
  <c r="AP242" i="3"/>
  <c r="AS242" i="3" s="1"/>
  <c r="AJ242" i="3" s="1"/>
  <c r="AQ242" i="3" s="1"/>
  <c r="AT242" i="3" s="1"/>
  <c r="AK242" i="3" s="1"/>
  <c r="AR242" i="3" s="1"/>
  <c r="AU242" i="3" s="1"/>
  <c r="AL242" i="3" s="1"/>
  <c r="AN241" i="3"/>
  <c r="AI242" i="3" s="1"/>
  <c r="AH247" i="3"/>
  <c r="AO247" i="3"/>
  <c r="AO228" i="3"/>
  <c r="AH228" i="3"/>
  <c r="AN222" i="3"/>
  <c r="AI223" i="3" s="1"/>
  <c r="AP223" i="3" s="1"/>
  <c r="AS223" i="3" s="1"/>
  <c r="AJ223" i="3" s="1"/>
  <c r="AQ223" i="3" s="1"/>
  <c r="AT223" i="3" s="1"/>
  <c r="AK223" i="3" s="1"/>
  <c r="AR223" i="3" s="1"/>
  <c r="AU223" i="3" s="1"/>
  <c r="AL223" i="3" s="1"/>
  <c r="W231" i="3"/>
  <c r="Y237" i="3"/>
  <c r="R237" i="3"/>
  <c r="R228" i="3"/>
  <c r="Y228" i="3"/>
  <c r="X222" i="3"/>
  <c r="S223" i="3" s="1"/>
  <c r="Z223" i="3" s="1"/>
  <c r="AC223" i="3" s="1"/>
  <c r="T223" i="3" s="1"/>
  <c r="AA223" i="3" s="1"/>
  <c r="AD223" i="3" s="1"/>
  <c r="U223" i="3" s="1"/>
  <c r="AB223" i="3" s="1"/>
  <c r="AE223" i="3" s="1"/>
  <c r="V223" i="3" s="1"/>
  <c r="J223" i="3"/>
  <c r="M223" i="3" s="1"/>
  <c r="D223" i="3" s="1"/>
  <c r="K223" i="3" s="1"/>
  <c r="N223" i="3" s="1"/>
  <c r="E223" i="3" s="1"/>
  <c r="L223" i="3" s="1"/>
  <c r="O223" i="3" s="1"/>
  <c r="F223" i="3" s="1"/>
  <c r="H222" i="3"/>
  <c r="C223" i="3" s="1"/>
  <c r="B227" i="3"/>
  <c r="I227" i="3"/>
  <c r="S121" i="3"/>
  <c r="U121" i="3" s="1"/>
  <c r="T121" i="3" s="1"/>
  <c r="R123" i="3"/>
  <c r="C122" i="3"/>
  <c r="E122" i="3" s="1"/>
  <c r="F121" i="3"/>
  <c r="B123" i="3"/>
  <c r="AI121" i="3"/>
  <c r="AK121" i="3" s="1"/>
  <c r="AJ121" i="3" s="1"/>
  <c r="AL120" i="3"/>
  <c r="AH123" i="3"/>
  <c r="E14" i="9" l="1"/>
  <c r="G14" i="9" s="1"/>
  <c r="E33" i="8"/>
  <c r="F33" i="8" s="1"/>
  <c r="G16" i="6"/>
  <c r="H16" i="6" s="1"/>
  <c r="T132" i="5"/>
  <c r="U131" i="5"/>
  <c r="C15" i="5"/>
  <c r="C11" i="4"/>
  <c r="H11" i="4"/>
  <c r="G11" i="4"/>
  <c r="P144" i="2"/>
  <c r="Q144" i="2"/>
  <c r="C129" i="2"/>
  <c r="D129" i="2"/>
  <c r="B137" i="2"/>
  <c r="O137" i="2"/>
  <c r="B90" i="2"/>
  <c r="O90" i="2"/>
  <c r="C83" i="2"/>
  <c r="D83" i="2"/>
  <c r="Q70" i="2"/>
  <c r="P70" i="2"/>
  <c r="D59" i="2"/>
  <c r="C59" i="2"/>
  <c r="Q47" i="2"/>
  <c r="O57" i="2"/>
  <c r="B57" i="2"/>
  <c r="P47" i="2"/>
  <c r="M41" i="2"/>
  <c r="N41" i="2"/>
  <c r="C35" i="2"/>
  <c r="D35" i="2"/>
  <c r="P28" i="2"/>
  <c r="Q28" i="2"/>
  <c r="D25" i="2"/>
  <c r="C25" i="2"/>
  <c r="P20" i="2"/>
  <c r="Q20" i="2"/>
  <c r="P11" i="2"/>
  <c r="Q11" i="2"/>
  <c r="AP313" i="3"/>
  <c r="AS313" i="3" s="1"/>
  <c r="AJ313" i="3" s="1"/>
  <c r="AQ313" i="3" s="1"/>
  <c r="AT313" i="3" s="1"/>
  <c r="AK313" i="3" s="1"/>
  <c r="AR313" i="3" s="1"/>
  <c r="AU313" i="3" s="1"/>
  <c r="AL313" i="3" s="1"/>
  <c r="AN312" i="3"/>
  <c r="AI313" i="3" s="1"/>
  <c r="AP304" i="3"/>
  <c r="AS304" i="3" s="1"/>
  <c r="AJ304" i="3" s="1"/>
  <c r="AQ304" i="3" s="1"/>
  <c r="AT304" i="3" s="1"/>
  <c r="AK304" i="3" s="1"/>
  <c r="AR304" i="3" s="1"/>
  <c r="AU304" i="3" s="1"/>
  <c r="AL304" i="3" s="1"/>
  <c r="AN303" i="3"/>
  <c r="AI304" i="3" s="1"/>
  <c r="AH309" i="3"/>
  <c r="AO309" i="3"/>
  <c r="AM242" i="3"/>
  <c r="AO248" i="3"/>
  <c r="AH248" i="3"/>
  <c r="AM223" i="3"/>
  <c r="AO229" i="3"/>
  <c r="AH229" i="3"/>
  <c r="X231" i="3"/>
  <c r="S232" i="3" s="1"/>
  <c r="W223" i="3"/>
  <c r="Y229" i="3"/>
  <c r="R229" i="3"/>
  <c r="G223" i="3"/>
  <c r="B228" i="3"/>
  <c r="I228" i="3"/>
  <c r="V121" i="3"/>
  <c r="S122" i="3" s="1"/>
  <c r="U122" i="3" s="1"/>
  <c r="R124" i="3"/>
  <c r="D122" i="3"/>
  <c r="B124" i="3"/>
  <c r="AI122" i="3"/>
  <c r="AK122" i="3" s="1"/>
  <c r="AJ122" i="3" s="1"/>
  <c r="AL121" i="3"/>
  <c r="AH124" i="3"/>
  <c r="D15" i="9" l="1"/>
  <c r="E15" i="9" s="1"/>
  <c r="C15" i="9"/>
  <c r="F15" i="9" s="1"/>
  <c r="G33" i="8"/>
  <c r="G17" i="6"/>
  <c r="H17" i="6" s="1"/>
  <c r="U132" i="5"/>
  <c r="T133" i="5"/>
  <c r="C16" i="5"/>
  <c r="I11" i="4"/>
  <c r="J11" i="4"/>
  <c r="D11" i="4"/>
  <c r="W144" i="2"/>
  <c r="F144" i="2" s="1"/>
  <c r="V144" i="2"/>
  <c r="E144" i="2" s="1"/>
  <c r="P129" i="2"/>
  <c r="O138" i="2"/>
  <c r="B138" i="2"/>
  <c r="Q129" i="2"/>
  <c r="B91" i="2"/>
  <c r="O91" i="2"/>
  <c r="P83" i="2"/>
  <c r="Q83" i="2"/>
  <c r="W70" i="2"/>
  <c r="F70" i="2" s="1"/>
  <c r="V70" i="2"/>
  <c r="E70" i="2" s="1"/>
  <c r="P59" i="2"/>
  <c r="Q59" i="2"/>
  <c r="W47" i="2"/>
  <c r="F47" i="2" s="1"/>
  <c r="V47" i="2"/>
  <c r="E47" i="2" s="1"/>
  <c r="D42" i="2"/>
  <c r="C42" i="2"/>
  <c r="Q35" i="2"/>
  <c r="P35" i="2"/>
  <c r="W28" i="2"/>
  <c r="F28" i="2" s="1"/>
  <c r="V28" i="2"/>
  <c r="E28" i="2" s="1"/>
  <c r="P25" i="2"/>
  <c r="Q25" i="2"/>
  <c r="V20" i="2"/>
  <c r="E20" i="2" s="1"/>
  <c r="W20" i="2"/>
  <c r="F20" i="2" s="1"/>
  <c r="V11" i="2"/>
  <c r="E11" i="2" s="1"/>
  <c r="W11" i="2"/>
  <c r="F11" i="2" s="1"/>
  <c r="AM313" i="3"/>
  <c r="AM304" i="3"/>
  <c r="AO310" i="3"/>
  <c r="AH310" i="3"/>
  <c r="AP243" i="3"/>
  <c r="AS243" i="3" s="1"/>
  <c r="AJ243" i="3" s="1"/>
  <c r="AQ243" i="3" s="1"/>
  <c r="AT243" i="3" s="1"/>
  <c r="AK243" i="3" s="1"/>
  <c r="AR243" i="3" s="1"/>
  <c r="AU243" i="3" s="1"/>
  <c r="AL243" i="3" s="1"/>
  <c r="AN242" i="3"/>
  <c r="AI243" i="3" s="1"/>
  <c r="AO249" i="3"/>
  <c r="AH249" i="3"/>
  <c r="AN223" i="3"/>
  <c r="AI224" i="3" s="1"/>
  <c r="AO230" i="3"/>
  <c r="AH230" i="3"/>
  <c r="Z232" i="3"/>
  <c r="AC232" i="3" s="1"/>
  <c r="T232" i="3" s="1"/>
  <c r="AA232" i="3" s="1"/>
  <c r="AD232" i="3" s="1"/>
  <c r="U232" i="3" s="1"/>
  <c r="AB232" i="3" s="1"/>
  <c r="AE232" i="3" s="1"/>
  <c r="V232" i="3" s="1"/>
  <c r="Z224" i="3"/>
  <c r="AC224" i="3" s="1"/>
  <c r="T224" i="3" s="1"/>
  <c r="X223" i="3"/>
  <c r="S224" i="3" s="1"/>
  <c r="H223" i="3"/>
  <c r="C224" i="3" s="1"/>
  <c r="T122" i="3"/>
  <c r="R125" i="3"/>
  <c r="C123" i="3"/>
  <c r="E123" i="3" s="1"/>
  <c r="D123" i="3" s="1"/>
  <c r="F122" i="3"/>
  <c r="AI123" i="3"/>
  <c r="AK123" i="3" s="1"/>
  <c r="AJ123" i="3" s="1"/>
  <c r="AL122" i="3"/>
  <c r="AH125" i="3"/>
  <c r="G15" i="9" l="1"/>
  <c r="C34" i="8"/>
  <c r="D34" i="8"/>
  <c r="E34" i="8" s="1"/>
  <c r="F34" i="8" s="1"/>
  <c r="G18" i="6"/>
  <c r="H18" i="6" s="1"/>
  <c r="T134" i="5"/>
  <c r="U133" i="5"/>
  <c r="C17" i="5"/>
  <c r="E12" i="4"/>
  <c r="F11" i="4"/>
  <c r="B12" i="4" s="1"/>
  <c r="R144" i="2"/>
  <c r="S144" i="2"/>
  <c r="V129" i="2"/>
  <c r="E129" i="2" s="1"/>
  <c r="W129" i="2"/>
  <c r="F129" i="2" s="1"/>
  <c r="O139" i="2"/>
  <c r="B139" i="2"/>
  <c r="W83" i="2"/>
  <c r="F83" i="2" s="1"/>
  <c r="V83" i="2"/>
  <c r="E83" i="2" s="1"/>
  <c r="B92" i="2"/>
  <c r="O92" i="2"/>
  <c r="S70" i="2"/>
  <c r="R70" i="2"/>
  <c r="W59" i="2"/>
  <c r="F59" i="2" s="1"/>
  <c r="V59" i="2"/>
  <c r="E59" i="2" s="1"/>
  <c r="S47" i="2"/>
  <c r="R47" i="2"/>
  <c r="Q42" i="2"/>
  <c r="P42" i="2"/>
  <c r="V35" i="2"/>
  <c r="E35" i="2" s="1"/>
  <c r="W35" i="2"/>
  <c r="F35" i="2" s="1"/>
  <c r="S28" i="2"/>
  <c r="R28" i="2"/>
  <c r="W25" i="2"/>
  <c r="F25" i="2" s="1"/>
  <c r="V25" i="2"/>
  <c r="E25" i="2" s="1"/>
  <c r="S20" i="2"/>
  <c r="R20" i="2"/>
  <c r="S11" i="2"/>
  <c r="R11" i="2"/>
  <c r="AN313" i="3"/>
  <c r="AI314" i="3" s="1"/>
  <c r="AN304" i="3"/>
  <c r="AI305" i="3" s="1"/>
  <c r="AP305" i="3" s="1"/>
  <c r="AS305" i="3" s="1"/>
  <c r="AJ305" i="3" s="1"/>
  <c r="AQ305" i="3" s="1"/>
  <c r="AT305" i="3" s="1"/>
  <c r="AK305" i="3" s="1"/>
  <c r="AR305" i="3" s="1"/>
  <c r="AU305" i="3" s="1"/>
  <c r="AL305" i="3" s="1"/>
  <c r="AM243" i="3"/>
  <c r="AO250" i="3"/>
  <c r="AH250" i="3"/>
  <c r="AO231" i="3"/>
  <c r="AH231" i="3"/>
  <c r="AP224" i="3"/>
  <c r="AS224" i="3" s="1"/>
  <c r="AJ224" i="3" s="1"/>
  <c r="AQ224" i="3" s="1"/>
  <c r="AT224" i="3" s="1"/>
  <c r="AK224" i="3" s="1"/>
  <c r="AR224" i="3" s="1"/>
  <c r="AU224" i="3" s="1"/>
  <c r="AL224" i="3" s="1"/>
  <c r="W232" i="3"/>
  <c r="AA224" i="3"/>
  <c r="AD224" i="3" s="1"/>
  <c r="U224" i="3" s="1"/>
  <c r="AB224" i="3" s="1"/>
  <c r="AE224" i="3" s="1"/>
  <c r="V224" i="3" s="1"/>
  <c r="J224" i="3"/>
  <c r="M224" i="3" s="1"/>
  <c r="D224" i="3" s="1"/>
  <c r="K224" i="3" s="1"/>
  <c r="N224" i="3" s="1"/>
  <c r="E224" i="3" s="1"/>
  <c r="L224" i="3" s="1"/>
  <c r="O224" i="3" s="1"/>
  <c r="F224" i="3" s="1"/>
  <c r="G224" i="3" s="1"/>
  <c r="R126" i="3"/>
  <c r="V122" i="3"/>
  <c r="S123" i="3" s="1"/>
  <c r="U123" i="3" s="1"/>
  <c r="T123" i="3" s="1"/>
  <c r="F123" i="3"/>
  <c r="C124" i="3" s="1"/>
  <c r="E124" i="3" s="1"/>
  <c r="AI124" i="3"/>
  <c r="AK124" i="3" s="1"/>
  <c r="AJ124" i="3"/>
  <c r="AL123" i="3"/>
  <c r="AH126" i="3"/>
  <c r="C16" i="9" l="1"/>
  <c r="F16" i="9" s="1"/>
  <c r="D16" i="9"/>
  <c r="E16" i="9" s="1"/>
  <c r="G34" i="8"/>
  <c r="G19" i="6"/>
  <c r="H19" i="6" s="1"/>
  <c r="U134" i="5"/>
  <c r="T135" i="5"/>
  <c r="C18" i="5"/>
  <c r="H12" i="4"/>
  <c r="G12" i="4"/>
  <c r="C12" i="4"/>
  <c r="X144" i="2"/>
  <c r="G144" i="2" s="1"/>
  <c r="Y144" i="2"/>
  <c r="H144" i="2" s="1"/>
  <c r="R129" i="2"/>
  <c r="S129" i="2"/>
  <c r="O140" i="2"/>
  <c r="B140" i="2"/>
  <c r="S83" i="2"/>
  <c r="O93" i="2"/>
  <c r="B93" i="2"/>
  <c r="R83" i="2"/>
  <c r="X70" i="2"/>
  <c r="G70" i="2" s="1"/>
  <c r="Y70" i="2"/>
  <c r="H70" i="2" s="1"/>
  <c r="R59" i="2"/>
  <c r="S59" i="2"/>
  <c r="X47" i="2"/>
  <c r="G47" i="2" s="1"/>
  <c r="Y47" i="2"/>
  <c r="H47" i="2" s="1"/>
  <c r="V42" i="2"/>
  <c r="E42" i="2" s="1"/>
  <c r="W42" i="2"/>
  <c r="F42" i="2" s="1"/>
  <c r="S35" i="2"/>
  <c r="R35" i="2"/>
  <c r="X28" i="2"/>
  <c r="G28" i="2" s="1"/>
  <c r="Y28" i="2"/>
  <c r="H28" i="2" s="1"/>
  <c r="R25" i="2"/>
  <c r="S25" i="2"/>
  <c r="Y20" i="2"/>
  <c r="H20" i="2" s="1"/>
  <c r="X20" i="2"/>
  <c r="G20" i="2" s="1"/>
  <c r="X11" i="2"/>
  <c r="G11" i="2" s="1"/>
  <c r="Y11" i="2"/>
  <c r="H11" i="2" s="1"/>
  <c r="AP314" i="3"/>
  <c r="AS314" i="3" s="1"/>
  <c r="AJ314" i="3" s="1"/>
  <c r="AQ314" i="3" s="1"/>
  <c r="AT314" i="3" s="1"/>
  <c r="AK314" i="3" s="1"/>
  <c r="AR314" i="3" s="1"/>
  <c r="AU314" i="3" s="1"/>
  <c r="AL314" i="3" s="1"/>
  <c r="AM314" i="3" s="1"/>
  <c r="AM305" i="3"/>
  <c r="AH251" i="3"/>
  <c r="AO251" i="3"/>
  <c r="AP244" i="3"/>
  <c r="AS244" i="3" s="1"/>
  <c r="AJ244" i="3" s="1"/>
  <c r="AQ244" i="3" s="1"/>
  <c r="AT244" i="3" s="1"/>
  <c r="AK244" i="3" s="1"/>
  <c r="AR244" i="3" s="1"/>
  <c r="AU244" i="3" s="1"/>
  <c r="AL244" i="3" s="1"/>
  <c r="AN243" i="3"/>
  <c r="AI244" i="3" s="1"/>
  <c r="AO232" i="3"/>
  <c r="AH232" i="3"/>
  <c r="AM224" i="3"/>
  <c r="Z233" i="3"/>
  <c r="AC233" i="3" s="1"/>
  <c r="T233" i="3" s="1"/>
  <c r="AA233" i="3" s="1"/>
  <c r="AD233" i="3" s="1"/>
  <c r="U233" i="3" s="1"/>
  <c r="AB233" i="3" s="1"/>
  <c r="AE233" i="3" s="1"/>
  <c r="V233" i="3" s="1"/>
  <c r="X232" i="3"/>
  <c r="S233" i="3" s="1"/>
  <c r="W224" i="3"/>
  <c r="H224" i="3"/>
  <c r="C225" i="3" s="1"/>
  <c r="V123" i="3"/>
  <c r="S124" i="3" s="1"/>
  <c r="U124" i="3" s="1"/>
  <c r="R127" i="3"/>
  <c r="D124" i="3"/>
  <c r="F124" i="3" s="1"/>
  <c r="AI125" i="3"/>
  <c r="AK125" i="3" s="1"/>
  <c r="AJ125" i="3" s="1"/>
  <c r="AL124" i="3"/>
  <c r="AH127" i="3"/>
  <c r="G16" i="9" l="1"/>
  <c r="D35" i="8"/>
  <c r="E35" i="8" s="1"/>
  <c r="F35" i="8" s="1"/>
  <c r="C35" i="8"/>
  <c r="G35" i="8" s="1"/>
  <c r="G20" i="6"/>
  <c r="H20" i="6" s="1"/>
  <c r="T136" i="5"/>
  <c r="U135" i="5"/>
  <c r="C19" i="5"/>
  <c r="I12" i="4"/>
  <c r="D12" i="4" s="1"/>
  <c r="J12" i="4"/>
  <c r="T144" i="2"/>
  <c r="U144" i="2"/>
  <c r="X129" i="2"/>
  <c r="G129" i="2" s="1"/>
  <c r="Y129" i="2"/>
  <c r="H129" i="2" s="1"/>
  <c r="B141" i="2"/>
  <c r="O141" i="2"/>
  <c r="B94" i="2"/>
  <c r="O94" i="2"/>
  <c r="X83" i="2"/>
  <c r="G83" i="2" s="1"/>
  <c r="Y83" i="2"/>
  <c r="H83" i="2" s="1"/>
  <c r="U70" i="2"/>
  <c r="T70" i="2"/>
  <c r="X59" i="2"/>
  <c r="G59" i="2" s="1"/>
  <c r="Y59" i="2"/>
  <c r="H59" i="2" s="1"/>
  <c r="T47" i="2"/>
  <c r="U47" i="2"/>
  <c r="R42" i="2"/>
  <c r="S42" i="2"/>
  <c r="X35" i="2"/>
  <c r="G35" i="2" s="1"/>
  <c r="Y35" i="2"/>
  <c r="H35" i="2" s="1"/>
  <c r="U28" i="2"/>
  <c r="T28" i="2"/>
  <c r="X25" i="2"/>
  <c r="G25" i="2" s="1"/>
  <c r="Y25" i="2"/>
  <c r="H25" i="2" s="1"/>
  <c r="U20" i="2"/>
  <c r="T20" i="2"/>
  <c r="T11" i="2"/>
  <c r="U11" i="2"/>
  <c r="AN314" i="3"/>
  <c r="AI315" i="3" s="1"/>
  <c r="AP315" i="3" s="1"/>
  <c r="AS315" i="3" s="1"/>
  <c r="AJ315" i="3" s="1"/>
  <c r="AQ315" i="3" s="1"/>
  <c r="AT315" i="3" s="1"/>
  <c r="AK315" i="3" s="1"/>
  <c r="AR315" i="3" s="1"/>
  <c r="AU315" i="3" s="1"/>
  <c r="AL315" i="3" s="1"/>
  <c r="AN305" i="3"/>
  <c r="AI306" i="3" s="1"/>
  <c r="AP306" i="3" s="1"/>
  <c r="AS306" i="3" s="1"/>
  <c r="AJ306" i="3" s="1"/>
  <c r="AQ306" i="3" s="1"/>
  <c r="AT306" i="3" s="1"/>
  <c r="AK306" i="3" s="1"/>
  <c r="AR306" i="3" s="1"/>
  <c r="AU306" i="3" s="1"/>
  <c r="AL306" i="3" s="1"/>
  <c r="AM244" i="3"/>
  <c r="AO252" i="3"/>
  <c r="AH252" i="3"/>
  <c r="AO233" i="3"/>
  <c r="AH233" i="3"/>
  <c r="AP225" i="3"/>
  <c r="AS225" i="3" s="1"/>
  <c r="AJ225" i="3" s="1"/>
  <c r="AN224" i="3"/>
  <c r="AI225" i="3" s="1"/>
  <c r="W233" i="3"/>
  <c r="X224" i="3"/>
  <c r="S225" i="3" s="1"/>
  <c r="Z225" i="3" s="1"/>
  <c r="AC225" i="3" s="1"/>
  <c r="T225" i="3" s="1"/>
  <c r="AA225" i="3" s="1"/>
  <c r="AD225" i="3" s="1"/>
  <c r="U225" i="3" s="1"/>
  <c r="AB225" i="3" s="1"/>
  <c r="AE225" i="3" s="1"/>
  <c r="V225" i="3" s="1"/>
  <c r="J225" i="3"/>
  <c r="M225" i="3" s="1"/>
  <c r="D225" i="3" s="1"/>
  <c r="K225" i="3" s="1"/>
  <c r="N225" i="3" s="1"/>
  <c r="E225" i="3" s="1"/>
  <c r="L225" i="3" s="1"/>
  <c r="O225" i="3" s="1"/>
  <c r="F225" i="3" s="1"/>
  <c r="T124" i="3"/>
  <c r="R128" i="3"/>
  <c r="AL125" i="3"/>
  <c r="AH128" i="3"/>
  <c r="C17" i="9" l="1"/>
  <c r="D17" i="9"/>
  <c r="E17" i="9" s="1"/>
  <c r="G17" i="9" s="1"/>
  <c r="F17" i="9"/>
  <c r="C36" i="8"/>
  <c r="D36" i="8" s="1"/>
  <c r="G21" i="6"/>
  <c r="H21" i="6" s="1"/>
  <c r="U136" i="5"/>
  <c r="T137" i="5"/>
  <c r="C20" i="5"/>
  <c r="E13" i="4"/>
  <c r="F12" i="4"/>
  <c r="B13" i="4" s="1"/>
  <c r="Z144" i="2"/>
  <c r="I144" i="2" s="1"/>
  <c r="K144" i="2" s="1"/>
  <c r="AA144" i="2"/>
  <c r="J144" i="2" s="1"/>
  <c r="L144" i="2" s="1"/>
  <c r="O142" i="2"/>
  <c r="B142" i="2"/>
  <c r="U129" i="2"/>
  <c r="T129" i="2"/>
  <c r="B95" i="2"/>
  <c r="O95" i="2"/>
  <c r="T83" i="2"/>
  <c r="U83" i="2"/>
  <c r="Z70" i="2"/>
  <c r="I70" i="2" s="1"/>
  <c r="K70" i="2" s="1"/>
  <c r="AA70" i="2"/>
  <c r="J70" i="2" s="1"/>
  <c r="L70" i="2" s="1"/>
  <c r="U59" i="2"/>
  <c r="T59" i="2"/>
  <c r="Z47" i="2"/>
  <c r="I47" i="2" s="1"/>
  <c r="K47" i="2" s="1"/>
  <c r="AA47" i="2"/>
  <c r="J47" i="2" s="1"/>
  <c r="L47" i="2" s="1"/>
  <c r="X42" i="2"/>
  <c r="G42" i="2" s="1"/>
  <c r="Y42" i="2"/>
  <c r="H42" i="2" s="1"/>
  <c r="T35" i="2"/>
  <c r="U35" i="2"/>
  <c r="AA28" i="2"/>
  <c r="J28" i="2" s="1"/>
  <c r="L28" i="2" s="1"/>
  <c r="Z28" i="2"/>
  <c r="I28" i="2" s="1"/>
  <c r="K28" i="2" s="1"/>
  <c r="U25" i="2"/>
  <c r="T25" i="2"/>
  <c r="Z20" i="2"/>
  <c r="I20" i="2" s="1"/>
  <c r="K20" i="2" s="1"/>
  <c r="AA20" i="2"/>
  <c r="J20" i="2" s="1"/>
  <c r="L20" i="2" s="1"/>
  <c r="AA11" i="2"/>
  <c r="J11" i="2" s="1"/>
  <c r="L11" i="2" s="1"/>
  <c r="Z11" i="2"/>
  <c r="I11" i="2" s="1"/>
  <c r="K11" i="2" s="1"/>
  <c r="AM315" i="3"/>
  <c r="AM306" i="3"/>
  <c r="AO253" i="3"/>
  <c r="AH253" i="3"/>
  <c r="AN244" i="3"/>
  <c r="AI245" i="3" s="1"/>
  <c r="AP245" i="3" s="1"/>
  <c r="AS245" i="3" s="1"/>
  <c r="AJ245" i="3" s="1"/>
  <c r="AO234" i="3"/>
  <c r="AH234" i="3"/>
  <c r="AQ225" i="3"/>
  <c r="AT225" i="3" s="1"/>
  <c r="AK225" i="3" s="1"/>
  <c r="AR225" i="3" s="1"/>
  <c r="AU225" i="3" s="1"/>
  <c r="AL225" i="3" s="1"/>
  <c r="X233" i="3"/>
  <c r="S234" i="3" s="1"/>
  <c r="W225" i="3"/>
  <c r="G225" i="3"/>
  <c r="R129" i="3"/>
  <c r="V124" i="3"/>
  <c r="AJ126" i="3"/>
  <c r="AI126" i="3"/>
  <c r="AK126" i="3" s="1"/>
  <c r="AH129" i="3"/>
  <c r="C18" i="9" l="1"/>
  <c r="F18" i="9" s="1"/>
  <c r="E36" i="8"/>
  <c r="F36" i="8" s="1"/>
  <c r="G22" i="6"/>
  <c r="H22" i="6" s="1"/>
  <c r="T138" i="5"/>
  <c r="U137" i="5"/>
  <c r="C21" i="5"/>
  <c r="G13" i="4"/>
  <c r="H13" i="4"/>
  <c r="C13" i="4"/>
  <c r="N144" i="2"/>
  <c r="M144" i="2"/>
  <c r="Z129" i="2"/>
  <c r="I129" i="2" s="1"/>
  <c r="K129" i="2" s="1"/>
  <c r="AA129" i="2"/>
  <c r="J129" i="2" s="1"/>
  <c r="L129" i="2" s="1"/>
  <c r="B96" i="2"/>
  <c r="O96" i="2"/>
  <c r="Z83" i="2"/>
  <c r="I83" i="2" s="1"/>
  <c r="K83" i="2" s="1"/>
  <c r="AA83" i="2"/>
  <c r="J83" i="2" s="1"/>
  <c r="L83" i="2" s="1"/>
  <c r="M70" i="2"/>
  <c r="N70" i="2"/>
  <c r="Z59" i="2"/>
  <c r="I59" i="2" s="1"/>
  <c r="K59" i="2" s="1"/>
  <c r="AA59" i="2"/>
  <c r="J59" i="2" s="1"/>
  <c r="L59" i="2" s="1"/>
  <c r="M47" i="2"/>
  <c r="N47" i="2"/>
  <c r="T42" i="2"/>
  <c r="U42" i="2"/>
  <c r="Z35" i="2"/>
  <c r="I35" i="2" s="1"/>
  <c r="K35" i="2" s="1"/>
  <c r="AA35" i="2"/>
  <c r="J35" i="2" s="1"/>
  <c r="L35" i="2" s="1"/>
  <c r="M28" i="2"/>
  <c r="N28" i="2"/>
  <c r="Z25" i="2"/>
  <c r="I25" i="2" s="1"/>
  <c r="K25" i="2" s="1"/>
  <c r="AA25" i="2"/>
  <c r="J25" i="2" s="1"/>
  <c r="L25" i="2" s="1"/>
  <c r="M20" i="2"/>
  <c r="N20" i="2"/>
  <c r="M11" i="2"/>
  <c r="N11" i="2"/>
  <c r="AN315" i="3"/>
  <c r="AI316" i="3" s="1"/>
  <c r="AN306" i="3"/>
  <c r="AI307" i="3" s="1"/>
  <c r="AQ245" i="3"/>
  <c r="AT245" i="3" s="1"/>
  <c r="AK245" i="3" s="1"/>
  <c r="AR245" i="3" s="1"/>
  <c r="AU245" i="3" s="1"/>
  <c r="AL245" i="3" s="1"/>
  <c r="AO254" i="3"/>
  <c r="AH254" i="3"/>
  <c r="AO235" i="3"/>
  <c r="AH235" i="3"/>
  <c r="AM225" i="3"/>
  <c r="Z234" i="3"/>
  <c r="AC234" i="3" s="1"/>
  <c r="T234" i="3" s="1"/>
  <c r="AA234" i="3" s="1"/>
  <c r="AD234" i="3" s="1"/>
  <c r="U234" i="3" s="1"/>
  <c r="AB234" i="3" s="1"/>
  <c r="AE234" i="3" s="1"/>
  <c r="V234" i="3" s="1"/>
  <c r="X225" i="3"/>
  <c r="S226" i="3" s="1"/>
  <c r="H225" i="3"/>
  <c r="C226" i="3" s="1"/>
  <c r="R130" i="3"/>
  <c r="S125" i="3"/>
  <c r="U125" i="3" s="1"/>
  <c r="T125" i="3" s="1"/>
  <c r="AI127" i="3"/>
  <c r="AK127" i="3" s="1"/>
  <c r="AL126" i="3"/>
  <c r="AJ127" i="3" s="1"/>
  <c r="AH130" i="3"/>
  <c r="G18" i="9" l="1"/>
  <c r="D18" i="9"/>
  <c r="E18" i="9" s="1"/>
  <c r="G36" i="8"/>
  <c r="G23" i="6"/>
  <c r="H23" i="6" s="1"/>
  <c r="U138" i="5"/>
  <c r="T139" i="5"/>
  <c r="C22" i="5"/>
  <c r="I13" i="4"/>
  <c r="J13" i="4"/>
  <c r="D13" i="4" s="1"/>
  <c r="C145" i="2"/>
  <c r="D145" i="2"/>
  <c r="M129" i="2"/>
  <c r="N129" i="2"/>
  <c r="O97" i="2"/>
  <c r="B97" i="2"/>
  <c r="M83" i="2"/>
  <c r="N83" i="2"/>
  <c r="D71" i="2"/>
  <c r="C71" i="2"/>
  <c r="N59" i="2"/>
  <c r="M59" i="2"/>
  <c r="C48" i="2"/>
  <c r="D48" i="2"/>
  <c r="Z42" i="2"/>
  <c r="I42" i="2" s="1"/>
  <c r="K42" i="2" s="1"/>
  <c r="AA42" i="2"/>
  <c r="J42" i="2" s="1"/>
  <c r="L42" i="2" s="1"/>
  <c r="M35" i="2"/>
  <c r="N35" i="2"/>
  <c r="C29" i="2"/>
  <c r="D29" i="2"/>
  <c r="M25" i="2"/>
  <c r="N25" i="2"/>
  <c r="D21" i="2"/>
  <c r="C21" i="2"/>
  <c r="D12" i="2"/>
  <c r="C12" i="2"/>
  <c r="AP316" i="3"/>
  <c r="AS316" i="3" s="1"/>
  <c r="AJ316" i="3" s="1"/>
  <c r="AQ316" i="3" s="1"/>
  <c r="AT316" i="3" s="1"/>
  <c r="AK316" i="3" s="1"/>
  <c r="AR316" i="3" s="1"/>
  <c r="AU316" i="3" s="1"/>
  <c r="AL316" i="3" s="1"/>
  <c r="AP307" i="3"/>
  <c r="AS307" i="3" s="1"/>
  <c r="AJ307" i="3" s="1"/>
  <c r="AQ307" i="3" s="1"/>
  <c r="AT307" i="3" s="1"/>
  <c r="AK307" i="3" s="1"/>
  <c r="AR307" i="3" s="1"/>
  <c r="AU307" i="3" s="1"/>
  <c r="AL307" i="3" s="1"/>
  <c r="AH255" i="3"/>
  <c r="AO255" i="3"/>
  <c r="AM245" i="3"/>
  <c r="AN225" i="3"/>
  <c r="AI226" i="3" s="1"/>
  <c r="AO236" i="3"/>
  <c r="AH236" i="3"/>
  <c r="W234" i="3"/>
  <c r="Z226" i="3"/>
  <c r="AC226" i="3" s="1"/>
  <c r="T226" i="3" s="1"/>
  <c r="AA226" i="3" s="1"/>
  <c r="AD226" i="3" s="1"/>
  <c r="U226" i="3" s="1"/>
  <c r="AB226" i="3" s="1"/>
  <c r="AE226" i="3" s="1"/>
  <c r="V226" i="3" s="1"/>
  <c r="J226" i="3"/>
  <c r="M226" i="3" s="1"/>
  <c r="D226" i="3" s="1"/>
  <c r="K226" i="3" s="1"/>
  <c r="N226" i="3" s="1"/>
  <c r="E226" i="3" s="1"/>
  <c r="L226" i="3" s="1"/>
  <c r="O226" i="3" s="1"/>
  <c r="F226" i="3" s="1"/>
  <c r="V125" i="3"/>
  <c r="S126" i="3" s="1"/>
  <c r="U126" i="3" s="1"/>
  <c r="R131" i="3"/>
  <c r="AL127" i="3"/>
  <c r="AI128" i="3" s="1"/>
  <c r="AK128" i="3" s="1"/>
  <c r="AJ128" i="3" s="1"/>
  <c r="AH131" i="3"/>
  <c r="D19" i="9" l="1"/>
  <c r="E19" i="9" s="1"/>
  <c r="C19" i="9"/>
  <c r="G41" i="8"/>
  <c r="G44" i="8"/>
  <c r="H24" i="6"/>
  <c r="G24" i="6"/>
  <c r="T140" i="5"/>
  <c r="U139" i="5"/>
  <c r="C23" i="5"/>
  <c r="E14" i="4"/>
  <c r="F13" i="4"/>
  <c r="B14" i="4" s="1"/>
  <c r="Q145" i="2"/>
  <c r="P145" i="2"/>
  <c r="D130" i="2"/>
  <c r="C130" i="2"/>
  <c r="C84" i="2"/>
  <c r="D84" i="2"/>
  <c r="B98" i="2"/>
  <c r="O98" i="2"/>
  <c r="P71" i="2"/>
  <c r="Q71" i="2"/>
  <c r="D60" i="2"/>
  <c r="C60" i="2"/>
  <c r="Q48" i="2"/>
  <c r="P48" i="2"/>
  <c r="M42" i="2"/>
  <c r="N42" i="2"/>
  <c r="C36" i="2"/>
  <c r="D36" i="2"/>
  <c r="Q29" i="2"/>
  <c r="P29" i="2"/>
  <c r="C26" i="2"/>
  <c r="D26" i="2"/>
  <c r="P21" i="2"/>
  <c r="Q21" i="2"/>
  <c r="P12" i="2"/>
  <c r="Q12" i="2"/>
  <c r="AM316" i="3"/>
  <c r="AN316" i="3" s="1"/>
  <c r="AM307" i="3"/>
  <c r="AN245" i="3"/>
  <c r="AI246" i="3" s="1"/>
  <c r="AP246" i="3" s="1"/>
  <c r="AS246" i="3" s="1"/>
  <c r="AJ246" i="3" s="1"/>
  <c r="AQ246" i="3" s="1"/>
  <c r="AT246" i="3" s="1"/>
  <c r="AK246" i="3" s="1"/>
  <c r="AR246" i="3" s="1"/>
  <c r="AU246" i="3" s="1"/>
  <c r="AL246" i="3" s="1"/>
  <c r="AO256" i="3"/>
  <c r="AH256" i="3"/>
  <c r="AO237" i="3"/>
  <c r="AH237" i="3"/>
  <c r="AP226" i="3"/>
  <c r="AS226" i="3" s="1"/>
  <c r="AJ226" i="3" s="1"/>
  <c r="AQ226" i="3" s="1"/>
  <c r="AT226" i="3" s="1"/>
  <c r="AK226" i="3" s="1"/>
  <c r="AR226" i="3" s="1"/>
  <c r="AU226" i="3" s="1"/>
  <c r="AL226" i="3" s="1"/>
  <c r="X234" i="3"/>
  <c r="S235" i="3" s="1"/>
  <c r="Z235" i="3" s="1"/>
  <c r="AC235" i="3" s="1"/>
  <c r="T235" i="3" s="1"/>
  <c r="AA235" i="3" s="1"/>
  <c r="AD235" i="3" s="1"/>
  <c r="U235" i="3" s="1"/>
  <c r="AB235" i="3" s="1"/>
  <c r="AE235" i="3" s="1"/>
  <c r="V235" i="3" s="1"/>
  <c r="W226" i="3"/>
  <c r="G226" i="3"/>
  <c r="R132" i="3"/>
  <c r="T126" i="3"/>
  <c r="AL128" i="3"/>
  <c r="AI129" i="3" s="1"/>
  <c r="AK129" i="3" s="1"/>
  <c r="AJ129" i="3" s="1"/>
  <c r="AH132" i="3"/>
  <c r="G19" i="9" l="1"/>
  <c r="F19" i="9"/>
  <c r="G25" i="6"/>
  <c r="H25" i="6" s="1"/>
  <c r="U140" i="5"/>
  <c r="T141" i="5"/>
  <c r="C24" i="5"/>
  <c r="G14" i="4"/>
  <c r="H14" i="4"/>
  <c r="C14" i="4"/>
  <c r="V145" i="2"/>
  <c r="E145" i="2" s="1"/>
  <c r="W145" i="2"/>
  <c r="F145" i="2" s="1"/>
  <c r="P130" i="2"/>
  <c r="Q130" i="2"/>
  <c r="P84" i="2"/>
  <c r="Q84" i="2"/>
  <c r="B99" i="2"/>
  <c r="O99" i="2"/>
  <c r="V71" i="2"/>
  <c r="E71" i="2" s="1"/>
  <c r="W71" i="2"/>
  <c r="F71" i="2" s="1"/>
  <c r="P60" i="2"/>
  <c r="Q60" i="2"/>
  <c r="V48" i="2"/>
  <c r="E48" i="2" s="1"/>
  <c r="W48" i="2"/>
  <c r="F48" i="2" s="1"/>
  <c r="D43" i="2"/>
  <c r="C43" i="2"/>
  <c r="Q36" i="2"/>
  <c r="P36" i="2"/>
  <c r="V29" i="2"/>
  <c r="E29" i="2" s="1"/>
  <c r="W29" i="2"/>
  <c r="F29" i="2" s="1"/>
  <c r="Q26" i="2"/>
  <c r="P26" i="2"/>
  <c r="V21" i="2"/>
  <c r="E21" i="2" s="1"/>
  <c r="W21" i="2"/>
  <c r="F21" i="2" s="1"/>
  <c r="V12" i="2"/>
  <c r="E12" i="2" s="1"/>
  <c r="W12" i="2"/>
  <c r="F12" i="2" s="1"/>
  <c r="AN307" i="3"/>
  <c r="AI308" i="3" s="1"/>
  <c r="AP308" i="3" s="1"/>
  <c r="AS308" i="3" s="1"/>
  <c r="AJ308" i="3" s="1"/>
  <c r="AQ308" i="3" s="1"/>
  <c r="AT308" i="3" s="1"/>
  <c r="AK308" i="3" s="1"/>
  <c r="AR308" i="3" s="1"/>
  <c r="AU308" i="3" s="1"/>
  <c r="AL308" i="3" s="1"/>
  <c r="AM246" i="3"/>
  <c r="AO257" i="3"/>
  <c r="AH257" i="3"/>
  <c r="AO238" i="3"/>
  <c r="AH238" i="3"/>
  <c r="AM226" i="3"/>
  <c r="W235" i="3"/>
  <c r="X226" i="3"/>
  <c r="S227" i="3" s="1"/>
  <c r="H226" i="3"/>
  <c r="C227" i="3" s="1"/>
  <c r="J227" i="3" s="1"/>
  <c r="M227" i="3" s="1"/>
  <c r="D227" i="3" s="1"/>
  <c r="K227" i="3" s="1"/>
  <c r="N227" i="3" s="1"/>
  <c r="E227" i="3" s="1"/>
  <c r="L227" i="3" s="1"/>
  <c r="O227" i="3" s="1"/>
  <c r="F227" i="3" s="1"/>
  <c r="R133" i="3"/>
  <c r="V126" i="3"/>
  <c r="S127" i="3" s="1"/>
  <c r="U127" i="3" s="1"/>
  <c r="AI130" i="3"/>
  <c r="AK130" i="3" s="1"/>
  <c r="AL129" i="3"/>
  <c r="AJ130" i="3" s="1"/>
  <c r="AH133" i="3"/>
  <c r="F20" i="9" l="1"/>
  <c r="C20" i="9"/>
  <c r="D20" i="9"/>
  <c r="E20" i="9" s="1"/>
  <c r="G26" i="6"/>
  <c r="H26" i="6" s="1"/>
  <c r="U141" i="5"/>
  <c r="T142" i="5"/>
  <c r="C25" i="5"/>
  <c r="J14" i="4"/>
  <c r="D14" i="4" s="1"/>
  <c r="F14" i="4" s="1"/>
  <c r="I14" i="4"/>
  <c r="S145" i="2"/>
  <c r="R145" i="2"/>
  <c r="V130" i="2"/>
  <c r="E130" i="2" s="1"/>
  <c r="W130" i="2"/>
  <c r="F130" i="2" s="1"/>
  <c r="V84" i="2"/>
  <c r="E84" i="2" s="1"/>
  <c r="W84" i="2"/>
  <c r="F84" i="2" s="1"/>
  <c r="B100" i="2"/>
  <c r="O100" i="2"/>
  <c r="R71" i="2"/>
  <c r="S71" i="2"/>
  <c r="V60" i="2"/>
  <c r="E60" i="2" s="1"/>
  <c r="W60" i="2"/>
  <c r="F60" i="2" s="1"/>
  <c r="R48" i="2"/>
  <c r="S48" i="2"/>
  <c r="P43" i="2"/>
  <c r="Q43" i="2"/>
  <c r="V36" i="2"/>
  <c r="E36" i="2" s="1"/>
  <c r="W36" i="2"/>
  <c r="F36" i="2" s="1"/>
  <c r="S29" i="2"/>
  <c r="R29" i="2"/>
  <c r="V26" i="2"/>
  <c r="E26" i="2" s="1"/>
  <c r="W26" i="2"/>
  <c r="F26" i="2" s="1"/>
  <c r="S21" i="2"/>
  <c r="R21" i="2"/>
  <c r="S12" i="2"/>
  <c r="R12" i="2"/>
  <c r="AM308" i="3"/>
  <c r="AO258" i="3"/>
  <c r="AH258" i="3"/>
  <c r="AN246" i="3"/>
  <c r="AI247" i="3" s="1"/>
  <c r="AN226" i="3"/>
  <c r="AI227" i="3" s="1"/>
  <c r="AP227" i="3" s="1"/>
  <c r="AS227" i="3" s="1"/>
  <c r="AJ227" i="3" s="1"/>
  <c r="AQ227" i="3" s="1"/>
  <c r="AT227" i="3" s="1"/>
  <c r="AK227" i="3" s="1"/>
  <c r="AR227" i="3" s="1"/>
  <c r="AU227" i="3" s="1"/>
  <c r="AL227" i="3" s="1"/>
  <c r="AO239" i="3"/>
  <c r="AH239" i="3"/>
  <c r="X235" i="3"/>
  <c r="S236" i="3" s="1"/>
  <c r="Z227" i="3"/>
  <c r="AC227" i="3" s="1"/>
  <c r="T227" i="3" s="1"/>
  <c r="AA227" i="3" s="1"/>
  <c r="AD227" i="3" s="1"/>
  <c r="U227" i="3" s="1"/>
  <c r="AB227" i="3" s="1"/>
  <c r="AE227" i="3" s="1"/>
  <c r="V227" i="3" s="1"/>
  <c r="G227" i="3"/>
  <c r="T127" i="3"/>
  <c r="R134" i="3"/>
  <c r="AL130" i="3"/>
  <c r="AI131" i="3" s="1"/>
  <c r="AK131" i="3" s="1"/>
  <c r="AH134" i="3"/>
  <c r="G20" i="9" l="1"/>
  <c r="G27" i="6"/>
  <c r="H27" i="6" s="1"/>
  <c r="T143" i="5"/>
  <c r="U142" i="5"/>
  <c r="C26" i="5"/>
  <c r="F14" i="5" s="1"/>
  <c r="X145" i="2"/>
  <c r="G145" i="2" s="1"/>
  <c r="Y145" i="2"/>
  <c r="H145" i="2" s="1"/>
  <c r="S130" i="2"/>
  <c r="R130" i="2"/>
  <c r="S84" i="2"/>
  <c r="R84" i="2"/>
  <c r="O101" i="2"/>
  <c r="B101" i="2"/>
  <c r="X71" i="2"/>
  <c r="G71" i="2" s="1"/>
  <c r="Y71" i="2"/>
  <c r="H71" i="2" s="1"/>
  <c r="S60" i="2"/>
  <c r="R60" i="2"/>
  <c r="X48" i="2"/>
  <c r="G48" i="2" s="1"/>
  <c r="Y48" i="2"/>
  <c r="H48" i="2" s="1"/>
  <c r="V43" i="2"/>
  <c r="E43" i="2" s="1"/>
  <c r="W43" i="2"/>
  <c r="F43" i="2" s="1"/>
  <c r="R36" i="2"/>
  <c r="S36" i="2"/>
  <c r="Y29" i="2"/>
  <c r="H29" i="2" s="1"/>
  <c r="X29" i="2"/>
  <c r="G29" i="2" s="1"/>
  <c r="R26" i="2"/>
  <c r="S26" i="2"/>
  <c r="X21" i="2"/>
  <c r="G21" i="2" s="1"/>
  <c r="Y21" i="2"/>
  <c r="H21" i="2" s="1"/>
  <c r="Y12" i="2"/>
  <c r="H12" i="2" s="1"/>
  <c r="X12" i="2"/>
  <c r="G12" i="2" s="1"/>
  <c r="AN308" i="3"/>
  <c r="AI309" i="3" s="1"/>
  <c r="AP309" i="3" s="1"/>
  <c r="AS309" i="3" s="1"/>
  <c r="AJ309" i="3" s="1"/>
  <c r="AQ309" i="3" s="1"/>
  <c r="AT309" i="3" s="1"/>
  <c r="AK309" i="3" s="1"/>
  <c r="AR309" i="3" s="1"/>
  <c r="AU309" i="3" s="1"/>
  <c r="AL309" i="3" s="1"/>
  <c r="AP247" i="3"/>
  <c r="AS247" i="3" s="1"/>
  <c r="AJ247" i="3" s="1"/>
  <c r="AQ247" i="3" s="1"/>
  <c r="AT247" i="3" s="1"/>
  <c r="AK247" i="3" s="1"/>
  <c r="AR247" i="3" s="1"/>
  <c r="AU247" i="3" s="1"/>
  <c r="AL247" i="3" s="1"/>
  <c r="AH259" i="3"/>
  <c r="AO259" i="3"/>
  <c r="AM227" i="3"/>
  <c r="Z236" i="3"/>
  <c r="AC236" i="3" s="1"/>
  <c r="T236" i="3" s="1"/>
  <c r="AA236" i="3" s="1"/>
  <c r="AD236" i="3" s="1"/>
  <c r="U236" i="3" s="1"/>
  <c r="AB236" i="3" s="1"/>
  <c r="AE236" i="3" s="1"/>
  <c r="V236" i="3" s="1"/>
  <c r="W227" i="3"/>
  <c r="H227" i="3"/>
  <c r="C228" i="3" s="1"/>
  <c r="J228" i="3" s="1"/>
  <c r="M228" i="3" s="1"/>
  <c r="D228" i="3" s="1"/>
  <c r="K228" i="3" s="1"/>
  <c r="N228" i="3" s="1"/>
  <c r="E228" i="3" s="1"/>
  <c r="L228" i="3" s="1"/>
  <c r="O228" i="3" s="1"/>
  <c r="F228" i="3" s="1"/>
  <c r="V127" i="3"/>
  <c r="AH135" i="3"/>
  <c r="AJ131" i="3"/>
  <c r="C21" i="9" l="1"/>
  <c r="D21" i="9"/>
  <c r="E21" i="9" s="1"/>
  <c r="F21" i="9"/>
  <c r="G28" i="6"/>
  <c r="H28" i="6" s="1"/>
  <c r="T144" i="5"/>
  <c r="U143" i="5"/>
  <c r="T145" i="2"/>
  <c r="U145" i="2"/>
  <c r="X130" i="2"/>
  <c r="G130" i="2" s="1"/>
  <c r="Y130" i="2"/>
  <c r="H130" i="2" s="1"/>
  <c r="O102" i="2"/>
  <c r="B102" i="2"/>
  <c r="X84" i="2"/>
  <c r="G84" i="2" s="1"/>
  <c r="Y84" i="2"/>
  <c r="H84" i="2" s="1"/>
  <c r="T71" i="2"/>
  <c r="U71" i="2"/>
  <c r="X60" i="2"/>
  <c r="G60" i="2" s="1"/>
  <c r="Y60" i="2"/>
  <c r="H60" i="2" s="1"/>
  <c r="T48" i="2"/>
  <c r="U48" i="2"/>
  <c r="S43" i="2"/>
  <c r="R43" i="2"/>
  <c r="X36" i="2"/>
  <c r="G36" i="2" s="1"/>
  <c r="Y36" i="2"/>
  <c r="H36" i="2" s="1"/>
  <c r="T29" i="2"/>
  <c r="U29" i="2"/>
  <c r="X26" i="2"/>
  <c r="G26" i="2" s="1"/>
  <c r="Y26" i="2"/>
  <c r="H26" i="2" s="1"/>
  <c r="U21" i="2"/>
  <c r="T21" i="2"/>
  <c r="T12" i="2"/>
  <c r="U12" i="2"/>
  <c r="AM309" i="3"/>
  <c r="AO260" i="3"/>
  <c r="AH260" i="3"/>
  <c r="AM247" i="3"/>
  <c r="AN227" i="3"/>
  <c r="AI228" i="3" s="1"/>
  <c r="W236" i="3"/>
  <c r="X227" i="3"/>
  <c r="S228" i="3" s="1"/>
  <c r="Z228" i="3" s="1"/>
  <c r="AC228" i="3" s="1"/>
  <c r="T228" i="3" s="1"/>
  <c r="AA228" i="3" s="1"/>
  <c r="AD228" i="3" s="1"/>
  <c r="U228" i="3" s="1"/>
  <c r="AB228" i="3" s="1"/>
  <c r="AE228" i="3" s="1"/>
  <c r="V228" i="3" s="1"/>
  <c r="G228" i="3"/>
  <c r="H228" i="3" s="1"/>
  <c r="S128" i="3"/>
  <c r="U128" i="3" s="1"/>
  <c r="T128" i="3" s="1"/>
  <c r="AL131" i="3"/>
  <c r="AI132" i="3" s="1"/>
  <c r="AK132" i="3" s="1"/>
  <c r="AH136" i="3"/>
  <c r="G21" i="9" l="1"/>
  <c r="G29" i="6"/>
  <c r="H29" i="6" s="1"/>
  <c r="U144" i="5"/>
  <c r="T145" i="5"/>
  <c r="Z145" i="2"/>
  <c r="I145" i="2" s="1"/>
  <c r="K145" i="2" s="1"/>
  <c r="AA145" i="2"/>
  <c r="J145" i="2" s="1"/>
  <c r="L145" i="2" s="1"/>
  <c r="U130" i="2"/>
  <c r="T130" i="2"/>
  <c r="B103" i="2"/>
  <c r="O103" i="2"/>
  <c r="U84" i="2"/>
  <c r="T84" i="2"/>
  <c r="Z71" i="2"/>
  <c r="I71" i="2" s="1"/>
  <c r="K71" i="2" s="1"/>
  <c r="AA71" i="2"/>
  <c r="J71" i="2" s="1"/>
  <c r="L71" i="2" s="1"/>
  <c r="T60" i="2"/>
  <c r="U60" i="2"/>
  <c r="Z48" i="2"/>
  <c r="I48" i="2" s="1"/>
  <c r="K48" i="2" s="1"/>
  <c r="AA48" i="2"/>
  <c r="J48" i="2" s="1"/>
  <c r="L48" i="2" s="1"/>
  <c r="X43" i="2"/>
  <c r="G43" i="2" s="1"/>
  <c r="Y43" i="2"/>
  <c r="H43" i="2" s="1"/>
  <c r="U36" i="2"/>
  <c r="T36" i="2"/>
  <c r="Z29" i="2"/>
  <c r="I29" i="2" s="1"/>
  <c r="K29" i="2" s="1"/>
  <c r="AA29" i="2"/>
  <c r="J29" i="2" s="1"/>
  <c r="L29" i="2" s="1"/>
  <c r="T26" i="2"/>
  <c r="U26" i="2"/>
  <c r="Z21" i="2"/>
  <c r="I21" i="2" s="1"/>
  <c r="K21" i="2" s="1"/>
  <c r="AA21" i="2"/>
  <c r="J21" i="2" s="1"/>
  <c r="L21" i="2" s="1"/>
  <c r="Z12" i="2"/>
  <c r="I12" i="2" s="1"/>
  <c r="K12" i="2" s="1"/>
  <c r="AA12" i="2"/>
  <c r="J12" i="2" s="1"/>
  <c r="L12" i="2" s="1"/>
  <c r="AN309" i="3"/>
  <c r="AI310" i="3" s="1"/>
  <c r="AP310" i="3" s="1"/>
  <c r="AS310" i="3" s="1"/>
  <c r="AJ310" i="3" s="1"/>
  <c r="AQ310" i="3" s="1"/>
  <c r="AT310" i="3" s="1"/>
  <c r="AK310" i="3" s="1"/>
  <c r="AR310" i="3" s="1"/>
  <c r="AU310" i="3" s="1"/>
  <c r="AL310" i="3" s="1"/>
  <c r="AN247" i="3"/>
  <c r="AI248" i="3" s="1"/>
  <c r="AO261" i="3"/>
  <c r="AH261" i="3"/>
  <c r="AP228" i="3"/>
  <c r="AS228" i="3" s="1"/>
  <c r="AJ228" i="3" s="1"/>
  <c r="AQ228" i="3" s="1"/>
  <c r="AT228" i="3" s="1"/>
  <c r="AK228" i="3" s="1"/>
  <c r="AR228" i="3" s="1"/>
  <c r="AU228" i="3" s="1"/>
  <c r="AL228" i="3" s="1"/>
  <c r="X236" i="3"/>
  <c r="S237" i="3" s="1"/>
  <c r="Z237" i="3" s="1"/>
  <c r="AC237" i="3" s="1"/>
  <c r="T237" i="3" s="1"/>
  <c r="AA237" i="3" s="1"/>
  <c r="AD237" i="3" s="1"/>
  <c r="U237" i="3" s="1"/>
  <c r="AB237" i="3" s="1"/>
  <c r="AE237" i="3" s="1"/>
  <c r="V237" i="3" s="1"/>
  <c r="W228" i="3"/>
  <c r="V128" i="3"/>
  <c r="S129" i="3" s="1"/>
  <c r="U129" i="3" s="1"/>
  <c r="AH137" i="3"/>
  <c r="AJ132" i="3"/>
  <c r="C22" i="9" l="1"/>
  <c r="F22" i="9" s="1"/>
  <c r="D22" i="9"/>
  <c r="E22" i="9" s="1"/>
  <c r="G30" i="6"/>
  <c r="H30" i="6"/>
  <c r="T146" i="5"/>
  <c r="U145" i="5"/>
  <c r="N145" i="2"/>
  <c r="M145" i="2"/>
  <c r="Z130" i="2"/>
  <c r="I130" i="2" s="1"/>
  <c r="K130" i="2" s="1"/>
  <c r="AA130" i="2"/>
  <c r="J130" i="2" s="1"/>
  <c r="L130" i="2" s="1"/>
  <c r="Z84" i="2"/>
  <c r="I84" i="2" s="1"/>
  <c r="K84" i="2" s="1"/>
  <c r="AA84" i="2"/>
  <c r="J84" i="2" s="1"/>
  <c r="L84" i="2" s="1"/>
  <c r="B104" i="2"/>
  <c r="O104" i="2"/>
  <c r="N71" i="2"/>
  <c r="M71" i="2"/>
  <c r="AA60" i="2"/>
  <c r="J60" i="2" s="1"/>
  <c r="L60" i="2" s="1"/>
  <c r="Z60" i="2"/>
  <c r="I60" i="2" s="1"/>
  <c r="K60" i="2" s="1"/>
  <c r="N48" i="2"/>
  <c r="M48" i="2"/>
  <c r="U43" i="2"/>
  <c r="T43" i="2"/>
  <c r="Z36" i="2"/>
  <c r="I36" i="2" s="1"/>
  <c r="K36" i="2" s="1"/>
  <c r="AA36" i="2"/>
  <c r="J36" i="2" s="1"/>
  <c r="L36" i="2" s="1"/>
  <c r="N29" i="2"/>
  <c r="M29" i="2"/>
  <c r="AA26" i="2"/>
  <c r="J26" i="2" s="1"/>
  <c r="L26" i="2" s="1"/>
  <c r="Z26" i="2"/>
  <c r="I26" i="2" s="1"/>
  <c r="K26" i="2" s="1"/>
  <c r="M21" i="2"/>
  <c r="N21" i="2"/>
  <c r="N12" i="2"/>
  <c r="M12" i="2"/>
  <c r="AM310" i="3"/>
  <c r="AN310" i="3" s="1"/>
  <c r="AP248" i="3"/>
  <c r="AS248" i="3" s="1"/>
  <c r="AJ248" i="3" s="1"/>
  <c r="AQ248" i="3" s="1"/>
  <c r="AT248" i="3" s="1"/>
  <c r="AK248" i="3" s="1"/>
  <c r="AR248" i="3" s="1"/>
  <c r="AU248" i="3" s="1"/>
  <c r="AL248" i="3" s="1"/>
  <c r="AO262" i="3"/>
  <c r="AH262" i="3"/>
  <c r="AM228" i="3"/>
  <c r="W237" i="3"/>
  <c r="X237" i="3" s="1"/>
  <c r="X228" i="3"/>
  <c r="S229" i="3" s="1"/>
  <c r="Z229" i="3" s="1"/>
  <c r="AC229" i="3" s="1"/>
  <c r="T229" i="3" s="1"/>
  <c r="AA229" i="3" s="1"/>
  <c r="AD229" i="3" s="1"/>
  <c r="U229" i="3" s="1"/>
  <c r="AB229" i="3" s="1"/>
  <c r="AE229" i="3" s="1"/>
  <c r="V229" i="3" s="1"/>
  <c r="T129" i="3"/>
  <c r="AL132" i="3"/>
  <c r="AI133" i="3" s="1"/>
  <c r="AK133" i="3" s="1"/>
  <c r="AH138" i="3"/>
  <c r="G22" i="9" l="1"/>
  <c r="G31" i="6"/>
  <c r="H31" i="6" s="1"/>
  <c r="T147" i="5"/>
  <c r="U146" i="5"/>
  <c r="D146" i="2"/>
  <c r="C146" i="2"/>
  <c r="N130" i="2"/>
  <c r="M130" i="2"/>
  <c r="O105" i="2"/>
  <c r="B105" i="2"/>
  <c r="N84" i="2"/>
  <c r="M84" i="2"/>
  <c r="C72" i="2"/>
  <c r="D72" i="2"/>
  <c r="N60" i="2"/>
  <c r="M60" i="2"/>
  <c r="C49" i="2"/>
  <c r="D49" i="2"/>
  <c r="Z43" i="2"/>
  <c r="I43" i="2" s="1"/>
  <c r="K43" i="2" s="1"/>
  <c r="AA43" i="2"/>
  <c r="J43" i="2" s="1"/>
  <c r="L43" i="2" s="1"/>
  <c r="N36" i="2"/>
  <c r="M36" i="2"/>
  <c r="C30" i="2"/>
  <c r="D30" i="2"/>
  <c r="N26" i="2"/>
  <c r="M26" i="2"/>
  <c r="D22" i="2"/>
  <c r="C22" i="2"/>
  <c r="C13" i="2"/>
  <c r="D13" i="2"/>
  <c r="AH263" i="3"/>
  <c r="AO263" i="3"/>
  <c r="AM248" i="3"/>
  <c r="AN228" i="3"/>
  <c r="AI229" i="3" s="1"/>
  <c r="W229" i="3"/>
  <c r="X229" i="3" s="1"/>
  <c r="V129" i="3"/>
  <c r="S130" i="3" s="1"/>
  <c r="U130" i="3" s="1"/>
  <c r="AH139" i="3"/>
  <c r="AJ133" i="3"/>
  <c r="C23" i="9" l="1"/>
  <c r="D23" i="9" s="1"/>
  <c r="E23" i="9" s="1"/>
  <c r="G32" i="6"/>
  <c r="H32" i="6" s="1"/>
  <c r="T148" i="5"/>
  <c r="U147" i="5"/>
  <c r="P146" i="2"/>
  <c r="Q146" i="2"/>
  <c r="C131" i="2"/>
  <c r="D131" i="2"/>
  <c r="D85" i="2"/>
  <c r="C85" i="2"/>
  <c r="O106" i="2"/>
  <c r="B106" i="2"/>
  <c r="P72" i="2"/>
  <c r="Q72" i="2"/>
  <c r="C61" i="2"/>
  <c r="D61" i="2"/>
  <c r="Q49" i="2"/>
  <c r="P49" i="2"/>
  <c r="M43" i="2"/>
  <c r="N43" i="2"/>
  <c r="C37" i="2"/>
  <c r="D37" i="2"/>
  <c r="Q30" i="2"/>
  <c r="P30" i="2"/>
  <c r="P22" i="2"/>
  <c r="Q22" i="2"/>
  <c r="Q13" i="2"/>
  <c r="P13" i="2"/>
  <c r="AN248" i="3"/>
  <c r="AI249" i="3" s="1"/>
  <c r="AO264" i="3"/>
  <c r="AH264" i="3"/>
  <c r="AP229" i="3"/>
  <c r="AS229" i="3" s="1"/>
  <c r="AJ229" i="3" s="1"/>
  <c r="AQ229" i="3" s="1"/>
  <c r="AT229" i="3" s="1"/>
  <c r="AK229" i="3" s="1"/>
  <c r="AR229" i="3" s="1"/>
  <c r="AU229" i="3" s="1"/>
  <c r="AL229" i="3" s="1"/>
  <c r="T130" i="3"/>
  <c r="AL133" i="3"/>
  <c r="AI134" i="3" s="1"/>
  <c r="AK134" i="3" s="1"/>
  <c r="AH140" i="3"/>
  <c r="F23" i="9" l="1"/>
  <c r="G23" i="9"/>
  <c r="G33" i="6"/>
  <c r="H33" i="6"/>
  <c r="U148" i="5"/>
  <c r="T149" i="5"/>
  <c r="V146" i="2"/>
  <c r="E146" i="2" s="1"/>
  <c r="W146" i="2"/>
  <c r="F146" i="2" s="1"/>
  <c r="Q131" i="2"/>
  <c r="P131" i="2"/>
  <c r="O107" i="2"/>
  <c r="B107" i="2"/>
  <c r="P85" i="2"/>
  <c r="Q85" i="2"/>
  <c r="V72" i="2"/>
  <c r="E72" i="2" s="1"/>
  <c r="W72" i="2"/>
  <c r="F72" i="2" s="1"/>
  <c r="Q61" i="2"/>
  <c r="P61" i="2"/>
  <c r="V49" i="2"/>
  <c r="E49" i="2" s="1"/>
  <c r="W49" i="2"/>
  <c r="F49" i="2" s="1"/>
  <c r="C44" i="2"/>
  <c r="D44" i="2"/>
  <c r="P37" i="2"/>
  <c r="Q37" i="2"/>
  <c r="W30" i="2"/>
  <c r="F30" i="2" s="1"/>
  <c r="V30" i="2"/>
  <c r="E30" i="2" s="1"/>
  <c r="V22" i="2"/>
  <c r="E22" i="2" s="1"/>
  <c r="W22" i="2"/>
  <c r="F22" i="2" s="1"/>
  <c r="V13" i="2"/>
  <c r="E13" i="2" s="1"/>
  <c r="W13" i="2"/>
  <c r="F13" i="2" s="1"/>
  <c r="AP249" i="3"/>
  <c r="AS249" i="3" s="1"/>
  <c r="AJ249" i="3" s="1"/>
  <c r="AQ249" i="3" s="1"/>
  <c r="AT249" i="3" s="1"/>
  <c r="AK249" i="3" s="1"/>
  <c r="AR249" i="3" s="1"/>
  <c r="AU249" i="3" s="1"/>
  <c r="AL249" i="3" s="1"/>
  <c r="AO265" i="3"/>
  <c r="AH265" i="3"/>
  <c r="AM229" i="3"/>
  <c r="V130" i="3"/>
  <c r="AH141" i="3"/>
  <c r="AJ134" i="3"/>
  <c r="C24" i="9" l="1"/>
  <c r="F24" i="9" s="1"/>
  <c r="D24" i="9"/>
  <c r="E24" i="9" s="1"/>
  <c r="G34" i="6"/>
  <c r="H34" i="6"/>
  <c r="T150" i="5"/>
  <c r="U149" i="5"/>
  <c r="S146" i="2"/>
  <c r="R146" i="2"/>
  <c r="V131" i="2"/>
  <c r="E131" i="2" s="1"/>
  <c r="W131" i="2"/>
  <c r="F131" i="2" s="1"/>
  <c r="V85" i="2"/>
  <c r="E85" i="2" s="1"/>
  <c r="W85" i="2"/>
  <c r="F85" i="2" s="1"/>
  <c r="O108" i="2"/>
  <c r="B108" i="2"/>
  <c r="S72" i="2"/>
  <c r="R72" i="2"/>
  <c r="V61" i="2"/>
  <c r="E61" i="2" s="1"/>
  <c r="W61" i="2"/>
  <c r="F61" i="2" s="1"/>
  <c r="S49" i="2"/>
  <c r="R49" i="2"/>
  <c r="Q44" i="2"/>
  <c r="P44" i="2"/>
  <c r="V37" i="2"/>
  <c r="E37" i="2" s="1"/>
  <c r="W37" i="2"/>
  <c r="F37" i="2" s="1"/>
  <c r="R30" i="2"/>
  <c r="S30" i="2"/>
  <c r="S22" i="2"/>
  <c r="R22" i="2"/>
  <c r="R13" i="2"/>
  <c r="S13" i="2"/>
  <c r="AO266" i="3"/>
  <c r="AH266" i="3"/>
  <c r="AM249" i="3"/>
  <c r="AN229" i="3"/>
  <c r="AI230" i="3" s="1"/>
  <c r="S131" i="3"/>
  <c r="U131" i="3" s="1"/>
  <c r="T131" i="3" s="1"/>
  <c r="AH142" i="3"/>
  <c r="AL134" i="3"/>
  <c r="G24" i="9" l="1"/>
  <c r="G35" i="6"/>
  <c r="H35" i="6"/>
  <c r="T151" i="5"/>
  <c r="U150" i="5"/>
  <c r="X146" i="2"/>
  <c r="G146" i="2" s="1"/>
  <c r="Y146" i="2"/>
  <c r="H146" i="2" s="1"/>
  <c r="R131" i="2"/>
  <c r="S131" i="2"/>
  <c r="S85" i="2"/>
  <c r="B109" i="2"/>
  <c r="O109" i="2"/>
  <c r="R85" i="2"/>
  <c r="X72" i="2"/>
  <c r="G72" i="2" s="1"/>
  <c r="Y72" i="2"/>
  <c r="H72" i="2" s="1"/>
  <c r="R61" i="2"/>
  <c r="S61" i="2"/>
  <c r="X49" i="2"/>
  <c r="G49" i="2" s="1"/>
  <c r="Y49" i="2"/>
  <c r="H49" i="2" s="1"/>
  <c r="V44" i="2"/>
  <c r="E44" i="2" s="1"/>
  <c r="W44" i="2"/>
  <c r="F44" i="2" s="1"/>
  <c r="S37" i="2"/>
  <c r="R37" i="2"/>
  <c r="X30" i="2"/>
  <c r="G30" i="2" s="1"/>
  <c r="Y30" i="2"/>
  <c r="H30" i="2" s="1"/>
  <c r="X22" i="2"/>
  <c r="G22" i="2" s="1"/>
  <c r="Y22" i="2"/>
  <c r="H22" i="2" s="1"/>
  <c r="X13" i="2"/>
  <c r="G13" i="2" s="1"/>
  <c r="Y13" i="2"/>
  <c r="H13" i="2" s="1"/>
  <c r="AN249" i="3"/>
  <c r="AI250" i="3" s="1"/>
  <c r="AP250" i="3" s="1"/>
  <c r="AS250" i="3" s="1"/>
  <c r="AJ250" i="3" s="1"/>
  <c r="AQ250" i="3" s="1"/>
  <c r="AT250" i="3" s="1"/>
  <c r="AK250" i="3" s="1"/>
  <c r="AR250" i="3" s="1"/>
  <c r="AU250" i="3" s="1"/>
  <c r="AL250" i="3" s="1"/>
  <c r="AH267" i="3"/>
  <c r="AO267" i="3"/>
  <c r="AP230" i="3"/>
  <c r="AS230" i="3" s="1"/>
  <c r="AJ230" i="3" s="1"/>
  <c r="AQ230" i="3" s="1"/>
  <c r="AT230" i="3" s="1"/>
  <c r="AK230" i="3" s="1"/>
  <c r="AR230" i="3" s="1"/>
  <c r="AU230" i="3" s="1"/>
  <c r="AL230" i="3" s="1"/>
  <c r="V131" i="3"/>
  <c r="S132" i="3" s="1"/>
  <c r="U132" i="3" s="1"/>
  <c r="AI135" i="3"/>
  <c r="AK135" i="3" s="1"/>
  <c r="AJ135" i="3" s="1"/>
  <c r="AH143" i="3"/>
  <c r="C25" i="9" l="1"/>
  <c r="D25" i="9"/>
  <c r="E25" i="9" s="1"/>
  <c r="F25" i="9"/>
  <c r="G36" i="6"/>
  <c r="H36" i="6" s="1"/>
  <c r="T152" i="5"/>
  <c r="U151" i="5"/>
  <c r="U146" i="2"/>
  <c r="T146" i="2"/>
  <c r="X131" i="2"/>
  <c r="G131" i="2" s="1"/>
  <c r="Y131" i="2"/>
  <c r="H131" i="2" s="1"/>
  <c r="X85" i="2"/>
  <c r="G85" i="2" s="1"/>
  <c r="Y85" i="2"/>
  <c r="H85" i="2" s="1"/>
  <c r="B110" i="2"/>
  <c r="O110" i="2"/>
  <c r="T72" i="2"/>
  <c r="U72" i="2"/>
  <c r="X61" i="2"/>
  <c r="G61" i="2" s="1"/>
  <c r="Y61" i="2"/>
  <c r="H61" i="2" s="1"/>
  <c r="T49" i="2"/>
  <c r="U49" i="2"/>
  <c r="S44" i="2"/>
  <c r="R44" i="2"/>
  <c r="X37" i="2"/>
  <c r="G37" i="2" s="1"/>
  <c r="Y37" i="2"/>
  <c r="H37" i="2" s="1"/>
  <c r="T30" i="2"/>
  <c r="U30" i="2"/>
  <c r="U22" i="2"/>
  <c r="T22" i="2"/>
  <c r="T13" i="2"/>
  <c r="U13" i="2"/>
  <c r="AM250" i="3"/>
  <c r="AO268" i="3"/>
  <c r="AH268" i="3"/>
  <c r="AM230" i="3"/>
  <c r="T132" i="3"/>
  <c r="AL135" i="3"/>
  <c r="AH144" i="3"/>
  <c r="G25" i="9" l="1"/>
  <c r="G37" i="6"/>
  <c r="H37" i="6"/>
  <c r="U152" i="5"/>
  <c r="T153" i="5"/>
  <c r="Z146" i="2"/>
  <c r="I146" i="2" s="1"/>
  <c r="K146" i="2" s="1"/>
  <c r="AA146" i="2"/>
  <c r="J146" i="2" s="1"/>
  <c r="L146" i="2" s="1"/>
  <c r="U131" i="2"/>
  <c r="T131" i="2"/>
  <c r="U85" i="2"/>
  <c r="T85" i="2"/>
  <c r="B111" i="2"/>
  <c r="O111" i="2"/>
  <c r="AA72" i="2"/>
  <c r="J72" i="2" s="1"/>
  <c r="L72" i="2" s="1"/>
  <c r="Z72" i="2"/>
  <c r="I72" i="2" s="1"/>
  <c r="K72" i="2" s="1"/>
  <c r="U61" i="2"/>
  <c r="T61" i="2"/>
  <c r="AA49" i="2"/>
  <c r="J49" i="2" s="1"/>
  <c r="L49" i="2" s="1"/>
  <c r="Z49" i="2"/>
  <c r="I49" i="2" s="1"/>
  <c r="K49" i="2" s="1"/>
  <c r="Y44" i="2"/>
  <c r="H44" i="2" s="1"/>
  <c r="X44" i="2"/>
  <c r="G44" i="2" s="1"/>
  <c r="T37" i="2"/>
  <c r="U37" i="2"/>
  <c r="AA30" i="2"/>
  <c r="J30" i="2" s="1"/>
  <c r="L30" i="2" s="1"/>
  <c r="Z30" i="2"/>
  <c r="I30" i="2" s="1"/>
  <c r="K30" i="2" s="1"/>
  <c r="Z22" i="2"/>
  <c r="I22" i="2" s="1"/>
  <c r="K22" i="2" s="1"/>
  <c r="AA22" i="2"/>
  <c r="J22" i="2" s="1"/>
  <c r="L22" i="2" s="1"/>
  <c r="Z13" i="2"/>
  <c r="I13" i="2" s="1"/>
  <c r="K13" i="2" s="1"/>
  <c r="AA13" i="2"/>
  <c r="J13" i="2" s="1"/>
  <c r="L13" i="2" s="1"/>
  <c r="AO269" i="3"/>
  <c r="AH269" i="3"/>
  <c r="AP251" i="3"/>
  <c r="AS251" i="3" s="1"/>
  <c r="AJ251" i="3" s="1"/>
  <c r="AQ251" i="3" s="1"/>
  <c r="AT251" i="3" s="1"/>
  <c r="AK251" i="3" s="1"/>
  <c r="AR251" i="3" s="1"/>
  <c r="AU251" i="3" s="1"/>
  <c r="AL251" i="3" s="1"/>
  <c r="AN250" i="3"/>
  <c r="AI251" i="3" s="1"/>
  <c r="AN230" i="3"/>
  <c r="AI231" i="3" s="1"/>
  <c r="V132" i="3"/>
  <c r="AH145" i="3"/>
  <c r="AI136" i="3"/>
  <c r="AK136" i="3" s="1"/>
  <c r="AJ136" i="3" s="1"/>
  <c r="C26" i="9" l="1"/>
  <c r="D26" i="9"/>
  <c r="E26" i="9" s="1"/>
  <c r="G26" i="9" s="1"/>
  <c r="F26" i="9"/>
  <c r="G38" i="6"/>
  <c r="H38" i="6"/>
  <c r="T154" i="5"/>
  <c r="U154" i="5" s="1"/>
  <c r="U153" i="5"/>
  <c r="Z137" i="5" s="1"/>
  <c r="M146" i="2"/>
  <c r="N146" i="2"/>
  <c r="Z131" i="2"/>
  <c r="I131" i="2" s="1"/>
  <c r="K131" i="2" s="1"/>
  <c r="AA131" i="2"/>
  <c r="J131" i="2" s="1"/>
  <c r="L131" i="2" s="1"/>
  <c r="O112" i="2"/>
  <c r="B112" i="2"/>
  <c r="AA85" i="2"/>
  <c r="J85" i="2" s="1"/>
  <c r="L85" i="2" s="1"/>
  <c r="Z85" i="2"/>
  <c r="I85" i="2" s="1"/>
  <c r="K85" i="2" s="1"/>
  <c r="M72" i="2"/>
  <c r="N72" i="2"/>
  <c r="Z61" i="2"/>
  <c r="I61" i="2" s="1"/>
  <c r="K61" i="2" s="1"/>
  <c r="AA61" i="2"/>
  <c r="J61" i="2" s="1"/>
  <c r="L61" i="2" s="1"/>
  <c r="M49" i="2"/>
  <c r="N49" i="2"/>
  <c r="T44" i="2"/>
  <c r="U44" i="2"/>
  <c r="Z37" i="2"/>
  <c r="I37" i="2" s="1"/>
  <c r="K37" i="2" s="1"/>
  <c r="AA37" i="2"/>
  <c r="J37" i="2" s="1"/>
  <c r="L37" i="2" s="1"/>
  <c r="M30" i="2"/>
  <c r="N30" i="2"/>
  <c r="N22" i="2"/>
  <c r="M22" i="2"/>
  <c r="M13" i="2"/>
  <c r="N13" i="2"/>
  <c r="AM251" i="3"/>
  <c r="AO270" i="3"/>
  <c r="AH270" i="3"/>
  <c r="AP231" i="3"/>
  <c r="AS231" i="3" s="1"/>
  <c r="AJ231" i="3" s="1"/>
  <c r="AQ231" i="3" s="1"/>
  <c r="AT231" i="3" s="1"/>
  <c r="AK231" i="3" s="1"/>
  <c r="AR231" i="3" s="1"/>
  <c r="AU231" i="3" s="1"/>
  <c r="AL231" i="3" s="1"/>
  <c r="S133" i="3"/>
  <c r="U133" i="3" s="1"/>
  <c r="T133" i="3" s="1"/>
  <c r="AL136" i="3"/>
  <c r="AH146" i="3"/>
  <c r="C27" i="9" l="1"/>
  <c r="D27" i="9" s="1"/>
  <c r="E27" i="9" s="1"/>
  <c r="G39" i="6"/>
  <c r="H39" i="6"/>
  <c r="C147" i="2"/>
  <c r="D147" i="2"/>
  <c r="M131" i="2"/>
  <c r="N131" i="2"/>
  <c r="M85" i="2"/>
  <c r="N85" i="2"/>
  <c r="B113" i="2"/>
  <c r="O113" i="2"/>
  <c r="C73" i="2"/>
  <c r="D73" i="2"/>
  <c r="M61" i="2"/>
  <c r="N61" i="2"/>
  <c r="C50" i="2"/>
  <c r="D50" i="2"/>
  <c r="Z44" i="2"/>
  <c r="I44" i="2" s="1"/>
  <c r="K44" i="2" s="1"/>
  <c r="AA44" i="2"/>
  <c r="J44" i="2" s="1"/>
  <c r="L44" i="2" s="1"/>
  <c r="N37" i="2"/>
  <c r="M37" i="2"/>
  <c r="D31" i="2"/>
  <c r="C31" i="2"/>
  <c r="C23" i="2"/>
  <c r="D23" i="2"/>
  <c r="D14" i="2"/>
  <c r="C14" i="2"/>
  <c r="AH271" i="3"/>
  <c r="AO271" i="3"/>
  <c r="AN251" i="3"/>
  <c r="AI252" i="3" s="1"/>
  <c r="AP252" i="3" s="1"/>
  <c r="AS252" i="3" s="1"/>
  <c r="AJ252" i="3" s="1"/>
  <c r="AM231" i="3"/>
  <c r="V133" i="3"/>
  <c r="AH147" i="3"/>
  <c r="AI137" i="3"/>
  <c r="AK137" i="3" s="1"/>
  <c r="AJ137" i="3" s="1"/>
  <c r="F27" i="9" l="1"/>
  <c r="G27" i="9"/>
  <c r="G40" i="6"/>
  <c r="H40" i="6" s="1"/>
  <c r="Q147" i="2"/>
  <c r="P147" i="2"/>
  <c r="D132" i="2"/>
  <c r="C132" i="2"/>
  <c r="D86" i="2"/>
  <c r="C86" i="2"/>
  <c r="B114" i="2"/>
  <c r="O114" i="2"/>
  <c r="Q73" i="2"/>
  <c r="P73" i="2"/>
  <c r="D62" i="2"/>
  <c r="C62" i="2"/>
  <c r="Q50" i="2"/>
  <c r="P50" i="2"/>
  <c r="N44" i="2"/>
  <c r="M44" i="2"/>
  <c r="C38" i="2"/>
  <c r="D38" i="2"/>
  <c r="P31" i="2"/>
  <c r="Q31" i="2"/>
  <c r="Q23" i="2"/>
  <c r="P23" i="2"/>
  <c r="Q14" i="2"/>
  <c r="P14" i="2"/>
  <c r="AQ252" i="3"/>
  <c r="AT252" i="3" s="1"/>
  <c r="AK252" i="3" s="1"/>
  <c r="AR252" i="3" s="1"/>
  <c r="AU252" i="3" s="1"/>
  <c r="AL252" i="3" s="1"/>
  <c r="AO272" i="3"/>
  <c r="AH272" i="3"/>
  <c r="AN231" i="3"/>
  <c r="AI232" i="3" s="1"/>
  <c r="AP232" i="3" s="1"/>
  <c r="AS232" i="3" s="1"/>
  <c r="AJ232" i="3" s="1"/>
  <c r="AQ232" i="3" s="1"/>
  <c r="AT232" i="3" s="1"/>
  <c r="AK232" i="3" s="1"/>
  <c r="AR232" i="3" s="1"/>
  <c r="AU232" i="3" s="1"/>
  <c r="AL232" i="3" s="1"/>
  <c r="S134" i="3"/>
  <c r="U134" i="3" s="1"/>
  <c r="T134" i="3" s="1"/>
  <c r="V134" i="3" s="1"/>
  <c r="AL137" i="3"/>
  <c r="AI138" i="3" s="1"/>
  <c r="AK138" i="3" s="1"/>
  <c r="AH148" i="3"/>
  <c r="C28" i="9" l="1"/>
  <c r="F28" i="9" s="1"/>
  <c r="D28" i="9"/>
  <c r="E28" i="9" s="1"/>
  <c r="G41" i="6"/>
  <c r="H41" i="6"/>
  <c r="V147" i="2"/>
  <c r="E147" i="2" s="1"/>
  <c r="W147" i="2"/>
  <c r="F147" i="2" s="1"/>
  <c r="Q132" i="2"/>
  <c r="P132" i="2"/>
  <c r="B115" i="2"/>
  <c r="O115" i="2"/>
  <c r="P86" i="2"/>
  <c r="Q86" i="2"/>
  <c r="V73" i="2"/>
  <c r="E73" i="2" s="1"/>
  <c r="W73" i="2"/>
  <c r="F73" i="2" s="1"/>
  <c r="P62" i="2"/>
  <c r="Q62" i="2"/>
  <c r="V50" i="2"/>
  <c r="E50" i="2" s="1"/>
  <c r="W50" i="2"/>
  <c r="F50" i="2" s="1"/>
  <c r="D45" i="2"/>
  <c r="C45" i="2"/>
  <c r="P38" i="2"/>
  <c r="Q38" i="2"/>
  <c r="V31" i="2"/>
  <c r="E31" i="2" s="1"/>
  <c r="W31" i="2"/>
  <c r="F31" i="2" s="1"/>
  <c r="V23" i="2"/>
  <c r="E23" i="2" s="1"/>
  <c r="W23" i="2"/>
  <c r="F23" i="2" s="1"/>
  <c r="W14" i="2"/>
  <c r="F14" i="2" s="1"/>
  <c r="V14" i="2"/>
  <c r="E14" i="2" s="1"/>
  <c r="AO273" i="3"/>
  <c r="AH273" i="3"/>
  <c r="AM252" i="3"/>
  <c r="AM232" i="3"/>
  <c r="AH149" i="3"/>
  <c r="AJ138" i="3"/>
  <c r="G28" i="9" l="1"/>
  <c r="G42" i="6"/>
  <c r="H42" i="6"/>
  <c r="S147" i="2"/>
  <c r="R147" i="2"/>
  <c r="V132" i="2"/>
  <c r="E132" i="2" s="1"/>
  <c r="W132" i="2"/>
  <c r="F132" i="2" s="1"/>
  <c r="V86" i="2"/>
  <c r="E86" i="2" s="1"/>
  <c r="W86" i="2"/>
  <c r="F86" i="2" s="1"/>
  <c r="O116" i="2"/>
  <c r="B116" i="2"/>
  <c r="R73" i="2"/>
  <c r="S73" i="2"/>
  <c r="W62" i="2"/>
  <c r="F62" i="2" s="1"/>
  <c r="V62" i="2"/>
  <c r="E62" i="2" s="1"/>
  <c r="S50" i="2"/>
  <c r="R50" i="2"/>
  <c r="P45" i="2"/>
  <c r="Q45" i="2"/>
  <c r="V38" i="2"/>
  <c r="E38" i="2" s="1"/>
  <c r="W38" i="2"/>
  <c r="F38" i="2" s="1"/>
  <c r="S31" i="2"/>
  <c r="R31" i="2"/>
  <c r="S23" i="2"/>
  <c r="R23" i="2"/>
  <c r="R14" i="2"/>
  <c r="S14" i="2"/>
  <c r="AN252" i="3"/>
  <c r="AI253" i="3" s="1"/>
  <c r="AO274" i="3"/>
  <c r="AH274" i="3"/>
  <c r="AN232" i="3"/>
  <c r="AI233" i="3" s="1"/>
  <c r="AL138" i="3"/>
  <c r="AI139" i="3" s="1"/>
  <c r="AK139" i="3" s="1"/>
  <c r="AH150" i="3"/>
  <c r="C29" i="9" l="1"/>
  <c r="D29" i="9"/>
  <c r="E29" i="9"/>
  <c r="G29" i="9" s="1"/>
  <c r="F29" i="9"/>
  <c r="G43" i="6"/>
  <c r="H43" i="6"/>
  <c r="X147" i="2"/>
  <c r="G147" i="2" s="1"/>
  <c r="Y147" i="2"/>
  <c r="H147" i="2" s="1"/>
  <c r="S132" i="2"/>
  <c r="R132" i="2"/>
  <c r="B117" i="2"/>
  <c r="O117" i="2"/>
  <c r="S86" i="2"/>
  <c r="R86" i="2"/>
  <c r="Y73" i="2"/>
  <c r="H73" i="2" s="1"/>
  <c r="X73" i="2"/>
  <c r="G73" i="2" s="1"/>
  <c r="R62" i="2"/>
  <c r="S62" i="2"/>
  <c r="Y50" i="2"/>
  <c r="H50" i="2" s="1"/>
  <c r="X50" i="2"/>
  <c r="G50" i="2" s="1"/>
  <c r="W45" i="2"/>
  <c r="F45" i="2" s="1"/>
  <c r="V45" i="2"/>
  <c r="E45" i="2" s="1"/>
  <c r="S38" i="2"/>
  <c r="R38" i="2"/>
  <c r="Y31" i="2"/>
  <c r="H31" i="2" s="1"/>
  <c r="X31" i="2"/>
  <c r="G31" i="2" s="1"/>
  <c r="X23" i="2"/>
  <c r="G23" i="2" s="1"/>
  <c r="Y23" i="2"/>
  <c r="H23" i="2" s="1"/>
  <c r="X14" i="2"/>
  <c r="G14" i="2" s="1"/>
  <c r="Y14" i="2"/>
  <c r="H14" i="2" s="1"/>
  <c r="AH275" i="3"/>
  <c r="AO275" i="3"/>
  <c r="AP253" i="3"/>
  <c r="AS253" i="3" s="1"/>
  <c r="AJ253" i="3" s="1"/>
  <c r="AQ253" i="3" s="1"/>
  <c r="AT253" i="3" s="1"/>
  <c r="AK253" i="3" s="1"/>
  <c r="AR253" i="3" s="1"/>
  <c r="AU253" i="3" s="1"/>
  <c r="AL253" i="3" s="1"/>
  <c r="AP233" i="3"/>
  <c r="AS233" i="3" s="1"/>
  <c r="AJ233" i="3" s="1"/>
  <c r="AQ233" i="3" s="1"/>
  <c r="AT233" i="3" s="1"/>
  <c r="AK233" i="3" s="1"/>
  <c r="AR233" i="3" s="1"/>
  <c r="AU233" i="3" s="1"/>
  <c r="AL233" i="3" s="1"/>
  <c r="AH151" i="3"/>
  <c r="AJ139" i="3"/>
  <c r="G44" i="6" l="1"/>
  <c r="H44" i="6"/>
  <c r="U147" i="2"/>
  <c r="T147" i="2"/>
  <c r="X132" i="2"/>
  <c r="G132" i="2" s="1"/>
  <c r="Y132" i="2"/>
  <c r="H132" i="2" s="1"/>
  <c r="Y86" i="2"/>
  <c r="H86" i="2" s="1"/>
  <c r="X86" i="2"/>
  <c r="G86" i="2" s="1"/>
  <c r="B118" i="2"/>
  <c r="O118" i="2"/>
  <c r="U73" i="2"/>
  <c r="T73" i="2"/>
  <c r="X62" i="2"/>
  <c r="G62" i="2" s="1"/>
  <c r="Y62" i="2"/>
  <c r="H62" i="2" s="1"/>
  <c r="U50" i="2"/>
  <c r="T50" i="2"/>
  <c r="S45" i="2"/>
  <c r="R45" i="2"/>
  <c r="X38" i="2"/>
  <c r="G38" i="2" s="1"/>
  <c r="Y38" i="2"/>
  <c r="H38" i="2" s="1"/>
  <c r="U31" i="2"/>
  <c r="T31" i="2"/>
  <c r="U23" i="2"/>
  <c r="T23" i="2"/>
  <c r="U14" i="2"/>
  <c r="T14" i="2"/>
  <c r="AO276" i="3"/>
  <c r="AH276" i="3"/>
  <c r="AM253" i="3"/>
  <c r="AM233" i="3"/>
  <c r="AH152" i="3"/>
  <c r="AL139" i="3"/>
  <c r="AI140" i="3" s="1"/>
  <c r="AK140" i="3" s="1"/>
  <c r="G45" i="6" l="1"/>
  <c r="H45" i="6"/>
  <c r="Z147" i="2"/>
  <c r="I147" i="2" s="1"/>
  <c r="K147" i="2" s="1"/>
  <c r="AA147" i="2"/>
  <c r="J147" i="2" s="1"/>
  <c r="L147" i="2" s="1"/>
  <c r="U132" i="2"/>
  <c r="T132" i="2"/>
  <c r="B119" i="2"/>
  <c r="O119" i="2"/>
  <c r="U86" i="2"/>
  <c r="T86" i="2"/>
  <c r="Z73" i="2"/>
  <c r="I73" i="2" s="1"/>
  <c r="K73" i="2" s="1"/>
  <c r="AA73" i="2"/>
  <c r="J73" i="2" s="1"/>
  <c r="L73" i="2" s="1"/>
  <c r="U62" i="2"/>
  <c r="T62" i="2"/>
  <c r="Z50" i="2"/>
  <c r="I50" i="2" s="1"/>
  <c r="K50" i="2" s="1"/>
  <c r="AA50" i="2"/>
  <c r="J50" i="2" s="1"/>
  <c r="L50" i="2" s="1"/>
  <c r="X45" i="2"/>
  <c r="G45" i="2" s="1"/>
  <c r="Y45" i="2"/>
  <c r="H45" i="2" s="1"/>
  <c r="T38" i="2"/>
  <c r="U38" i="2"/>
  <c r="Z31" i="2"/>
  <c r="I31" i="2" s="1"/>
  <c r="K31" i="2" s="1"/>
  <c r="AA31" i="2"/>
  <c r="J31" i="2" s="1"/>
  <c r="L31" i="2" s="1"/>
  <c r="Z23" i="2"/>
  <c r="I23" i="2" s="1"/>
  <c r="K23" i="2" s="1"/>
  <c r="AA23" i="2"/>
  <c r="J23" i="2" s="1"/>
  <c r="L23" i="2" s="1"/>
  <c r="Z14" i="2"/>
  <c r="I14" i="2" s="1"/>
  <c r="K14" i="2" s="1"/>
  <c r="AA14" i="2"/>
  <c r="J14" i="2" s="1"/>
  <c r="L14" i="2" s="1"/>
  <c r="AN253" i="3"/>
  <c r="AI254" i="3" s="1"/>
  <c r="AP254" i="3" s="1"/>
  <c r="AS254" i="3" s="1"/>
  <c r="AJ254" i="3" s="1"/>
  <c r="AQ254" i="3" s="1"/>
  <c r="AT254" i="3" s="1"/>
  <c r="AK254" i="3" s="1"/>
  <c r="AR254" i="3" s="1"/>
  <c r="AU254" i="3" s="1"/>
  <c r="AL254" i="3" s="1"/>
  <c r="AO277" i="3"/>
  <c r="AH277" i="3"/>
  <c r="AN233" i="3"/>
  <c r="AI234" i="3" s="1"/>
  <c r="AJ140" i="3"/>
  <c r="AH153" i="3"/>
  <c r="G46" i="6" l="1"/>
  <c r="H46" i="6"/>
  <c r="M147" i="2"/>
  <c r="N147" i="2"/>
  <c r="Z132" i="2"/>
  <c r="I132" i="2" s="1"/>
  <c r="K132" i="2" s="1"/>
  <c r="AA132" i="2"/>
  <c r="J132" i="2" s="1"/>
  <c r="L132" i="2" s="1"/>
  <c r="Z86" i="2"/>
  <c r="I86" i="2" s="1"/>
  <c r="K86" i="2" s="1"/>
  <c r="AA86" i="2"/>
  <c r="J86" i="2" s="1"/>
  <c r="L86" i="2" s="1"/>
  <c r="O120" i="2"/>
  <c r="B120" i="2"/>
  <c r="M73" i="2"/>
  <c r="N73" i="2"/>
  <c r="Z62" i="2"/>
  <c r="I62" i="2" s="1"/>
  <c r="K62" i="2" s="1"/>
  <c r="AA62" i="2"/>
  <c r="J62" i="2" s="1"/>
  <c r="L62" i="2" s="1"/>
  <c r="M50" i="2"/>
  <c r="N50" i="2"/>
  <c r="U45" i="2"/>
  <c r="T45" i="2"/>
  <c r="Z38" i="2"/>
  <c r="I38" i="2" s="1"/>
  <c r="K38" i="2" s="1"/>
  <c r="AA38" i="2"/>
  <c r="J38" i="2" s="1"/>
  <c r="L38" i="2" s="1"/>
  <c r="M31" i="2"/>
  <c r="N31" i="2"/>
  <c r="M23" i="2"/>
  <c r="N23" i="2"/>
  <c r="M14" i="2"/>
  <c r="N14" i="2"/>
  <c r="AM254" i="3"/>
  <c r="AO278" i="3"/>
  <c r="AH278" i="3"/>
  <c r="AP234" i="3"/>
  <c r="AS234" i="3" s="1"/>
  <c r="AJ234" i="3" s="1"/>
  <c r="AQ234" i="3" s="1"/>
  <c r="AT234" i="3" s="1"/>
  <c r="AK234" i="3" s="1"/>
  <c r="AR234" i="3" s="1"/>
  <c r="AU234" i="3" s="1"/>
  <c r="AL234" i="3" s="1"/>
  <c r="AH154" i="3"/>
  <c r="AL140" i="3"/>
  <c r="AI141" i="3" s="1"/>
  <c r="AK141" i="3" s="1"/>
  <c r="G47" i="6" l="1"/>
  <c r="H47" i="6"/>
  <c r="D148" i="2"/>
  <c r="C148" i="2"/>
  <c r="M132" i="2"/>
  <c r="N132" i="2"/>
  <c r="B121" i="2"/>
  <c r="O121" i="2"/>
  <c r="M86" i="2"/>
  <c r="N86" i="2"/>
  <c r="C74" i="2"/>
  <c r="D74" i="2"/>
  <c r="M62" i="2"/>
  <c r="N62" i="2"/>
  <c r="C51" i="2"/>
  <c r="D51" i="2"/>
  <c r="AA45" i="2"/>
  <c r="J45" i="2" s="1"/>
  <c r="L45" i="2" s="1"/>
  <c r="Z45" i="2"/>
  <c r="I45" i="2" s="1"/>
  <c r="K45" i="2" s="1"/>
  <c r="M38" i="2"/>
  <c r="N38" i="2"/>
  <c r="D32" i="2"/>
  <c r="C32" i="2"/>
  <c r="D15" i="2"/>
  <c r="C15" i="2"/>
  <c r="AN254" i="3"/>
  <c r="AI255" i="3" s="1"/>
  <c r="AP255" i="3" s="1"/>
  <c r="AS255" i="3" s="1"/>
  <c r="AJ255" i="3" s="1"/>
  <c r="AQ255" i="3" s="1"/>
  <c r="AT255" i="3" s="1"/>
  <c r="AK255" i="3" s="1"/>
  <c r="AR255" i="3" s="1"/>
  <c r="AU255" i="3" s="1"/>
  <c r="AL255" i="3" s="1"/>
  <c r="AH279" i="3"/>
  <c r="AO279" i="3"/>
  <c r="AM234" i="3"/>
  <c r="AJ141" i="3"/>
  <c r="AH155" i="3"/>
  <c r="G48" i="6" l="1"/>
  <c r="H48" i="6" s="1"/>
  <c r="P148" i="2"/>
  <c r="Q148" i="2"/>
  <c r="C133" i="2"/>
  <c r="D133" i="2"/>
  <c r="D87" i="2"/>
  <c r="C87" i="2"/>
  <c r="B122" i="2"/>
  <c r="O122" i="2"/>
  <c r="Q74" i="2"/>
  <c r="P74" i="2"/>
  <c r="D63" i="2"/>
  <c r="C63" i="2"/>
  <c r="Q51" i="2"/>
  <c r="P51" i="2"/>
  <c r="N45" i="2"/>
  <c r="M45" i="2"/>
  <c r="C39" i="2"/>
  <c r="D39" i="2"/>
  <c r="P32" i="2"/>
  <c r="Q32" i="2"/>
  <c r="Q15" i="2"/>
  <c r="P15" i="2"/>
  <c r="AO280" i="3"/>
  <c r="AH280" i="3"/>
  <c r="AM255" i="3"/>
  <c r="AN234" i="3"/>
  <c r="AI235" i="3" s="1"/>
  <c r="AP235" i="3" s="1"/>
  <c r="AS235" i="3" s="1"/>
  <c r="AJ235" i="3" s="1"/>
  <c r="AQ235" i="3" s="1"/>
  <c r="AT235" i="3" s="1"/>
  <c r="AK235" i="3" s="1"/>
  <c r="AR235" i="3" s="1"/>
  <c r="AU235" i="3" s="1"/>
  <c r="AL235" i="3" s="1"/>
  <c r="AH156" i="3"/>
  <c r="AL141" i="3"/>
  <c r="AI142" i="3" s="1"/>
  <c r="AK142" i="3" s="1"/>
  <c r="G49" i="6" l="1"/>
  <c r="H49" i="6"/>
  <c r="V148" i="2"/>
  <c r="E148" i="2" s="1"/>
  <c r="W148" i="2"/>
  <c r="F148" i="2" s="1"/>
  <c r="Q133" i="2"/>
  <c r="P133" i="2"/>
  <c r="P87" i="2"/>
  <c r="O123" i="2"/>
  <c r="B123" i="2"/>
  <c r="Q87" i="2"/>
  <c r="W74" i="2"/>
  <c r="F74" i="2" s="1"/>
  <c r="V74" i="2"/>
  <c r="E74" i="2" s="1"/>
  <c r="Q63" i="2"/>
  <c r="P63" i="2"/>
  <c r="W51" i="2"/>
  <c r="F51" i="2" s="1"/>
  <c r="V51" i="2"/>
  <c r="E51" i="2" s="1"/>
  <c r="Q39" i="2"/>
  <c r="P39" i="2"/>
  <c r="W32" i="2"/>
  <c r="F32" i="2" s="1"/>
  <c r="V32" i="2"/>
  <c r="E32" i="2" s="1"/>
  <c r="V15" i="2"/>
  <c r="E15" i="2" s="1"/>
  <c r="W15" i="2"/>
  <c r="F15" i="2" s="1"/>
  <c r="AN255" i="3"/>
  <c r="AI256" i="3" s="1"/>
  <c r="AO281" i="3"/>
  <c r="AH281" i="3"/>
  <c r="AM235" i="3"/>
  <c r="AJ142" i="3"/>
  <c r="AH157" i="3"/>
  <c r="G50" i="6" l="1"/>
  <c r="H50" i="6"/>
  <c r="S148" i="2"/>
  <c r="R148" i="2"/>
  <c r="V133" i="2"/>
  <c r="E133" i="2" s="1"/>
  <c r="W133" i="2"/>
  <c r="F133" i="2" s="1"/>
  <c r="O124" i="2"/>
  <c r="B124" i="2"/>
  <c r="W87" i="2"/>
  <c r="F87" i="2" s="1"/>
  <c r="V87" i="2"/>
  <c r="E87" i="2" s="1"/>
  <c r="R74" i="2"/>
  <c r="S74" i="2"/>
  <c r="V63" i="2"/>
  <c r="E63" i="2" s="1"/>
  <c r="W63" i="2"/>
  <c r="F63" i="2" s="1"/>
  <c r="R51" i="2"/>
  <c r="S51" i="2"/>
  <c r="V39" i="2"/>
  <c r="E39" i="2" s="1"/>
  <c r="W39" i="2"/>
  <c r="F39" i="2" s="1"/>
  <c r="R32" i="2"/>
  <c r="S32" i="2"/>
  <c r="S15" i="2"/>
  <c r="R15" i="2"/>
  <c r="AP256" i="3"/>
  <c r="AS256" i="3" s="1"/>
  <c r="AJ256" i="3" s="1"/>
  <c r="AQ256" i="3" s="1"/>
  <c r="AT256" i="3" s="1"/>
  <c r="AK256" i="3" s="1"/>
  <c r="AR256" i="3" s="1"/>
  <c r="AU256" i="3" s="1"/>
  <c r="AL256" i="3" s="1"/>
  <c r="AO282" i="3"/>
  <c r="AH282" i="3"/>
  <c r="AN235" i="3"/>
  <c r="AI236" i="3" s="1"/>
  <c r="AH158" i="3"/>
  <c r="AL142" i="3"/>
  <c r="G51" i="6" l="1"/>
  <c r="H51" i="6"/>
  <c r="X148" i="2"/>
  <c r="G148" i="2" s="1"/>
  <c r="Y148" i="2"/>
  <c r="H148" i="2" s="1"/>
  <c r="S133" i="2"/>
  <c r="R133" i="2"/>
  <c r="R87" i="2"/>
  <c r="O125" i="2"/>
  <c r="B125" i="2"/>
  <c r="S87" i="2"/>
  <c r="X74" i="2"/>
  <c r="G74" i="2" s="1"/>
  <c r="Y74" i="2"/>
  <c r="H74" i="2" s="1"/>
  <c r="S63" i="2"/>
  <c r="R63" i="2"/>
  <c r="X51" i="2"/>
  <c r="G51" i="2" s="1"/>
  <c r="Y51" i="2"/>
  <c r="H51" i="2" s="1"/>
  <c r="S39" i="2"/>
  <c r="R39" i="2"/>
  <c r="X32" i="2"/>
  <c r="G32" i="2" s="1"/>
  <c r="Y32" i="2"/>
  <c r="H32" i="2" s="1"/>
  <c r="X15" i="2"/>
  <c r="G15" i="2" s="1"/>
  <c r="Y15" i="2"/>
  <c r="H15" i="2" s="1"/>
  <c r="AH283" i="3"/>
  <c r="AO283" i="3"/>
  <c r="AM256" i="3"/>
  <c r="AP236" i="3"/>
  <c r="AS236" i="3" s="1"/>
  <c r="AJ236" i="3" s="1"/>
  <c r="AQ236" i="3" s="1"/>
  <c r="AT236" i="3" s="1"/>
  <c r="AK236" i="3" s="1"/>
  <c r="AR236" i="3" s="1"/>
  <c r="AU236" i="3" s="1"/>
  <c r="AL236" i="3" s="1"/>
  <c r="AI143" i="3"/>
  <c r="AK143" i="3" s="1"/>
  <c r="AJ143" i="3" s="1"/>
  <c r="AH159" i="3"/>
  <c r="G52" i="6" l="1"/>
  <c r="H52" i="6"/>
  <c r="U148" i="2"/>
  <c r="T148" i="2"/>
  <c r="X133" i="2"/>
  <c r="G133" i="2" s="1"/>
  <c r="Y133" i="2"/>
  <c r="H133" i="2" s="1"/>
  <c r="O126" i="2"/>
  <c r="B126" i="2"/>
  <c r="X87" i="2"/>
  <c r="G87" i="2" s="1"/>
  <c r="Y87" i="2"/>
  <c r="H87" i="2" s="1"/>
  <c r="T74" i="2"/>
  <c r="U74" i="2"/>
  <c r="X63" i="2"/>
  <c r="G63" i="2" s="1"/>
  <c r="Y63" i="2"/>
  <c r="H63" i="2" s="1"/>
  <c r="U51" i="2"/>
  <c r="T51" i="2"/>
  <c r="Y39" i="2"/>
  <c r="H39" i="2" s="1"/>
  <c r="X39" i="2"/>
  <c r="G39" i="2" s="1"/>
  <c r="T32" i="2"/>
  <c r="U32" i="2"/>
  <c r="T15" i="2"/>
  <c r="U15" i="2"/>
  <c r="AN256" i="3"/>
  <c r="AI257" i="3" s="1"/>
  <c r="AO284" i="3"/>
  <c r="AH284" i="3"/>
  <c r="AM236" i="3"/>
  <c r="AL143" i="3"/>
  <c r="AH160" i="3"/>
  <c r="G53" i="6" l="1"/>
  <c r="H53" i="6"/>
  <c r="Z148" i="2"/>
  <c r="I148" i="2" s="1"/>
  <c r="K148" i="2" s="1"/>
  <c r="AA148" i="2"/>
  <c r="J148" i="2" s="1"/>
  <c r="L148" i="2" s="1"/>
  <c r="T133" i="2"/>
  <c r="U133" i="2"/>
  <c r="U87" i="2"/>
  <c r="T87" i="2"/>
  <c r="B127" i="2"/>
  <c r="O127" i="2"/>
  <c r="Z74" i="2"/>
  <c r="I74" i="2" s="1"/>
  <c r="K74" i="2" s="1"/>
  <c r="AA74" i="2"/>
  <c r="J74" i="2" s="1"/>
  <c r="L74" i="2" s="1"/>
  <c r="U63" i="2"/>
  <c r="T63" i="2"/>
  <c r="Z51" i="2"/>
  <c r="I51" i="2" s="1"/>
  <c r="K51" i="2" s="1"/>
  <c r="AA51" i="2"/>
  <c r="J51" i="2" s="1"/>
  <c r="L51" i="2" s="1"/>
  <c r="T39" i="2"/>
  <c r="U39" i="2"/>
  <c r="AA32" i="2"/>
  <c r="J32" i="2" s="1"/>
  <c r="L32" i="2" s="1"/>
  <c r="Z32" i="2"/>
  <c r="I32" i="2" s="1"/>
  <c r="K32" i="2" s="1"/>
  <c r="AA15" i="2"/>
  <c r="J15" i="2" s="1"/>
  <c r="L15" i="2" s="1"/>
  <c r="Z15" i="2"/>
  <c r="I15" i="2" s="1"/>
  <c r="K15" i="2" s="1"/>
  <c r="AP257" i="3"/>
  <c r="AS257" i="3" s="1"/>
  <c r="AJ257" i="3" s="1"/>
  <c r="AQ257" i="3" s="1"/>
  <c r="AT257" i="3" s="1"/>
  <c r="AK257" i="3" s="1"/>
  <c r="AR257" i="3" s="1"/>
  <c r="AU257" i="3" s="1"/>
  <c r="AL257" i="3" s="1"/>
  <c r="AO285" i="3"/>
  <c r="AH285" i="3"/>
  <c r="AN236" i="3"/>
  <c r="AI237" i="3" s="1"/>
  <c r="AI144" i="3"/>
  <c r="AK144" i="3" s="1"/>
  <c r="AJ144" i="3" s="1"/>
  <c r="AH161" i="3"/>
  <c r="G54" i="6" l="1"/>
  <c r="H54" i="6" s="1"/>
  <c r="M148" i="2"/>
  <c r="N148" i="2"/>
  <c r="Z133" i="2"/>
  <c r="I133" i="2" s="1"/>
  <c r="K133" i="2" s="1"/>
  <c r="AA133" i="2"/>
  <c r="J133" i="2" s="1"/>
  <c r="L133" i="2" s="1"/>
  <c r="Z87" i="2"/>
  <c r="I87" i="2" s="1"/>
  <c r="K87" i="2" s="1"/>
  <c r="AA87" i="2"/>
  <c r="J87" i="2" s="1"/>
  <c r="L87" i="2" s="1"/>
  <c r="M74" i="2"/>
  <c r="N74" i="2"/>
  <c r="Z63" i="2"/>
  <c r="I63" i="2" s="1"/>
  <c r="K63" i="2" s="1"/>
  <c r="AA63" i="2"/>
  <c r="J63" i="2" s="1"/>
  <c r="L63" i="2" s="1"/>
  <c r="M51" i="2"/>
  <c r="N51" i="2"/>
  <c r="Z39" i="2"/>
  <c r="I39" i="2" s="1"/>
  <c r="K39" i="2" s="1"/>
  <c r="AA39" i="2"/>
  <c r="J39" i="2" s="1"/>
  <c r="L39" i="2" s="1"/>
  <c r="M32" i="2"/>
  <c r="N32" i="2"/>
  <c r="M15" i="2"/>
  <c r="N15" i="2"/>
  <c r="AO286" i="3"/>
  <c r="AH286" i="3"/>
  <c r="AM257" i="3"/>
  <c r="AP237" i="3"/>
  <c r="AS237" i="3" s="1"/>
  <c r="AJ237" i="3" s="1"/>
  <c r="AQ237" i="3" s="1"/>
  <c r="AT237" i="3" s="1"/>
  <c r="AK237" i="3" s="1"/>
  <c r="AR237" i="3" s="1"/>
  <c r="AU237" i="3" s="1"/>
  <c r="AL237" i="3" s="1"/>
  <c r="AL144" i="3"/>
  <c r="AH162" i="3"/>
  <c r="G55" i="6" l="1"/>
  <c r="H55" i="6"/>
  <c r="D149" i="2"/>
  <c r="C149" i="2"/>
  <c r="M133" i="2"/>
  <c r="N133" i="2"/>
  <c r="M87" i="2"/>
  <c r="N87" i="2"/>
  <c r="D75" i="2"/>
  <c r="C75" i="2"/>
  <c r="M63" i="2"/>
  <c r="N63" i="2"/>
  <c r="D52" i="2"/>
  <c r="C52" i="2"/>
  <c r="M39" i="2"/>
  <c r="N39" i="2"/>
  <c r="D33" i="2"/>
  <c r="C33" i="2"/>
  <c r="D16" i="2"/>
  <c r="C16" i="2"/>
  <c r="AN257" i="3"/>
  <c r="AI258" i="3" s="1"/>
  <c r="AP258" i="3" s="1"/>
  <c r="AS258" i="3" s="1"/>
  <c r="AJ258" i="3" s="1"/>
  <c r="AQ258" i="3" s="1"/>
  <c r="AT258" i="3" s="1"/>
  <c r="AK258" i="3" s="1"/>
  <c r="AR258" i="3" s="1"/>
  <c r="AU258" i="3" s="1"/>
  <c r="AL258" i="3" s="1"/>
  <c r="AH287" i="3"/>
  <c r="AO287" i="3"/>
  <c r="AM237" i="3"/>
  <c r="AI145" i="3"/>
  <c r="AK145" i="3" s="1"/>
  <c r="AJ145" i="3" s="1"/>
  <c r="AH163" i="3"/>
  <c r="G56" i="6" l="1"/>
  <c r="H56" i="6" s="1"/>
  <c r="P149" i="2"/>
  <c r="Q149" i="2"/>
  <c r="C134" i="2"/>
  <c r="D134" i="2"/>
  <c r="C88" i="2"/>
  <c r="D88" i="2"/>
  <c r="P75" i="2"/>
  <c r="Q75" i="2"/>
  <c r="D64" i="2"/>
  <c r="C64" i="2"/>
  <c r="P52" i="2"/>
  <c r="Q52" i="2"/>
  <c r="D40" i="2"/>
  <c r="C40" i="2"/>
  <c r="P33" i="2"/>
  <c r="Q33" i="2"/>
  <c r="P16" i="2"/>
  <c r="Q16" i="2"/>
  <c r="AO288" i="3"/>
  <c r="AH288" i="3"/>
  <c r="AM258" i="3"/>
  <c r="AN237" i="3"/>
  <c r="AI238" i="3" s="1"/>
  <c r="AL145" i="3"/>
  <c r="AI146" i="3" s="1"/>
  <c r="AK146" i="3" s="1"/>
  <c r="AH164" i="3"/>
  <c r="G57" i="6" l="1"/>
  <c r="H57" i="6"/>
  <c r="V149" i="2"/>
  <c r="E149" i="2" s="1"/>
  <c r="W149" i="2"/>
  <c r="F149" i="2" s="1"/>
  <c r="Q134" i="2"/>
  <c r="P134" i="2"/>
  <c r="Q88" i="2"/>
  <c r="P88" i="2"/>
  <c r="V75" i="2"/>
  <c r="E75" i="2" s="1"/>
  <c r="W75" i="2"/>
  <c r="F75" i="2" s="1"/>
  <c r="P64" i="2"/>
  <c r="Q64" i="2"/>
  <c r="V52" i="2"/>
  <c r="E52" i="2" s="1"/>
  <c r="W52" i="2"/>
  <c r="F52" i="2" s="1"/>
  <c r="P40" i="2"/>
  <c r="Q40" i="2"/>
  <c r="V33" i="2"/>
  <c r="E33" i="2" s="1"/>
  <c r="W33" i="2"/>
  <c r="F33" i="2" s="1"/>
  <c r="V16" i="2"/>
  <c r="E16" i="2" s="1"/>
  <c r="W16" i="2"/>
  <c r="F16" i="2" s="1"/>
  <c r="AH289" i="3"/>
  <c r="AO289" i="3"/>
  <c r="AP259" i="3"/>
  <c r="AS259" i="3" s="1"/>
  <c r="AJ259" i="3" s="1"/>
  <c r="AQ259" i="3" s="1"/>
  <c r="AT259" i="3" s="1"/>
  <c r="AK259" i="3" s="1"/>
  <c r="AR259" i="3" s="1"/>
  <c r="AU259" i="3" s="1"/>
  <c r="AL259" i="3" s="1"/>
  <c r="AN258" i="3"/>
  <c r="AI259" i="3" s="1"/>
  <c r="AM259" i="3" s="1"/>
  <c r="AP238" i="3"/>
  <c r="AS238" i="3" s="1"/>
  <c r="AJ238" i="3" s="1"/>
  <c r="AQ238" i="3" s="1"/>
  <c r="AT238" i="3" s="1"/>
  <c r="AK238" i="3" s="1"/>
  <c r="AR238" i="3" s="1"/>
  <c r="AU238" i="3" s="1"/>
  <c r="AL238" i="3" s="1"/>
  <c r="AH165" i="3"/>
  <c r="AJ146" i="3"/>
  <c r="G58" i="6" l="1"/>
  <c r="H58" i="6"/>
  <c r="S149" i="2"/>
  <c r="R149" i="2"/>
  <c r="V134" i="2"/>
  <c r="E134" i="2" s="1"/>
  <c r="W134" i="2"/>
  <c r="F134" i="2" s="1"/>
  <c r="V88" i="2"/>
  <c r="E88" i="2" s="1"/>
  <c r="W88" i="2"/>
  <c r="F88" i="2" s="1"/>
  <c r="S75" i="2"/>
  <c r="R75" i="2"/>
  <c r="V64" i="2"/>
  <c r="E64" i="2" s="1"/>
  <c r="W64" i="2"/>
  <c r="F64" i="2" s="1"/>
  <c r="S52" i="2"/>
  <c r="R52" i="2"/>
  <c r="W40" i="2"/>
  <c r="F40" i="2" s="1"/>
  <c r="V40" i="2"/>
  <c r="E40" i="2" s="1"/>
  <c r="S33" i="2"/>
  <c r="R33" i="2"/>
  <c r="R16" i="2"/>
  <c r="S16" i="2"/>
  <c r="AN259" i="3"/>
  <c r="AI260" i="3" s="1"/>
  <c r="AH290" i="3"/>
  <c r="AO290" i="3"/>
  <c r="AM238" i="3"/>
  <c r="AL146" i="3"/>
  <c r="AI147" i="3" s="1"/>
  <c r="AK147" i="3" s="1"/>
  <c r="AJ147" i="3" s="1"/>
  <c r="AH166" i="3"/>
  <c r="G59" i="6" l="1"/>
  <c r="H59" i="6"/>
  <c r="X149" i="2"/>
  <c r="G149" i="2" s="1"/>
  <c r="Y149" i="2"/>
  <c r="H149" i="2" s="1"/>
  <c r="S134" i="2"/>
  <c r="R134" i="2"/>
  <c r="S88" i="2"/>
  <c r="R88" i="2"/>
  <c r="X75" i="2"/>
  <c r="G75" i="2" s="1"/>
  <c r="Y75" i="2"/>
  <c r="H75" i="2" s="1"/>
  <c r="R64" i="2"/>
  <c r="S64" i="2"/>
  <c r="X52" i="2"/>
  <c r="G52" i="2" s="1"/>
  <c r="Y52" i="2"/>
  <c r="H52" i="2" s="1"/>
  <c r="R40" i="2"/>
  <c r="S40" i="2"/>
  <c r="Y33" i="2"/>
  <c r="H33" i="2" s="1"/>
  <c r="X33" i="2"/>
  <c r="G33" i="2" s="1"/>
  <c r="X16" i="2"/>
  <c r="G16" i="2" s="1"/>
  <c r="Y16" i="2"/>
  <c r="H16" i="2" s="1"/>
  <c r="AP260" i="3"/>
  <c r="AS260" i="3" s="1"/>
  <c r="AJ260" i="3" s="1"/>
  <c r="AQ260" i="3" s="1"/>
  <c r="AT260" i="3" s="1"/>
  <c r="AK260" i="3" s="1"/>
  <c r="AR260" i="3" s="1"/>
  <c r="AU260" i="3" s="1"/>
  <c r="AL260" i="3" s="1"/>
  <c r="AO291" i="3"/>
  <c r="AH291" i="3"/>
  <c r="AN238" i="3"/>
  <c r="AI239" i="3" s="1"/>
  <c r="AP239" i="3" s="1"/>
  <c r="AS239" i="3" s="1"/>
  <c r="AJ239" i="3" s="1"/>
  <c r="AQ239" i="3" s="1"/>
  <c r="AT239" i="3" s="1"/>
  <c r="AK239" i="3" s="1"/>
  <c r="AR239" i="3" s="1"/>
  <c r="AU239" i="3" s="1"/>
  <c r="AL239" i="3" s="1"/>
  <c r="AL147" i="3"/>
  <c r="AI148" i="3" s="1"/>
  <c r="AK148" i="3" s="1"/>
  <c r="AH167" i="3"/>
  <c r="G60" i="6" l="1"/>
  <c r="H60" i="6"/>
  <c r="T149" i="2"/>
  <c r="U149" i="2"/>
  <c r="X134" i="2"/>
  <c r="G134" i="2" s="1"/>
  <c r="Y134" i="2"/>
  <c r="H134" i="2" s="1"/>
  <c r="X88" i="2"/>
  <c r="G88" i="2" s="1"/>
  <c r="Y88" i="2"/>
  <c r="H88" i="2" s="1"/>
  <c r="U75" i="2"/>
  <c r="T75" i="2"/>
  <c r="X64" i="2"/>
  <c r="G64" i="2" s="1"/>
  <c r="Y64" i="2"/>
  <c r="H64" i="2" s="1"/>
  <c r="U52" i="2"/>
  <c r="T52" i="2"/>
  <c r="X40" i="2"/>
  <c r="G40" i="2" s="1"/>
  <c r="Y40" i="2"/>
  <c r="H40" i="2" s="1"/>
  <c r="U33" i="2"/>
  <c r="T33" i="2"/>
  <c r="U16" i="2"/>
  <c r="T16" i="2"/>
  <c r="AO292" i="3"/>
  <c r="AH292" i="3"/>
  <c r="AM260" i="3"/>
  <c r="AM239" i="3"/>
  <c r="AN239" i="3" s="1"/>
  <c r="AJ148" i="3"/>
  <c r="AH168" i="3"/>
  <c r="G61" i="6" l="1"/>
  <c r="H61" i="6"/>
  <c r="Z149" i="2"/>
  <c r="I149" i="2" s="1"/>
  <c r="K149" i="2" s="1"/>
  <c r="AA149" i="2"/>
  <c r="J149" i="2" s="1"/>
  <c r="L149" i="2" s="1"/>
  <c r="U134" i="2"/>
  <c r="T134" i="2"/>
  <c r="T88" i="2"/>
  <c r="U88" i="2"/>
  <c r="Z75" i="2"/>
  <c r="I75" i="2" s="1"/>
  <c r="K75" i="2" s="1"/>
  <c r="AA75" i="2"/>
  <c r="J75" i="2" s="1"/>
  <c r="L75" i="2" s="1"/>
  <c r="U64" i="2"/>
  <c r="T64" i="2"/>
  <c r="Z52" i="2"/>
  <c r="I52" i="2" s="1"/>
  <c r="K52" i="2" s="1"/>
  <c r="AA52" i="2"/>
  <c r="J52" i="2" s="1"/>
  <c r="L52" i="2" s="1"/>
  <c r="U40" i="2"/>
  <c r="T40" i="2"/>
  <c r="Z33" i="2"/>
  <c r="I33" i="2" s="1"/>
  <c r="K33" i="2" s="1"/>
  <c r="AA33" i="2"/>
  <c r="J33" i="2" s="1"/>
  <c r="L33" i="2" s="1"/>
  <c r="AA16" i="2"/>
  <c r="J16" i="2" s="1"/>
  <c r="L16" i="2" s="1"/>
  <c r="Z16" i="2"/>
  <c r="I16" i="2" s="1"/>
  <c r="K16" i="2" s="1"/>
  <c r="AN260" i="3"/>
  <c r="AI261" i="3" s="1"/>
  <c r="AO293" i="3"/>
  <c r="AH293" i="3"/>
  <c r="AH169" i="3"/>
  <c r="AL148" i="3"/>
  <c r="AI149" i="3" s="1"/>
  <c r="AK149" i="3" s="1"/>
  <c r="G62" i="6" l="1"/>
  <c r="H62" i="6" s="1"/>
  <c r="N149" i="2"/>
  <c r="M149" i="2"/>
  <c r="AA134" i="2"/>
  <c r="J134" i="2" s="1"/>
  <c r="L134" i="2" s="1"/>
  <c r="Z134" i="2"/>
  <c r="I134" i="2" s="1"/>
  <c r="K134" i="2" s="1"/>
  <c r="Z88" i="2"/>
  <c r="I88" i="2" s="1"/>
  <c r="K88" i="2" s="1"/>
  <c r="AA88" i="2"/>
  <c r="J88" i="2" s="1"/>
  <c r="L88" i="2" s="1"/>
  <c r="N75" i="2"/>
  <c r="M75" i="2"/>
  <c r="AA64" i="2"/>
  <c r="J64" i="2" s="1"/>
  <c r="L64" i="2" s="1"/>
  <c r="Z64" i="2"/>
  <c r="I64" i="2" s="1"/>
  <c r="K64" i="2" s="1"/>
  <c r="N52" i="2"/>
  <c r="M52" i="2"/>
  <c r="AA40" i="2"/>
  <c r="J40" i="2" s="1"/>
  <c r="L40" i="2" s="1"/>
  <c r="Z40" i="2"/>
  <c r="I40" i="2" s="1"/>
  <c r="K40" i="2" s="1"/>
  <c r="N33" i="2"/>
  <c r="M33" i="2"/>
  <c r="N16" i="2"/>
  <c r="M16" i="2"/>
  <c r="AP261" i="3"/>
  <c r="AS261" i="3" s="1"/>
  <c r="AJ261" i="3" s="1"/>
  <c r="AQ261" i="3" s="1"/>
  <c r="AT261" i="3" s="1"/>
  <c r="AK261" i="3" s="1"/>
  <c r="AR261" i="3" s="1"/>
  <c r="AU261" i="3" s="1"/>
  <c r="AL261" i="3" s="1"/>
  <c r="AH294" i="3"/>
  <c r="AO294" i="3"/>
  <c r="AH170" i="3"/>
  <c r="AJ149" i="3"/>
  <c r="G63" i="6" l="1"/>
  <c r="H63" i="6"/>
  <c r="D150" i="2"/>
  <c r="C150" i="2"/>
  <c r="N134" i="2"/>
  <c r="M134" i="2"/>
  <c r="N88" i="2"/>
  <c r="M88" i="2"/>
  <c r="C76" i="2"/>
  <c r="D76" i="2"/>
  <c r="N64" i="2"/>
  <c r="M64" i="2"/>
  <c r="D53" i="2"/>
  <c r="C53" i="2"/>
  <c r="N40" i="2"/>
  <c r="M40" i="2"/>
  <c r="C17" i="2"/>
  <c r="D17" i="2"/>
  <c r="AO295" i="3"/>
  <c r="AH295" i="3"/>
  <c r="AM261" i="3"/>
  <c r="AL149" i="3"/>
  <c r="AI150" i="3" s="1"/>
  <c r="AK150" i="3" s="1"/>
  <c r="AH171" i="3"/>
  <c r="G64" i="6" l="1"/>
  <c r="H64" i="6" s="1"/>
  <c r="P150" i="2"/>
  <c r="Q150" i="2"/>
  <c r="C135" i="2"/>
  <c r="D135" i="2"/>
  <c r="D89" i="2"/>
  <c r="C89" i="2"/>
  <c r="Q76" i="2"/>
  <c r="P76" i="2"/>
  <c r="D65" i="2"/>
  <c r="C65" i="2"/>
  <c r="P53" i="2"/>
  <c r="Q53" i="2"/>
  <c r="Q17" i="2"/>
  <c r="P17" i="2"/>
  <c r="AO296" i="3"/>
  <c r="AH296" i="3"/>
  <c r="AP262" i="3"/>
  <c r="AS262" i="3" s="1"/>
  <c r="AJ262" i="3" s="1"/>
  <c r="AQ262" i="3" s="1"/>
  <c r="AT262" i="3" s="1"/>
  <c r="AK262" i="3" s="1"/>
  <c r="AR262" i="3" s="1"/>
  <c r="AU262" i="3" s="1"/>
  <c r="AL262" i="3" s="1"/>
  <c r="AN261" i="3"/>
  <c r="AI262" i="3" s="1"/>
  <c r="AM262" i="3" s="1"/>
  <c r="AH172" i="3"/>
  <c r="AJ150" i="3"/>
  <c r="G65" i="6" l="1"/>
  <c r="H65" i="6"/>
  <c r="V150" i="2"/>
  <c r="E150" i="2" s="1"/>
  <c r="W150" i="2"/>
  <c r="F150" i="2" s="1"/>
  <c r="P135" i="2"/>
  <c r="Q135" i="2"/>
  <c r="P89" i="2"/>
  <c r="Q89" i="2"/>
  <c r="V76" i="2"/>
  <c r="E76" i="2" s="1"/>
  <c r="W76" i="2"/>
  <c r="F76" i="2" s="1"/>
  <c r="P65" i="2"/>
  <c r="Q65" i="2"/>
  <c r="V53" i="2"/>
  <c r="E53" i="2" s="1"/>
  <c r="W53" i="2"/>
  <c r="F53" i="2" s="1"/>
  <c r="V17" i="2"/>
  <c r="E17" i="2" s="1"/>
  <c r="W17" i="2"/>
  <c r="F17" i="2" s="1"/>
  <c r="AN262" i="3"/>
  <c r="AI263" i="3" s="1"/>
  <c r="AP263" i="3" s="1"/>
  <c r="AS263" i="3" s="1"/>
  <c r="AJ263" i="3" s="1"/>
  <c r="AQ263" i="3" s="1"/>
  <c r="AT263" i="3" s="1"/>
  <c r="AK263" i="3" s="1"/>
  <c r="AR263" i="3" s="1"/>
  <c r="AU263" i="3" s="1"/>
  <c r="AL263" i="3" s="1"/>
  <c r="AH297" i="3"/>
  <c r="AO297" i="3"/>
  <c r="AH173" i="3"/>
  <c r="AL150" i="3"/>
  <c r="AI151" i="3" s="1"/>
  <c r="AK151" i="3" s="1"/>
  <c r="G66" i="6" l="1"/>
  <c r="H66" i="6"/>
  <c r="S150" i="2"/>
  <c r="R150" i="2"/>
  <c r="V135" i="2"/>
  <c r="E135" i="2" s="1"/>
  <c r="W135" i="2"/>
  <c r="F135" i="2" s="1"/>
  <c r="V89" i="2"/>
  <c r="E89" i="2" s="1"/>
  <c r="W89" i="2"/>
  <c r="F89" i="2" s="1"/>
  <c r="S76" i="2"/>
  <c r="R76" i="2"/>
  <c r="V65" i="2"/>
  <c r="E65" i="2" s="1"/>
  <c r="W65" i="2"/>
  <c r="F65" i="2" s="1"/>
  <c r="S53" i="2"/>
  <c r="R53" i="2"/>
  <c r="S17" i="2"/>
  <c r="R17" i="2"/>
  <c r="AO298" i="3"/>
  <c r="AH298" i="3"/>
  <c r="AM263" i="3"/>
  <c r="AJ151" i="3"/>
  <c r="AH174" i="3"/>
  <c r="X150" i="2" l="1"/>
  <c r="G150" i="2" s="1"/>
  <c r="Y150" i="2"/>
  <c r="H150" i="2" s="1"/>
  <c r="S135" i="2"/>
  <c r="R135" i="2"/>
  <c r="S89" i="2"/>
  <c r="R89" i="2"/>
  <c r="X76" i="2"/>
  <c r="G76" i="2" s="1"/>
  <c r="Y76" i="2"/>
  <c r="H76" i="2" s="1"/>
  <c r="S65" i="2"/>
  <c r="R65" i="2"/>
  <c r="X53" i="2"/>
  <c r="G53" i="2" s="1"/>
  <c r="Y53" i="2"/>
  <c r="H53" i="2" s="1"/>
  <c r="Y17" i="2"/>
  <c r="H17" i="2" s="1"/>
  <c r="X17" i="2"/>
  <c r="G17" i="2" s="1"/>
  <c r="AO299" i="3"/>
  <c r="AH299" i="3"/>
  <c r="AN263" i="3"/>
  <c r="AI264" i="3" s="1"/>
  <c r="AH175" i="3"/>
  <c r="AL151" i="3"/>
  <c r="U150" i="2" l="1"/>
  <c r="T150" i="2"/>
  <c r="Y135" i="2"/>
  <c r="H135" i="2" s="1"/>
  <c r="X135" i="2"/>
  <c r="G135" i="2" s="1"/>
  <c r="X89" i="2"/>
  <c r="G89" i="2" s="1"/>
  <c r="Y89" i="2"/>
  <c r="H89" i="2" s="1"/>
  <c r="T76" i="2"/>
  <c r="U76" i="2"/>
  <c r="X65" i="2"/>
  <c r="G65" i="2" s="1"/>
  <c r="Y65" i="2"/>
  <c r="H65" i="2" s="1"/>
  <c r="U53" i="2"/>
  <c r="T53" i="2"/>
  <c r="T17" i="2"/>
  <c r="U17" i="2"/>
  <c r="AP264" i="3"/>
  <c r="AS264" i="3" s="1"/>
  <c r="AJ264" i="3" s="1"/>
  <c r="AQ264" i="3" s="1"/>
  <c r="AT264" i="3" s="1"/>
  <c r="AK264" i="3" s="1"/>
  <c r="AR264" i="3" s="1"/>
  <c r="AU264" i="3" s="1"/>
  <c r="AL264" i="3" s="1"/>
  <c r="AO300" i="3"/>
  <c r="AH300" i="3"/>
  <c r="AH176" i="3"/>
  <c r="AI152" i="3"/>
  <c r="AK152" i="3" s="1"/>
  <c r="AJ152" i="3" s="1"/>
  <c r="Z150" i="2" l="1"/>
  <c r="I150" i="2" s="1"/>
  <c r="K150" i="2" s="1"/>
  <c r="AA150" i="2"/>
  <c r="J150" i="2" s="1"/>
  <c r="L150" i="2" s="1"/>
  <c r="T135" i="2"/>
  <c r="U135" i="2"/>
  <c r="U89" i="2"/>
  <c r="T89" i="2"/>
  <c r="AA76" i="2"/>
  <c r="J76" i="2" s="1"/>
  <c r="L76" i="2" s="1"/>
  <c r="Z76" i="2"/>
  <c r="I76" i="2" s="1"/>
  <c r="K76" i="2" s="1"/>
  <c r="U65" i="2"/>
  <c r="T65" i="2"/>
  <c r="AA53" i="2"/>
  <c r="J53" i="2" s="1"/>
  <c r="L53" i="2" s="1"/>
  <c r="Z53" i="2"/>
  <c r="I53" i="2" s="1"/>
  <c r="K53" i="2" s="1"/>
  <c r="Z17" i="2"/>
  <c r="I17" i="2" s="1"/>
  <c r="K17" i="2" s="1"/>
  <c r="AA17" i="2"/>
  <c r="J17" i="2" s="1"/>
  <c r="L17" i="2" s="1"/>
  <c r="AO301" i="3"/>
  <c r="AH301" i="3"/>
  <c r="AM264" i="3"/>
  <c r="AL152" i="3"/>
  <c r="AI153" i="3" s="1"/>
  <c r="AK153" i="3" s="1"/>
  <c r="AH177" i="3"/>
  <c r="M150" i="2" l="1"/>
  <c r="N150" i="2"/>
  <c r="Z135" i="2"/>
  <c r="I135" i="2" s="1"/>
  <c r="K135" i="2" s="1"/>
  <c r="AA135" i="2"/>
  <c r="J135" i="2" s="1"/>
  <c r="L135" i="2" s="1"/>
  <c r="AA89" i="2"/>
  <c r="J89" i="2" s="1"/>
  <c r="L89" i="2" s="1"/>
  <c r="Z89" i="2"/>
  <c r="I89" i="2" s="1"/>
  <c r="K89" i="2" s="1"/>
  <c r="M76" i="2"/>
  <c r="N76" i="2"/>
  <c r="Z65" i="2"/>
  <c r="I65" i="2" s="1"/>
  <c r="K65" i="2" s="1"/>
  <c r="AA65" i="2"/>
  <c r="J65" i="2" s="1"/>
  <c r="L65" i="2" s="1"/>
  <c r="M53" i="2"/>
  <c r="N53" i="2"/>
  <c r="M17" i="2"/>
  <c r="N17" i="2"/>
  <c r="AN264" i="3"/>
  <c r="AI265" i="3" s="1"/>
  <c r="AH178" i="3"/>
  <c r="AJ153" i="3"/>
  <c r="D151" i="2" l="1"/>
  <c r="C151" i="2"/>
  <c r="M135" i="2"/>
  <c r="N135" i="2"/>
  <c r="N89" i="2"/>
  <c r="M89" i="2"/>
  <c r="C77" i="2"/>
  <c r="D77" i="2"/>
  <c r="M65" i="2"/>
  <c r="N65" i="2"/>
  <c r="C54" i="2"/>
  <c r="D54" i="2"/>
  <c r="D18" i="2"/>
  <c r="C18" i="2"/>
  <c r="AP265" i="3"/>
  <c r="AS265" i="3" s="1"/>
  <c r="AJ265" i="3" s="1"/>
  <c r="AQ265" i="3" s="1"/>
  <c r="AT265" i="3" s="1"/>
  <c r="AK265" i="3" s="1"/>
  <c r="AR265" i="3" s="1"/>
  <c r="AU265" i="3" s="1"/>
  <c r="AL265" i="3" s="1"/>
  <c r="AL153" i="3"/>
  <c r="AI154" i="3" s="1"/>
  <c r="AK154" i="3" s="1"/>
  <c r="AH179" i="3"/>
  <c r="P151" i="2" l="1"/>
  <c r="Q151" i="2"/>
  <c r="C136" i="2"/>
  <c r="D136" i="2"/>
  <c r="C90" i="2"/>
  <c r="D90" i="2"/>
  <c r="Q77" i="2"/>
  <c r="P77" i="2"/>
  <c r="D66" i="2"/>
  <c r="C66" i="2"/>
  <c r="Q54" i="2"/>
  <c r="P54" i="2"/>
  <c r="P18" i="2"/>
  <c r="Q18" i="2"/>
  <c r="AM265" i="3"/>
  <c r="AH180" i="3"/>
  <c r="AJ154" i="3"/>
  <c r="V151" i="2" l="1"/>
  <c r="E151" i="2" s="1"/>
  <c r="W151" i="2"/>
  <c r="F151" i="2" s="1"/>
  <c r="Q136" i="2"/>
  <c r="P136" i="2"/>
  <c r="Q90" i="2"/>
  <c r="P90" i="2"/>
  <c r="V77" i="2"/>
  <c r="E77" i="2" s="1"/>
  <c r="W77" i="2"/>
  <c r="F77" i="2" s="1"/>
  <c r="P66" i="2"/>
  <c r="Q66" i="2"/>
  <c r="V54" i="2"/>
  <c r="E54" i="2" s="1"/>
  <c r="W54" i="2"/>
  <c r="F54" i="2" s="1"/>
  <c r="W18" i="2"/>
  <c r="F18" i="2" s="1"/>
  <c r="V18" i="2"/>
  <c r="E18" i="2" s="1"/>
  <c r="AN265" i="3"/>
  <c r="AI266" i="3" s="1"/>
  <c r="AP266" i="3" s="1"/>
  <c r="AS266" i="3" s="1"/>
  <c r="AJ266" i="3" s="1"/>
  <c r="AQ266" i="3" s="1"/>
  <c r="AT266" i="3" s="1"/>
  <c r="AK266" i="3" s="1"/>
  <c r="AR266" i="3" s="1"/>
  <c r="AU266" i="3" s="1"/>
  <c r="AL266" i="3" s="1"/>
  <c r="AH181" i="3"/>
  <c r="AL154" i="3"/>
  <c r="S151" i="2" l="1"/>
  <c r="R151" i="2"/>
  <c r="V136" i="2"/>
  <c r="E136" i="2" s="1"/>
  <c r="W136" i="2"/>
  <c r="F136" i="2" s="1"/>
  <c r="V90" i="2"/>
  <c r="E90" i="2" s="1"/>
  <c r="W90" i="2"/>
  <c r="F90" i="2" s="1"/>
  <c r="S77" i="2"/>
  <c r="R77" i="2"/>
  <c r="W66" i="2"/>
  <c r="F66" i="2" s="1"/>
  <c r="V66" i="2"/>
  <c r="E66" i="2" s="1"/>
  <c r="S54" i="2"/>
  <c r="R54" i="2"/>
  <c r="R18" i="2"/>
  <c r="S18" i="2"/>
  <c r="AM266" i="3"/>
  <c r="AI155" i="3"/>
  <c r="AK155" i="3" s="1"/>
  <c r="AJ155" i="3" s="1"/>
  <c r="AH182" i="3"/>
  <c r="X151" i="2" l="1"/>
  <c r="G151" i="2" s="1"/>
  <c r="Y151" i="2"/>
  <c r="H151" i="2" s="1"/>
  <c r="S136" i="2"/>
  <c r="R136" i="2"/>
  <c r="S90" i="2"/>
  <c r="R90" i="2"/>
  <c r="Y77" i="2"/>
  <c r="H77" i="2" s="1"/>
  <c r="X77" i="2"/>
  <c r="G77" i="2" s="1"/>
  <c r="R66" i="2"/>
  <c r="S66" i="2"/>
  <c r="Y54" i="2"/>
  <c r="H54" i="2" s="1"/>
  <c r="X54" i="2"/>
  <c r="G54" i="2" s="1"/>
  <c r="X18" i="2"/>
  <c r="G18" i="2" s="1"/>
  <c r="Y18" i="2"/>
  <c r="H18" i="2" s="1"/>
  <c r="AN266" i="3"/>
  <c r="AI267" i="3" s="1"/>
  <c r="AP267" i="3" s="1"/>
  <c r="AS267" i="3" s="1"/>
  <c r="AJ267" i="3" s="1"/>
  <c r="AQ267" i="3" s="1"/>
  <c r="AT267" i="3" s="1"/>
  <c r="AK267" i="3" s="1"/>
  <c r="AR267" i="3" s="1"/>
  <c r="AU267" i="3" s="1"/>
  <c r="AL267" i="3" s="1"/>
  <c r="AL155" i="3"/>
  <c r="AI156" i="3" s="1"/>
  <c r="AK156" i="3" s="1"/>
  <c r="AH183" i="3"/>
  <c r="U151" i="2" l="1"/>
  <c r="T151" i="2"/>
  <c r="X136" i="2"/>
  <c r="G136" i="2" s="1"/>
  <c r="Y136" i="2"/>
  <c r="H136" i="2" s="1"/>
  <c r="Y90" i="2"/>
  <c r="H90" i="2" s="1"/>
  <c r="X90" i="2"/>
  <c r="G90" i="2" s="1"/>
  <c r="U77" i="2"/>
  <c r="T77" i="2"/>
  <c r="Y66" i="2"/>
  <c r="H66" i="2" s="1"/>
  <c r="X66" i="2"/>
  <c r="G66" i="2" s="1"/>
  <c r="T54" i="2"/>
  <c r="U54" i="2"/>
  <c r="T18" i="2"/>
  <c r="U18" i="2"/>
  <c r="AM267" i="3"/>
  <c r="AH184" i="3"/>
  <c r="AJ156" i="3"/>
  <c r="Z151" i="2" l="1"/>
  <c r="I151" i="2" s="1"/>
  <c r="K151" i="2" s="1"/>
  <c r="AA151" i="2"/>
  <c r="J151" i="2" s="1"/>
  <c r="L151" i="2" s="1"/>
  <c r="T136" i="2"/>
  <c r="U136" i="2"/>
  <c r="T90" i="2"/>
  <c r="U90" i="2"/>
  <c r="Z77" i="2"/>
  <c r="I77" i="2" s="1"/>
  <c r="K77" i="2" s="1"/>
  <c r="AA77" i="2"/>
  <c r="J77" i="2" s="1"/>
  <c r="L77" i="2" s="1"/>
  <c r="T66" i="2"/>
  <c r="U66" i="2"/>
  <c r="Z54" i="2"/>
  <c r="I54" i="2" s="1"/>
  <c r="K54" i="2" s="1"/>
  <c r="AA54" i="2"/>
  <c r="J54" i="2" s="1"/>
  <c r="L54" i="2" s="1"/>
  <c r="Z18" i="2"/>
  <c r="I18" i="2" s="1"/>
  <c r="K18" i="2" s="1"/>
  <c r="AA18" i="2"/>
  <c r="J18" i="2" s="1"/>
  <c r="L18" i="2" s="1"/>
  <c r="AN267" i="3"/>
  <c r="AI268" i="3" s="1"/>
  <c r="AL156" i="3"/>
  <c r="AI157" i="3" s="1"/>
  <c r="AK157" i="3" s="1"/>
  <c r="AH185" i="3"/>
  <c r="M151" i="2" l="1"/>
  <c r="N151" i="2"/>
  <c r="AA136" i="2"/>
  <c r="J136" i="2" s="1"/>
  <c r="L136" i="2" s="1"/>
  <c r="Z136" i="2"/>
  <c r="I136" i="2" s="1"/>
  <c r="K136" i="2" s="1"/>
  <c r="Z90" i="2"/>
  <c r="I90" i="2" s="1"/>
  <c r="K90" i="2" s="1"/>
  <c r="AA90" i="2"/>
  <c r="J90" i="2" s="1"/>
  <c r="L90" i="2" s="1"/>
  <c r="M77" i="2"/>
  <c r="N77" i="2"/>
  <c r="Z66" i="2"/>
  <c r="I66" i="2" s="1"/>
  <c r="K66" i="2" s="1"/>
  <c r="AA66" i="2"/>
  <c r="J66" i="2" s="1"/>
  <c r="L66" i="2" s="1"/>
  <c r="M54" i="2"/>
  <c r="N54" i="2"/>
  <c r="M18" i="2"/>
  <c r="N18" i="2"/>
  <c r="AP268" i="3"/>
  <c r="AS268" i="3" s="1"/>
  <c r="AJ268" i="3" s="1"/>
  <c r="AQ268" i="3" s="1"/>
  <c r="AT268" i="3" s="1"/>
  <c r="AK268" i="3" s="1"/>
  <c r="AR268" i="3" s="1"/>
  <c r="AU268" i="3" s="1"/>
  <c r="AL268" i="3" s="1"/>
  <c r="AH186" i="3"/>
  <c r="AJ157" i="3"/>
  <c r="C152" i="2" l="1"/>
  <c r="D152" i="2"/>
  <c r="M136" i="2"/>
  <c r="N136" i="2"/>
  <c r="M90" i="2"/>
  <c r="N90" i="2"/>
  <c r="D78" i="2"/>
  <c r="C78" i="2"/>
  <c r="M66" i="2"/>
  <c r="N66" i="2"/>
  <c r="D55" i="2"/>
  <c r="C55" i="2"/>
  <c r="AM268" i="3"/>
  <c r="AL157" i="3"/>
  <c r="AI158" i="3" s="1"/>
  <c r="AK158" i="3" s="1"/>
  <c r="AH187" i="3"/>
  <c r="Q152" i="2" l="1"/>
  <c r="P152" i="2"/>
  <c r="D137" i="2"/>
  <c r="C137" i="2"/>
  <c r="D91" i="2"/>
  <c r="C91" i="2"/>
  <c r="Q78" i="2"/>
  <c r="P78" i="2"/>
  <c r="D67" i="2"/>
  <c r="C67" i="2"/>
  <c r="P55" i="2"/>
  <c r="Q55" i="2"/>
  <c r="AN268" i="3"/>
  <c r="AI269" i="3" s="1"/>
  <c r="AH188" i="3"/>
  <c r="AJ158" i="3"/>
  <c r="W152" i="2" l="1"/>
  <c r="F152" i="2" s="1"/>
  <c r="V152" i="2"/>
  <c r="E152" i="2" s="1"/>
  <c r="P137" i="2"/>
  <c r="Q137" i="2"/>
  <c r="P91" i="2"/>
  <c r="Q91" i="2"/>
  <c r="W78" i="2"/>
  <c r="F78" i="2" s="1"/>
  <c r="V78" i="2"/>
  <c r="E78" i="2" s="1"/>
  <c r="P67" i="2"/>
  <c r="Q67" i="2"/>
  <c r="W55" i="2"/>
  <c r="F55" i="2" s="1"/>
  <c r="V55" i="2"/>
  <c r="E55" i="2" s="1"/>
  <c r="AP269" i="3"/>
  <c r="AS269" i="3" s="1"/>
  <c r="AJ269" i="3" s="1"/>
  <c r="AQ269" i="3" s="1"/>
  <c r="AT269" i="3" s="1"/>
  <c r="AK269" i="3" s="1"/>
  <c r="AR269" i="3" s="1"/>
  <c r="AU269" i="3" s="1"/>
  <c r="AL269" i="3" s="1"/>
  <c r="AL158" i="3"/>
  <c r="AI159" i="3" s="1"/>
  <c r="AK159" i="3" s="1"/>
  <c r="AH189" i="3"/>
  <c r="R152" i="2" l="1"/>
  <c r="S152" i="2"/>
  <c r="V137" i="2"/>
  <c r="E137" i="2" s="1"/>
  <c r="W137" i="2"/>
  <c r="F137" i="2" s="1"/>
  <c r="W91" i="2"/>
  <c r="F91" i="2" s="1"/>
  <c r="V91" i="2"/>
  <c r="E91" i="2" s="1"/>
  <c r="S78" i="2"/>
  <c r="R78" i="2"/>
  <c r="V67" i="2"/>
  <c r="E67" i="2" s="1"/>
  <c r="W67" i="2"/>
  <c r="F67" i="2" s="1"/>
  <c r="R55" i="2"/>
  <c r="S55" i="2"/>
  <c r="AM269" i="3"/>
  <c r="AH190" i="3"/>
  <c r="AJ159" i="3"/>
  <c r="X152" i="2" l="1"/>
  <c r="G152" i="2" s="1"/>
  <c r="Y152" i="2"/>
  <c r="H152" i="2" s="1"/>
  <c r="S137" i="2"/>
  <c r="R137" i="2"/>
  <c r="R91" i="2"/>
  <c r="S91" i="2"/>
  <c r="X78" i="2"/>
  <c r="G78" i="2" s="1"/>
  <c r="Y78" i="2"/>
  <c r="H78" i="2" s="1"/>
  <c r="S67" i="2"/>
  <c r="R67" i="2"/>
  <c r="X55" i="2"/>
  <c r="G55" i="2" s="1"/>
  <c r="Y55" i="2"/>
  <c r="H55" i="2" s="1"/>
  <c r="AN269" i="3"/>
  <c r="AI270" i="3" s="1"/>
  <c r="AP270" i="3" s="1"/>
  <c r="AS270" i="3" s="1"/>
  <c r="AJ270" i="3" s="1"/>
  <c r="AQ270" i="3" s="1"/>
  <c r="AT270" i="3" s="1"/>
  <c r="AK270" i="3" s="1"/>
  <c r="AR270" i="3" s="1"/>
  <c r="AU270" i="3" s="1"/>
  <c r="AL270" i="3" s="1"/>
  <c r="AL159" i="3"/>
  <c r="AH191" i="3"/>
  <c r="T152" i="2" l="1"/>
  <c r="U152" i="2"/>
  <c r="X137" i="2"/>
  <c r="G137" i="2" s="1"/>
  <c r="Y137" i="2"/>
  <c r="H137" i="2" s="1"/>
  <c r="X91" i="2"/>
  <c r="G91" i="2" s="1"/>
  <c r="Y91" i="2"/>
  <c r="H91" i="2" s="1"/>
  <c r="U78" i="2"/>
  <c r="T78" i="2"/>
  <c r="X67" i="2"/>
  <c r="G67" i="2" s="1"/>
  <c r="Y67" i="2"/>
  <c r="H67" i="2" s="1"/>
  <c r="U55" i="2"/>
  <c r="T55" i="2"/>
  <c r="AM270" i="3"/>
  <c r="AH192" i="3"/>
  <c r="AI160" i="3"/>
  <c r="AK160" i="3" s="1"/>
  <c r="AJ160" i="3" s="1"/>
  <c r="Z152" i="2" l="1"/>
  <c r="I152" i="2" s="1"/>
  <c r="K152" i="2" s="1"/>
  <c r="AA152" i="2"/>
  <c r="J152" i="2" s="1"/>
  <c r="L152" i="2" s="1"/>
  <c r="U137" i="2"/>
  <c r="T137" i="2"/>
  <c r="T91" i="2"/>
  <c r="U91" i="2"/>
  <c r="Z78" i="2"/>
  <c r="I78" i="2" s="1"/>
  <c r="K78" i="2" s="1"/>
  <c r="AA78" i="2"/>
  <c r="J78" i="2" s="1"/>
  <c r="L78" i="2" s="1"/>
  <c r="U67" i="2"/>
  <c r="T67" i="2"/>
  <c r="Z55" i="2"/>
  <c r="I55" i="2" s="1"/>
  <c r="K55" i="2" s="1"/>
  <c r="AA55" i="2"/>
  <c r="J55" i="2" s="1"/>
  <c r="L55" i="2" s="1"/>
  <c r="AN270" i="3"/>
  <c r="AI271" i="3" s="1"/>
  <c r="AP271" i="3" s="1"/>
  <c r="AS271" i="3" s="1"/>
  <c r="AJ271" i="3" s="1"/>
  <c r="AQ271" i="3" s="1"/>
  <c r="AT271" i="3" s="1"/>
  <c r="AK271" i="3" s="1"/>
  <c r="AR271" i="3" s="1"/>
  <c r="AU271" i="3" s="1"/>
  <c r="AL271" i="3" s="1"/>
  <c r="AL160" i="3"/>
  <c r="AH193" i="3"/>
  <c r="N152" i="2" l="1"/>
  <c r="M152" i="2"/>
  <c r="Z137" i="2"/>
  <c r="I137" i="2" s="1"/>
  <c r="K137" i="2" s="1"/>
  <c r="AA137" i="2"/>
  <c r="J137" i="2" s="1"/>
  <c r="L137" i="2" s="1"/>
  <c r="Z91" i="2"/>
  <c r="I91" i="2" s="1"/>
  <c r="K91" i="2" s="1"/>
  <c r="AA91" i="2"/>
  <c r="J91" i="2" s="1"/>
  <c r="L91" i="2" s="1"/>
  <c r="M78" i="2"/>
  <c r="N78" i="2"/>
  <c r="Z67" i="2"/>
  <c r="I67" i="2" s="1"/>
  <c r="K67" i="2" s="1"/>
  <c r="AA67" i="2"/>
  <c r="J67" i="2" s="1"/>
  <c r="L67" i="2" s="1"/>
  <c r="M55" i="2"/>
  <c r="N55" i="2"/>
  <c r="AM271" i="3"/>
  <c r="AH194" i="3"/>
  <c r="AI161" i="3"/>
  <c r="AK161" i="3" s="1"/>
  <c r="AJ161" i="3" s="1"/>
  <c r="M137" i="2" l="1"/>
  <c r="N137" i="2"/>
  <c r="M91" i="2"/>
  <c r="N91" i="2"/>
  <c r="C79" i="2"/>
  <c r="D79" i="2"/>
  <c r="N67" i="2"/>
  <c r="M67" i="2"/>
  <c r="C56" i="2"/>
  <c r="D56" i="2"/>
  <c r="AN271" i="3"/>
  <c r="AI272" i="3" s="1"/>
  <c r="AP272" i="3" s="1"/>
  <c r="AS272" i="3" s="1"/>
  <c r="AJ272" i="3" s="1"/>
  <c r="AQ272" i="3" s="1"/>
  <c r="AT272" i="3" s="1"/>
  <c r="AK272" i="3" s="1"/>
  <c r="AR272" i="3" s="1"/>
  <c r="AU272" i="3" s="1"/>
  <c r="AL272" i="3" s="1"/>
  <c r="AL161" i="3"/>
  <c r="AH195" i="3"/>
  <c r="D138" i="2" l="1"/>
  <c r="C138" i="2"/>
  <c r="C92" i="2"/>
  <c r="D92" i="2"/>
  <c r="Q79" i="2"/>
  <c r="P79" i="2"/>
  <c r="C68" i="2"/>
  <c r="D68" i="2"/>
  <c r="Q56" i="2"/>
  <c r="P56" i="2"/>
  <c r="AM272" i="3"/>
  <c r="AH196" i="3"/>
  <c r="AI162" i="3"/>
  <c r="AK162" i="3" s="1"/>
  <c r="AJ162" i="3" s="1"/>
  <c r="P138" i="2" l="1"/>
  <c r="Q138" i="2"/>
  <c r="Q92" i="2"/>
  <c r="P92" i="2"/>
  <c r="V79" i="2"/>
  <c r="E79" i="2" s="1"/>
  <c r="W79" i="2"/>
  <c r="F79" i="2" s="1"/>
  <c r="Q68" i="2"/>
  <c r="P68" i="2"/>
  <c r="V56" i="2"/>
  <c r="E56" i="2" s="1"/>
  <c r="W56" i="2"/>
  <c r="F56" i="2" s="1"/>
  <c r="AN272" i="3"/>
  <c r="AI273" i="3" s="1"/>
  <c r="AL162" i="3"/>
  <c r="AI163" i="3" s="1"/>
  <c r="AK163" i="3" s="1"/>
  <c r="AJ163" i="3" s="1"/>
  <c r="AH197" i="3"/>
  <c r="V138" i="2" l="1"/>
  <c r="E138" i="2" s="1"/>
  <c r="W138" i="2"/>
  <c r="F138" i="2" s="1"/>
  <c r="V92" i="2"/>
  <c r="E92" i="2" s="1"/>
  <c r="W92" i="2"/>
  <c r="F92" i="2" s="1"/>
  <c r="S79" i="2"/>
  <c r="R79" i="2"/>
  <c r="V68" i="2"/>
  <c r="E68" i="2" s="1"/>
  <c r="W68" i="2"/>
  <c r="F68" i="2" s="1"/>
  <c r="S56" i="2"/>
  <c r="R56" i="2"/>
  <c r="AP273" i="3"/>
  <c r="AS273" i="3" s="1"/>
  <c r="AJ273" i="3" s="1"/>
  <c r="AQ273" i="3" s="1"/>
  <c r="AT273" i="3" s="1"/>
  <c r="AK273" i="3" s="1"/>
  <c r="AR273" i="3" s="1"/>
  <c r="AU273" i="3" s="1"/>
  <c r="AL273" i="3" s="1"/>
  <c r="AL163" i="3"/>
  <c r="AI164" i="3" s="1"/>
  <c r="AK164" i="3" s="1"/>
  <c r="AH198" i="3"/>
  <c r="S138" i="2" l="1"/>
  <c r="R138" i="2"/>
  <c r="S92" i="2"/>
  <c r="R92" i="2"/>
  <c r="X79" i="2"/>
  <c r="G79" i="2" s="1"/>
  <c r="Y79" i="2"/>
  <c r="H79" i="2" s="1"/>
  <c r="S68" i="2"/>
  <c r="R68" i="2"/>
  <c r="X56" i="2"/>
  <c r="G56" i="2" s="1"/>
  <c r="Y56" i="2"/>
  <c r="H56" i="2" s="1"/>
  <c r="AM273" i="3"/>
  <c r="AH199" i="3"/>
  <c r="AJ164" i="3"/>
  <c r="X138" i="2" l="1"/>
  <c r="G138" i="2" s="1"/>
  <c r="Y138" i="2"/>
  <c r="H138" i="2" s="1"/>
  <c r="X92" i="2"/>
  <c r="G92" i="2" s="1"/>
  <c r="Y92" i="2"/>
  <c r="H92" i="2" s="1"/>
  <c r="T79" i="2"/>
  <c r="U79" i="2"/>
  <c r="X68" i="2"/>
  <c r="G68" i="2" s="1"/>
  <c r="Y68" i="2"/>
  <c r="H68" i="2" s="1"/>
  <c r="U56" i="2"/>
  <c r="T56" i="2"/>
  <c r="AN273" i="3"/>
  <c r="AI274" i="3" s="1"/>
  <c r="AP274" i="3" s="1"/>
  <c r="AS274" i="3" s="1"/>
  <c r="AJ274" i="3" s="1"/>
  <c r="AQ274" i="3" s="1"/>
  <c r="AT274" i="3" s="1"/>
  <c r="AK274" i="3" s="1"/>
  <c r="AR274" i="3" s="1"/>
  <c r="AU274" i="3" s="1"/>
  <c r="AL274" i="3" s="1"/>
  <c r="AH200" i="3"/>
  <c r="AL164" i="3"/>
  <c r="AI165" i="3" s="1"/>
  <c r="AK165" i="3" s="1"/>
  <c r="U138" i="2" l="1"/>
  <c r="T138" i="2"/>
  <c r="U92" i="2"/>
  <c r="T92" i="2"/>
  <c r="Z79" i="2"/>
  <c r="I79" i="2" s="1"/>
  <c r="K79" i="2" s="1"/>
  <c r="AA79" i="2"/>
  <c r="J79" i="2" s="1"/>
  <c r="L79" i="2" s="1"/>
  <c r="T68" i="2"/>
  <c r="U68" i="2"/>
  <c r="Z56" i="2"/>
  <c r="I56" i="2" s="1"/>
  <c r="K56" i="2" s="1"/>
  <c r="AA56" i="2"/>
  <c r="J56" i="2" s="1"/>
  <c r="L56" i="2" s="1"/>
  <c r="AM274" i="3"/>
  <c r="AH201" i="3"/>
  <c r="AJ165" i="3"/>
  <c r="Z138" i="2" l="1"/>
  <c r="I138" i="2" s="1"/>
  <c r="K138" i="2" s="1"/>
  <c r="AA138" i="2"/>
  <c r="J138" i="2" s="1"/>
  <c r="L138" i="2" s="1"/>
  <c r="Z92" i="2"/>
  <c r="I92" i="2" s="1"/>
  <c r="K92" i="2" s="1"/>
  <c r="AA92" i="2"/>
  <c r="J92" i="2" s="1"/>
  <c r="L92" i="2" s="1"/>
  <c r="N79" i="2"/>
  <c r="M79" i="2"/>
  <c r="AA68" i="2"/>
  <c r="J68" i="2" s="1"/>
  <c r="L68" i="2" s="1"/>
  <c r="Z68" i="2"/>
  <c r="I68" i="2" s="1"/>
  <c r="K68" i="2" s="1"/>
  <c r="N56" i="2"/>
  <c r="M56" i="2"/>
  <c r="AN274" i="3"/>
  <c r="AI275" i="3" s="1"/>
  <c r="AP275" i="3" s="1"/>
  <c r="AS275" i="3" s="1"/>
  <c r="AJ275" i="3" s="1"/>
  <c r="AQ275" i="3" s="1"/>
  <c r="AT275" i="3" s="1"/>
  <c r="AK275" i="3" s="1"/>
  <c r="AR275" i="3" s="1"/>
  <c r="AU275" i="3" s="1"/>
  <c r="AL275" i="3" s="1"/>
  <c r="AL165" i="3"/>
  <c r="AI166" i="3" s="1"/>
  <c r="AK166" i="3" s="1"/>
  <c r="AH202" i="3"/>
  <c r="N138" i="2" l="1"/>
  <c r="M138" i="2"/>
  <c r="N92" i="2"/>
  <c r="M92" i="2"/>
  <c r="C80" i="2"/>
  <c r="D80" i="2"/>
  <c r="N68" i="2"/>
  <c r="M68" i="2"/>
  <c r="C57" i="2"/>
  <c r="D57" i="2"/>
  <c r="AM275" i="3"/>
  <c r="AH203" i="3"/>
  <c r="AJ166" i="3"/>
  <c r="D139" i="2" l="1"/>
  <c r="C139" i="2"/>
  <c r="C93" i="2"/>
  <c r="D93" i="2"/>
  <c r="P80" i="2"/>
  <c r="Q80" i="2"/>
  <c r="Q57" i="2"/>
  <c r="P57" i="2"/>
  <c r="AN275" i="3"/>
  <c r="AI276" i="3" s="1"/>
  <c r="AP276" i="3" s="1"/>
  <c r="AS276" i="3" s="1"/>
  <c r="AJ276" i="3" s="1"/>
  <c r="AQ276" i="3" s="1"/>
  <c r="AT276" i="3" s="1"/>
  <c r="AK276" i="3" s="1"/>
  <c r="AR276" i="3" s="1"/>
  <c r="AU276" i="3" s="1"/>
  <c r="AL276" i="3" s="1"/>
  <c r="AL166" i="3"/>
  <c r="AI167" i="3" s="1"/>
  <c r="AK167" i="3" s="1"/>
  <c r="AH204" i="3"/>
  <c r="P139" i="2" l="1"/>
  <c r="Q139" i="2"/>
  <c r="Q93" i="2"/>
  <c r="P93" i="2"/>
  <c r="V80" i="2"/>
  <c r="E80" i="2" s="1"/>
  <c r="W80" i="2"/>
  <c r="F80" i="2" s="1"/>
  <c r="V57" i="2"/>
  <c r="E57" i="2" s="1"/>
  <c r="W57" i="2"/>
  <c r="F57" i="2" s="1"/>
  <c r="AM276" i="3"/>
  <c r="AH205" i="3"/>
  <c r="AJ167" i="3"/>
  <c r="V139" i="2" l="1"/>
  <c r="E139" i="2" s="1"/>
  <c r="W139" i="2"/>
  <c r="F139" i="2" s="1"/>
  <c r="V93" i="2"/>
  <c r="E93" i="2" s="1"/>
  <c r="W93" i="2"/>
  <c r="F93" i="2" s="1"/>
  <c r="R80" i="2"/>
  <c r="S80" i="2"/>
  <c r="S57" i="2"/>
  <c r="R57" i="2"/>
  <c r="AN276" i="3"/>
  <c r="AI277" i="3" s="1"/>
  <c r="AH206" i="3"/>
  <c r="AL167" i="3"/>
  <c r="AI168" i="3" s="1"/>
  <c r="AK168" i="3" s="1"/>
  <c r="S139" i="2" l="1"/>
  <c r="R139" i="2"/>
  <c r="S93" i="2"/>
  <c r="R93" i="2"/>
  <c r="X80" i="2"/>
  <c r="G80" i="2" s="1"/>
  <c r="Y80" i="2"/>
  <c r="H80" i="2" s="1"/>
  <c r="X57" i="2"/>
  <c r="G57" i="2" s="1"/>
  <c r="Y57" i="2"/>
  <c r="H57" i="2" s="1"/>
  <c r="AP277" i="3"/>
  <c r="AS277" i="3" s="1"/>
  <c r="AJ277" i="3" s="1"/>
  <c r="AQ277" i="3" s="1"/>
  <c r="AT277" i="3" s="1"/>
  <c r="AK277" i="3" s="1"/>
  <c r="AR277" i="3" s="1"/>
  <c r="AU277" i="3" s="1"/>
  <c r="AL277" i="3" s="1"/>
  <c r="AJ168" i="3"/>
  <c r="AH207" i="3"/>
  <c r="X139" i="2" l="1"/>
  <c r="G139" i="2" s="1"/>
  <c r="Y139" i="2"/>
  <c r="H139" i="2" s="1"/>
  <c r="X93" i="2"/>
  <c r="G93" i="2" s="1"/>
  <c r="Y93" i="2"/>
  <c r="H93" i="2" s="1"/>
  <c r="T80" i="2"/>
  <c r="U80" i="2"/>
  <c r="T57" i="2"/>
  <c r="U57" i="2"/>
  <c r="AM277" i="3"/>
  <c r="AH208" i="3"/>
  <c r="AL168" i="3"/>
  <c r="U139" i="2" l="1"/>
  <c r="T139" i="2"/>
  <c r="T93" i="2"/>
  <c r="U93" i="2"/>
  <c r="Z80" i="2"/>
  <c r="I80" i="2" s="1"/>
  <c r="K80" i="2" s="1"/>
  <c r="AA80" i="2"/>
  <c r="J80" i="2" s="1"/>
  <c r="L80" i="2" s="1"/>
  <c r="AA57" i="2"/>
  <c r="J57" i="2" s="1"/>
  <c r="L57" i="2" s="1"/>
  <c r="Z57" i="2"/>
  <c r="I57" i="2" s="1"/>
  <c r="K57" i="2" s="1"/>
  <c r="AN277" i="3"/>
  <c r="AI278" i="3" s="1"/>
  <c r="AP278" i="3" s="1"/>
  <c r="AS278" i="3" s="1"/>
  <c r="AJ278" i="3" s="1"/>
  <c r="AQ278" i="3" s="1"/>
  <c r="AT278" i="3" s="1"/>
  <c r="AK278" i="3" s="1"/>
  <c r="AR278" i="3" s="1"/>
  <c r="AU278" i="3" s="1"/>
  <c r="AL278" i="3" s="1"/>
  <c r="AI169" i="3"/>
  <c r="AK169" i="3" s="1"/>
  <c r="AJ169" i="3" s="1"/>
  <c r="AH209" i="3"/>
  <c r="Z139" i="2" l="1"/>
  <c r="I139" i="2" s="1"/>
  <c r="K139" i="2" s="1"/>
  <c r="AA139" i="2"/>
  <c r="J139" i="2" s="1"/>
  <c r="L139" i="2" s="1"/>
  <c r="AA93" i="2"/>
  <c r="J93" i="2" s="1"/>
  <c r="L93" i="2" s="1"/>
  <c r="Z93" i="2"/>
  <c r="I93" i="2" s="1"/>
  <c r="K93" i="2" s="1"/>
  <c r="M80" i="2"/>
  <c r="N80" i="2"/>
  <c r="M57" i="2"/>
  <c r="N57" i="2"/>
  <c r="AM278" i="3"/>
  <c r="AL169" i="3"/>
  <c r="AH210" i="3"/>
  <c r="N139" i="2" l="1"/>
  <c r="M139" i="2"/>
  <c r="N93" i="2"/>
  <c r="M93" i="2"/>
  <c r="D81" i="2"/>
  <c r="C81" i="2"/>
  <c r="AN278" i="3"/>
  <c r="AI279" i="3" s="1"/>
  <c r="AP279" i="3" s="1"/>
  <c r="AS279" i="3" s="1"/>
  <c r="AJ279" i="3" s="1"/>
  <c r="AQ279" i="3" s="1"/>
  <c r="AT279" i="3" s="1"/>
  <c r="AK279" i="3" s="1"/>
  <c r="AR279" i="3" s="1"/>
  <c r="AU279" i="3" s="1"/>
  <c r="AL279" i="3" s="1"/>
  <c r="AI170" i="3"/>
  <c r="AK170" i="3" s="1"/>
  <c r="AJ170" i="3" s="1"/>
  <c r="AH211" i="3"/>
  <c r="D140" i="2" l="1"/>
  <c r="C140" i="2"/>
  <c r="D94" i="2"/>
  <c r="C94" i="2"/>
  <c r="P81" i="2"/>
  <c r="Q81" i="2"/>
  <c r="AM279" i="3"/>
  <c r="AL170" i="3"/>
  <c r="AI171" i="3" s="1"/>
  <c r="AK171" i="3" s="1"/>
  <c r="AH212" i="3"/>
  <c r="P140" i="2" l="1"/>
  <c r="Q140" i="2"/>
  <c r="P94" i="2"/>
  <c r="Q94" i="2"/>
  <c r="V81" i="2"/>
  <c r="E81" i="2" s="1"/>
  <c r="W81" i="2"/>
  <c r="F81" i="2" s="1"/>
  <c r="AN279" i="3"/>
  <c r="AI280" i="3" s="1"/>
  <c r="AP280" i="3" s="1"/>
  <c r="AS280" i="3" s="1"/>
  <c r="AJ280" i="3" s="1"/>
  <c r="AQ280" i="3" s="1"/>
  <c r="AT280" i="3" s="1"/>
  <c r="AK280" i="3" s="1"/>
  <c r="AR280" i="3" s="1"/>
  <c r="AU280" i="3" s="1"/>
  <c r="AL280" i="3" s="1"/>
  <c r="AH213" i="3"/>
  <c r="AJ171" i="3"/>
  <c r="V140" i="2" l="1"/>
  <c r="E140" i="2" s="1"/>
  <c r="W140" i="2"/>
  <c r="F140" i="2" s="1"/>
  <c r="V94" i="2"/>
  <c r="E94" i="2" s="1"/>
  <c r="W94" i="2"/>
  <c r="F94" i="2" s="1"/>
  <c r="S81" i="2"/>
  <c r="R81" i="2"/>
  <c r="AM280" i="3"/>
  <c r="AH214" i="3"/>
  <c r="AL171" i="3"/>
  <c r="S140" i="2" l="1"/>
  <c r="R140" i="2"/>
  <c r="S94" i="2"/>
  <c r="R94" i="2"/>
  <c r="Y81" i="2"/>
  <c r="H81" i="2" s="1"/>
  <c r="X81" i="2"/>
  <c r="G81" i="2" s="1"/>
  <c r="AN280" i="3"/>
  <c r="AI281" i="3" s="1"/>
  <c r="AI172" i="3"/>
  <c r="AK172" i="3" s="1"/>
  <c r="AJ172" i="3" s="1"/>
  <c r="X140" i="2" l="1"/>
  <c r="G140" i="2" s="1"/>
  <c r="Y140" i="2"/>
  <c r="H140" i="2" s="1"/>
  <c r="Y94" i="2"/>
  <c r="H94" i="2" s="1"/>
  <c r="X94" i="2"/>
  <c r="G94" i="2" s="1"/>
  <c r="T81" i="2"/>
  <c r="U81" i="2"/>
  <c r="AP281" i="3"/>
  <c r="AS281" i="3" s="1"/>
  <c r="AJ281" i="3" s="1"/>
  <c r="AQ281" i="3" s="1"/>
  <c r="AT281" i="3" s="1"/>
  <c r="AK281" i="3" s="1"/>
  <c r="AR281" i="3" s="1"/>
  <c r="AU281" i="3" s="1"/>
  <c r="AL281" i="3" s="1"/>
  <c r="AL172" i="3"/>
  <c r="AI173" i="3" s="1"/>
  <c r="AK173" i="3" s="1"/>
  <c r="T140" i="2" l="1"/>
  <c r="U140" i="2"/>
  <c r="U94" i="2"/>
  <c r="T94" i="2"/>
  <c r="Z81" i="2"/>
  <c r="I81" i="2" s="1"/>
  <c r="K81" i="2" s="1"/>
  <c r="AA81" i="2"/>
  <c r="J81" i="2" s="1"/>
  <c r="L81" i="2" s="1"/>
  <c r="AM281" i="3"/>
  <c r="AJ173" i="3"/>
  <c r="Z140" i="2" l="1"/>
  <c r="I140" i="2" s="1"/>
  <c r="K140" i="2" s="1"/>
  <c r="AA140" i="2"/>
  <c r="J140" i="2" s="1"/>
  <c r="L140" i="2" s="1"/>
  <c r="Z94" i="2"/>
  <c r="I94" i="2" s="1"/>
  <c r="K94" i="2" s="1"/>
  <c r="AA94" i="2"/>
  <c r="J94" i="2" s="1"/>
  <c r="L94" i="2" s="1"/>
  <c r="M81" i="2"/>
  <c r="N81" i="2"/>
  <c r="AN281" i="3"/>
  <c r="AI282" i="3" s="1"/>
  <c r="AP282" i="3" s="1"/>
  <c r="AS282" i="3" s="1"/>
  <c r="AJ282" i="3" s="1"/>
  <c r="AQ282" i="3" s="1"/>
  <c r="AT282" i="3" s="1"/>
  <c r="AK282" i="3" s="1"/>
  <c r="AR282" i="3" s="1"/>
  <c r="AU282" i="3" s="1"/>
  <c r="AL282" i="3" s="1"/>
  <c r="AL173" i="3"/>
  <c r="AI174" i="3" s="1"/>
  <c r="AK174" i="3" s="1"/>
  <c r="M140" i="2" l="1"/>
  <c r="N140" i="2"/>
  <c r="M94" i="2"/>
  <c r="N94" i="2"/>
  <c r="AM282" i="3"/>
  <c r="AJ174" i="3"/>
  <c r="C141" i="2" l="1"/>
  <c r="D141" i="2"/>
  <c r="D95" i="2"/>
  <c r="C95" i="2"/>
  <c r="AN282" i="3"/>
  <c r="AI283" i="3" s="1"/>
  <c r="AP283" i="3" s="1"/>
  <c r="AS283" i="3" s="1"/>
  <c r="AJ283" i="3" s="1"/>
  <c r="AQ283" i="3" s="1"/>
  <c r="AT283" i="3" s="1"/>
  <c r="AK283" i="3" s="1"/>
  <c r="AR283" i="3" s="1"/>
  <c r="AU283" i="3" s="1"/>
  <c r="AL283" i="3" s="1"/>
  <c r="AL174" i="3"/>
  <c r="AI175" i="3" s="1"/>
  <c r="AK175" i="3" s="1"/>
  <c r="Q141" i="2" l="1"/>
  <c r="P141" i="2"/>
  <c r="P95" i="2"/>
  <c r="Q95" i="2"/>
  <c r="AM283" i="3"/>
  <c r="AJ175" i="3"/>
  <c r="V141" i="2" l="1"/>
  <c r="E141" i="2" s="1"/>
  <c r="W141" i="2"/>
  <c r="F141" i="2" s="1"/>
  <c r="W95" i="2"/>
  <c r="F95" i="2" s="1"/>
  <c r="V95" i="2"/>
  <c r="E95" i="2" s="1"/>
  <c r="AN283" i="3"/>
  <c r="AI284" i="3" s="1"/>
  <c r="AP284" i="3" s="1"/>
  <c r="AS284" i="3" s="1"/>
  <c r="AJ284" i="3" s="1"/>
  <c r="AL175" i="3"/>
  <c r="S141" i="2" l="1"/>
  <c r="R141" i="2"/>
  <c r="R95" i="2"/>
  <c r="S95" i="2"/>
  <c r="AQ284" i="3"/>
  <c r="AT284" i="3" s="1"/>
  <c r="AK284" i="3" s="1"/>
  <c r="AR284" i="3" s="1"/>
  <c r="AU284" i="3" s="1"/>
  <c r="AL284" i="3" s="1"/>
  <c r="AJ176" i="3"/>
  <c r="AI176" i="3"/>
  <c r="AK176" i="3" s="1"/>
  <c r="Y141" i="2" l="1"/>
  <c r="H141" i="2" s="1"/>
  <c r="X141" i="2"/>
  <c r="G141" i="2" s="1"/>
  <c r="Y95" i="2"/>
  <c r="H95" i="2" s="1"/>
  <c r="X95" i="2"/>
  <c r="G95" i="2" s="1"/>
  <c r="AM284" i="3"/>
  <c r="AL176" i="3"/>
  <c r="U141" i="2" l="1"/>
  <c r="T141" i="2"/>
  <c r="U95" i="2"/>
  <c r="T95" i="2"/>
  <c r="AN284" i="3"/>
  <c r="AI285" i="3" s="1"/>
  <c r="AI177" i="3"/>
  <c r="AK177" i="3" s="1"/>
  <c r="AJ177" i="3" s="1"/>
  <c r="Z141" i="2" l="1"/>
  <c r="I141" i="2" s="1"/>
  <c r="K141" i="2" s="1"/>
  <c r="AA141" i="2"/>
  <c r="J141" i="2" s="1"/>
  <c r="L141" i="2" s="1"/>
  <c r="Z95" i="2"/>
  <c r="I95" i="2" s="1"/>
  <c r="K95" i="2" s="1"/>
  <c r="AA95" i="2"/>
  <c r="J95" i="2" s="1"/>
  <c r="L95" i="2" s="1"/>
  <c r="AP285" i="3"/>
  <c r="AS285" i="3" s="1"/>
  <c r="AJ285" i="3" s="1"/>
  <c r="AQ285" i="3" s="1"/>
  <c r="AT285" i="3" s="1"/>
  <c r="AK285" i="3" s="1"/>
  <c r="AR285" i="3" s="1"/>
  <c r="AU285" i="3" s="1"/>
  <c r="AL285" i="3" s="1"/>
  <c r="AL177" i="3"/>
  <c r="M141" i="2" l="1"/>
  <c r="N141" i="2"/>
  <c r="M95" i="2"/>
  <c r="N95" i="2"/>
  <c r="AM285" i="3"/>
  <c r="AI178" i="3"/>
  <c r="AK178" i="3" s="1"/>
  <c r="AJ178" i="3" s="1"/>
  <c r="D142" i="2" l="1"/>
  <c r="C142" i="2"/>
  <c r="C96" i="2"/>
  <c r="D96" i="2"/>
  <c r="AN285" i="3"/>
  <c r="AI286" i="3" s="1"/>
  <c r="AP286" i="3" s="1"/>
  <c r="AS286" i="3" s="1"/>
  <c r="AJ286" i="3" s="1"/>
  <c r="AQ286" i="3" s="1"/>
  <c r="AT286" i="3" s="1"/>
  <c r="AK286" i="3" s="1"/>
  <c r="AR286" i="3" s="1"/>
  <c r="AU286" i="3" s="1"/>
  <c r="AL286" i="3" s="1"/>
  <c r="AL178" i="3"/>
  <c r="AI179" i="3" s="1"/>
  <c r="AK179" i="3" s="1"/>
  <c r="P142" i="2" l="1"/>
  <c r="Q142" i="2"/>
  <c r="Q96" i="2"/>
  <c r="P96" i="2"/>
  <c r="AM286" i="3"/>
  <c r="AJ179" i="3"/>
  <c r="V142" i="2" l="1"/>
  <c r="E142" i="2" s="1"/>
  <c r="W142" i="2"/>
  <c r="F142" i="2" s="1"/>
  <c r="V96" i="2"/>
  <c r="E96" i="2" s="1"/>
  <c r="W96" i="2"/>
  <c r="F96" i="2" s="1"/>
  <c r="AN286" i="3"/>
  <c r="AI287" i="3" s="1"/>
  <c r="AP287" i="3" s="1"/>
  <c r="AS287" i="3" s="1"/>
  <c r="AJ287" i="3" s="1"/>
  <c r="AQ287" i="3" s="1"/>
  <c r="AT287" i="3" s="1"/>
  <c r="AK287" i="3" s="1"/>
  <c r="AR287" i="3" s="1"/>
  <c r="AU287" i="3" s="1"/>
  <c r="AL287" i="3" s="1"/>
  <c r="AL179" i="3"/>
  <c r="AI180" i="3" s="1"/>
  <c r="AK180" i="3" s="1"/>
  <c r="S142" i="2" l="1"/>
  <c r="R142" i="2"/>
  <c r="S96" i="2"/>
  <c r="R96" i="2"/>
  <c r="AM287" i="3"/>
  <c r="AJ180" i="3"/>
  <c r="X142" i="2" l="1"/>
  <c r="G142" i="2" s="1"/>
  <c r="Y142" i="2"/>
  <c r="H142" i="2" s="1"/>
  <c r="X96" i="2"/>
  <c r="G96" i="2" s="1"/>
  <c r="Y96" i="2"/>
  <c r="H96" i="2" s="1"/>
  <c r="AN287" i="3"/>
  <c r="AI288" i="3" s="1"/>
  <c r="AL180" i="3"/>
  <c r="AI181" i="3" s="1"/>
  <c r="AK181" i="3" s="1"/>
  <c r="T142" i="2" l="1"/>
  <c r="U142" i="2"/>
  <c r="T96" i="2"/>
  <c r="U96" i="2"/>
  <c r="AP288" i="3"/>
  <c r="AS288" i="3" s="1"/>
  <c r="AJ288" i="3" s="1"/>
  <c r="AQ288" i="3" s="1"/>
  <c r="AT288" i="3" s="1"/>
  <c r="AK288" i="3" s="1"/>
  <c r="AR288" i="3" s="1"/>
  <c r="AU288" i="3" s="1"/>
  <c r="AL288" i="3" s="1"/>
  <c r="AJ181" i="3"/>
  <c r="AA142" i="2" l="1"/>
  <c r="J142" i="2" s="1"/>
  <c r="L142" i="2" s="1"/>
  <c r="Z142" i="2"/>
  <c r="I142" i="2" s="1"/>
  <c r="K142" i="2" s="1"/>
  <c r="Z96" i="2"/>
  <c r="I96" i="2" s="1"/>
  <c r="K96" i="2" s="1"/>
  <c r="AA96" i="2"/>
  <c r="J96" i="2" s="1"/>
  <c r="L96" i="2" s="1"/>
  <c r="AM288" i="3"/>
  <c r="AL181" i="3"/>
  <c r="AI182" i="3" s="1"/>
  <c r="AK182" i="3" s="1"/>
  <c r="M142" i="2" l="1"/>
  <c r="N142" i="2"/>
  <c r="M96" i="2"/>
  <c r="N96" i="2"/>
  <c r="AN288" i="3"/>
  <c r="AI289" i="3" s="1"/>
  <c r="AJ182" i="3"/>
  <c r="D97" i="2" l="1"/>
  <c r="C97" i="2"/>
  <c r="AP289" i="3"/>
  <c r="AS289" i="3" s="1"/>
  <c r="AJ289" i="3" s="1"/>
  <c r="AQ289" i="3" s="1"/>
  <c r="AT289" i="3" s="1"/>
  <c r="AK289" i="3" s="1"/>
  <c r="AR289" i="3" s="1"/>
  <c r="AU289" i="3" s="1"/>
  <c r="AL289" i="3" s="1"/>
  <c r="AL182" i="3"/>
  <c r="AI183" i="3" s="1"/>
  <c r="AK183" i="3" s="1"/>
  <c r="Q97" i="2" l="1"/>
  <c r="P97" i="2"/>
  <c r="AM289" i="3"/>
  <c r="AJ183" i="3"/>
  <c r="H219" i="3"/>
  <c r="G219" i="3"/>
  <c r="F219" i="3"/>
  <c r="O219" i="3"/>
  <c r="E219" i="3"/>
  <c r="L219" i="3" s="1"/>
  <c r="K219" i="3"/>
  <c r="N219" i="3" s="1"/>
  <c r="J219" i="3"/>
  <c r="M219" i="3"/>
  <c r="D219" i="3" s="1"/>
  <c r="I219" i="3"/>
  <c r="C219" i="3"/>
  <c r="H218" i="3"/>
  <c r="B219" i="3"/>
  <c r="G218" i="3"/>
  <c r="B218" i="3"/>
  <c r="AH116" i="3"/>
  <c r="AL114" i="3"/>
  <c r="AH115" i="3"/>
  <c r="AJ114" i="3"/>
  <c r="AH114" i="3"/>
  <c r="S116" i="3"/>
  <c r="U116" i="3"/>
  <c r="V115" i="3"/>
  <c r="T115" i="3"/>
  <c r="U115" i="3"/>
  <c r="S115" i="3"/>
  <c r="R116" i="3"/>
  <c r="R115" i="3"/>
  <c r="V114" i="3"/>
  <c r="T114" i="3"/>
  <c r="R114" i="3"/>
  <c r="B116" i="3"/>
  <c r="C116" i="3"/>
  <c r="E116" i="3"/>
  <c r="F115" i="3"/>
  <c r="D115" i="3"/>
  <c r="E115" i="3"/>
  <c r="C115" i="3"/>
  <c r="F114" i="3"/>
  <c r="B115" i="3"/>
  <c r="D114" i="3"/>
  <c r="B114" i="3"/>
  <c r="AH12" i="3"/>
  <c r="AJ10" i="3"/>
  <c r="AI11" i="3" s="1"/>
  <c r="AH11" i="3"/>
  <c r="AI10" i="3"/>
  <c r="AH10" i="3"/>
  <c r="R22" i="3"/>
  <c r="T22" i="3" s="1"/>
  <c r="S22" i="3"/>
  <c r="S23" i="3" s="1"/>
  <c r="R23" i="3"/>
  <c r="R24" i="3"/>
  <c r="R15" i="3"/>
  <c r="S15" i="3"/>
  <c r="S16" i="3" s="1"/>
  <c r="T15" i="3"/>
  <c r="R16" i="3"/>
  <c r="R17" i="3"/>
  <c r="R12" i="3"/>
  <c r="T12" i="3" s="1"/>
  <c r="S13" i="3" s="1"/>
  <c r="S12" i="3"/>
  <c r="R13" i="3"/>
  <c r="R14" i="3"/>
  <c r="T11" i="3"/>
  <c r="S11" i="3"/>
  <c r="T10" i="3"/>
  <c r="S10" i="3"/>
  <c r="R11" i="3"/>
  <c r="R10" i="3"/>
  <c r="B19" i="3"/>
  <c r="D19" i="3" s="1"/>
  <c r="C19" i="3"/>
  <c r="B20" i="3"/>
  <c r="B12" i="3"/>
  <c r="C12" i="3"/>
  <c r="D12" i="3"/>
  <c r="B13" i="3"/>
  <c r="C13" i="3"/>
  <c r="D13" i="3"/>
  <c r="B14" i="3"/>
  <c r="D14" i="3" s="1"/>
  <c r="C14" i="3"/>
  <c r="D11" i="3"/>
  <c r="C11" i="3"/>
  <c r="D10" i="3"/>
  <c r="C10" i="3"/>
  <c r="B11" i="3"/>
  <c r="B10" i="3"/>
  <c r="AI8" i="1"/>
  <c r="D9" i="1"/>
  <c r="F6" i="1"/>
  <c r="AK315" i="1"/>
  <c r="AH316" i="1" s="1"/>
  <c r="AJ316" i="1" s="1"/>
  <c r="AG375" i="1"/>
  <c r="AG371" i="1"/>
  <c r="AG372" i="1"/>
  <c r="AG368" i="1"/>
  <c r="AG369" i="1" s="1"/>
  <c r="AG363" i="1"/>
  <c r="AG364" i="1" s="1"/>
  <c r="AG357" i="1"/>
  <c r="AG351" i="1"/>
  <c r="AG346" i="1"/>
  <c r="AG336" i="1"/>
  <c r="AG337" i="1" s="1"/>
  <c r="AG338" i="1" s="1"/>
  <c r="AG339" i="1"/>
  <c r="AG340" i="1"/>
  <c r="AG322" i="1"/>
  <c r="AG317" i="1"/>
  <c r="AG316" i="1"/>
  <c r="AI315" i="1"/>
  <c r="AG315" i="1"/>
  <c r="S10" i="1"/>
  <c r="R319" i="1"/>
  <c r="U319" i="1" s="1"/>
  <c r="S319" i="1"/>
  <c r="T319" i="1" s="1"/>
  <c r="S318" i="1"/>
  <c r="S317" i="1"/>
  <c r="U317" i="1" s="1"/>
  <c r="V316" i="1"/>
  <c r="T316" i="1"/>
  <c r="V315" i="1"/>
  <c r="S316" i="1"/>
  <c r="U316" i="1" s="1"/>
  <c r="R317" i="1"/>
  <c r="R318" i="1" s="1"/>
  <c r="R316" i="1"/>
  <c r="T315" i="1"/>
  <c r="R315" i="1"/>
  <c r="F319" i="1"/>
  <c r="E319" i="1"/>
  <c r="D319" i="1" s="1"/>
  <c r="C319" i="1"/>
  <c r="C317" i="1"/>
  <c r="F317" i="1"/>
  <c r="E317" i="1"/>
  <c r="D317" i="1" s="1"/>
  <c r="F316" i="1"/>
  <c r="D316" i="1"/>
  <c r="E316" i="1"/>
  <c r="B342" i="1"/>
  <c r="B343" i="1" s="1"/>
  <c r="B344" i="1" s="1"/>
  <c r="B345" i="1" s="1"/>
  <c r="B317" i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16" i="1"/>
  <c r="C316" i="1"/>
  <c r="F315" i="1"/>
  <c r="D315" i="1"/>
  <c r="B315" i="1"/>
  <c r="AH8" i="1"/>
  <c r="AG8" i="1"/>
  <c r="AG9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B9" i="1"/>
  <c r="B10" i="1" s="1"/>
  <c r="C6" i="1"/>
  <c r="S9" i="1" s="1"/>
  <c r="T9" i="1" s="1"/>
  <c r="V97" i="2" l="1"/>
  <c r="E97" i="2" s="1"/>
  <c r="W97" i="2"/>
  <c r="F97" i="2" s="1"/>
  <c r="AN289" i="3"/>
  <c r="AI290" i="3" s="1"/>
  <c r="AI184" i="3"/>
  <c r="AK184" i="3" s="1"/>
  <c r="AL183" i="3"/>
  <c r="AJ184" i="3" s="1"/>
  <c r="AI12" i="3"/>
  <c r="AJ12" i="3" s="1"/>
  <c r="AI13" i="3" s="1"/>
  <c r="AJ11" i="3"/>
  <c r="AI115" i="3"/>
  <c r="AK115" i="3" s="1"/>
  <c r="AJ115" i="3" s="1"/>
  <c r="V116" i="3"/>
  <c r="F116" i="3"/>
  <c r="AH13" i="3"/>
  <c r="T23" i="3"/>
  <c r="S24" i="3" s="1"/>
  <c r="R25" i="3"/>
  <c r="T16" i="3"/>
  <c r="S17" i="3" s="1"/>
  <c r="R18" i="3"/>
  <c r="T13" i="3"/>
  <c r="S14" i="3" s="1"/>
  <c r="T14" i="3" s="1"/>
  <c r="C20" i="3"/>
  <c r="C15" i="3"/>
  <c r="B15" i="3"/>
  <c r="AI316" i="1"/>
  <c r="AG373" i="1"/>
  <c r="AG370" i="1"/>
  <c r="AG365" i="1"/>
  <c r="AG358" i="1"/>
  <c r="AG352" i="1"/>
  <c r="AG347" i="1"/>
  <c r="AG341" i="1"/>
  <c r="AG323" i="1"/>
  <c r="AG318" i="1"/>
  <c r="S320" i="1"/>
  <c r="R320" i="1"/>
  <c r="V319" i="1"/>
  <c r="U318" i="1"/>
  <c r="T318" i="1" s="1"/>
  <c r="V318" i="1" s="1"/>
  <c r="T317" i="1"/>
  <c r="V317" i="1" s="1"/>
  <c r="C320" i="1"/>
  <c r="E320" i="1" s="1"/>
  <c r="D320" i="1" s="1"/>
  <c r="C318" i="1"/>
  <c r="E318" i="1" s="1"/>
  <c r="D318" i="1" s="1"/>
  <c r="F318" i="1" s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H9" i="1"/>
  <c r="AI9" i="1" s="1"/>
  <c r="C9" i="1"/>
  <c r="T10" i="1"/>
  <c r="S11" i="1"/>
  <c r="T11" i="1" s="1"/>
  <c r="S12" i="1" s="1"/>
  <c r="S97" i="2" l="1"/>
  <c r="R97" i="2"/>
  <c r="AP290" i="3"/>
  <c r="AS290" i="3" s="1"/>
  <c r="AJ290" i="3" s="1"/>
  <c r="AQ290" i="3" s="1"/>
  <c r="AT290" i="3" s="1"/>
  <c r="AK290" i="3" s="1"/>
  <c r="AR290" i="3" s="1"/>
  <c r="AU290" i="3" s="1"/>
  <c r="AL290" i="3" s="1"/>
  <c r="AL184" i="3"/>
  <c r="AI185" i="3" s="1"/>
  <c r="AK185" i="3" s="1"/>
  <c r="AL115" i="3"/>
  <c r="AI116" i="3" s="1"/>
  <c r="AK116" i="3" s="1"/>
  <c r="AL116" i="3" s="1"/>
  <c r="AJ13" i="3"/>
  <c r="AI14" i="3" s="1"/>
  <c r="AH14" i="3"/>
  <c r="S25" i="3"/>
  <c r="T25" i="3" s="1"/>
  <c r="T24" i="3"/>
  <c r="R26" i="3"/>
  <c r="T17" i="3"/>
  <c r="S18" i="3" s="1"/>
  <c r="R19" i="3"/>
  <c r="D20" i="3"/>
  <c r="D15" i="3"/>
  <c r="B16" i="3"/>
  <c r="C16" i="3"/>
  <c r="AK316" i="1"/>
  <c r="AH317" i="1" s="1"/>
  <c r="AG374" i="1"/>
  <c r="AG366" i="1"/>
  <c r="AG359" i="1"/>
  <c r="AG353" i="1"/>
  <c r="AG348" i="1"/>
  <c r="AG342" i="1"/>
  <c r="AG324" i="1"/>
  <c r="AG319" i="1"/>
  <c r="U320" i="1"/>
  <c r="T320" i="1" s="1"/>
  <c r="R321" i="1"/>
  <c r="F320" i="1"/>
  <c r="AH10" i="1"/>
  <c r="C10" i="1"/>
  <c r="D10" i="1" s="1"/>
  <c r="C11" i="1" s="1"/>
  <c r="D11" i="1" s="1"/>
  <c r="C12" i="1" s="1"/>
  <c r="D12" i="1" s="1"/>
  <c r="C13" i="1" s="1"/>
  <c r="D13" i="1" s="1"/>
  <c r="C14" i="1" s="1"/>
  <c r="T12" i="1"/>
  <c r="S13" i="1" s="1"/>
  <c r="Y97" i="2" l="1"/>
  <c r="H97" i="2" s="1"/>
  <c r="X97" i="2"/>
  <c r="G97" i="2" s="1"/>
  <c r="AM290" i="3"/>
  <c r="AJ185" i="3"/>
  <c r="AH15" i="3"/>
  <c r="AJ14" i="3"/>
  <c r="AI15" i="3" s="1"/>
  <c r="R27" i="3"/>
  <c r="S26" i="3"/>
  <c r="T18" i="3"/>
  <c r="S19" i="3" s="1"/>
  <c r="R20" i="3"/>
  <c r="D16" i="3"/>
  <c r="C17" i="3" s="1"/>
  <c r="B17" i="3"/>
  <c r="AI317" i="1"/>
  <c r="AJ317" i="1"/>
  <c r="AG367" i="1"/>
  <c r="AG360" i="1"/>
  <c r="AG354" i="1"/>
  <c r="AG349" i="1"/>
  <c r="AG343" i="1"/>
  <c r="AG325" i="1"/>
  <c r="AG320" i="1"/>
  <c r="V320" i="1"/>
  <c r="S321" i="1" s="1"/>
  <c r="R322" i="1"/>
  <c r="C321" i="1"/>
  <c r="E321" i="1" s="1"/>
  <c r="D321" i="1" s="1"/>
  <c r="AI10" i="1"/>
  <c r="AH11" i="1" s="1"/>
  <c r="T13" i="1"/>
  <c r="S14" i="1" s="1"/>
  <c r="D14" i="1"/>
  <c r="C15" i="1" s="1"/>
  <c r="U97" i="2" l="1"/>
  <c r="T97" i="2"/>
  <c r="AN290" i="3"/>
  <c r="AI291" i="3" s="1"/>
  <c r="AL185" i="3"/>
  <c r="AJ15" i="3"/>
  <c r="AI16" i="3" s="1"/>
  <c r="AH16" i="3"/>
  <c r="R28" i="3"/>
  <c r="T26" i="3"/>
  <c r="S27" i="3" s="1"/>
  <c r="T19" i="3"/>
  <c r="S20" i="3" s="1"/>
  <c r="R21" i="3"/>
  <c r="C18" i="3"/>
  <c r="B18" i="3"/>
  <c r="D17" i="3"/>
  <c r="AK317" i="1"/>
  <c r="AH318" i="1" s="1"/>
  <c r="AG361" i="1"/>
  <c r="AG355" i="1"/>
  <c r="AG350" i="1"/>
  <c r="AG344" i="1"/>
  <c r="AG326" i="1"/>
  <c r="AG321" i="1"/>
  <c r="U321" i="1"/>
  <c r="T321" i="1" s="1"/>
  <c r="R323" i="1"/>
  <c r="F321" i="1"/>
  <c r="C322" i="1" s="1"/>
  <c r="E322" i="1" s="1"/>
  <c r="D322" i="1" s="1"/>
  <c r="AI11" i="1"/>
  <c r="AH12" i="1" s="1"/>
  <c r="T14" i="1"/>
  <c r="S15" i="1" s="1"/>
  <c r="D15" i="1"/>
  <c r="C16" i="1" s="1"/>
  <c r="AA97" i="2" l="1"/>
  <c r="J97" i="2" s="1"/>
  <c r="L97" i="2" s="1"/>
  <c r="Z97" i="2"/>
  <c r="I97" i="2" s="1"/>
  <c r="K97" i="2" s="1"/>
  <c r="AP291" i="3"/>
  <c r="AS291" i="3" s="1"/>
  <c r="AJ291" i="3" s="1"/>
  <c r="AQ291" i="3" s="1"/>
  <c r="AT291" i="3" s="1"/>
  <c r="AK291" i="3" s="1"/>
  <c r="AR291" i="3" s="1"/>
  <c r="AU291" i="3" s="1"/>
  <c r="AL291" i="3" s="1"/>
  <c r="AI186" i="3"/>
  <c r="AK186" i="3" s="1"/>
  <c r="AJ186" i="3" s="1"/>
  <c r="AJ16" i="3"/>
  <c r="AI17" i="3" s="1"/>
  <c r="AH17" i="3"/>
  <c r="T27" i="3"/>
  <c r="S28" i="3" s="1"/>
  <c r="R29" i="3"/>
  <c r="T20" i="3"/>
  <c r="S21" i="3" s="1"/>
  <c r="T21" i="3" s="1"/>
  <c r="D18" i="3"/>
  <c r="AI318" i="1"/>
  <c r="AJ318" i="1"/>
  <c r="AG362" i="1"/>
  <c r="AG356" i="1"/>
  <c r="AG345" i="1"/>
  <c r="AG327" i="1"/>
  <c r="V321" i="1"/>
  <c r="S322" i="1" s="1"/>
  <c r="R324" i="1"/>
  <c r="F322" i="1"/>
  <c r="AI12" i="1"/>
  <c r="AH13" i="1" s="1"/>
  <c r="T15" i="1"/>
  <c r="S16" i="1" s="1"/>
  <c r="D16" i="1"/>
  <c r="C17" i="1" s="1"/>
  <c r="N97" i="2" l="1"/>
  <c r="M97" i="2"/>
  <c r="AM291" i="3"/>
  <c r="AL186" i="3"/>
  <c r="AI187" i="3" s="1"/>
  <c r="AK187" i="3" s="1"/>
  <c r="AJ17" i="3"/>
  <c r="AI18" i="3" s="1"/>
  <c r="AH18" i="3"/>
  <c r="T28" i="3"/>
  <c r="S29" i="3" s="1"/>
  <c r="R30" i="3"/>
  <c r="AK318" i="1"/>
  <c r="AH319" i="1" s="1"/>
  <c r="AG328" i="1"/>
  <c r="U322" i="1"/>
  <c r="T322" i="1" s="1"/>
  <c r="R325" i="1"/>
  <c r="C323" i="1"/>
  <c r="E323" i="1" s="1"/>
  <c r="D323" i="1" s="1"/>
  <c r="AI13" i="1"/>
  <c r="AH14" i="1" s="1"/>
  <c r="T16" i="1"/>
  <c r="S17" i="1" s="1"/>
  <c r="D17" i="1"/>
  <c r="C18" i="1" s="1"/>
  <c r="C98" i="2" l="1"/>
  <c r="D98" i="2"/>
  <c r="AN291" i="3"/>
  <c r="AI292" i="3" s="1"/>
  <c r="AP292" i="3" s="1"/>
  <c r="AS292" i="3" s="1"/>
  <c r="AJ292" i="3" s="1"/>
  <c r="AQ292" i="3" s="1"/>
  <c r="AT292" i="3" s="1"/>
  <c r="AK292" i="3" s="1"/>
  <c r="AR292" i="3" s="1"/>
  <c r="AU292" i="3" s="1"/>
  <c r="AL292" i="3" s="1"/>
  <c r="AJ187" i="3"/>
  <c r="AJ18" i="3"/>
  <c r="AI19" i="3" s="1"/>
  <c r="AH19" i="3"/>
  <c r="AH20" i="3" s="1"/>
  <c r="T29" i="3"/>
  <c r="S30" i="3" s="1"/>
  <c r="AI319" i="1"/>
  <c r="AJ319" i="1"/>
  <c r="AG329" i="1"/>
  <c r="V322" i="1"/>
  <c r="S323" i="1" s="1"/>
  <c r="R326" i="1"/>
  <c r="F323" i="1"/>
  <c r="C324" i="1"/>
  <c r="E324" i="1" s="1"/>
  <c r="D324" i="1" s="1"/>
  <c r="AI14" i="1"/>
  <c r="AH15" i="1" s="1"/>
  <c r="T17" i="1"/>
  <c r="S18" i="1" s="1"/>
  <c r="D18" i="1"/>
  <c r="C19" i="1" s="1"/>
  <c r="Q98" i="2" l="1"/>
  <c r="P98" i="2"/>
  <c r="AM292" i="3"/>
  <c r="AL187" i="3"/>
  <c r="AI188" i="3" s="1"/>
  <c r="AK188" i="3" s="1"/>
  <c r="AH21" i="3"/>
  <c r="AJ19" i="3"/>
  <c r="AI20" i="3" s="1"/>
  <c r="T30" i="3"/>
  <c r="AK319" i="1"/>
  <c r="AH320" i="1" s="1"/>
  <c r="AG330" i="1"/>
  <c r="U323" i="1"/>
  <c r="T323" i="1" s="1"/>
  <c r="R327" i="1"/>
  <c r="F324" i="1"/>
  <c r="C325" i="1" s="1"/>
  <c r="E325" i="1" s="1"/>
  <c r="D325" i="1" s="1"/>
  <c r="AI15" i="1"/>
  <c r="AH16" i="1" s="1"/>
  <c r="T18" i="1"/>
  <c r="S19" i="1" s="1"/>
  <c r="D19" i="1"/>
  <c r="C20" i="1" s="1"/>
  <c r="V98" i="2" l="1"/>
  <c r="E98" i="2" s="1"/>
  <c r="W98" i="2"/>
  <c r="F98" i="2" s="1"/>
  <c r="AN292" i="3"/>
  <c r="AI293" i="3" s="1"/>
  <c r="AP293" i="3" s="1"/>
  <c r="AS293" i="3" s="1"/>
  <c r="AJ293" i="3" s="1"/>
  <c r="AQ293" i="3" s="1"/>
  <c r="AT293" i="3" s="1"/>
  <c r="AK293" i="3" s="1"/>
  <c r="AR293" i="3" s="1"/>
  <c r="AU293" i="3" s="1"/>
  <c r="AL293" i="3" s="1"/>
  <c r="AJ188" i="3"/>
  <c r="AI21" i="3"/>
  <c r="AJ21" i="3" s="1"/>
  <c r="AI22" i="3" s="1"/>
  <c r="AJ20" i="3"/>
  <c r="AH22" i="3"/>
  <c r="AI320" i="1"/>
  <c r="AK320" i="1" s="1"/>
  <c r="AH321" i="1" s="1"/>
  <c r="AJ320" i="1"/>
  <c r="AG331" i="1"/>
  <c r="V323" i="1"/>
  <c r="S324" i="1" s="1"/>
  <c r="R328" i="1"/>
  <c r="F325" i="1"/>
  <c r="C326" i="1" s="1"/>
  <c r="E326" i="1" s="1"/>
  <c r="D326" i="1" s="1"/>
  <c r="AI16" i="1"/>
  <c r="AH17" i="1" s="1"/>
  <c r="T19" i="1"/>
  <c r="S20" i="1" s="1"/>
  <c r="D20" i="1"/>
  <c r="C21" i="1" s="1"/>
  <c r="S98" i="2" l="1"/>
  <c r="R98" i="2"/>
  <c r="AM293" i="3"/>
  <c r="AL188" i="3"/>
  <c r="AI189" i="3" s="1"/>
  <c r="AK189" i="3" s="1"/>
  <c r="AJ22" i="3"/>
  <c r="AI23" i="3" s="1"/>
  <c r="AH23" i="3"/>
  <c r="AI321" i="1"/>
  <c r="AJ321" i="1"/>
  <c r="AG332" i="1"/>
  <c r="U324" i="1"/>
  <c r="T324" i="1" s="1"/>
  <c r="R329" i="1"/>
  <c r="F326" i="1"/>
  <c r="C327" i="1"/>
  <c r="E327" i="1" s="1"/>
  <c r="D327" i="1" s="1"/>
  <c r="AI17" i="1"/>
  <c r="AH18" i="1" s="1"/>
  <c r="T20" i="1"/>
  <c r="S21" i="1" s="1"/>
  <c r="D21" i="1"/>
  <c r="C22" i="1" s="1"/>
  <c r="Y98" i="2" l="1"/>
  <c r="H98" i="2" s="1"/>
  <c r="X98" i="2"/>
  <c r="G98" i="2" s="1"/>
  <c r="AN293" i="3"/>
  <c r="AI294" i="3" s="1"/>
  <c r="AP294" i="3" s="1"/>
  <c r="AS294" i="3" s="1"/>
  <c r="AJ294" i="3" s="1"/>
  <c r="AQ294" i="3" s="1"/>
  <c r="AT294" i="3" s="1"/>
  <c r="AK294" i="3" s="1"/>
  <c r="AR294" i="3" s="1"/>
  <c r="AU294" i="3" s="1"/>
  <c r="AL294" i="3" s="1"/>
  <c r="AJ189" i="3"/>
  <c r="AJ23" i="3"/>
  <c r="AI24" i="3" s="1"/>
  <c r="AH24" i="3"/>
  <c r="AK321" i="1"/>
  <c r="AH322" i="1" s="1"/>
  <c r="AG333" i="1"/>
  <c r="V324" i="1"/>
  <c r="S325" i="1" s="1"/>
  <c r="R330" i="1"/>
  <c r="F327" i="1"/>
  <c r="C328" i="1"/>
  <c r="E328" i="1" s="1"/>
  <c r="D328" i="1" s="1"/>
  <c r="AI18" i="1"/>
  <c r="AH19" i="1" s="1"/>
  <c r="T21" i="1"/>
  <c r="S22" i="1" s="1"/>
  <c r="D22" i="1"/>
  <c r="C23" i="1" s="1"/>
  <c r="T98" i="2" l="1"/>
  <c r="U98" i="2"/>
  <c r="AM294" i="3"/>
  <c r="AL189" i="3"/>
  <c r="AH25" i="3"/>
  <c r="AJ24" i="3"/>
  <c r="AI25" i="3" s="1"/>
  <c r="AI322" i="1"/>
  <c r="AK322" i="1" s="1"/>
  <c r="AH323" i="1" s="1"/>
  <c r="AJ322" i="1"/>
  <c r="AG334" i="1"/>
  <c r="U325" i="1"/>
  <c r="T325" i="1" s="1"/>
  <c r="R331" i="1"/>
  <c r="F328" i="1"/>
  <c r="C329" i="1"/>
  <c r="E329" i="1" s="1"/>
  <c r="D329" i="1" s="1"/>
  <c r="AI19" i="1"/>
  <c r="AH20" i="1" s="1"/>
  <c r="T22" i="1"/>
  <c r="S23" i="1" s="1"/>
  <c r="D23" i="1"/>
  <c r="C24" i="1" s="1"/>
  <c r="Z98" i="2" l="1"/>
  <c r="I98" i="2" s="1"/>
  <c r="K98" i="2" s="1"/>
  <c r="AA98" i="2"/>
  <c r="J98" i="2" s="1"/>
  <c r="L98" i="2" s="1"/>
  <c r="AN294" i="3"/>
  <c r="AI295" i="3" s="1"/>
  <c r="AP295" i="3" s="1"/>
  <c r="AS295" i="3" s="1"/>
  <c r="AJ295" i="3" s="1"/>
  <c r="AI190" i="3"/>
  <c r="AK190" i="3" s="1"/>
  <c r="AJ190" i="3" s="1"/>
  <c r="AJ25" i="3"/>
  <c r="AI26" i="3" s="1"/>
  <c r="AH26" i="3"/>
  <c r="AI323" i="1"/>
  <c r="AK323" i="1" s="1"/>
  <c r="AH324" i="1" s="1"/>
  <c r="AJ323" i="1"/>
  <c r="AG335" i="1"/>
  <c r="V325" i="1"/>
  <c r="S326" i="1" s="1"/>
  <c r="R332" i="1"/>
  <c r="F329" i="1"/>
  <c r="C330" i="1" s="1"/>
  <c r="E330" i="1" s="1"/>
  <c r="D330" i="1" s="1"/>
  <c r="AI20" i="1"/>
  <c r="AH21" i="1" s="1"/>
  <c r="T23" i="1"/>
  <c r="S24" i="1" s="1"/>
  <c r="D24" i="1"/>
  <c r="C25" i="1" s="1"/>
  <c r="M98" i="2" l="1"/>
  <c r="N98" i="2"/>
  <c r="AQ295" i="3"/>
  <c r="AT295" i="3" s="1"/>
  <c r="AK295" i="3" s="1"/>
  <c r="AR295" i="3" s="1"/>
  <c r="AU295" i="3" s="1"/>
  <c r="AL295" i="3" s="1"/>
  <c r="AL190" i="3"/>
  <c r="AI191" i="3" s="1"/>
  <c r="AK191" i="3" s="1"/>
  <c r="AJ26" i="3"/>
  <c r="AI27" i="3" s="1"/>
  <c r="AH27" i="3"/>
  <c r="AI324" i="1"/>
  <c r="AK324" i="1" s="1"/>
  <c r="AH325" i="1" s="1"/>
  <c r="AJ324" i="1"/>
  <c r="U326" i="1"/>
  <c r="T326" i="1" s="1"/>
  <c r="R333" i="1"/>
  <c r="F330" i="1"/>
  <c r="C331" i="1" s="1"/>
  <c r="E331" i="1" s="1"/>
  <c r="D331" i="1" s="1"/>
  <c r="AI21" i="1"/>
  <c r="AH22" i="1" s="1"/>
  <c r="T24" i="1"/>
  <c r="S25" i="1" s="1"/>
  <c r="D25" i="1"/>
  <c r="C26" i="1" s="1"/>
  <c r="D99" i="2" l="1"/>
  <c r="C99" i="2"/>
  <c r="AM295" i="3"/>
  <c r="AJ191" i="3"/>
  <c r="AH28" i="3"/>
  <c r="AJ27" i="3"/>
  <c r="AI28" i="3" s="1"/>
  <c r="AI325" i="1"/>
  <c r="AK325" i="1" s="1"/>
  <c r="AH326" i="1" s="1"/>
  <c r="AJ325" i="1"/>
  <c r="V326" i="1"/>
  <c r="S327" i="1" s="1"/>
  <c r="R334" i="1"/>
  <c r="F331" i="1"/>
  <c r="C332" i="1" s="1"/>
  <c r="E332" i="1" s="1"/>
  <c r="D332" i="1" s="1"/>
  <c r="AI22" i="1"/>
  <c r="AH23" i="1" s="1"/>
  <c r="T25" i="1"/>
  <c r="S26" i="1" s="1"/>
  <c r="D26" i="1"/>
  <c r="C27" i="1" s="1"/>
  <c r="P99" i="2" l="1"/>
  <c r="Q99" i="2"/>
  <c r="AN295" i="3"/>
  <c r="AI296" i="3" s="1"/>
  <c r="AP296" i="3" s="1"/>
  <c r="AS296" i="3" s="1"/>
  <c r="AJ296" i="3" s="1"/>
  <c r="AQ296" i="3" s="1"/>
  <c r="AT296" i="3" s="1"/>
  <c r="AK296" i="3" s="1"/>
  <c r="AR296" i="3" s="1"/>
  <c r="AU296" i="3" s="1"/>
  <c r="AL296" i="3" s="1"/>
  <c r="AL191" i="3"/>
  <c r="AJ28" i="3"/>
  <c r="AI29" i="3" s="1"/>
  <c r="AH29" i="3"/>
  <c r="AI326" i="1"/>
  <c r="AJ326" i="1"/>
  <c r="U327" i="1"/>
  <c r="T327" i="1" s="1"/>
  <c r="R335" i="1"/>
  <c r="F332" i="1"/>
  <c r="C333" i="1" s="1"/>
  <c r="E333" i="1" s="1"/>
  <c r="D333" i="1" s="1"/>
  <c r="AI23" i="1"/>
  <c r="AH24" i="1" s="1"/>
  <c r="T26" i="1"/>
  <c r="S27" i="1" s="1"/>
  <c r="D27" i="1"/>
  <c r="C28" i="1" s="1"/>
  <c r="W99" i="2" l="1"/>
  <c r="F99" i="2" s="1"/>
  <c r="V99" i="2"/>
  <c r="E99" i="2" s="1"/>
  <c r="AM296" i="3"/>
  <c r="AI192" i="3"/>
  <c r="AK192" i="3" s="1"/>
  <c r="AJ192" i="3" s="1"/>
  <c r="AJ29" i="3"/>
  <c r="AI30" i="3" s="1"/>
  <c r="AH30" i="3"/>
  <c r="AK326" i="1"/>
  <c r="AH327" i="1" s="1"/>
  <c r="V327" i="1"/>
  <c r="S328" i="1" s="1"/>
  <c r="R336" i="1"/>
  <c r="F333" i="1"/>
  <c r="C334" i="1" s="1"/>
  <c r="E334" i="1" s="1"/>
  <c r="D334" i="1" s="1"/>
  <c r="AI24" i="1"/>
  <c r="AH25" i="1" s="1"/>
  <c r="T27" i="1"/>
  <c r="S28" i="1" s="1"/>
  <c r="D28" i="1"/>
  <c r="C29" i="1" s="1"/>
  <c r="R99" i="2" l="1"/>
  <c r="S99" i="2"/>
  <c r="AN296" i="3"/>
  <c r="AI297" i="3" s="1"/>
  <c r="AP297" i="3" s="1"/>
  <c r="AS297" i="3" s="1"/>
  <c r="AJ297" i="3" s="1"/>
  <c r="AQ297" i="3" s="1"/>
  <c r="AT297" i="3" s="1"/>
  <c r="AK297" i="3" s="1"/>
  <c r="AR297" i="3" s="1"/>
  <c r="AU297" i="3" s="1"/>
  <c r="AL297" i="3" s="1"/>
  <c r="AL192" i="3"/>
  <c r="AI193" i="3" s="1"/>
  <c r="AK193" i="3" s="1"/>
  <c r="AJ30" i="3"/>
  <c r="AI31" i="3" s="1"/>
  <c r="AH31" i="3"/>
  <c r="AJ327" i="1"/>
  <c r="AI327" i="1"/>
  <c r="AK327" i="1" s="1"/>
  <c r="AH328" i="1" s="1"/>
  <c r="U328" i="1"/>
  <c r="T328" i="1" s="1"/>
  <c r="R337" i="1"/>
  <c r="F334" i="1"/>
  <c r="C335" i="1" s="1"/>
  <c r="E335" i="1" s="1"/>
  <c r="D335" i="1" s="1"/>
  <c r="AI25" i="1"/>
  <c r="AH26" i="1" s="1"/>
  <c r="T28" i="1"/>
  <c r="S29" i="1" s="1"/>
  <c r="D29" i="1"/>
  <c r="C30" i="1" s="1"/>
  <c r="X99" i="2" l="1"/>
  <c r="G99" i="2" s="1"/>
  <c r="Y99" i="2"/>
  <c r="H99" i="2" s="1"/>
  <c r="AM297" i="3"/>
  <c r="AJ193" i="3"/>
  <c r="AJ31" i="3"/>
  <c r="AI32" i="3" s="1"/>
  <c r="AH32" i="3"/>
  <c r="AI328" i="1"/>
  <c r="AK328" i="1" s="1"/>
  <c r="AH329" i="1" s="1"/>
  <c r="AJ328" i="1"/>
  <c r="V328" i="1"/>
  <c r="S329" i="1" s="1"/>
  <c r="R338" i="1"/>
  <c r="F335" i="1"/>
  <c r="C336" i="1" s="1"/>
  <c r="E336" i="1" s="1"/>
  <c r="D336" i="1" s="1"/>
  <c r="AI26" i="1"/>
  <c r="AH27" i="1" s="1"/>
  <c r="T29" i="1"/>
  <c r="S30" i="1" s="1"/>
  <c r="D30" i="1"/>
  <c r="C31" i="1" s="1"/>
  <c r="U99" i="2" l="1"/>
  <c r="T99" i="2"/>
  <c r="AN297" i="3"/>
  <c r="AI298" i="3" s="1"/>
  <c r="AP298" i="3" s="1"/>
  <c r="AS298" i="3" s="1"/>
  <c r="AJ298" i="3" s="1"/>
  <c r="AQ298" i="3" s="1"/>
  <c r="AT298" i="3" s="1"/>
  <c r="AK298" i="3" s="1"/>
  <c r="AR298" i="3" s="1"/>
  <c r="AU298" i="3" s="1"/>
  <c r="AL298" i="3" s="1"/>
  <c r="AL193" i="3"/>
  <c r="AJ32" i="3"/>
  <c r="AI33" i="3" s="1"/>
  <c r="AH33" i="3"/>
  <c r="AI329" i="1"/>
  <c r="AJ329" i="1"/>
  <c r="U329" i="1"/>
  <c r="T329" i="1" s="1"/>
  <c r="R339" i="1"/>
  <c r="F336" i="1"/>
  <c r="C337" i="1" s="1"/>
  <c r="E337" i="1" s="1"/>
  <c r="D337" i="1" s="1"/>
  <c r="AI27" i="1"/>
  <c r="AH28" i="1" s="1"/>
  <c r="T30" i="1"/>
  <c r="S31" i="1" s="1"/>
  <c r="D31" i="1"/>
  <c r="C32" i="1" s="1"/>
  <c r="Z99" i="2" l="1"/>
  <c r="I99" i="2" s="1"/>
  <c r="K99" i="2" s="1"/>
  <c r="AA99" i="2"/>
  <c r="J99" i="2" s="1"/>
  <c r="L99" i="2" s="1"/>
  <c r="AM298" i="3"/>
  <c r="AI194" i="3"/>
  <c r="AK194" i="3" s="1"/>
  <c r="AJ194" i="3" s="1"/>
  <c r="AH34" i="3"/>
  <c r="AJ33" i="3"/>
  <c r="AI34" i="3" s="1"/>
  <c r="AK329" i="1"/>
  <c r="AH330" i="1" s="1"/>
  <c r="V329" i="1"/>
  <c r="S330" i="1" s="1"/>
  <c r="R340" i="1"/>
  <c r="F337" i="1"/>
  <c r="C338" i="1" s="1"/>
  <c r="E338" i="1" s="1"/>
  <c r="D338" i="1" s="1"/>
  <c r="AI28" i="1"/>
  <c r="AH29" i="1" s="1"/>
  <c r="T31" i="1"/>
  <c r="S32" i="1" s="1"/>
  <c r="D32" i="1"/>
  <c r="C33" i="1" s="1"/>
  <c r="M99" i="2" l="1"/>
  <c r="N99" i="2"/>
  <c r="AN298" i="3"/>
  <c r="AI299" i="3" s="1"/>
  <c r="AL194" i="3"/>
  <c r="AI195" i="3" s="1"/>
  <c r="AK195" i="3" s="1"/>
  <c r="AJ34" i="3"/>
  <c r="AH35" i="3"/>
  <c r="AI35" i="3"/>
  <c r="AI330" i="1"/>
  <c r="AJ330" i="1"/>
  <c r="U330" i="1"/>
  <c r="T330" i="1" s="1"/>
  <c r="R341" i="1"/>
  <c r="F338" i="1"/>
  <c r="C339" i="1" s="1"/>
  <c r="E339" i="1" s="1"/>
  <c r="D339" i="1" s="1"/>
  <c r="AI29" i="1"/>
  <c r="AH30" i="1" s="1"/>
  <c r="T32" i="1"/>
  <c r="S33" i="1" s="1"/>
  <c r="D33" i="1"/>
  <c r="C34" i="1" s="1"/>
  <c r="D100" i="2" l="1"/>
  <c r="C100" i="2"/>
  <c r="AP299" i="3"/>
  <c r="AS299" i="3" s="1"/>
  <c r="AJ299" i="3" s="1"/>
  <c r="AQ299" i="3" s="1"/>
  <c r="AT299" i="3" s="1"/>
  <c r="AK299" i="3" s="1"/>
  <c r="AR299" i="3" s="1"/>
  <c r="AU299" i="3" s="1"/>
  <c r="AL299" i="3" s="1"/>
  <c r="AJ195" i="3"/>
  <c r="AH36" i="3"/>
  <c r="AJ35" i="3"/>
  <c r="AI36" i="3" s="1"/>
  <c r="AK330" i="1"/>
  <c r="AH331" i="1" s="1"/>
  <c r="V330" i="1"/>
  <c r="S331" i="1" s="1"/>
  <c r="R342" i="1"/>
  <c r="F339" i="1"/>
  <c r="C340" i="1" s="1"/>
  <c r="E340" i="1" s="1"/>
  <c r="D340" i="1" s="1"/>
  <c r="AI30" i="1"/>
  <c r="AH31" i="1" s="1"/>
  <c r="T33" i="1"/>
  <c r="S34" i="1" s="1"/>
  <c r="D34" i="1"/>
  <c r="C35" i="1" s="1"/>
  <c r="Q100" i="2" l="1"/>
  <c r="P100" i="2"/>
  <c r="AM299" i="3"/>
  <c r="AL195" i="3"/>
  <c r="AI196" i="3" s="1"/>
  <c r="AK196" i="3" s="1"/>
  <c r="AH37" i="3"/>
  <c r="AJ36" i="3"/>
  <c r="AI37" i="3" s="1"/>
  <c r="AI331" i="1"/>
  <c r="AK331" i="1" s="1"/>
  <c r="AH332" i="1" s="1"/>
  <c r="AJ331" i="1"/>
  <c r="U331" i="1"/>
  <c r="T331" i="1" s="1"/>
  <c r="R343" i="1"/>
  <c r="F340" i="1"/>
  <c r="D341" i="1" s="1"/>
  <c r="C341" i="1"/>
  <c r="E341" i="1" s="1"/>
  <c r="AI31" i="1"/>
  <c r="AH32" i="1" s="1"/>
  <c r="T34" i="1"/>
  <c r="S35" i="1" s="1"/>
  <c r="D35" i="1"/>
  <c r="C36" i="1" s="1"/>
  <c r="W100" i="2" l="1"/>
  <c r="F100" i="2" s="1"/>
  <c r="V100" i="2"/>
  <c r="E100" i="2" s="1"/>
  <c r="AN299" i="3"/>
  <c r="AI300" i="3" s="1"/>
  <c r="AP300" i="3" s="1"/>
  <c r="AS300" i="3" s="1"/>
  <c r="AJ300" i="3" s="1"/>
  <c r="AQ300" i="3" s="1"/>
  <c r="AT300" i="3" s="1"/>
  <c r="AK300" i="3" s="1"/>
  <c r="AR300" i="3" s="1"/>
  <c r="AU300" i="3" s="1"/>
  <c r="AL300" i="3" s="1"/>
  <c r="AJ196" i="3"/>
  <c r="AH38" i="3"/>
  <c r="AJ37" i="3"/>
  <c r="AI38" i="3" s="1"/>
  <c r="AI332" i="1"/>
  <c r="AK332" i="1" s="1"/>
  <c r="AH333" i="1" s="1"/>
  <c r="AJ332" i="1"/>
  <c r="V331" i="1"/>
  <c r="S332" i="1" s="1"/>
  <c r="R344" i="1"/>
  <c r="F341" i="1"/>
  <c r="C342" i="1" s="1"/>
  <c r="E342" i="1" s="1"/>
  <c r="D342" i="1" s="1"/>
  <c r="AI32" i="1"/>
  <c r="AH33" i="1" s="1"/>
  <c r="T35" i="1"/>
  <c r="S36" i="1" s="1"/>
  <c r="D36" i="1"/>
  <c r="C37" i="1" s="1"/>
  <c r="R100" i="2" l="1"/>
  <c r="S100" i="2"/>
  <c r="AM300" i="3"/>
  <c r="AL196" i="3"/>
  <c r="AI197" i="3" s="1"/>
  <c r="AK197" i="3" s="1"/>
  <c r="AH39" i="3"/>
  <c r="AJ38" i="3"/>
  <c r="AI39" i="3" s="1"/>
  <c r="AI333" i="1"/>
  <c r="AK333" i="1" s="1"/>
  <c r="AH334" i="1" s="1"/>
  <c r="AJ333" i="1"/>
  <c r="U332" i="1"/>
  <c r="T332" i="1" s="1"/>
  <c r="R345" i="1"/>
  <c r="F342" i="1"/>
  <c r="C343" i="1" s="1"/>
  <c r="E343" i="1" s="1"/>
  <c r="D343" i="1" s="1"/>
  <c r="AI33" i="1"/>
  <c r="AH34" i="1" s="1"/>
  <c r="T36" i="1"/>
  <c r="S37" i="1" s="1"/>
  <c r="D37" i="1"/>
  <c r="C38" i="1" s="1"/>
  <c r="X100" i="2" l="1"/>
  <c r="G100" i="2" s="1"/>
  <c r="Y100" i="2"/>
  <c r="H100" i="2" s="1"/>
  <c r="AN300" i="3"/>
  <c r="AI301" i="3" s="1"/>
  <c r="AJ197" i="3"/>
  <c r="AJ39" i="3"/>
  <c r="AI40" i="3" s="1"/>
  <c r="AH40" i="3"/>
  <c r="AI334" i="1"/>
  <c r="AK334" i="1" s="1"/>
  <c r="AH335" i="1" s="1"/>
  <c r="AJ334" i="1"/>
  <c r="V332" i="1"/>
  <c r="S333" i="1" s="1"/>
  <c r="R346" i="1"/>
  <c r="F343" i="1"/>
  <c r="C344" i="1" s="1"/>
  <c r="E344" i="1" s="1"/>
  <c r="D344" i="1" s="1"/>
  <c r="AI34" i="1"/>
  <c r="AH35" i="1" s="1"/>
  <c r="T37" i="1"/>
  <c r="S38" i="1" s="1"/>
  <c r="D38" i="1"/>
  <c r="C39" i="1" s="1"/>
  <c r="D39" i="1" s="1"/>
  <c r="U100" i="2" l="1"/>
  <c r="T100" i="2"/>
  <c r="AP301" i="3"/>
  <c r="AS301" i="3" s="1"/>
  <c r="AJ301" i="3" s="1"/>
  <c r="AQ301" i="3" s="1"/>
  <c r="AT301" i="3" s="1"/>
  <c r="AK301" i="3" s="1"/>
  <c r="AR301" i="3" s="1"/>
  <c r="AU301" i="3" s="1"/>
  <c r="AL301" i="3" s="1"/>
  <c r="AL197" i="3"/>
  <c r="AJ40" i="3"/>
  <c r="AI41" i="3" s="1"/>
  <c r="AH41" i="3"/>
  <c r="AI335" i="1"/>
  <c r="AJ335" i="1"/>
  <c r="U333" i="1"/>
  <c r="T333" i="1" s="1"/>
  <c r="R347" i="1"/>
  <c r="F344" i="1"/>
  <c r="C345" i="1" s="1"/>
  <c r="E345" i="1" s="1"/>
  <c r="D345" i="1" s="1"/>
  <c r="F345" i="1" s="1"/>
  <c r="AI35" i="1"/>
  <c r="AH36" i="1" s="1"/>
  <c r="T38" i="1"/>
  <c r="S39" i="1" s="1"/>
  <c r="Z100" i="2" l="1"/>
  <c r="I100" i="2" s="1"/>
  <c r="K100" i="2" s="1"/>
  <c r="AA100" i="2"/>
  <c r="J100" i="2" s="1"/>
  <c r="L100" i="2" s="1"/>
  <c r="AM301" i="3"/>
  <c r="AN301" i="3" s="1"/>
  <c r="AI198" i="3"/>
  <c r="AK198" i="3" s="1"/>
  <c r="AJ198" i="3" s="1"/>
  <c r="AJ41" i="3"/>
  <c r="AI42" i="3" s="1"/>
  <c r="AH42" i="3"/>
  <c r="AK335" i="1"/>
  <c r="AH336" i="1" s="1"/>
  <c r="V333" i="1"/>
  <c r="S334" i="1" s="1"/>
  <c r="R348" i="1"/>
  <c r="AI36" i="1"/>
  <c r="AH37" i="1" s="1"/>
  <c r="T39" i="1"/>
  <c r="S40" i="1" s="1"/>
  <c r="M100" i="2" l="1"/>
  <c r="N100" i="2"/>
  <c r="AL198" i="3"/>
  <c r="AI199" i="3" s="1"/>
  <c r="AK199" i="3" s="1"/>
  <c r="AJ42" i="3"/>
  <c r="AI43" i="3" s="1"/>
  <c r="AH43" i="3"/>
  <c r="AI336" i="1"/>
  <c r="AJ336" i="1"/>
  <c r="U334" i="1"/>
  <c r="T334" i="1" s="1"/>
  <c r="R349" i="1"/>
  <c r="AI37" i="1"/>
  <c r="AH38" i="1" s="1"/>
  <c r="T40" i="1"/>
  <c r="S41" i="1" s="1"/>
  <c r="C101" i="2" l="1"/>
  <c r="D101" i="2"/>
  <c r="AJ199" i="3"/>
  <c r="AJ43" i="3"/>
  <c r="AI44" i="3" s="1"/>
  <c r="AH44" i="3"/>
  <c r="AK336" i="1"/>
  <c r="AH337" i="1" s="1"/>
  <c r="AJ337" i="1" s="1"/>
  <c r="V334" i="1"/>
  <c r="S335" i="1" s="1"/>
  <c r="R350" i="1"/>
  <c r="AI38" i="1"/>
  <c r="AH39" i="1" s="1"/>
  <c r="T41" i="1"/>
  <c r="S42" i="1" s="1"/>
  <c r="Q101" i="2" l="1"/>
  <c r="P101" i="2"/>
  <c r="AL199" i="3"/>
  <c r="AJ44" i="3"/>
  <c r="AI45" i="3" s="1"/>
  <c r="AH45" i="3"/>
  <c r="AI337" i="1"/>
  <c r="U335" i="1"/>
  <c r="T335" i="1" s="1"/>
  <c r="R351" i="1"/>
  <c r="AI39" i="1"/>
  <c r="AH40" i="1" s="1"/>
  <c r="T42" i="1"/>
  <c r="S43" i="1" s="1"/>
  <c r="V101" i="2" l="1"/>
  <c r="E101" i="2" s="1"/>
  <c r="W101" i="2"/>
  <c r="F101" i="2" s="1"/>
  <c r="AI200" i="3"/>
  <c r="AK200" i="3" s="1"/>
  <c r="AJ200" i="3" s="1"/>
  <c r="AH46" i="3"/>
  <c r="AJ45" i="3"/>
  <c r="AI46" i="3" s="1"/>
  <c r="AK337" i="1"/>
  <c r="AH338" i="1" s="1"/>
  <c r="V335" i="1"/>
  <c r="S336" i="1" s="1"/>
  <c r="R352" i="1"/>
  <c r="AI40" i="1"/>
  <c r="AH41" i="1" s="1"/>
  <c r="T43" i="1"/>
  <c r="S44" i="1" s="1"/>
  <c r="S101" i="2" l="1"/>
  <c r="R101" i="2"/>
  <c r="AL200" i="3"/>
  <c r="AI201" i="3" s="1"/>
  <c r="AK201" i="3" s="1"/>
  <c r="AI47" i="3"/>
  <c r="AH47" i="3"/>
  <c r="AJ46" i="3"/>
  <c r="AJ338" i="1"/>
  <c r="AI338" i="1"/>
  <c r="U336" i="1"/>
  <c r="T336" i="1" s="1"/>
  <c r="R353" i="1"/>
  <c r="AI41" i="1"/>
  <c r="AH42" i="1" s="1"/>
  <c r="T44" i="1"/>
  <c r="S45" i="1" s="1"/>
  <c r="X101" i="2" l="1"/>
  <c r="G101" i="2" s="1"/>
  <c r="Y101" i="2"/>
  <c r="H101" i="2" s="1"/>
  <c r="AJ201" i="3"/>
  <c r="AH48" i="3"/>
  <c r="AJ47" i="3"/>
  <c r="AI48" i="3" s="1"/>
  <c r="AK338" i="1"/>
  <c r="AH339" i="1" s="1"/>
  <c r="AJ339" i="1" s="1"/>
  <c r="V336" i="1"/>
  <c r="S337" i="1" s="1"/>
  <c r="R354" i="1"/>
  <c r="AI42" i="1"/>
  <c r="AH43" i="1" s="1"/>
  <c r="T45" i="1"/>
  <c r="S46" i="1" s="1"/>
  <c r="U101" i="2" l="1"/>
  <c r="T101" i="2"/>
  <c r="AL201" i="3"/>
  <c r="AH49" i="3"/>
  <c r="AJ48" i="3"/>
  <c r="AI49" i="3" s="1"/>
  <c r="AI339" i="1"/>
  <c r="U337" i="1"/>
  <c r="T337" i="1" s="1"/>
  <c r="R355" i="1"/>
  <c r="AI43" i="1"/>
  <c r="AH44" i="1" s="1"/>
  <c r="T46" i="1"/>
  <c r="S47" i="1" s="1"/>
  <c r="AA101" i="2" l="1"/>
  <c r="J101" i="2" s="1"/>
  <c r="L101" i="2" s="1"/>
  <c r="Z101" i="2"/>
  <c r="I101" i="2" s="1"/>
  <c r="K101" i="2" s="1"/>
  <c r="AI202" i="3"/>
  <c r="AK202" i="3" s="1"/>
  <c r="AJ202" i="3" s="1"/>
  <c r="AH50" i="3"/>
  <c r="AJ49" i="3"/>
  <c r="AI50" i="3" s="1"/>
  <c r="AK339" i="1"/>
  <c r="AH340" i="1" s="1"/>
  <c r="AJ340" i="1" s="1"/>
  <c r="V337" i="1"/>
  <c r="S338" i="1" s="1"/>
  <c r="R356" i="1"/>
  <c r="AI44" i="1"/>
  <c r="AH45" i="1" s="1"/>
  <c r="T47" i="1"/>
  <c r="S48" i="1" s="1"/>
  <c r="N101" i="2" l="1"/>
  <c r="M101" i="2"/>
  <c r="AL202" i="3"/>
  <c r="AI203" i="3" s="1"/>
  <c r="AK203" i="3" s="1"/>
  <c r="AH51" i="3"/>
  <c r="AJ50" i="3"/>
  <c r="AI51" i="3" s="1"/>
  <c r="AI340" i="1"/>
  <c r="U338" i="1"/>
  <c r="T338" i="1" s="1"/>
  <c r="R357" i="1"/>
  <c r="AI45" i="1"/>
  <c r="AH46" i="1" s="1"/>
  <c r="T48" i="1"/>
  <c r="S49" i="1" s="1"/>
  <c r="C102" i="2" l="1"/>
  <c r="D102" i="2"/>
  <c r="AJ203" i="3"/>
  <c r="AH52" i="3"/>
  <c r="AJ51" i="3"/>
  <c r="AI52" i="3" s="1"/>
  <c r="AK340" i="1"/>
  <c r="AH341" i="1" s="1"/>
  <c r="AJ341" i="1" s="1"/>
  <c r="V338" i="1"/>
  <c r="S339" i="1" s="1"/>
  <c r="R358" i="1"/>
  <c r="AI46" i="1"/>
  <c r="AH47" i="1" s="1"/>
  <c r="T49" i="1"/>
  <c r="S50" i="1" s="1"/>
  <c r="Q102" i="2" l="1"/>
  <c r="P102" i="2"/>
  <c r="AL203" i="3"/>
  <c r="AI204" i="3" s="1"/>
  <c r="AK204" i="3" s="1"/>
  <c r="AH53" i="3"/>
  <c r="AJ52" i="3"/>
  <c r="AI53" i="3" s="1"/>
  <c r="AI341" i="1"/>
  <c r="U339" i="1"/>
  <c r="T339" i="1" s="1"/>
  <c r="R359" i="1"/>
  <c r="AI47" i="1"/>
  <c r="AH48" i="1" s="1"/>
  <c r="T50" i="1"/>
  <c r="S51" i="1" s="1"/>
  <c r="W102" i="2" l="1"/>
  <c r="F102" i="2" s="1"/>
  <c r="V102" i="2"/>
  <c r="E102" i="2" s="1"/>
  <c r="AJ204" i="3"/>
  <c r="AH54" i="3"/>
  <c r="AJ53" i="3"/>
  <c r="AI54" i="3" s="1"/>
  <c r="AK341" i="1"/>
  <c r="AH342" i="1" s="1"/>
  <c r="AJ342" i="1" s="1"/>
  <c r="V339" i="1"/>
  <c r="S340" i="1" s="1"/>
  <c r="R360" i="1"/>
  <c r="AI48" i="1"/>
  <c r="AH49" i="1" s="1"/>
  <c r="T51" i="1"/>
  <c r="S52" i="1" s="1"/>
  <c r="R102" i="2" l="1"/>
  <c r="S102" i="2"/>
  <c r="AL204" i="3"/>
  <c r="AI205" i="3" s="1"/>
  <c r="AK205" i="3" s="1"/>
  <c r="AH55" i="3"/>
  <c r="AJ54" i="3"/>
  <c r="AI55" i="3" s="1"/>
  <c r="AI342" i="1"/>
  <c r="U340" i="1"/>
  <c r="T340" i="1" s="1"/>
  <c r="R361" i="1"/>
  <c r="AI49" i="1"/>
  <c r="AH50" i="1" s="1"/>
  <c r="T52" i="1"/>
  <c r="S53" i="1" s="1"/>
  <c r="Y102" i="2" l="1"/>
  <c r="H102" i="2" s="1"/>
  <c r="X102" i="2"/>
  <c r="G102" i="2" s="1"/>
  <c r="AJ205" i="3"/>
  <c r="AH56" i="3"/>
  <c r="AJ55" i="3"/>
  <c r="AI56" i="3" s="1"/>
  <c r="AK342" i="1"/>
  <c r="AH343" i="1" s="1"/>
  <c r="AJ343" i="1" s="1"/>
  <c r="V340" i="1"/>
  <c r="S341" i="1" s="1"/>
  <c r="R362" i="1"/>
  <c r="AI50" i="1"/>
  <c r="AH51" i="1" s="1"/>
  <c r="T53" i="1"/>
  <c r="S54" i="1" s="1"/>
  <c r="T102" i="2" l="1"/>
  <c r="U102" i="2"/>
  <c r="AL205" i="3"/>
  <c r="AH57" i="3"/>
  <c r="AJ56" i="3"/>
  <c r="AI57" i="3" s="1"/>
  <c r="AI343" i="1"/>
  <c r="U341" i="1"/>
  <c r="T341" i="1" s="1"/>
  <c r="R363" i="1"/>
  <c r="AI51" i="1"/>
  <c r="AH52" i="1" s="1"/>
  <c r="T54" i="1"/>
  <c r="S55" i="1" s="1"/>
  <c r="Z102" i="2" l="1"/>
  <c r="I102" i="2" s="1"/>
  <c r="K102" i="2" s="1"/>
  <c r="AA102" i="2"/>
  <c r="J102" i="2" s="1"/>
  <c r="L102" i="2" s="1"/>
  <c r="AI206" i="3"/>
  <c r="AK206" i="3" s="1"/>
  <c r="AJ206" i="3" s="1"/>
  <c r="AH58" i="3"/>
  <c r="AJ57" i="3"/>
  <c r="AI58" i="3" s="1"/>
  <c r="AK343" i="1"/>
  <c r="AH344" i="1" s="1"/>
  <c r="AJ344" i="1" s="1"/>
  <c r="V341" i="1"/>
  <c r="S342" i="1" s="1"/>
  <c r="R364" i="1"/>
  <c r="AI52" i="1"/>
  <c r="AH53" i="1" s="1"/>
  <c r="T55" i="1"/>
  <c r="S56" i="1" s="1"/>
  <c r="M102" i="2" l="1"/>
  <c r="N102" i="2"/>
  <c r="AL206" i="3"/>
  <c r="AI207" i="3" s="1"/>
  <c r="AK207" i="3" s="1"/>
  <c r="AH59" i="3"/>
  <c r="AJ58" i="3"/>
  <c r="AI59" i="3" s="1"/>
  <c r="AI344" i="1"/>
  <c r="U342" i="1"/>
  <c r="T342" i="1" s="1"/>
  <c r="R365" i="1"/>
  <c r="AI53" i="1"/>
  <c r="AH54" i="1" s="1"/>
  <c r="T56" i="1"/>
  <c r="S57" i="1" s="1"/>
  <c r="D103" i="2" l="1"/>
  <c r="C103" i="2"/>
  <c r="AJ207" i="3"/>
  <c r="AH60" i="3"/>
  <c r="AJ59" i="3"/>
  <c r="AI60" i="3" s="1"/>
  <c r="AK344" i="1"/>
  <c r="AH345" i="1" s="1"/>
  <c r="AJ345" i="1" s="1"/>
  <c r="V342" i="1"/>
  <c r="S343" i="1" s="1"/>
  <c r="R366" i="1"/>
  <c r="AI54" i="1"/>
  <c r="AH55" i="1" s="1"/>
  <c r="T57" i="1"/>
  <c r="S58" i="1" s="1"/>
  <c r="P103" i="2" l="1"/>
  <c r="Q103" i="2"/>
  <c r="AL207" i="3"/>
  <c r="AH61" i="3"/>
  <c r="AJ60" i="3"/>
  <c r="AI61" i="3" s="1"/>
  <c r="AI345" i="1"/>
  <c r="U343" i="1"/>
  <c r="T343" i="1" s="1"/>
  <c r="R367" i="1"/>
  <c r="AI55" i="1"/>
  <c r="AH56" i="1" s="1"/>
  <c r="T58" i="1"/>
  <c r="S59" i="1" s="1"/>
  <c r="W103" i="2" l="1"/>
  <c r="F103" i="2" s="1"/>
  <c r="V103" i="2"/>
  <c r="E103" i="2" s="1"/>
  <c r="AI208" i="3"/>
  <c r="AK208" i="3" s="1"/>
  <c r="AJ208" i="3" s="1"/>
  <c r="AH62" i="3"/>
  <c r="AJ61" i="3"/>
  <c r="AI62" i="3" s="1"/>
  <c r="AK345" i="1"/>
  <c r="AH346" i="1" s="1"/>
  <c r="V343" i="1"/>
  <c r="S344" i="1" s="1"/>
  <c r="R368" i="1"/>
  <c r="AI56" i="1"/>
  <c r="AH57" i="1" s="1"/>
  <c r="T59" i="1"/>
  <c r="S60" i="1" s="1"/>
  <c r="R103" i="2" l="1"/>
  <c r="S103" i="2"/>
  <c r="AL208" i="3"/>
  <c r="AI209" i="3" s="1"/>
  <c r="AK209" i="3" s="1"/>
  <c r="AJ209" i="3" s="1"/>
  <c r="AH63" i="3"/>
  <c r="AJ62" i="3"/>
  <c r="AI63" i="3" s="1"/>
  <c r="AI346" i="1"/>
  <c r="AJ346" i="1"/>
  <c r="U344" i="1"/>
  <c r="T344" i="1" s="1"/>
  <c r="R369" i="1"/>
  <c r="AI57" i="1"/>
  <c r="AH58" i="1" s="1"/>
  <c r="T60" i="1"/>
  <c r="S61" i="1" s="1"/>
  <c r="X103" i="2" l="1"/>
  <c r="G103" i="2" s="1"/>
  <c r="Y103" i="2"/>
  <c r="H103" i="2" s="1"/>
  <c r="AL209" i="3"/>
  <c r="AH64" i="3"/>
  <c r="AJ63" i="3"/>
  <c r="AI64" i="3" s="1"/>
  <c r="AK346" i="1"/>
  <c r="AH347" i="1" s="1"/>
  <c r="V344" i="1"/>
  <c r="S345" i="1" s="1"/>
  <c r="R370" i="1"/>
  <c r="AI58" i="1"/>
  <c r="AH59" i="1" s="1"/>
  <c r="T61" i="1"/>
  <c r="S62" i="1" s="1"/>
  <c r="U103" i="2" l="1"/>
  <c r="T103" i="2"/>
  <c r="AI210" i="3"/>
  <c r="AK210" i="3" s="1"/>
  <c r="AJ210" i="3" s="1"/>
  <c r="AH65" i="3"/>
  <c r="AJ64" i="3"/>
  <c r="AI65" i="3" s="1"/>
  <c r="AI347" i="1"/>
  <c r="AJ347" i="1"/>
  <c r="U345" i="1"/>
  <c r="T345" i="1" s="1"/>
  <c r="R371" i="1"/>
  <c r="AI59" i="1"/>
  <c r="AH60" i="1" s="1"/>
  <c r="T62" i="1"/>
  <c r="S63" i="1" s="1"/>
  <c r="Z103" i="2" l="1"/>
  <c r="I103" i="2" s="1"/>
  <c r="K103" i="2" s="1"/>
  <c r="AA103" i="2"/>
  <c r="J103" i="2" s="1"/>
  <c r="L103" i="2" s="1"/>
  <c r="AL210" i="3"/>
  <c r="AI211" i="3" s="1"/>
  <c r="AK211" i="3" s="1"/>
  <c r="AH66" i="3"/>
  <c r="AJ65" i="3"/>
  <c r="AI66" i="3" s="1"/>
  <c r="AK347" i="1"/>
  <c r="AH348" i="1" s="1"/>
  <c r="V345" i="1"/>
  <c r="S346" i="1" s="1"/>
  <c r="R372" i="1"/>
  <c r="AI60" i="1"/>
  <c r="AH61" i="1" s="1"/>
  <c r="T63" i="1"/>
  <c r="S64" i="1" s="1"/>
  <c r="M103" i="2" l="1"/>
  <c r="N103" i="2"/>
  <c r="AJ211" i="3"/>
  <c r="AH67" i="3"/>
  <c r="AJ66" i="3"/>
  <c r="AI67" i="3" s="1"/>
  <c r="AI348" i="1"/>
  <c r="AJ348" i="1"/>
  <c r="U346" i="1"/>
  <c r="T346" i="1" s="1"/>
  <c r="R373" i="1"/>
  <c r="AI61" i="1"/>
  <c r="AH62" i="1" s="1"/>
  <c r="T64" i="1"/>
  <c r="S65" i="1" s="1"/>
  <c r="D104" i="2" l="1"/>
  <c r="C104" i="2"/>
  <c r="AL211" i="3"/>
  <c r="AI212" i="3" s="1"/>
  <c r="AK212" i="3" s="1"/>
  <c r="AH68" i="3"/>
  <c r="AJ67" i="3"/>
  <c r="AI68" i="3" s="1"/>
  <c r="AK348" i="1"/>
  <c r="AH349" i="1" s="1"/>
  <c r="V346" i="1"/>
  <c r="S347" i="1" s="1"/>
  <c r="R374" i="1"/>
  <c r="AI62" i="1"/>
  <c r="AH63" i="1" s="1"/>
  <c r="T65" i="1"/>
  <c r="S66" i="1" s="1"/>
  <c r="P104" i="2" l="1"/>
  <c r="Q104" i="2"/>
  <c r="AJ212" i="3"/>
  <c r="AH69" i="3"/>
  <c r="AJ68" i="3"/>
  <c r="AI69" i="3" s="1"/>
  <c r="AI349" i="1"/>
  <c r="AK349" i="1" s="1"/>
  <c r="AH350" i="1" s="1"/>
  <c r="AJ349" i="1"/>
  <c r="U347" i="1"/>
  <c r="T347" i="1" s="1"/>
  <c r="R375" i="1"/>
  <c r="AI63" i="1"/>
  <c r="AH64" i="1" s="1"/>
  <c r="T66" i="1"/>
  <c r="S67" i="1" s="1"/>
  <c r="V104" i="2" l="1"/>
  <c r="E104" i="2" s="1"/>
  <c r="W104" i="2"/>
  <c r="F104" i="2" s="1"/>
  <c r="AL212" i="3"/>
  <c r="AI213" i="3" s="1"/>
  <c r="AK213" i="3" s="1"/>
  <c r="AH70" i="3"/>
  <c r="AJ69" i="3"/>
  <c r="AI70" i="3" s="1"/>
  <c r="AI350" i="1"/>
  <c r="AJ350" i="1"/>
  <c r="V347" i="1"/>
  <c r="S348" i="1" s="1"/>
  <c r="R376" i="1"/>
  <c r="AI64" i="1"/>
  <c r="AH65" i="1" s="1"/>
  <c r="T67" i="1"/>
  <c r="S68" i="1" s="1"/>
  <c r="S104" i="2" l="1"/>
  <c r="R104" i="2"/>
  <c r="AJ213" i="3"/>
  <c r="AH71" i="3"/>
  <c r="AJ70" i="3"/>
  <c r="AI71" i="3" s="1"/>
  <c r="AK350" i="1"/>
  <c r="AH351" i="1" s="1"/>
  <c r="U348" i="1"/>
  <c r="T348" i="1" s="1"/>
  <c r="R377" i="1"/>
  <c r="AI65" i="1"/>
  <c r="AH66" i="1" s="1"/>
  <c r="T68" i="1"/>
  <c r="S69" i="1" s="1"/>
  <c r="X104" i="2" l="1"/>
  <c r="G104" i="2" s="1"/>
  <c r="Y104" i="2"/>
  <c r="H104" i="2" s="1"/>
  <c r="AL213" i="3"/>
  <c r="AH72" i="3"/>
  <c r="AJ71" i="3"/>
  <c r="AI72" i="3" s="1"/>
  <c r="AI351" i="1"/>
  <c r="AJ351" i="1"/>
  <c r="V348" i="1"/>
  <c r="S349" i="1" s="1"/>
  <c r="R378" i="1"/>
  <c r="AI66" i="1"/>
  <c r="AH67" i="1" s="1"/>
  <c r="T69" i="1"/>
  <c r="S70" i="1" s="1"/>
  <c r="U104" i="2" l="1"/>
  <c r="T104" i="2"/>
  <c r="AI214" i="3"/>
  <c r="AK214" i="3" s="1"/>
  <c r="AJ214" i="3" s="1"/>
  <c r="AL214" i="3" s="1"/>
  <c r="AH73" i="3"/>
  <c r="AJ72" i="3"/>
  <c r="AI73" i="3" s="1"/>
  <c r="AK351" i="1"/>
  <c r="AH352" i="1" s="1"/>
  <c r="U349" i="1"/>
  <c r="T349" i="1" s="1"/>
  <c r="R379" i="1"/>
  <c r="AI67" i="1"/>
  <c r="AH68" i="1" s="1"/>
  <c r="T70" i="1"/>
  <c r="S71" i="1" s="1"/>
  <c r="Z104" i="2" l="1"/>
  <c r="I104" i="2" s="1"/>
  <c r="K104" i="2" s="1"/>
  <c r="AA104" i="2"/>
  <c r="J104" i="2" s="1"/>
  <c r="L104" i="2" s="1"/>
  <c r="AH74" i="3"/>
  <c r="AJ73" i="3"/>
  <c r="AI74" i="3" s="1"/>
  <c r="AJ352" i="1"/>
  <c r="AI352" i="1"/>
  <c r="V349" i="1"/>
  <c r="S350" i="1" s="1"/>
  <c r="R380" i="1"/>
  <c r="AI68" i="1"/>
  <c r="T71" i="1"/>
  <c r="S72" i="1" s="1"/>
  <c r="M104" i="2" l="1"/>
  <c r="N104" i="2"/>
  <c r="AH75" i="3"/>
  <c r="AJ74" i="3"/>
  <c r="AI75" i="3" s="1"/>
  <c r="AK352" i="1"/>
  <c r="AH353" i="1" s="1"/>
  <c r="U350" i="1"/>
  <c r="T350" i="1" s="1"/>
  <c r="R381" i="1"/>
  <c r="T72" i="1"/>
  <c r="S73" i="1" s="1"/>
  <c r="D105" i="2" l="1"/>
  <c r="C105" i="2"/>
  <c r="AH76" i="3"/>
  <c r="AJ75" i="3"/>
  <c r="AI76" i="3" s="1"/>
  <c r="AI353" i="1"/>
  <c r="AJ353" i="1"/>
  <c r="V350" i="1"/>
  <c r="S351" i="1" s="1"/>
  <c r="R382" i="1"/>
  <c r="T73" i="1"/>
  <c r="S74" i="1" s="1"/>
  <c r="P105" i="2" l="1"/>
  <c r="Q105" i="2"/>
  <c r="AH77" i="3"/>
  <c r="AJ76" i="3"/>
  <c r="AI77" i="3" s="1"/>
  <c r="AK353" i="1"/>
  <c r="AH354" i="1" s="1"/>
  <c r="U351" i="1"/>
  <c r="T351" i="1" s="1"/>
  <c r="R383" i="1"/>
  <c r="T74" i="1"/>
  <c r="S75" i="1" s="1"/>
  <c r="V105" i="2" l="1"/>
  <c r="E105" i="2" s="1"/>
  <c r="W105" i="2"/>
  <c r="F105" i="2" s="1"/>
  <c r="AH78" i="3"/>
  <c r="AJ77" i="3"/>
  <c r="AI78" i="3" s="1"/>
  <c r="AI354" i="1"/>
  <c r="AJ354" i="1"/>
  <c r="V351" i="1"/>
  <c r="S352" i="1" s="1"/>
  <c r="R384" i="1"/>
  <c r="T75" i="1"/>
  <c r="S76" i="1" s="1"/>
  <c r="S105" i="2" l="1"/>
  <c r="R105" i="2"/>
  <c r="AH79" i="3"/>
  <c r="AJ78" i="3"/>
  <c r="AI79" i="3" s="1"/>
  <c r="AK354" i="1"/>
  <c r="AH355" i="1" s="1"/>
  <c r="U352" i="1"/>
  <c r="T352" i="1" s="1"/>
  <c r="R385" i="1"/>
  <c r="T76" i="1"/>
  <c r="S77" i="1" s="1"/>
  <c r="X105" i="2" l="1"/>
  <c r="G105" i="2" s="1"/>
  <c r="Y105" i="2"/>
  <c r="H105" i="2" s="1"/>
  <c r="AH80" i="3"/>
  <c r="AJ79" i="3"/>
  <c r="AI80" i="3" s="1"/>
  <c r="AI355" i="1"/>
  <c r="AJ355" i="1"/>
  <c r="V352" i="1"/>
  <c r="S353" i="1" s="1"/>
  <c r="R386" i="1"/>
  <c r="T77" i="1"/>
  <c r="S78" i="1" s="1"/>
  <c r="U105" i="2" l="1"/>
  <c r="T105" i="2"/>
  <c r="AH81" i="3"/>
  <c r="AJ80" i="3"/>
  <c r="AI81" i="3" s="1"/>
  <c r="AK355" i="1"/>
  <c r="AH356" i="1"/>
  <c r="U353" i="1"/>
  <c r="T353" i="1" s="1"/>
  <c r="R387" i="1"/>
  <c r="T78" i="1"/>
  <c r="S79" i="1" s="1"/>
  <c r="AA105" i="2" l="1"/>
  <c r="J105" i="2" s="1"/>
  <c r="L105" i="2" s="1"/>
  <c r="Z105" i="2"/>
  <c r="I105" i="2" s="1"/>
  <c r="K105" i="2" s="1"/>
  <c r="AH82" i="3"/>
  <c r="AJ81" i="3"/>
  <c r="AI82" i="3" s="1"/>
  <c r="AI356" i="1"/>
  <c r="AJ356" i="1"/>
  <c r="V353" i="1"/>
  <c r="S354" i="1" s="1"/>
  <c r="R388" i="1"/>
  <c r="T79" i="1"/>
  <c r="S80" i="1" s="1"/>
  <c r="N105" i="2" l="1"/>
  <c r="M105" i="2"/>
  <c r="AH83" i="3"/>
  <c r="AJ82" i="3"/>
  <c r="AI83" i="3" s="1"/>
  <c r="AK356" i="1"/>
  <c r="AH357" i="1" s="1"/>
  <c r="U354" i="1"/>
  <c r="T354" i="1" s="1"/>
  <c r="R389" i="1"/>
  <c r="T80" i="1"/>
  <c r="S81" i="1" s="1"/>
  <c r="C106" i="2" l="1"/>
  <c r="D106" i="2"/>
  <c r="AH84" i="3"/>
  <c r="AJ83" i="3"/>
  <c r="AI84" i="3" s="1"/>
  <c r="AI357" i="1"/>
  <c r="AK357" i="1" s="1"/>
  <c r="AH358" i="1" s="1"/>
  <c r="AJ357" i="1"/>
  <c r="V354" i="1"/>
  <c r="S355" i="1" s="1"/>
  <c r="R390" i="1"/>
  <c r="T81" i="1"/>
  <c r="S82" i="1" s="1"/>
  <c r="Q106" i="2" l="1"/>
  <c r="P106" i="2"/>
  <c r="AH85" i="3"/>
  <c r="AJ84" i="3"/>
  <c r="AI85" i="3" s="1"/>
  <c r="AI358" i="1"/>
  <c r="AK358" i="1" s="1"/>
  <c r="AH359" i="1" s="1"/>
  <c r="AJ358" i="1"/>
  <c r="U355" i="1"/>
  <c r="T355" i="1" s="1"/>
  <c r="R391" i="1"/>
  <c r="T82" i="1"/>
  <c r="S83" i="1" s="1"/>
  <c r="V106" i="2" l="1"/>
  <c r="E106" i="2" s="1"/>
  <c r="W106" i="2"/>
  <c r="F106" i="2" s="1"/>
  <c r="AH86" i="3"/>
  <c r="AJ85" i="3"/>
  <c r="AI86" i="3" s="1"/>
  <c r="AI359" i="1"/>
  <c r="AJ359" i="1"/>
  <c r="V355" i="1"/>
  <c r="S356" i="1" s="1"/>
  <c r="R392" i="1"/>
  <c r="T83" i="1"/>
  <c r="S84" i="1" s="1"/>
  <c r="S106" i="2" l="1"/>
  <c r="R106" i="2"/>
  <c r="AH87" i="3"/>
  <c r="AJ86" i="3"/>
  <c r="AI87" i="3" s="1"/>
  <c r="AK359" i="1"/>
  <c r="AH360" i="1" s="1"/>
  <c r="U356" i="1"/>
  <c r="T356" i="1" s="1"/>
  <c r="R393" i="1"/>
  <c r="T84" i="1"/>
  <c r="S85" i="1" s="1"/>
  <c r="Y106" i="2" l="1"/>
  <c r="H106" i="2" s="1"/>
  <c r="X106" i="2"/>
  <c r="G106" i="2" s="1"/>
  <c r="AH88" i="3"/>
  <c r="AJ87" i="3"/>
  <c r="AI88" i="3" s="1"/>
  <c r="AJ360" i="1"/>
  <c r="AI360" i="1"/>
  <c r="V356" i="1"/>
  <c r="S357" i="1" s="1"/>
  <c r="R394" i="1"/>
  <c r="T85" i="1"/>
  <c r="S86" i="1" s="1"/>
  <c r="T106" i="2" l="1"/>
  <c r="U106" i="2"/>
  <c r="AH89" i="3"/>
  <c r="AJ88" i="3"/>
  <c r="AI89" i="3" s="1"/>
  <c r="AK360" i="1"/>
  <c r="AH361" i="1" s="1"/>
  <c r="U357" i="1"/>
  <c r="T357" i="1" s="1"/>
  <c r="R395" i="1"/>
  <c r="T86" i="1"/>
  <c r="S87" i="1" s="1"/>
  <c r="AA106" i="2" l="1"/>
  <c r="J106" i="2" s="1"/>
  <c r="L106" i="2" s="1"/>
  <c r="Z106" i="2"/>
  <c r="I106" i="2" s="1"/>
  <c r="K106" i="2" s="1"/>
  <c r="AH90" i="3"/>
  <c r="AJ89" i="3"/>
  <c r="AI90" i="3" s="1"/>
  <c r="AJ361" i="1"/>
  <c r="AI361" i="1"/>
  <c r="AK361" i="1" s="1"/>
  <c r="AH362" i="1" s="1"/>
  <c r="V357" i="1"/>
  <c r="S358" i="1" s="1"/>
  <c r="R396" i="1"/>
  <c r="T87" i="1"/>
  <c r="S88" i="1" s="1"/>
  <c r="M106" i="2" l="1"/>
  <c r="N106" i="2"/>
  <c r="AH91" i="3"/>
  <c r="AJ90" i="3"/>
  <c r="AI91" i="3" s="1"/>
  <c r="AI362" i="1"/>
  <c r="AJ362" i="1"/>
  <c r="U358" i="1"/>
  <c r="T358" i="1" s="1"/>
  <c r="R397" i="1"/>
  <c r="T88" i="1"/>
  <c r="S89" i="1" s="1"/>
  <c r="D107" i="2" l="1"/>
  <c r="C107" i="2"/>
  <c r="AH92" i="3"/>
  <c r="AJ91" i="3"/>
  <c r="AI92" i="3" s="1"/>
  <c r="AK362" i="1"/>
  <c r="AH363" i="1" s="1"/>
  <c r="V358" i="1"/>
  <c r="S359" i="1" s="1"/>
  <c r="R398" i="1"/>
  <c r="T89" i="1"/>
  <c r="S90" i="1"/>
  <c r="P107" i="2" l="1"/>
  <c r="Q107" i="2"/>
  <c r="AH93" i="3"/>
  <c r="AJ92" i="3"/>
  <c r="AI93" i="3" s="1"/>
  <c r="AI363" i="1"/>
  <c r="AJ363" i="1"/>
  <c r="U359" i="1"/>
  <c r="T359" i="1" s="1"/>
  <c r="R399" i="1"/>
  <c r="T90" i="1"/>
  <c r="S91" i="1" s="1"/>
  <c r="W107" i="2" l="1"/>
  <c r="F107" i="2" s="1"/>
  <c r="V107" i="2"/>
  <c r="E107" i="2" s="1"/>
  <c r="AH94" i="3"/>
  <c r="AJ93" i="3"/>
  <c r="AI94" i="3" s="1"/>
  <c r="AK363" i="1"/>
  <c r="AH364" i="1" s="1"/>
  <c r="AJ364" i="1" s="1"/>
  <c r="V359" i="1"/>
  <c r="S360" i="1" s="1"/>
  <c r="R400" i="1"/>
  <c r="T91" i="1"/>
  <c r="S92" i="1" s="1"/>
  <c r="R107" i="2" l="1"/>
  <c r="S107" i="2"/>
  <c r="AH95" i="3"/>
  <c r="AJ94" i="3"/>
  <c r="AI95" i="3" s="1"/>
  <c r="AI364" i="1"/>
  <c r="U360" i="1"/>
  <c r="T360" i="1" s="1"/>
  <c r="R401" i="1"/>
  <c r="T92" i="1"/>
  <c r="S93" i="1" s="1"/>
  <c r="X107" i="2" l="1"/>
  <c r="G107" i="2" s="1"/>
  <c r="Y107" i="2"/>
  <c r="H107" i="2" s="1"/>
  <c r="AH96" i="3"/>
  <c r="AJ95" i="3"/>
  <c r="AI96" i="3" s="1"/>
  <c r="AK364" i="1"/>
  <c r="AH365" i="1" s="1"/>
  <c r="V360" i="1"/>
  <c r="S361" i="1" s="1"/>
  <c r="R402" i="1"/>
  <c r="T93" i="1"/>
  <c r="S94" i="1" s="1"/>
  <c r="T107" i="2" l="1"/>
  <c r="U107" i="2"/>
  <c r="AH97" i="3"/>
  <c r="AJ96" i="3"/>
  <c r="AI97" i="3" s="1"/>
  <c r="AJ365" i="1"/>
  <c r="AI365" i="1"/>
  <c r="U361" i="1"/>
  <c r="T361" i="1" s="1"/>
  <c r="R403" i="1"/>
  <c r="T94" i="1"/>
  <c r="S95" i="1" s="1"/>
  <c r="AA107" i="2" l="1"/>
  <c r="J107" i="2" s="1"/>
  <c r="L107" i="2" s="1"/>
  <c r="Z107" i="2"/>
  <c r="I107" i="2" s="1"/>
  <c r="K107" i="2" s="1"/>
  <c r="AH98" i="3"/>
  <c r="AJ97" i="3"/>
  <c r="AI98" i="3" s="1"/>
  <c r="AK365" i="1"/>
  <c r="AH366" i="1" s="1"/>
  <c r="AJ366" i="1" s="1"/>
  <c r="V361" i="1"/>
  <c r="S362" i="1" s="1"/>
  <c r="R404" i="1"/>
  <c r="T95" i="1"/>
  <c r="S96" i="1" s="1"/>
  <c r="M107" i="2" l="1"/>
  <c r="N107" i="2"/>
  <c r="AH99" i="3"/>
  <c r="AJ98" i="3"/>
  <c r="AI99" i="3" s="1"/>
  <c r="AI366" i="1"/>
  <c r="U362" i="1"/>
  <c r="T362" i="1" s="1"/>
  <c r="R405" i="1"/>
  <c r="T96" i="1"/>
  <c r="S97" i="1" s="1"/>
  <c r="D108" i="2" l="1"/>
  <c r="C108" i="2"/>
  <c r="AH100" i="3"/>
  <c r="AJ99" i="3"/>
  <c r="AI100" i="3" s="1"/>
  <c r="AK366" i="1"/>
  <c r="AH367" i="1" s="1"/>
  <c r="AJ367" i="1" s="1"/>
  <c r="V362" i="1"/>
  <c r="S363" i="1" s="1"/>
  <c r="R406" i="1"/>
  <c r="T97" i="1"/>
  <c r="S98" i="1" s="1"/>
  <c r="P108" i="2" l="1"/>
  <c r="Q108" i="2"/>
  <c r="AH101" i="3"/>
  <c r="AJ100" i="3"/>
  <c r="AI101" i="3" s="1"/>
  <c r="AI367" i="1"/>
  <c r="U363" i="1"/>
  <c r="T363" i="1" s="1"/>
  <c r="R407" i="1"/>
  <c r="T98" i="1"/>
  <c r="S99" i="1" s="1"/>
  <c r="W108" i="2" l="1"/>
  <c r="F108" i="2" s="1"/>
  <c r="V108" i="2"/>
  <c r="E108" i="2" s="1"/>
  <c r="AH102" i="3"/>
  <c r="AJ101" i="3"/>
  <c r="AI102" i="3" s="1"/>
  <c r="AK367" i="1"/>
  <c r="AH368" i="1" s="1"/>
  <c r="V363" i="1"/>
  <c r="S364" i="1" s="1"/>
  <c r="R408" i="1"/>
  <c r="T99" i="1"/>
  <c r="S100" i="1" s="1"/>
  <c r="R108" i="2" l="1"/>
  <c r="S108" i="2"/>
  <c r="AH103" i="3"/>
  <c r="AJ102" i="3"/>
  <c r="AI103" i="3" s="1"/>
  <c r="AI368" i="1"/>
  <c r="AJ368" i="1"/>
  <c r="U364" i="1"/>
  <c r="T364" i="1" s="1"/>
  <c r="R409" i="1"/>
  <c r="T100" i="1"/>
  <c r="S101" i="1" s="1"/>
  <c r="X108" i="2" l="1"/>
  <c r="G108" i="2" s="1"/>
  <c r="Y108" i="2"/>
  <c r="H108" i="2" s="1"/>
  <c r="AH104" i="3"/>
  <c r="AJ103" i="3"/>
  <c r="AI104" i="3" s="1"/>
  <c r="AK368" i="1"/>
  <c r="AH369" i="1" s="1"/>
  <c r="V364" i="1"/>
  <c r="S365" i="1" s="1"/>
  <c r="R410" i="1"/>
  <c r="T101" i="1"/>
  <c r="S102" i="1" s="1"/>
  <c r="U108" i="2" l="1"/>
  <c r="T108" i="2"/>
  <c r="AH105" i="3"/>
  <c r="AJ104" i="3"/>
  <c r="AI105" i="3" s="1"/>
  <c r="AJ369" i="1"/>
  <c r="AI369" i="1"/>
  <c r="AK369" i="1"/>
  <c r="AH370" i="1" s="1"/>
  <c r="AJ370" i="1" s="1"/>
  <c r="U365" i="1"/>
  <c r="T365" i="1" s="1"/>
  <c r="R411" i="1"/>
  <c r="T102" i="1"/>
  <c r="S103" i="1" s="1"/>
  <c r="Z108" i="2" l="1"/>
  <c r="I108" i="2" s="1"/>
  <c r="K108" i="2" s="1"/>
  <c r="AA108" i="2"/>
  <c r="J108" i="2" s="1"/>
  <c r="L108" i="2" s="1"/>
  <c r="AH106" i="3"/>
  <c r="AJ105" i="3"/>
  <c r="AI106" i="3" s="1"/>
  <c r="AI370" i="1"/>
  <c r="V365" i="1"/>
  <c r="S366" i="1" s="1"/>
  <c r="R412" i="1"/>
  <c r="T103" i="1"/>
  <c r="S104" i="1" s="1"/>
  <c r="M108" i="2" l="1"/>
  <c r="N108" i="2"/>
  <c r="AH107" i="3"/>
  <c r="AH108" i="3" s="1"/>
  <c r="AJ106" i="3"/>
  <c r="AI107" i="3" s="1"/>
  <c r="AK370" i="1"/>
  <c r="AH371" i="1"/>
  <c r="U366" i="1"/>
  <c r="T366" i="1" s="1"/>
  <c r="R413" i="1"/>
  <c r="T104" i="1"/>
  <c r="S105" i="1" s="1"/>
  <c r="D109" i="2" l="1"/>
  <c r="C109" i="2"/>
  <c r="AJ108" i="3"/>
  <c r="AI109" i="3" s="1"/>
  <c r="AH109" i="3"/>
  <c r="AJ107" i="3"/>
  <c r="AI108" i="3"/>
  <c r="AI371" i="1"/>
  <c r="AJ371" i="1"/>
  <c r="V366" i="1"/>
  <c r="S367" i="1" s="1"/>
  <c r="R414" i="1"/>
  <c r="T105" i="1"/>
  <c r="S106" i="1" s="1"/>
  <c r="Q109" i="2" l="1"/>
  <c r="P109" i="2"/>
  <c r="AJ109" i="3"/>
  <c r="AI110" i="3" s="1"/>
  <c r="AH110" i="3"/>
  <c r="AJ110" i="3" s="1"/>
  <c r="AK371" i="1"/>
  <c r="AH372" i="1" s="1"/>
  <c r="AJ372" i="1" s="1"/>
  <c r="U367" i="1"/>
  <c r="T367" i="1" s="1"/>
  <c r="R415" i="1"/>
  <c r="T106" i="1"/>
  <c r="S107" i="1" s="1"/>
  <c r="V109" i="2" l="1"/>
  <c r="E109" i="2" s="1"/>
  <c r="W109" i="2"/>
  <c r="F109" i="2" s="1"/>
  <c r="AI372" i="1"/>
  <c r="V367" i="1"/>
  <c r="S368" i="1" s="1"/>
  <c r="R416" i="1"/>
  <c r="T107" i="1"/>
  <c r="S108" i="1" s="1"/>
  <c r="S109" i="2" l="1"/>
  <c r="R109" i="2"/>
  <c r="AK372" i="1"/>
  <c r="AH373" i="1" s="1"/>
  <c r="AJ373" i="1" s="1"/>
  <c r="U368" i="1"/>
  <c r="T368" i="1" s="1"/>
  <c r="R417" i="1"/>
  <c r="T108" i="1"/>
  <c r="S109" i="1" s="1"/>
  <c r="X109" i="2" l="1"/>
  <c r="G109" i="2" s="1"/>
  <c r="Y109" i="2"/>
  <c r="H109" i="2" s="1"/>
  <c r="AI373" i="1"/>
  <c r="V368" i="1"/>
  <c r="S369" i="1" s="1"/>
  <c r="R418" i="1"/>
  <c r="T109" i="1"/>
  <c r="S110" i="1" s="1"/>
  <c r="U109" i="2" l="1"/>
  <c r="T109" i="2"/>
  <c r="AK373" i="1"/>
  <c r="AH374" i="1" s="1"/>
  <c r="AJ374" i="1" s="1"/>
  <c r="U369" i="1"/>
  <c r="T369" i="1" s="1"/>
  <c r="R419" i="1"/>
  <c r="T110" i="1"/>
  <c r="S111" i="1" s="1"/>
  <c r="Z109" i="2" l="1"/>
  <c r="I109" i="2" s="1"/>
  <c r="K109" i="2" s="1"/>
  <c r="AA109" i="2"/>
  <c r="J109" i="2" s="1"/>
  <c r="L109" i="2" s="1"/>
  <c r="AI374" i="1"/>
  <c r="V369" i="1"/>
  <c r="S370" i="1" s="1"/>
  <c r="R420" i="1"/>
  <c r="T111" i="1"/>
  <c r="S112" i="1" s="1"/>
  <c r="M109" i="2" l="1"/>
  <c r="N109" i="2"/>
  <c r="AK374" i="1"/>
  <c r="AH375" i="1" s="1"/>
  <c r="U370" i="1"/>
  <c r="T370" i="1" s="1"/>
  <c r="R421" i="1"/>
  <c r="T112" i="1"/>
  <c r="S113" i="1" s="1"/>
  <c r="C110" i="2" l="1"/>
  <c r="D110" i="2"/>
  <c r="AJ375" i="1"/>
  <c r="AI375" i="1"/>
  <c r="AK375" i="1" s="1"/>
  <c r="V370" i="1"/>
  <c r="S371" i="1" s="1"/>
  <c r="R422" i="1"/>
  <c r="T113" i="1"/>
  <c r="S114" i="1" s="1"/>
  <c r="Q110" i="2" l="1"/>
  <c r="P110" i="2"/>
  <c r="U371" i="1"/>
  <c r="T371" i="1" s="1"/>
  <c r="R423" i="1"/>
  <c r="T114" i="1"/>
  <c r="S115" i="1" s="1"/>
  <c r="W110" i="2" l="1"/>
  <c r="F110" i="2" s="1"/>
  <c r="V110" i="2"/>
  <c r="E110" i="2" s="1"/>
  <c r="V371" i="1"/>
  <c r="S372" i="1" s="1"/>
  <c r="R424" i="1"/>
  <c r="T115" i="1"/>
  <c r="S116" i="1" s="1"/>
  <c r="S110" i="2" l="1"/>
  <c r="R110" i="2"/>
  <c r="U372" i="1"/>
  <c r="T372" i="1" s="1"/>
  <c r="R425" i="1"/>
  <c r="T116" i="1"/>
  <c r="S117" i="1" s="1"/>
  <c r="X110" i="2" l="1"/>
  <c r="G110" i="2" s="1"/>
  <c r="Y110" i="2"/>
  <c r="H110" i="2" s="1"/>
  <c r="V372" i="1"/>
  <c r="S373" i="1" s="1"/>
  <c r="R426" i="1"/>
  <c r="T117" i="1"/>
  <c r="S118" i="1" s="1"/>
  <c r="U110" i="2" l="1"/>
  <c r="T110" i="2"/>
  <c r="U373" i="1"/>
  <c r="T373" i="1" s="1"/>
  <c r="R427" i="1"/>
  <c r="T118" i="1"/>
  <c r="S119" i="1" s="1"/>
  <c r="AA110" i="2" l="1"/>
  <c r="J110" i="2" s="1"/>
  <c r="L110" i="2" s="1"/>
  <c r="Z110" i="2"/>
  <c r="I110" i="2" s="1"/>
  <c r="K110" i="2" s="1"/>
  <c r="V373" i="1"/>
  <c r="S374" i="1" s="1"/>
  <c r="R428" i="1"/>
  <c r="T119" i="1"/>
  <c r="S120" i="1" s="1"/>
  <c r="M110" i="2" l="1"/>
  <c r="N110" i="2"/>
  <c r="U374" i="1"/>
  <c r="T374" i="1" s="1"/>
  <c r="R429" i="1"/>
  <c r="T120" i="1"/>
  <c r="S121" i="1" s="1"/>
  <c r="D111" i="2" l="1"/>
  <c r="C111" i="2"/>
  <c r="V374" i="1"/>
  <c r="S375" i="1" s="1"/>
  <c r="R430" i="1"/>
  <c r="T121" i="1"/>
  <c r="S122" i="1" s="1"/>
  <c r="P111" i="2" l="1"/>
  <c r="Q111" i="2"/>
  <c r="U375" i="1"/>
  <c r="T375" i="1" s="1"/>
  <c r="R431" i="1"/>
  <c r="T122" i="1"/>
  <c r="S123" i="1" s="1"/>
  <c r="V111" i="2" l="1"/>
  <c r="E111" i="2" s="1"/>
  <c r="W111" i="2"/>
  <c r="F111" i="2" s="1"/>
  <c r="V375" i="1"/>
  <c r="S376" i="1" s="1"/>
  <c r="R432" i="1"/>
  <c r="T123" i="1"/>
  <c r="S124" i="1" s="1"/>
  <c r="S111" i="2" l="1"/>
  <c r="R111" i="2"/>
  <c r="U376" i="1"/>
  <c r="T376" i="1" s="1"/>
  <c r="R433" i="1"/>
  <c r="T124" i="1"/>
  <c r="S125" i="1" s="1"/>
  <c r="Y111" i="2" l="1"/>
  <c r="H111" i="2" s="1"/>
  <c r="X111" i="2"/>
  <c r="G111" i="2" s="1"/>
  <c r="V376" i="1"/>
  <c r="S377" i="1" s="1"/>
  <c r="R434" i="1"/>
  <c r="T125" i="1"/>
  <c r="S126" i="1" s="1"/>
  <c r="U111" i="2" l="1"/>
  <c r="T111" i="2"/>
  <c r="U377" i="1"/>
  <c r="T377" i="1" s="1"/>
  <c r="R435" i="1"/>
  <c r="T126" i="1"/>
  <c r="S127" i="1" s="1"/>
  <c r="Z111" i="2" l="1"/>
  <c r="I111" i="2" s="1"/>
  <c r="K111" i="2" s="1"/>
  <c r="AA111" i="2"/>
  <c r="J111" i="2" s="1"/>
  <c r="L111" i="2" s="1"/>
  <c r="V377" i="1"/>
  <c r="S378" i="1" s="1"/>
  <c r="R436" i="1"/>
  <c r="T127" i="1"/>
  <c r="S128" i="1" s="1"/>
  <c r="N111" i="2" l="1"/>
  <c r="M111" i="2"/>
  <c r="U378" i="1"/>
  <c r="T378" i="1" s="1"/>
  <c r="R437" i="1"/>
  <c r="T128" i="1"/>
  <c r="S129" i="1" s="1"/>
  <c r="D112" i="2" l="1"/>
  <c r="C112" i="2"/>
  <c r="V378" i="1"/>
  <c r="S379" i="1" s="1"/>
  <c r="R438" i="1"/>
  <c r="T129" i="1"/>
  <c r="S130" i="1" s="1"/>
  <c r="P112" i="2" l="1"/>
  <c r="Q112" i="2"/>
  <c r="U379" i="1"/>
  <c r="T379" i="1" s="1"/>
  <c r="R439" i="1"/>
  <c r="T130" i="1"/>
  <c r="S131" i="1" s="1"/>
  <c r="W112" i="2" l="1"/>
  <c r="F112" i="2" s="1"/>
  <c r="V112" i="2"/>
  <c r="E112" i="2" s="1"/>
  <c r="V379" i="1"/>
  <c r="S380" i="1" s="1"/>
  <c r="R440" i="1"/>
  <c r="T131" i="1"/>
  <c r="S132" i="1" s="1"/>
  <c r="R112" i="2" l="1"/>
  <c r="S112" i="2"/>
  <c r="U380" i="1"/>
  <c r="T380" i="1" s="1"/>
  <c r="R441" i="1"/>
  <c r="T132" i="1"/>
  <c r="S133" i="1" s="1"/>
  <c r="X112" i="2" l="1"/>
  <c r="G112" i="2" s="1"/>
  <c r="Y112" i="2"/>
  <c r="H112" i="2" s="1"/>
  <c r="V380" i="1"/>
  <c r="S381" i="1" s="1"/>
  <c r="R442" i="1"/>
  <c r="T133" i="1"/>
  <c r="S134" i="1" s="1"/>
  <c r="U112" i="2" l="1"/>
  <c r="T112" i="2"/>
  <c r="U381" i="1"/>
  <c r="T381" i="1" s="1"/>
  <c r="R443" i="1"/>
  <c r="T134" i="1"/>
  <c r="S135" i="1" s="1"/>
  <c r="Z112" i="2" l="1"/>
  <c r="I112" i="2" s="1"/>
  <c r="K112" i="2" s="1"/>
  <c r="AA112" i="2"/>
  <c r="J112" i="2" s="1"/>
  <c r="L112" i="2" s="1"/>
  <c r="V381" i="1"/>
  <c r="S382" i="1" s="1"/>
  <c r="R444" i="1"/>
  <c r="T135" i="1"/>
  <c r="S136" i="1" s="1"/>
  <c r="M112" i="2" l="1"/>
  <c r="N112" i="2"/>
  <c r="U382" i="1"/>
  <c r="T382" i="1" s="1"/>
  <c r="R445" i="1"/>
  <c r="T136" i="1"/>
  <c r="S137" i="1" s="1"/>
  <c r="D113" i="2" l="1"/>
  <c r="C113" i="2"/>
  <c r="V382" i="1"/>
  <c r="S383" i="1" s="1"/>
  <c r="R446" i="1"/>
  <c r="T137" i="1"/>
  <c r="S138" i="1" s="1"/>
  <c r="P113" i="2" l="1"/>
  <c r="Q113" i="2"/>
  <c r="U383" i="1"/>
  <c r="T383" i="1" s="1"/>
  <c r="R447" i="1"/>
  <c r="T138" i="1"/>
  <c r="S139" i="1" s="1"/>
  <c r="V113" i="2" l="1"/>
  <c r="E113" i="2" s="1"/>
  <c r="W113" i="2"/>
  <c r="F113" i="2" s="1"/>
  <c r="V383" i="1"/>
  <c r="S384" i="1" s="1"/>
  <c r="R448" i="1"/>
  <c r="T139" i="1"/>
  <c r="S140" i="1" s="1"/>
  <c r="S113" i="2" l="1"/>
  <c r="R113" i="2"/>
  <c r="U384" i="1"/>
  <c r="T384" i="1" s="1"/>
  <c r="R449" i="1"/>
  <c r="T140" i="1"/>
  <c r="S141" i="1" s="1"/>
  <c r="X113" i="2" l="1"/>
  <c r="G113" i="2" s="1"/>
  <c r="Y113" i="2"/>
  <c r="H113" i="2" s="1"/>
  <c r="V384" i="1"/>
  <c r="S385" i="1" s="1"/>
  <c r="R450" i="1"/>
  <c r="T141" i="1"/>
  <c r="S142" i="1" s="1"/>
  <c r="U113" i="2" l="1"/>
  <c r="T113" i="2"/>
  <c r="U385" i="1"/>
  <c r="T385" i="1" s="1"/>
  <c r="R451" i="1"/>
  <c r="T142" i="1"/>
  <c r="S143" i="1" s="1"/>
  <c r="Z113" i="2" l="1"/>
  <c r="I113" i="2" s="1"/>
  <c r="K113" i="2" s="1"/>
  <c r="AA113" i="2"/>
  <c r="J113" i="2" s="1"/>
  <c r="L113" i="2" s="1"/>
  <c r="V385" i="1"/>
  <c r="S386" i="1" s="1"/>
  <c r="R452" i="1"/>
  <c r="T143" i="1"/>
  <c r="S144" i="1" s="1"/>
  <c r="M113" i="2" l="1"/>
  <c r="N113" i="2"/>
  <c r="U386" i="1"/>
  <c r="T386" i="1" s="1"/>
  <c r="R453" i="1"/>
  <c r="T144" i="1"/>
  <c r="S145" i="1" s="1"/>
  <c r="D114" i="2" l="1"/>
  <c r="C114" i="2"/>
  <c r="V386" i="1"/>
  <c r="S387" i="1" s="1"/>
  <c r="R454" i="1"/>
  <c r="T145" i="1"/>
  <c r="S146" i="1" s="1"/>
  <c r="P114" i="2" l="1"/>
  <c r="Q114" i="2"/>
  <c r="U387" i="1"/>
  <c r="T387" i="1" s="1"/>
  <c r="R455" i="1"/>
  <c r="T146" i="1"/>
  <c r="S147" i="1" s="1"/>
  <c r="V114" i="2" l="1"/>
  <c r="E114" i="2" s="1"/>
  <c r="W114" i="2"/>
  <c r="F114" i="2" s="1"/>
  <c r="V387" i="1"/>
  <c r="S388" i="1" s="1"/>
  <c r="R456" i="1"/>
  <c r="T147" i="1"/>
  <c r="S148" i="1" s="1"/>
  <c r="S114" i="2" l="1"/>
  <c r="R114" i="2"/>
  <c r="U388" i="1"/>
  <c r="T388" i="1" s="1"/>
  <c r="R457" i="1"/>
  <c r="T148" i="1"/>
  <c r="S149" i="1" s="1"/>
  <c r="X114" i="2" l="1"/>
  <c r="G114" i="2" s="1"/>
  <c r="Y114" i="2"/>
  <c r="H114" i="2" s="1"/>
  <c r="V388" i="1"/>
  <c r="S389" i="1" s="1"/>
  <c r="R458" i="1"/>
  <c r="T149" i="1"/>
  <c r="S150" i="1" s="1"/>
  <c r="U114" i="2" l="1"/>
  <c r="T114" i="2"/>
  <c r="U389" i="1"/>
  <c r="T389" i="1" s="1"/>
  <c r="R459" i="1"/>
  <c r="T150" i="1"/>
  <c r="S151" i="1" s="1"/>
  <c r="AA114" i="2" l="1"/>
  <c r="J114" i="2" s="1"/>
  <c r="L114" i="2" s="1"/>
  <c r="Z114" i="2"/>
  <c r="I114" i="2" s="1"/>
  <c r="K114" i="2" s="1"/>
  <c r="V389" i="1"/>
  <c r="S390" i="1" s="1"/>
  <c r="R460" i="1"/>
  <c r="T151" i="1"/>
  <c r="S152" i="1" s="1"/>
  <c r="M114" i="2" l="1"/>
  <c r="N114" i="2"/>
  <c r="U390" i="1"/>
  <c r="T390" i="1" s="1"/>
  <c r="R461" i="1"/>
  <c r="T152" i="1"/>
  <c r="S153" i="1" s="1"/>
  <c r="C115" i="2" l="1"/>
  <c r="D115" i="2"/>
  <c r="V390" i="1"/>
  <c r="S391" i="1" s="1"/>
  <c r="R462" i="1"/>
  <c r="T153" i="1"/>
  <c r="S154" i="1"/>
  <c r="Q115" i="2" l="1"/>
  <c r="P115" i="2"/>
  <c r="U391" i="1"/>
  <c r="T391" i="1" s="1"/>
  <c r="R463" i="1"/>
  <c r="T154" i="1"/>
  <c r="S155" i="1" s="1"/>
  <c r="V115" i="2" l="1"/>
  <c r="E115" i="2" s="1"/>
  <c r="W115" i="2"/>
  <c r="F115" i="2" s="1"/>
  <c r="V391" i="1"/>
  <c r="S392" i="1" s="1"/>
  <c r="R464" i="1"/>
  <c r="T155" i="1"/>
  <c r="S156" i="1" s="1"/>
  <c r="S115" i="2" l="1"/>
  <c r="R115" i="2"/>
  <c r="U392" i="1"/>
  <c r="T392" i="1" s="1"/>
  <c r="R465" i="1"/>
  <c r="T156" i="1"/>
  <c r="S157" i="1" s="1"/>
  <c r="Y115" i="2" l="1"/>
  <c r="H115" i="2" s="1"/>
  <c r="X115" i="2"/>
  <c r="G115" i="2" s="1"/>
  <c r="V392" i="1"/>
  <c r="S393" i="1" s="1"/>
  <c r="R466" i="1"/>
  <c r="T157" i="1"/>
  <c r="S158" i="1" s="1"/>
  <c r="U115" i="2" l="1"/>
  <c r="T115" i="2"/>
  <c r="U393" i="1"/>
  <c r="T393" i="1" s="1"/>
  <c r="R467" i="1"/>
  <c r="T158" i="1"/>
  <c r="S159" i="1" s="1"/>
  <c r="Z115" i="2" l="1"/>
  <c r="I115" i="2" s="1"/>
  <c r="K115" i="2" s="1"/>
  <c r="AA115" i="2"/>
  <c r="J115" i="2" s="1"/>
  <c r="L115" i="2" s="1"/>
  <c r="V393" i="1"/>
  <c r="S394" i="1" s="1"/>
  <c r="R468" i="1"/>
  <c r="T159" i="1"/>
  <c r="S160" i="1" s="1"/>
  <c r="N115" i="2" l="1"/>
  <c r="M115" i="2"/>
  <c r="U394" i="1"/>
  <c r="T394" i="1" s="1"/>
  <c r="R469" i="1"/>
  <c r="T160" i="1"/>
  <c r="S161" i="1" s="1"/>
  <c r="C116" i="2" l="1"/>
  <c r="D116" i="2"/>
  <c r="V394" i="1"/>
  <c r="S395" i="1" s="1"/>
  <c r="R470" i="1"/>
  <c r="T161" i="1"/>
  <c r="S162" i="1" s="1"/>
  <c r="P116" i="2" l="1"/>
  <c r="Q116" i="2"/>
  <c r="U395" i="1"/>
  <c r="T395" i="1" s="1"/>
  <c r="R471" i="1"/>
  <c r="T162" i="1"/>
  <c r="S163" i="1" s="1"/>
  <c r="W116" i="2" l="1"/>
  <c r="F116" i="2" s="1"/>
  <c r="V116" i="2"/>
  <c r="E116" i="2" s="1"/>
  <c r="V395" i="1"/>
  <c r="S396" i="1" s="1"/>
  <c r="R472" i="1"/>
  <c r="T163" i="1"/>
  <c r="S164" i="1" s="1"/>
  <c r="R116" i="2" l="1"/>
  <c r="S116" i="2"/>
  <c r="U396" i="1"/>
  <c r="T396" i="1" s="1"/>
  <c r="R473" i="1"/>
  <c r="T164" i="1"/>
  <c r="S165" i="1" s="1"/>
  <c r="X116" i="2" l="1"/>
  <c r="G116" i="2" s="1"/>
  <c r="Y116" i="2"/>
  <c r="H116" i="2" s="1"/>
  <c r="V396" i="1"/>
  <c r="S397" i="1" s="1"/>
  <c r="R474" i="1"/>
  <c r="T165" i="1"/>
  <c r="S166" i="1" s="1"/>
  <c r="T116" i="2" l="1"/>
  <c r="U116" i="2"/>
  <c r="U397" i="1"/>
  <c r="T397" i="1" s="1"/>
  <c r="R475" i="1"/>
  <c r="T166" i="1"/>
  <c r="S167" i="1" s="1"/>
  <c r="Z116" i="2" l="1"/>
  <c r="I116" i="2" s="1"/>
  <c r="K116" i="2" s="1"/>
  <c r="AA116" i="2"/>
  <c r="J116" i="2" s="1"/>
  <c r="L116" i="2" s="1"/>
  <c r="V397" i="1"/>
  <c r="S398" i="1" s="1"/>
  <c r="R476" i="1"/>
  <c r="T167" i="1"/>
  <c r="S168" i="1" s="1"/>
  <c r="M116" i="2" l="1"/>
  <c r="N116" i="2"/>
  <c r="U398" i="1"/>
  <c r="T398" i="1" s="1"/>
  <c r="R477" i="1"/>
  <c r="T168" i="1"/>
  <c r="S169" i="1" s="1"/>
  <c r="C117" i="2" l="1"/>
  <c r="D117" i="2"/>
  <c r="V398" i="1"/>
  <c r="S399" i="1" s="1"/>
  <c r="R478" i="1"/>
  <c r="T169" i="1"/>
  <c r="S170" i="1"/>
  <c r="P117" i="2" l="1"/>
  <c r="Q117" i="2"/>
  <c r="U399" i="1"/>
  <c r="T399" i="1" s="1"/>
  <c r="R479" i="1"/>
  <c r="T170" i="1"/>
  <c r="S171" i="1" s="1"/>
  <c r="V117" i="2" l="1"/>
  <c r="E117" i="2" s="1"/>
  <c r="W117" i="2"/>
  <c r="F117" i="2" s="1"/>
  <c r="V399" i="1"/>
  <c r="S400" i="1" s="1"/>
  <c r="R480" i="1"/>
  <c r="T171" i="1"/>
  <c r="S172" i="1" s="1"/>
  <c r="S117" i="2" l="1"/>
  <c r="R117" i="2"/>
  <c r="U400" i="1"/>
  <c r="T400" i="1" s="1"/>
  <c r="R481" i="1"/>
  <c r="T172" i="1"/>
  <c r="S173" i="1" s="1"/>
  <c r="X117" i="2" l="1"/>
  <c r="G117" i="2" s="1"/>
  <c r="Y117" i="2"/>
  <c r="H117" i="2" s="1"/>
  <c r="V400" i="1"/>
  <c r="S401" i="1" s="1"/>
  <c r="R482" i="1"/>
  <c r="T173" i="1"/>
  <c r="S174" i="1" s="1"/>
  <c r="T117" i="2" l="1"/>
  <c r="U117" i="2"/>
  <c r="U401" i="1"/>
  <c r="T401" i="1" s="1"/>
  <c r="R483" i="1"/>
  <c r="T174" i="1"/>
  <c r="S175" i="1" s="1"/>
  <c r="Z117" i="2" l="1"/>
  <c r="I117" i="2" s="1"/>
  <c r="K117" i="2" s="1"/>
  <c r="AA117" i="2"/>
  <c r="J117" i="2" s="1"/>
  <c r="L117" i="2" s="1"/>
  <c r="V401" i="1"/>
  <c r="S402" i="1" s="1"/>
  <c r="R484" i="1"/>
  <c r="T175" i="1"/>
  <c r="S176" i="1" s="1"/>
  <c r="M117" i="2" l="1"/>
  <c r="N117" i="2"/>
  <c r="T402" i="1"/>
  <c r="U402" i="1"/>
  <c r="R485" i="1"/>
  <c r="T176" i="1"/>
  <c r="S177" i="1" s="1"/>
  <c r="D118" i="2" l="1"/>
  <c r="C118" i="2"/>
  <c r="R486" i="1"/>
  <c r="V402" i="1"/>
  <c r="S403" i="1" s="1"/>
  <c r="T177" i="1"/>
  <c r="S178" i="1"/>
  <c r="P118" i="2" l="1"/>
  <c r="Q118" i="2"/>
  <c r="U403" i="1"/>
  <c r="T403" i="1" s="1"/>
  <c r="R487" i="1"/>
  <c r="T178" i="1"/>
  <c r="S179" i="1" s="1"/>
  <c r="V118" i="2" l="1"/>
  <c r="E118" i="2" s="1"/>
  <c r="W118" i="2"/>
  <c r="F118" i="2" s="1"/>
  <c r="S404" i="1"/>
  <c r="V403" i="1"/>
  <c r="R488" i="1"/>
  <c r="T179" i="1"/>
  <c r="S180" i="1" s="1"/>
  <c r="S118" i="2" l="1"/>
  <c r="R118" i="2"/>
  <c r="T404" i="1"/>
  <c r="U404" i="1"/>
  <c r="R489" i="1"/>
  <c r="T180" i="1"/>
  <c r="S181" i="1" s="1"/>
  <c r="X118" i="2" l="1"/>
  <c r="G118" i="2" s="1"/>
  <c r="Y118" i="2"/>
  <c r="H118" i="2" s="1"/>
  <c r="V404" i="1"/>
  <c r="S405" i="1" s="1"/>
  <c r="R490" i="1"/>
  <c r="T181" i="1"/>
  <c r="S182" i="1" s="1"/>
  <c r="U118" i="2" l="1"/>
  <c r="T118" i="2"/>
  <c r="U405" i="1"/>
  <c r="T405" i="1" s="1"/>
  <c r="R491" i="1"/>
  <c r="T182" i="1"/>
  <c r="S183" i="1" s="1"/>
  <c r="AA118" i="2" l="1"/>
  <c r="J118" i="2" s="1"/>
  <c r="L118" i="2" s="1"/>
  <c r="Z118" i="2"/>
  <c r="I118" i="2" s="1"/>
  <c r="K118" i="2" s="1"/>
  <c r="V405" i="1"/>
  <c r="S406" i="1" s="1"/>
  <c r="R492" i="1"/>
  <c r="T183" i="1"/>
  <c r="S184" i="1" s="1"/>
  <c r="M118" i="2" l="1"/>
  <c r="N118" i="2"/>
  <c r="T406" i="1"/>
  <c r="U406" i="1"/>
  <c r="R493" i="1"/>
  <c r="T184" i="1"/>
  <c r="S185" i="1" s="1"/>
  <c r="D119" i="2" l="1"/>
  <c r="C119" i="2"/>
  <c r="R494" i="1"/>
  <c r="V406" i="1"/>
  <c r="S407" i="1" s="1"/>
  <c r="T185" i="1"/>
  <c r="S186" i="1"/>
  <c r="P119" i="2" l="1"/>
  <c r="Q119" i="2"/>
  <c r="U407" i="1"/>
  <c r="T407" i="1" s="1"/>
  <c r="R495" i="1"/>
  <c r="T186" i="1"/>
  <c r="S187" i="1" s="1"/>
  <c r="V119" i="2" l="1"/>
  <c r="E119" i="2" s="1"/>
  <c r="W119" i="2"/>
  <c r="F119" i="2" s="1"/>
  <c r="V407" i="1"/>
  <c r="S408" i="1" s="1"/>
  <c r="R496" i="1"/>
  <c r="T187" i="1"/>
  <c r="S188" i="1" s="1"/>
  <c r="S119" i="2" l="1"/>
  <c r="R119" i="2"/>
  <c r="U408" i="1"/>
  <c r="T408" i="1" s="1"/>
  <c r="R497" i="1"/>
  <c r="T188" i="1"/>
  <c r="S189" i="1" s="1"/>
  <c r="Y119" i="2" l="1"/>
  <c r="H119" i="2" s="1"/>
  <c r="X119" i="2"/>
  <c r="G119" i="2" s="1"/>
  <c r="V408" i="1"/>
  <c r="S409" i="1" s="1"/>
  <c r="R498" i="1"/>
  <c r="T189" i="1"/>
  <c r="S190" i="1" s="1"/>
  <c r="U119" i="2" l="1"/>
  <c r="T119" i="2"/>
  <c r="U409" i="1"/>
  <c r="T409" i="1" s="1"/>
  <c r="R499" i="1"/>
  <c r="T190" i="1"/>
  <c r="S191" i="1" s="1"/>
  <c r="Z119" i="2" l="1"/>
  <c r="I119" i="2" s="1"/>
  <c r="K119" i="2" s="1"/>
  <c r="AA119" i="2"/>
  <c r="J119" i="2" s="1"/>
  <c r="L119" i="2" s="1"/>
  <c r="V409" i="1"/>
  <c r="S410" i="1" s="1"/>
  <c r="R500" i="1"/>
  <c r="T191" i="1"/>
  <c r="S192" i="1" s="1"/>
  <c r="N119" i="2" l="1"/>
  <c r="M119" i="2"/>
  <c r="U410" i="1"/>
  <c r="T410" i="1" s="1"/>
  <c r="R501" i="1"/>
  <c r="T192" i="1"/>
  <c r="S193" i="1" s="1"/>
  <c r="D120" i="2" l="1"/>
  <c r="C120" i="2"/>
  <c r="V410" i="1"/>
  <c r="S411" i="1" s="1"/>
  <c r="R502" i="1"/>
  <c r="T193" i="1"/>
  <c r="S194" i="1"/>
  <c r="P120" i="2" l="1"/>
  <c r="Q120" i="2"/>
  <c r="U411" i="1"/>
  <c r="T411" i="1" s="1"/>
  <c r="R503" i="1"/>
  <c r="T194" i="1"/>
  <c r="S195" i="1" s="1"/>
  <c r="W120" i="2" l="1"/>
  <c r="F120" i="2" s="1"/>
  <c r="V120" i="2"/>
  <c r="E120" i="2" s="1"/>
  <c r="V411" i="1"/>
  <c r="S412" i="1" s="1"/>
  <c r="R504" i="1"/>
  <c r="T195" i="1"/>
  <c r="S196" i="1" s="1"/>
  <c r="R120" i="2" l="1"/>
  <c r="S120" i="2"/>
  <c r="U412" i="1"/>
  <c r="T412" i="1" s="1"/>
  <c r="R505" i="1"/>
  <c r="T196" i="1"/>
  <c r="S197" i="1" s="1"/>
  <c r="X120" i="2" l="1"/>
  <c r="G120" i="2" s="1"/>
  <c r="Y120" i="2"/>
  <c r="H120" i="2" s="1"/>
  <c r="V412" i="1"/>
  <c r="S413" i="1" s="1"/>
  <c r="R506" i="1"/>
  <c r="T197" i="1"/>
  <c r="S198" i="1" s="1"/>
  <c r="U120" i="2" l="1"/>
  <c r="T120" i="2"/>
  <c r="U413" i="1"/>
  <c r="T413" i="1" s="1"/>
  <c r="R507" i="1"/>
  <c r="T198" i="1"/>
  <c r="S199" i="1" s="1"/>
  <c r="Z120" i="2" l="1"/>
  <c r="I120" i="2" s="1"/>
  <c r="K120" i="2" s="1"/>
  <c r="AA120" i="2"/>
  <c r="J120" i="2" s="1"/>
  <c r="L120" i="2" s="1"/>
  <c r="V413" i="1"/>
  <c r="S414" i="1" s="1"/>
  <c r="R508" i="1"/>
  <c r="T199" i="1"/>
  <c r="S200" i="1" s="1"/>
  <c r="M120" i="2" l="1"/>
  <c r="N120" i="2"/>
  <c r="U414" i="1"/>
  <c r="T414" i="1" s="1"/>
  <c r="R509" i="1"/>
  <c r="T200" i="1"/>
  <c r="S201" i="1" s="1"/>
  <c r="D121" i="2" l="1"/>
  <c r="C121" i="2"/>
  <c r="V414" i="1"/>
  <c r="S415" i="1" s="1"/>
  <c r="R510" i="1"/>
  <c r="T201" i="1"/>
  <c r="S202" i="1"/>
  <c r="P121" i="2" l="1"/>
  <c r="Q121" i="2"/>
  <c r="U415" i="1"/>
  <c r="T415" i="1" s="1"/>
  <c r="R511" i="1"/>
  <c r="T202" i="1"/>
  <c r="S203" i="1" s="1"/>
  <c r="V121" i="2" l="1"/>
  <c r="E121" i="2" s="1"/>
  <c r="W121" i="2"/>
  <c r="F121" i="2" s="1"/>
  <c r="V415" i="1"/>
  <c r="S416" i="1" s="1"/>
  <c r="R512" i="1"/>
  <c r="T203" i="1"/>
  <c r="S204" i="1" s="1"/>
  <c r="S121" i="2" l="1"/>
  <c r="R121" i="2"/>
  <c r="U416" i="1"/>
  <c r="T416" i="1" s="1"/>
  <c r="R513" i="1"/>
  <c r="T204" i="1"/>
  <c r="S205" i="1" s="1"/>
  <c r="X121" i="2" l="1"/>
  <c r="G121" i="2" s="1"/>
  <c r="Y121" i="2"/>
  <c r="H121" i="2" s="1"/>
  <c r="V416" i="1"/>
  <c r="S417" i="1" s="1"/>
  <c r="R514" i="1"/>
  <c r="T205" i="1"/>
  <c r="S206" i="1" s="1"/>
  <c r="U121" i="2" l="1"/>
  <c r="T121" i="2"/>
  <c r="U417" i="1"/>
  <c r="T417" i="1" s="1"/>
  <c r="R515" i="1"/>
  <c r="T206" i="1"/>
  <c r="S207" i="1" s="1"/>
  <c r="Z121" i="2" l="1"/>
  <c r="I121" i="2" s="1"/>
  <c r="K121" i="2" s="1"/>
  <c r="AA121" i="2"/>
  <c r="J121" i="2" s="1"/>
  <c r="L121" i="2" s="1"/>
  <c r="V417" i="1"/>
  <c r="S418" i="1" s="1"/>
  <c r="R516" i="1"/>
  <c r="T207" i="1"/>
  <c r="S208" i="1" s="1"/>
  <c r="N121" i="2" l="1"/>
  <c r="M121" i="2"/>
  <c r="U418" i="1"/>
  <c r="T418" i="1" s="1"/>
  <c r="R517" i="1"/>
  <c r="T208" i="1"/>
  <c r="S209" i="1" s="1"/>
  <c r="C122" i="2" l="1"/>
  <c r="D122" i="2"/>
  <c r="V418" i="1"/>
  <c r="S419" i="1" s="1"/>
  <c r="R518" i="1"/>
  <c r="T209" i="1"/>
  <c r="S210" i="1" s="1"/>
  <c r="Q122" i="2" l="1"/>
  <c r="P122" i="2"/>
  <c r="U419" i="1"/>
  <c r="T419" i="1" s="1"/>
  <c r="R519" i="1"/>
  <c r="T210" i="1"/>
  <c r="S211" i="1" s="1"/>
  <c r="V122" i="2" l="1"/>
  <c r="E122" i="2" s="1"/>
  <c r="W122" i="2"/>
  <c r="F122" i="2" s="1"/>
  <c r="V419" i="1"/>
  <c r="S420" i="1" s="1"/>
  <c r="R520" i="1"/>
  <c r="T211" i="1"/>
  <c r="S212" i="1" s="1"/>
  <c r="S122" i="2" l="1"/>
  <c r="R122" i="2"/>
  <c r="U420" i="1"/>
  <c r="T420" i="1" s="1"/>
  <c r="R521" i="1"/>
  <c r="T212" i="1"/>
  <c r="S213" i="1" s="1"/>
  <c r="X122" i="2" l="1"/>
  <c r="G122" i="2" s="1"/>
  <c r="Y122" i="2"/>
  <c r="H122" i="2" s="1"/>
  <c r="V420" i="1"/>
  <c r="S421" i="1" s="1"/>
  <c r="R522" i="1"/>
  <c r="T213" i="1"/>
  <c r="S214" i="1" s="1"/>
  <c r="T122" i="2" l="1"/>
  <c r="U122" i="2"/>
  <c r="U421" i="1"/>
  <c r="T421" i="1" s="1"/>
  <c r="R523" i="1"/>
  <c r="T214" i="1"/>
  <c r="S215" i="1" s="1"/>
  <c r="AA122" i="2" l="1"/>
  <c r="J122" i="2" s="1"/>
  <c r="L122" i="2" s="1"/>
  <c r="Z122" i="2"/>
  <c r="I122" i="2" s="1"/>
  <c r="K122" i="2" s="1"/>
  <c r="V421" i="1"/>
  <c r="S422" i="1" s="1"/>
  <c r="R524" i="1"/>
  <c r="T215" i="1"/>
  <c r="S216" i="1" s="1"/>
  <c r="M122" i="2" l="1"/>
  <c r="N122" i="2"/>
  <c r="U422" i="1"/>
  <c r="T422" i="1" s="1"/>
  <c r="R525" i="1"/>
  <c r="T216" i="1"/>
  <c r="S217" i="1" s="1"/>
  <c r="D123" i="2" l="1"/>
  <c r="C123" i="2"/>
  <c r="V422" i="1"/>
  <c r="S423" i="1" s="1"/>
  <c r="R526" i="1"/>
  <c r="T217" i="1"/>
  <c r="S218" i="1"/>
  <c r="P123" i="2" l="1"/>
  <c r="Q123" i="2"/>
  <c r="U423" i="1"/>
  <c r="T423" i="1" s="1"/>
  <c r="R527" i="1"/>
  <c r="T218" i="1"/>
  <c r="S219" i="1" s="1"/>
  <c r="W123" i="2" l="1"/>
  <c r="F123" i="2" s="1"/>
  <c r="V123" i="2"/>
  <c r="E123" i="2" s="1"/>
  <c r="V423" i="1"/>
  <c r="S424" i="1" s="1"/>
  <c r="R528" i="1"/>
  <c r="T219" i="1"/>
  <c r="S220" i="1" s="1"/>
  <c r="R123" i="2" l="1"/>
  <c r="S123" i="2"/>
  <c r="U424" i="1"/>
  <c r="T424" i="1" s="1"/>
  <c r="R529" i="1"/>
  <c r="T220" i="1"/>
  <c r="S221" i="1" s="1"/>
  <c r="Y123" i="2" l="1"/>
  <c r="H123" i="2" s="1"/>
  <c r="X123" i="2"/>
  <c r="G123" i="2" s="1"/>
  <c r="V424" i="1"/>
  <c r="S425" i="1" s="1"/>
  <c r="R530" i="1"/>
  <c r="T221" i="1"/>
  <c r="S222" i="1" s="1"/>
  <c r="T123" i="2" l="1"/>
  <c r="U123" i="2"/>
  <c r="U425" i="1"/>
  <c r="T425" i="1" s="1"/>
  <c r="R531" i="1"/>
  <c r="T222" i="1"/>
  <c r="S223" i="1" s="1"/>
  <c r="AA123" i="2" l="1"/>
  <c r="J123" i="2" s="1"/>
  <c r="L123" i="2" s="1"/>
  <c r="Z123" i="2"/>
  <c r="I123" i="2" s="1"/>
  <c r="K123" i="2" s="1"/>
  <c r="V425" i="1"/>
  <c r="S426" i="1" s="1"/>
  <c r="R532" i="1"/>
  <c r="T223" i="1"/>
  <c r="S224" i="1" s="1"/>
  <c r="M123" i="2" l="1"/>
  <c r="N123" i="2"/>
  <c r="U426" i="1"/>
  <c r="T426" i="1" s="1"/>
  <c r="R533" i="1"/>
  <c r="T224" i="1"/>
  <c r="S225" i="1" s="1"/>
  <c r="C124" i="2" l="1"/>
  <c r="D124" i="2"/>
  <c r="V426" i="1"/>
  <c r="S427" i="1" s="1"/>
  <c r="R534" i="1"/>
  <c r="T225" i="1"/>
  <c r="S226" i="1"/>
  <c r="Q124" i="2" l="1"/>
  <c r="P124" i="2"/>
  <c r="U427" i="1"/>
  <c r="T427" i="1" s="1"/>
  <c r="R535" i="1"/>
  <c r="T226" i="1"/>
  <c r="S227" i="1" s="1"/>
  <c r="V124" i="2" l="1"/>
  <c r="E124" i="2" s="1"/>
  <c r="W124" i="2"/>
  <c r="F124" i="2" s="1"/>
  <c r="V427" i="1"/>
  <c r="S428" i="1" s="1"/>
  <c r="R536" i="1"/>
  <c r="T227" i="1"/>
  <c r="S228" i="1" s="1"/>
  <c r="S124" i="2" l="1"/>
  <c r="R124" i="2"/>
  <c r="U428" i="1"/>
  <c r="T428" i="1" s="1"/>
  <c r="R537" i="1"/>
  <c r="T228" i="1"/>
  <c r="S229" i="1" s="1"/>
  <c r="X124" i="2" l="1"/>
  <c r="G124" i="2" s="1"/>
  <c r="Y124" i="2"/>
  <c r="H124" i="2" s="1"/>
  <c r="V428" i="1"/>
  <c r="S429" i="1" s="1"/>
  <c r="R538" i="1"/>
  <c r="T229" i="1"/>
  <c r="S230" i="1" s="1"/>
  <c r="T124" i="2" l="1"/>
  <c r="U124" i="2"/>
  <c r="U429" i="1"/>
  <c r="T429" i="1" s="1"/>
  <c r="R539" i="1"/>
  <c r="T230" i="1"/>
  <c r="S231" i="1" s="1"/>
  <c r="AA124" i="2" l="1"/>
  <c r="J124" i="2" s="1"/>
  <c r="L124" i="2" s="1"/>
  <c r="Z124" i="2"/>
  <c r="I124" i="2" s="1"/>
  <c r="K124" i="2" s="1"/>
  <c r="V429" i="1"/>
  <c r="S430" i="1" s="1"/>
  <c r="R540" i="1"/>
  <c r="T231" i="1"/>
  <c r="S232" i="1" s="1"/>
  <c r="N124" i="2" l="1"/>
  <c r="M124" i="2"/>
  <c r="U430" i="1"/>
  <c r="T430" i="1" s="1"/>
  <c r="R541" i="1"/>
  <c r="T232" i="1"/>
  <c r="S233" i="1" s="1"/>
  <c r="C125" i="2" l="1"/>
  <c r="D125" i="2"/>
  <c r="V430" i="1"/>
  <c r="S431" i="1" s="1"/>
  <c r="R542" i="1"/>
  <c r="T233" i="1"/>
  <c r="S234" i="1" s="1"/>
  <c r="Q125" i="2" l="1"/>
  <c r="P125" i="2"/>
  <c r="U431" i="1"/>
  <c r="T431" i="1" s="1"/>
  <c r="R543" i="1"/>
  <c r="T234" i="1"/>
  <c r="S235" i="1" s="1"/>
  <c r="V125" i="2" l="1"/>
  <c r="E125" i="2" s="1"/>
  <c r="W125" i="2"/>
  <c r="F125" i="2" s="1"/>
  <c r="V431" i="1"/>
  <c r="S432" i="1" s="1"/>
  <c r="R544" i="1"/>
  <c r="T235" i="1"/>
  <c r="S236" i="1" s="1"/>
  <c r="S125" i="2" l="1"/>
  <c r="R125" i="2"/>
  <c r="U432" i="1"/>
  <c r="T432" i="1" s="1"/>
  <c r="R545" i="1"/>
  <c r="T236" i="1"/>
  <c r="S237" i="1" s="1"/>
  <c r="X125" i="2" l="1"/>
  <c r="G125" i="2" s="1"/>
  <c r="Y125" i="2"/>
  <c r="H125" i="2" s="1"/>
  <c r="V432" i="1"/>
  <c r="S433" i="1" s="1"/>
  <c r="R546" i="1"/>
  <c r="T237" i="1"/>
  <c r="S238" i="1" s="1"/>
  <c r="U125" i="2" l="1"/>
  <c r="T125" i="2"/>
  <c r="U433" i="1"/>
  <c r="T433" i="1" s="1"/>
  <c r="R547" i="1"/>
  <c r="T238" i="1"/>
  <c r="S239" i="1" s="1"/>
  <c r="AA125" i="2" l="1"/>
  <c r="J125" i="2" s="1"/>
  <c r="L125" i="2" s="1"/>
  <c r="Z125" i="2"/>
  <c r="I125" i="2" s="1"/>
  <c r="K125" i="2" s="1"/>
  <c r="V433" i="1"/>
  <c r="S434" i="1" s="1"/>
  <c r="R548" i="1"/>
  <c r="T239" i="1"/>
  <c r="S240" i="1" s="1"/>
  <c r="M125" i="2" l="1"/>
  <c r="N125" i="2"/>
  <c r="U434" i="1"/>
  <c r="T434" i="1" s="1"/>
  <c r="R549" i="1"/>
  <c r="T240" i="1"/>
  <c r="S241" i="1" s="1"/>
  <c r="D126" i="2" l="1"/>
  <c r="C126" i="2"/>
  <c r="V434" i="1"/>
  <c r="S435" i="1" s="1"/>
  <c r="R550" i="1"/>
  <c r="T241" i="1"/>
  <c r="S242" i="1" s="1"/>
  <c r="P126" i="2" l="1"/>
  <c r="Q126" i="2"/>
  <c r="U435" i="1"/>
  <c r="T435" i="1" s="1"/>
  <c r="R551" i="1"/>
  <c r="T242" i="1"/>
  <c r="S243" i="1" s="1"/>
  <c r="V126" i="2" l="1"/>
  <c r="E126" i="2" s="1"/>
  <c r="W126" i="2"/>
  <c r="F126" i="2" s="1"/>
  <c r="V435" i="1"/>
  <c r="S436" i="1" s="1"/>
  <c r="R552" i="1"/>
  <c r="T243" i="1"/>
  <c r="S244" i="1" s="1"/>
  <c r="S126" i="2" l="1"/>
  <c r="R126" i="2"/>
  <c r="U436" i="1"/>
  <c r="T436" i="1" s="1"/>
  <c r="R553" i="1"/>
  <c r="T244" i="1"/>
  <c r="S245" i="1" s="1"/>
  <c r="X126" i="2" l="1"/>
  <c r="G126" i="2" s="1"/>
  <c r="Y126" i="2"/>
  <c r="H126" i="2" s="1"/>
  <c r="V436" i="1"/>
  <c r="S437" i="1" s="1"/>
  <c r="R554" i="1"/>
  <c r="T245" i="1"/>
  <c r="S246" i="1" s="1"/>
  <c r="U126" i="2" l="1"/>
  <c r="T126" i="2"/>
  <c r="U437" i="1"/>
  <c r="T437" i="1" s="1"/>
  <c r="R555" i="1"/>
  <c r="T246" i="1"/>
  <c r="S247" i="1" s="1"/>
  <c r="AA126" i="2" l="1"/>
  <c r="J126" i="2" s="1"/>
  <c r="L126" i="2" s="1"/>
  <c r="Z126" i="2"/>
  <c r="I126" i="2" s="1"/>
  <c r="K126" i="2" s="1"/>
  <c r="V437" i="1"/>
  <c r="S438" i="1" s="1"/>
  <c r="R556" i="1"/>
  <c r="T247" i="1"/>
  <c r="S248" i="1" s="1"/>
  <c r="M126" i="2" l="1"/>
  <c r="N126" i="2"/>
  <c r="U438" i="1"/>
  <c r="T438" i="1" s="1"/>
  <c r="R557" i="1"/>
  <c r="T248" i="1"/>
  <c r="S249" i="1" s="1"/>
  <c r="C127" i="2" l="1"/>
  <c r="D127" i="2"/>
  <c r="V438" i="1"/>
  <c r="S439" i="1" s="1"/>
  <c r="R558" i="1"/>
  <c r="T249" i="1"/>
  <c r="S250" i="1"/>
  <c r="Q127" i="2" l="1"/>
  <c r="P127" i="2"/>
  <c r="U439" i="1"/>
  <c r="T439" i="1" s="1"/>
  <c r="R559" i="1"/>
  <c r="T250" i="1"/>
  <c r="S251" i="1" s="1"/>
  <c r="V127" i="2" l="1"/>
  <c r="E127" i="2" s="1"/>
  <c r="W127" i="2"/>
  <c r="F127" i="2" s="1"/>
  <c r="V439" i="1"/>
  <c r="S440" i="1" s="1"/>
  <c r="R560" i="1"/>
  <c r="T251" i="1"/>
  <c r="S252" i="1" s="1"/>
  <c r="S127" i="2" l="1"/>
  <c r="R127" i="2"/>
  <c r="U440" i="1"/>
  <c r="T440" i="1" s="1"/>
  <c r="R561" i="1"/>
  <c r="T252" i="1"/>
  <c r="S253" i="1" s="1"/>
  <c r="X127" i="2" l="1"/>
  <c r="G127" i="2" s="1"/>
  <c r="Y127" i="2"/>
  <c r="H127" i="2" s="1"/>
  <c r="V440" i="1"/>
  <c r="S441" i="1" s="1"/>
  <c r="R562" i="1"/>
  <c r="T253" i="1"/>
  <c r="S254" i="1" s="1"/>
  <c r="U127" i="2" l="1"/>
  <c r="T127" i="2"/>
  <c r="U441" i="1"/>
  <c r="T441" i="1" s="1"/>
  <c r="R563" i="1"/>
  <c r="T254" i="1"/>
  <c r="S255" i="1" s="1"/>
  <c r="AA127" i="2" l="1"/>
  <c r="J127" i="2" s="1"/>
  <c r="L127" i="2" s="1"/>
  <c r="Z127" i="2"/>
  <c r="I127" i="2" s="1"/>
  <c r="K127" i="2" s="1"/>
  <c r="V441" i="1"/>
  <c r="S442" i="1" s="1"/>
  <c r="R564" i="1"/>
  <c r="T255" i="1"/>
  <c r="S256" i="1" s="1"/>
  <c r="M127" i="2" l="1"/>
  <c r="N127" i="2"/>
  <c r="U442" i="1"/>
  <c r="T442" i="1" s="1"/>
  <c r="R565" i="1"/>
  <c r="T256" i="1"/>
  <c r="S257" i="1" s="1"/>
  <c r="V442" i="1" l="1"/>
  <c r="S443" i="1" s="1"/>
  <c r="R566" i="1"/>
  <c r="T257" i="1"/>
  <c r="S258" i="1" s="1"/>
  <c r="U443" i="1" l="1"/>
  <c r="T443" i="1" s="1"/>
  <c r="R567" i="1"/>
  <c r="T258" i="1"/>
  <c r="S259" i="1" s="1"/>
  <c r="V443" i="1" l="1"/>
  <c r="S444" i="1" s="1"/>
  <c r="R568" i="1"/>
  <c r="T259" i="1"/>
  <c r="S260" i="1" s="1"/>
  <c r="U444" i="1" l="1"/>
  <c r="T444" i="1" s="1"/>
  <c r="R569" i="1"/>
  <c r="T260" i="1"/>
  <c r="S261" i="1" s="1"/>
  <c r="V444" i="1" l="1"/>
  <c r="S445" i="1" s="1"/>
  <c r="R570" i="1"/>
  <c r="T261" i="1"/>
  <c r="S262" i="1" s="1"/>
  <c r="U445" i="1" l="1"/>
  <c r="T445" i="1" s="1"/>
  <c r="R571" i="1"/>
  <c r="T262" i="1"/>
  <c r="S263" i="1" s="1"/>
  <c r="V445" i="1" l="1"/>
  <c r="S446" i="1" s="1"/>
  <c r="R572" i="1"/>
  <c r="T263" i="1"/>
  <c r="S264" i="1" s="1"/>
  <c r="U446" i="1" l="1"/>
  <c r="T446" i="1" s="1"/>
  <c r="R573" i="1"/>
  <c r="T264" i="1"/>
  <c r="S265" i="1" s="1"/>
  <c r="V446" i="1" l="1"/>
  <c r="S447" i="1" s="1"/>
  <c r="R574" i="1"/>
  <c r="T265" i="1"/>
  <c r="S266" i="1" s="1"/>
  <c r="U447" i="1" l="1"/>
  <c r="T447" i="1" s="1"/>
  <c r="R575" i="1"/>
  <c r="T266" i="1"/>
  <c r="S267" i="1" s="1"/>
  <c r="V447" i="1" l="1"/>
  <c r="S448" i="1" s="1"/>
  <c r="R576" i="1"/>
  <c r="T267" i="1"/>
  <c r="S268" i="1" s="1"/>
  <c r="U448" i="1" l="1"/>
  <c r="T448" i="1" s="1"/>
  <c r="R577" i="1"/>
  <c r="T268" i="1"/>
  <c r="S269" i="1" s="1"/>
  <c r="V448" i="1" l="1"/>
  <c r="S449" i="1" s="1"/>
  <c r="R578" i="1"/>
  <c r="T269" i="1"/>
  <c r="S270" i="1" s="1"/>
  <c r="U449" i="1" l="1"/>
  <c r="T449" i="1" s="1"/>
  <c r="R579" i="1"/>
  <c r="T270" i="1"/>
  <c r="S271" i="1" s="1"/>
  <c r="V449" i="1" l="1"/>
  <c r="S450" i="1" s="1"/>
  <c r="R580" i="1"/>
  <c r="T271" i="1"/>
  <c r="S272" i="1" s="1"/>
  <c r="U450" i="1" l="1"/>
  <c r="T450" i="1" s="1"/>
  <c r="R581" i="1"/>
  <c r="T272" i="1"/>
  <c r="S273" i="1" s="1"/>
  <c r="V450" i="1" l="1"/>
  <c r="S451" i="1" s="1"/>
  <c r="R582" i="1"/>
  <c r="T273" i="1"/>
  <c r="S274" i="1" s="1"/>
  <c r="U451" i="1" l="1"/>
  <c r="T451" i="1" s="1"/>
  <c r="R583" i="1"/>
  <c r="T274" i="1"/>
  <c r="S275" i="1" s="1"/>
  <c r="V451" i="1" l="1"/>
  <c r="S452" i="1" s="1"/>
  <c r="R584" i="1"/>
  <c r="T275" i="1"/>
  <c r="S276" i="1" s="1"/>
  <c r="U452" i="1" l="1"/>
  <c r="T452" i="1" s="1"/>
  <c r="R585" i="1"/>
  <c r="T276" i="1"/>
  <c r="S277" i="1" s="1"/>
  <c r="V452" i="1" l="1"/>
  <c r="S453" i="1" s="1"/>
  <c r="R586" i="1"/>
  <c r="T277" i="1"/>
  <c r="S278" i="1" s="1"/>
  <c r="U453" i="1" l="1"/>
  <c r="T453" i="1" s="1"/>
  <c r="R587" i="1"/>
  <c r="T278" i="1"/>
  <c r="S279" i="1" s="1"/>
  <c r="V453" i="1" l="1"/>
  <c r="S454" i="1" s="1"/>
  <c r="R588" i="1"/>
  <c r="T279" i="1"/>
  <c r="S280" i="1" s="1"/>
  <c r="U454" i="1" l="1"/>
  <c r="T454" i="1" s="1"/>
  <c r="R589" i="1"/>
  <c r="T280" i="1"/>
  <c r="S281" i="1" s="1"/>
  <c r="V454" i="1" l="1"/>
  <c r="S455" i="1" s="1"/>
  <c r="R590" i="1"/>
  <c r="T281" i="1"/>
  <c r="S282" i="1" s="1"/>
  <c r="U455" i="1" l="1"/>
  <c r="T455" i="1" s="1"/>
  <c r="R591" i="1"/>
  <c r="T282" i="1"/>
  <c r="S283" i="1" s="1"/>
  <c r="V455" i="1" l="1"/>
  <c r="S456" i="1" s="1"/>
  <c r="R592" i="1"/>
  <c r="T283" i="1"/>
  <c r="S284" i="1" s="1"/>
  <c r="U456" i="1" l="1"/>
  <c r="T456" i="1" s="1"/>
  <c r="R593" i="1"/>
  <c r="T284" i="1"/>
  <c r="S285" i="1" s="1"/>
  <c r="V456" i="1" l="1"/>
  <c r="S457" i="1" s="1"/>
  <c r="R594" i="1"/>
  <c r="T285" i="1"/>
  <c r="S286" i="1" s="1"/>
  <c r="U457" i="1" l="1"/>
  <c r="T457" i="1" s="1"/>
  <c r="R595" i="1"/>
  <c r="T286" i="1"/>
  <c r="S287" i="1" s="1"/>
  <c r="V457" i="1" l="1"/>
  <c r="S458" i="1" s="1"/>
  <c r="R596" i="1"/>
  <c r="T287" i="1"/>
  <c r="S288" i="1" s="1"/>
  <c r="U458" i="1" l="1"/>
  <c r="T458" i="1" s="1"/>
  <c r="R597" i="1"/>
  <c r="T288" i="1"/>
  <c r="S289" i="1" s="1"/>
  <c r="V458" i="1" l="1"/>
  <c r="S459" i="1" s="1"/>
  <c r="R598" i="1"/>
  <c r="T289" i="1"/>
  <c r="S290" i="1" s="1"/>
  <c r="U459" i="1" l="1"/>
  <c r="T459" i="1" s="1"/>
  <c r="R599" i="1"/>
  <c r="T290" i="1"/>
  <c r="S291" i="1" s="1"/>
  <c r="V459" i="1" l="1"/>
  <c r="S460" i="1" s="1"/>
  <c r="R600" i="1"/>
  <c r="T291" i="1"/>
  <c r="S292" i="1" s="1"/>
  <c r="U460" i="1" l="1"/>
  <c r="T460" i="1" s="1"/>
  <c r="R601" i="1"/>
  <c r="T292" i="1"/>
  <c r="S293" i="1" s="1"/>
  <c r="V460" i="1" l="1"/>
  <c r="S461" i="1" s="1"/>
  <c r="R602" i="1"/>
  <c r="T293" i="1"/>
  <c r="S294" i="1" s="1"/>
  <c r="U461" i="1" l="1"/>
  <c r="T461" i="1" s="1"/>
  <c r="R603" i="1"/>
  <c r="T294" i="1"/>
  <c r="S295" i="1" s="1"/>
  <c r="V461" i="1" l="1"/>
  <c r="S462" i="1" s="1"/>
  <c r="R604" i="1"/>
  <c r="T295" i="1"/>
  <c r="S296" i="1" s="1"/>
  <c r="U462" i="1" l="1"/>
  <c r="T462" i="1" s="1"/>
  <c r="R605" i="1"/>
  <c r="T296" i="1"/>
  <c r="S297" i="1" s="1"/>
  <c r="V462" i="1" l="1"/>
  <c r="S463" i="1" s="1"/>
  <c r="R606" i="1"/>
  <c r="T297" i="1"/>
  <c r="S298" i="1"/>
  <c r="U463" i="1" l="1"/>
  <c r="T463" i="1" s="1"/>
  <c r="R607" i="1"/>
  <c r="T298" i="1"/>
  <c r="S299" i="1"/>
  <c r="V463" i="1" l="1"/>
  <c r="S464" i="1" s="1"/>
  <c r="R608" i="1"/>
  <c r="T299" i="1"/>
  <c r="S300" i="1" s="1"/>
  <c r="U464" i="1" l="1"/>
  <c r="T464" i="1" s="1"/>
  <c r="R609" i="1"/>
  <c r="T300" i="1"/>
  <c r="S301" i="1" s="1"/>
  <c r="V464" i="1" l="1"/>
  <c r="S465" i="1" s="1"/>
  <c r="R610" i="1"/>
  <c r="T301" i="1"/>
  <c r="S302" i="1" s="1"/>
  <c r="U465" i="1" l="1"/>
  <c r="T465" i="1" s="1"/>
  <c r="R611" i="1"/>
  <c r="T302" i="1"/>
  <c r="S303" i="1" s="1"/>
  <c r="V465" i="1" l="1"/>
  <c r="S466" i="1" s="1"/>
  <c r="R612" i="1"/>
  <c r="T303" i="1"/>
  <c r="S304" i="1" s="1"/>
  <c r="U466" i="1" l="1"/>
  <c r="T466" i="1" s="1"/>
  <c r="R613" i="1"/>
  <c r="T304" i="1"/>
  <c r="S305" i="1" s="1"/>
  <c r="V466" i="1" l="1"/>
  <c r="S467" i="1" s="1"/>
  <c r="R614" i="1"/>
  <c r="T305" i="1"/>
  <c r="S306" i="1"/>
  <c r="U467" i="1" l="1"/>
  <c r="T467" i="1" s="1"/>
  <c r="R615" i="1"/>
  <c r="T306" i="1"/>
  <c r="S307" i="1"/>
  <c r="V467" i="1" l="1"/>
  <c r="S468" i="1" s="1"/>
  <c r="T307" i="1"/>
  <c r="S308" i="1" s="1"/>
  <c r="U468" i="1" l="1"/>
  <c r="T468" i="1" s="1"/>
  <c r="T308" i="1"/>
  <c r="S309" i="1" s="1"/>
  <c r="T309" i="1" s="1"/>
  <c r="V468" i="1" l="1"/>
  <c r="S469" i="1" s="1"/>
  <c r="U469" i="1" l="1"/>
  <c r="T469" i="1" s="1"/>
  <c r="V469" i="1" l="1"/>
  <c r="S470" i="1" s="1"/>
  <c r="U470" i="1" l="1"/>
  <c r="T470" i="1" s="1"/>
  <c r="V470" i="1" l="1"/>
  <c r="S471" i="1" s="1"/>
  <c r="U471" i="1" l="1"/>
  <c r="T471" i="1" s="1"/>
  <c r="V471" i="1" l="1"/>
  <c r="S472" i="1" s="1"/>
  <c r="U472" i="1" l="1"/>
  <c r="T472" i="1" s="1"/>
  <c r="V472" i="1" l="1"/>
  <c r="S473" i="1" s="1"/>
  <c r="U473" i="1" l="1"/>
  <c r="T473" i="1" s="1"/>
  <c r="V473" i="1" l="1"/>
  <c r="S474" i="1" s="1"/>
  <c r="U474" i="1" l="1"/>
  <c r="T474" i="1" s="1"/>
  <c r="V474" i="1" l="1"/>
  <c r="S475" i="1" s="1"/>
  <c r="U475" i="1" l="1"/>
  <c r="T475" i="1" s="1"/>
  <c r="V475" i="1" l="1"/>
  <c r="S476" i="1" s="1"/>
  <c r="U476" i="1" l="1"/>
  <c r="T476" i="1" s="1"/>
  <c r="V476" i="1" l="1"/>
  <c r="S477" i="1" s="1"/>
  <c r="U477" i="1" l="1"/>
  <c r="T477" i="1" s="1"/>
  <c r="V477" i="1" l="1"/>
  <c r="S478" i="1" s="1"/>
  <c r="U478" i="1" l="1"/>
  <c r="T478" i="1" s="1"/>
  <c r="V478" i="1" l="1"/>
  <c r="S479" i="1" s="1"/>
  <c r="U479" i="1" l="1"/>
  <c r="T479" i="1" s="1"/>
  <c r="V479" i="1" l="1"/>
  <c r="S480" i="1" s="1"/>
  <c r="U480" i="1" l="1"/>
  <c r="T480" i="1" s="1"/>
  <c r="V480" i="1" l="1"/>
  <c r="S481" i="1" s="1"/>
  <c r="U481" i="1" l="1"/>
  <c r="T481" i="1" s="1"/>
  <c r="V481" i="1" l="1"/>
  <c r="S482" i="1" s="1"/>
  <c r="U482" i="1" l="1"/>
  <c r="T482" i="1" s="1"/>
  <c r="V482" i="1" l="1"/>
  <c r="S483" i="1" s="1"/>
  <c r="U483" i="1" l="1"/>
  <c r="T483" i="1" s="1"/>
  <c r="V483" i="1" l="1"/>
  <c r="S484" i="1" s="1"/>
  <c r="U484" i="1" l="1"/>
  <c r="T484" i="1" s="1"/>
  <c r="V484" i="1" l="1"/>
  <c r="S485" i="1" s="1"/>
  <c r="U485" i="1" l="1"/>
  <c r="T485" i="1" s="1"/>
  <c r="V485" i="1" l="1"/>
  <c r="S486" i="1" s="1"/>
  <c r="U486" i="1" l="1"/>
  <c r="T486" i="1" s="1"/>
  <c r="V486" i="1" l="1"/>
  <c r="S487" i="1" s="1"/>
  <c r="U487" i="1" l="1"/>
  <c r="T487" i="1" s="1"/>
  <c r="V487" i="1" l="1"/>
  <c r="S488" i="1" s="1"/>
  <c r="U488" i="1" l="1"/>
  <c r="T488" i="1" s="1"/>
  <c r="V488" i="1" l="1"/>
  <c r="S489" i="1" s="1"/>
  <c r="U489" i="1" l="1"/>
  <c r="T489" i="1" s="1"/>
  <c r="V489" i="1" l="1"/>
  <c r="S490" i="1" s="1"/>
  <c r="U490" i="1" l="1"/>
  <c r="T490" i="1" s="1"/>
  <c r="V490" i="1" l="1"/>
  <c r="S491" i="1" s="1"/>
  <c r="U491" i="1" l="1"/>
  <c r="T491" i="1" s="1"/>
  <c r="V491" i="1" l="1"/>
  <c r="S492" i="1" s="1"/>
  <c r="U492" i="1" l="1"/>
  <c r="T492" i="1" s="1"/>
  <c r="V492" i="1" l="1"/>
  <c r="S493" i="1" s="1"/>
  <c r="U493" i="1" l="1"/>
  <c r="T493" i="1" s="1"/>
  <c r="V493" i="1" l="1"/>
  <c r="S494" i="1" s="1"/>
  <c r="U494" i="1" l="1"/>
  <c r="T494" i="1" s="1"/>
  <c r="V494" i="1" l="1"/>
  <c r="S495" i="1" s="1"/>
  <c r="U495" i="1" l="1"/>
  <c r="T495" i="1" s="1"/>
  <c r="V495" i="1" l="1"/>
  <c r="S496" i="1" s="1"/>
  <c r="U496" i="1" l="1"/>
  <c r="T496" i="1" s="1"/>
  <c r="V496" i="1" l="1"/>
  <c r="S497" i="1" s="1"/>
  <c r="U497" i="1" l="1"/>
  <c r="T497" i="1" s="1"/>
  <c r="V497" i="1" l="1"/>
  <c r="S498" i="1" s="1"/>
  <c r="U498" i="1" l="1"/>
  <c r="T498" i="1" s="1"/>
  <c r="V498" i="1" l="1"/>
  <c r="S499" i="1" s="1"/>
  <c r="U499" i="1" l="1"/>
  <c r="T499" i="1" s="1"/>
  <c r="V499" i="1" l="1"/>
  <c r="S500" i="1" s="1"/>
  <c r="U500" i="1" l="1"/>
  <c r="T500" i="1" s="1"/>
  <c r="V500" i="1" l="1"/>
  <c r="S501" i="1" s="1"/>
  <c r="U501" i="1" l="1"/>
  <c r="T501" i="1" s="1"/>
  <c r="V501" i="1" l="1"/>
  <c r="S502" i="1" s="1"/>
  <c r="U502" i="1" l="1"/>
  <c r="T502" i="1" s="1"/>
  <c r="V502" i="1" l="1"/>
  <c r="S503" i="1" s="1"/>
  <c r="U503" i="1" l="1"/>
  <c r="T503" i="1" s="1"/>
  <c r="V503" i="1" l="1"/>
  <c r="S504" i="1" s="1"/>
  <c r="U504" i="1" l="1"/>
  <c r="T504" i="1" s="1"/>
  <c r="V504" i="1" l="1"/>
  <c r="S505" i="1" s="1"/>
  <c r="U505" i="1" l="1"/>
  <c r="T505" i="1" s="1"/>
  <c r="V505" i="1" l="1"/>
  <c r="S506" i="1" s="1"/>
  <c r="U506" i="1" l="1"/>
  <c r="T506" i="1" s="1"/>
  <c r="V506" i="1" l="1"/>
  <c r="S507" i="1" s="1"/>
  <c r="U507" i="1" l="1"/>
  <c r="T507" i="1" s="1"/>
  <c r="V507" i="1" l="1"/>
  <c r="S508" i="1" s="1"/>
  <c r="U508" i="1" l="1"/>
  <c r="T508" i="1" s="1"/>
  <c r="V508" i="1" l="1"/>
  <c r="S509" i="1" s="1"/>
  <c r="U509" i="1" l="1"/>
  <c r="T509" i="1" s="1"/>
  <c r="V509" i="1" l="1"/>
  <c r="S510" i="1" s="1"/>
  <c r="U510" i="1" l="1"/>
  <c r="T510" i="1" s="1"/>
  <c r="V510" i="1" l="1"/>
  <c r="S511" i="1" s="1"/>
  <c r="U511" i="1" l="1"/>
  <c r="T511" i="1" s="1"/>
  <c r="V511" i="1" l="1"/>
  <c r="S512" i="1" s="1"/>
  <c r="U512" i="1" l="1"/>
  <c r="T512" i="1" s="1"/>
  <c r="V512" i="1" l="1"/>
  <c r="S513" i="1" s="1"/>
  <c r="U513" i="1" l="1"/>
  <c r="T513" i="1" s="1"/>
  <c r="V513" i="1" l="1"/>
  <c r="S514" i="1" s="1"/>
  <c r="U514" i="1" l="1"/>
  <c r="T514" i="1" s="1"/>
  <c r="V514" i="1" l="1"/>
  <c r="S515" i="1" s="1"/>
  <c r="U515" i="1" l="1"/>
  <c r="T515" i="1" s="1"/>
  <c r="V515" i="1" l="1"/>
  <c r="S516" i="1" s="1"/>
  <c r="U516" i="1" l="1"/>
  <c r="T516" i="1" s="1"/>
  <c r="V516" i="1" l="1"/>
  <c r="S517" i="1" s="1"/>
  <c r="U517" i="1" l="1"/>
  <c r="T517" i="1" s="1"/>
  <c r="V517" i="1" l="1"/>
  <c r="S518" i="1" s="1"/>
  <c r="U518" i="1" l="1"/>
  <c r="T518" i="1" s="1"/>
  <c r="V518" i="1" l="1"/>
  <c r="S519" i="1" s="1"/>
  <c r="U519" i="1" l="1"/>
  <c r="T519" i="1" s="1"/>
  <c r="V519" i="1" l="1"/>
  <c r="S520" i="1" s="1"/>
  <c r="U520" i="1" l="1"/>
  <c r="T520" i="1" s="1"/>
  <c r="V520" i="1" l="1"/>
  <c r="S521" i="1" s="1"/>
  <c r="U521" i="1" l="1"/>
  <c r="T521" i="1" s="1"/>
  <c r="V521" i="1" l="1"/>
  <c r="S522" i="1" s="1"/>
  <c r="U522" i="1" l="1"/>
  <c r="T522" i="1" s="1"/>
  <c r="V522" i="1" l="1"/>
  <c r="S523" i="1" s="1"/>
  <c r="U523" i="1" l="1"/>
  <c r="T523" i="1" s="1"/>
  <c r="V523" i="1" l="1"/>
  <c r="S524" i="1" s="1"/>
  <c r="U524" i="1" l="1"/>
  <c r="T524" i="1" s="1"/>
  <c r="V524" i="1" l="1"/>
  <c r="S525" i="1" s="1"/>
  <c r="U525" i="1" l="1"/>
  <c r="T525" i="1" s="1"/>
  <c r="V525" i="1" l="1"/>
  <c r="S526" i="1" s="1"/>
  <c r="U526" i="1" l="1"/>
  <c r="T526" i="1" s="1"/>
  <c r="V526" i="1" l="1"/>
  <c r="S527" i="1" s="1"/>
  <c r="U527" i="1" l="1"/>
  <c r="T527" i="1" s="1"/>
  <c r="V527" i="1" l="1"/>
  <c r="S528" i="1" s="1"/>
  <c r="U528" i="1" l="1"/>
  <c r="T528" i="1" s="1"/>
  <c r="V528" i="1" l="1"/>
  <c r="S529" i="1" s="1"/>
  <c r="U529" i="1" l="1"/>
  <c r="T529" i="1" s="1"/>
  <c r="V529" i="1" l="1"/>
  <c r="S530" i="1" s="1"/>
  <c r="U530" i="1" l="1"/>
  <c r="T530" i="1" s="1"/>
  <c r="V530" i="1" l="1"/>
  <c r="S531" i="1" s="1"/>
  <c r="U531" i="1" l="1"/>
  <c r="T531" i="1" s="1"/>
  <c r="V531" i="1" l="1"/>
  <c r="S532" i="1" s="1"/>
  <c r="U532" i="1" l="1"/>
  <c r="T532" i="1" s="1"/>
  <c r="V532" i="1" l="1"/>
  <c r="S533" i="1" s="1"/>
  <c r="U533" i="1" l="1"/>
  <c r="T533" i="1" s="1"/>
  <c r="V533" i="1" l="1"/>
  <c r="S534" i="1" s="1"/>
  <c r="U534" i="1" l="1"/>
  <c r="T534" i="1" s="1"/>
  <c r="V534" i="1" l="1"/>
  <c r="S535" i="1" s="1"/>
  <c r="U535" i="1" l="1"/>
  <c r="T535" i="1" s="1"/>
  <c r="V535" i="1" l="1"/>
  <c r="S536" i="1" s="1"/>
  <c r="U536" i="1" l="1"/>
  <c r="T536" i="1" s="1"/>
  <c r="V536" i="1" l="1"/>
  <c r="S537" i="1" s="1"/>
  <c r="U537" i="1" l="1"/>
  <c r="T537" i="1" s="1"/>
  <c r="V537" i="1" l="1"/>
  <c r="S538" i="1" s="1"/>
  <c r="U538" i="1" l="1"/>
  <c r="T538" i="1" s="1"/>
  <c r="V538" i="1" l="1"/>
  <c r="S539" i="1" s="1"/>
  <c r="U539" i="1" l="1"/>
  <c r="T539" i="1" s="1"/>
  <c r="V539" i="1" l="1"/>
  <c r="S540" i="1" s="1"/>
  <c r="U540" i="1" l="1"/>
  <c r="T540" i="1" s="1"/>
  <c r="V540" i="1" l="1"/>
  <c r="S541" i="1" s="1"/>
  <c r="U541" i="1" l="1"/>
  <c r="T541" i="1" s="1"/>
  <c r="V541" i="1" l="1"/>
  <c r="S542" i="1" s="1"/>
  <c r="U542" i="1" l="1"/>
  <c r="T542" i="1" s="1"/>
  <c r="V542" i="1" l="1"/>
  <c r="S543" i="1" s="1"/>
  <c r="U543" i="1" l="1"/>
  <c r="T543" i="1" s="1"/>
  <c r="V543" i="1" l="1"/>
  <c r="S544" i="1" s="1"/>
  <c r="U544" i="1" l="1"/>
  <c r="T544" i="1" s="1"/>
  <c r="V544" i="1" l="1"/>
  <c r="S545" i="1" s="1"/>
  <c r="U545" i="1" l="1"/>
  <c r="T545" i="1" s="1"/>
  <c r="V545" i="1" l="1"/>
  <c r="S546" i="1" s="1"/>
  <c r="U546" i="1" l="1"/>
  <c r="T546" i="1" s="1"/>
  <c r="V546" i="1" l="1"/>
  <c r="S547" i="1" s="1"/>
  <c r="U547" i="1" l="1"/>
  <c r="T547" i="1" s="1"/>
  <c r="V547" i="1" l="1"/>
  <c r="S548" i="1" s="1"/>
  <c r="U548" i="1" l="1"/>
  <c r="T548" i="1" s="1"/>
  <c r="V548" i="1" l="1"/>
  <c r="S549" i="1" s="1"/>
  <c r="U549" i="1" l="1"/>
  <c r="T549" i="1" s="1"/>
  <c r="V549" i="1" l="1"/>
  <c r="S550" i="1" s="1"/>
  <c r="U550" i="1" l="1"/>
  <c r="T550" i="1" s="1"/>
  <c r="V550" i="1" l="1"/>
  <c r="S551" i="1" s="1"/>
  <c r="U551" i="1" l="1"/>
  <c r="T551" i="1" s="1"/>
  <c r="V551" i="1" l="1"/>
  <c r="S552" i="1" s="1"/>
  <c r="U552" i="1" l="1"/>
  <c r="T552" i="1" s="1"/>
  <c r="V552" i="1" l="1"/>
  <c r="S553" i="1" s="1"/>
  <c r="U553" i="1" l="1"/>
  <c r="T553" i="1" s="1"/>
  <c r="V553" i="1" l="1"/>
  <c r="S554" i="1" s="1"/>
  <c r="U554" i="1" l="1"/>
  <c r="T554" i="1" s="1"/>
  <c r="V554" i="1" l="1"/>
  <c r="S555" i="1" s="1"/>
  <c r="U555" i="1" l="1"/>
  <c r="T555" i="1" s="1"/>
  <c r="V555" i="1" l="1"/>
  <c r="S556" i="1" s="1"/>
  <c r="U556" i="1" l="1"/>
  <c r="T556" i="1" s="1"/>
  <c r="V556" i="1" l="1"/>
  <c r="S557" i="1" s="1"/>
  <c r="U557" i="1" l="1"/>
  <c r="T557" i="1" s="1"/>
  <c r="V557" i="1" l="1"/>
  <c r="S558" i="1" s="1"/>
  <c r="U558" i="1" l="1"/>
  <c r="T558" i="1" s="1"/>
  <c r="V558" i="1" l="1"/>
  <c r="S559" i="1" s="1"/>
  <c r="U559" i="1" l="1"/>
  <c r="T559" i="1" s="1"/>
  <c r="V559" i="1" l="1"/>
  <c r="S560" i="1" s="1"/>
  <c r="U560" i="1" l="1"/>
  <c r="T560" i="1" s="1"/>
  <c r="V560" i="1" l="1"/>
  <c r="S561" i="1" s="1"/>
  <c r="U561" i="1" l="1"/>
  <c r="T561" i="1" s="1"/>
  <c r="V561" i="1" l="1"/>
  <c r="S562" i="1" s="1"/>
  <c r="U562" i="1" l="1"/>
  <c r="T562" i="1" s="1"/>
  <c r="V562" i="1" l="1"/>
  <c r="S563" i="1" s="1"/>
  <c r="U563" i="1" l="1"/>
  <c r="T563" i="1" s="1"/>
  <c r="V563" i="1" l="1"/>
  <c r="S564" i="1" s="1"/>
  <c r="U564" i="1" l="1"/>
  <c r="T564" i="1" s="1"/>
  <c r="V564" i="1" l="1"/>
  <c r="S565" i="1" s="1"/>
  <c r="U565" i="1" l="1"/>
  <c r="T565" i="1" s="1"/>
  <c r="V565" i="1" l="1"/>
  <c r="S566" i="1" s="1"/>
  <c r="U566" i="1" l="1"/>
  <c r="T566" i="1" s="1"/>
  <c r="V566" i="1" l="1"/>
  <c r="S567" i="1" s="1"/>
  <c r="U567" i="1" l="1"/>
  <c r="T567" i="1" s="1"/>
  <c r="V567" i="1" l="1"/>
  <c r="S568" i="1" s="1"/>
  <c r="U568" i="1" l="1"/>
  <c r="T568" i="1" s="1"/>
  <c r="V568" i="1" l="1"/>
  <c r="S569" i="1" s="1"/>
  <c r="U569" i="1" l="1"/>
  <c r="T569" i="1" s="1"/>
  <c r="V569" i="1" l="1"/>
  <c r="S570" i="1" s="1"/>
  <c r="U570" i="1" l="1"/>
  <c r="T570" i="1" s="1"/>
  <c r="V570" i="1" l="1"/>
  <c r="S571" i="1" s="1"/>
  <c r="U571" i="1" l="1"/>
  <c r="T571" i="1" s="1"/>
  <c r="V571" i="1" l="1"/>
  <c r="S572" i="1" s="1"/>
  <c r="U572" i="1" l="1"/>
  <c r="T572" i="1" s="1"/>
  <c r="V572" i="1" l="1"/>
  <c r="S573" i="1" s="1"/>
  <c r="U573" i="1" l="1"/>
  <c r="T573" i="1" s="1"/>
  <c r="V573" i="1" l="1"/>
  <c r="S574" i="1" s="1"/>
  <c r="U574" i="1" l="1"/>
  <c r="T574" i="1" s="1"/>
  <c r="V574" i="1" l="1"/>
  <c r="S575" i="1" s="1"/>
  <c r="U575" i="1" l="1"/>
  <c r="T575" i="1" s="1"/>
  <c r="V575" i="1" l="1"/>
  <c r="S576" i="1" s="1"/>
  <c r="U576" i="1" l="1"/>
  <c r="T576" i="1" s="1"/>
  <c r="V576" i="1" l="1"/>
  <c r="S577" i="1" s="1"/>
  <c r="U577" i="1" l="1"/>
  <c r="T577" i="1" s="1"/>
  <c r="V577" i="1" l="1"/>
  <c r="S578" i="1" s="1"/>
  <c r="U578" i="1" l="1"/>
  <c r="T578" i="1" s="1"/>
  <c r="V578" i="1" l="1"/>
  <c r="S579" i="1" s="1"/>
  <c r="U579" i="1" l="1"/>
  <c r="T579" i="1" s="1"/>
  <c r="V579" i="1" l="1"/>
  <c r="S580" i="1" s="1"/>
  <c r="U580" i="1" l="1"/>
  <c r="T580" i="1" s="1"/>
  <c r="V580" i="1" l="1"/>
  <c r="S581" i="1" s="1"/>
  <c r="U581" i="1" l="1"/>
  <c r="T581" i="1" s="1"/>
  <c r="V581" i="1" l="1"/>
  <c r="S582" i="1" s="1"/>
  <c r="U582" i="1" l="1"/>
  <c r="T582" i="1" s="1"/>
  <c r="V582" i="1" l="1"/>
  <c r="S583" i="1" s="1"/>
  <c r="U583" i="1" l="1"/>
  <c r="T583" i="1" s="1"/>
  <c r="V583" i="1" l="1"/>
  <c r="S584" i="1" s="1"/>
  <c r="U584" i="1" l="1"/>
  <c r="T584" i="1" s="1"/>
  <c r="V584" i="1" l="1"/>
  <c r="S585" i="1" s="1"/>
  <c r="U585" i="1" l="1"/>
  <c r="T585" i="1" s="1"/>
  <c r="V585" i="1" l="1"/>
  <c r="S586" i="1" s="1"/>
  <c r="U586" i="1" l="1"/>
  <c r="T586" i="1" s="1"/>
  <c r="V586" i="1" l="1"/>
  <c r="S587" i="1" s="1"/>
  <c r="U587" i="1" l="1"/>
  <c r="T587" i="1" s="1"/>
  <c r="V587" i="1" l="1"/>
  <c r="S588" i="1" s="1"/>
  <c r="U588" i="1" l="1"/>
  <c r="T588" i="1" s="1"/>
  <c r="V588" i="1" l="1"/>
  <c r="S589" i="1" s="1"/>
  <c r="U589" i="1" l="1"/>
  <c r="T589" i="1" s="1"/>
  <c r="V589" i="1" l="1"/>
  <c r="S590" i="1" s="1"/>
  <c r="U590" i="1" l="1"/>
  <c r="T590" i="1" s="1"/>
  <c r="V590" i="1" l="1"/>
  <c r="S591" i="1" s="1"/>
  <c r="U591" i="1" l="1"/>
  <c r="T591" i="1" s="1"/>
  <c r="V591" i="1" l="1"/>
  <c r="S592" i="1" s="1"/>
  <c r="U592" i="1" l="1"/>
  <c r="T592" i="1" s="1"/>
  <c r="V592" i="1" l="1"/>
  <c r="S593" i="1" s="1"/>
  <c r="U593" i="1" l="1"/>
  <c r="T593" i="1" s="1"/>
  <c r="V593" i="1" l="1"/>
  <c r="S594" i="1" s="1"/>
  <c r="U594" i="1" l="1"/>
  <c r="T594" i="1" s="1"/>
  <c r="V594" i="1" l="1"/>
  <c r="S595" i="1" s="1"/>
  <c r="U595" i="1" l="1"/>
  <c r="T595" i="1" s="1"/>
  <c r="V595" i="1" l="1"/>
  <c r="S596" i="1" s="1"/>
  <c r="U596" i="1" l="1"/>
  <c r="T596" i="1" s="1"/>
  <c r="V596" i="1" l="1"/>
  <c r="S597" i="1" s="1"/>
  <c r="U597" i="1" l="1"/>
  <c r="T597" i="1" s="1"/>
  <c r="V597" i="1" l="1"/>
  <c r="S598" i="1" s="1"/>
  <c r="U598" i="1" l="1"/>
  <c r="T598" i="1" s="1"/>
  <c r="V598" i="1" l="1"/>
  <c r="S599" i="1" s="1"/>
  <c r="U599" i="1" l="1"/>
  <c r="T599" i="1" s="1"/>
  <c r="V599" i="1" l="1"/>
  <c r="S600" i="1" s="1"/>
  <c r="U600" i="1" l="1"/>
  <c r="T600" i="1" s="1"/>
  <c r="V600" i="1" l="1"/>
  <c r="S601" i="1" s="1"/>
  <c r="U601" i="1" l="1"/>
  <c r="T601" i="1" s="1"/>
  <c r="V601" i="1" l="1"/>
  <c r="S602" i="1" s="1"/>
  <c r="U602" i="1" l="1"/>
  <c r="T602" i="1" s="1"/>
  <c r="V602" i="1" l="1"/>
  <c r="S603" i="1" s="1"/>
  <c r="U603" i="1" l="1"/>
  <c r="T603" i="1" s="1"/>
  <c r="V603" i="1" l="1"/>
  <c r="S604" i="1" s="1"/>
  <c r="U604" i="1" l="1"/>
  <c r="T604" i="1" s="1"/>
  <c r="V604" i="1" l="1"/>
  <c r="S605" i="1" s="1"/>
  <c r="U605" i="1" l="1"/>
  <c r="T605" i="1" s="1"/>
  <c r="V605" i="1" l="1"/>
  <c r="S606" i="1" s="1"/>
  <c r="U606" i="1" l="1"/>
  <c r="T606" i="1" s="1"/>
  <c r="V606" i="1" l="1"/>
  <c r="S607" i="1" s="1"/>
  <c r="U607" i="1" l="1"/>
  <c r="T607" i="1" s="1"/>
  <c r="V607" i="1" l="1"/>
  <c r="S608" i="1" s="1"/>
  <c r="U608" i="1" l="1"/>
  <c r="T608" i="1" s="1"/>
  <c r="V608" i="1" l="1"/>
  <c r="S609" i="1" s="1"/>
  <c r="U609" i="1" l="1"/>
  <c r="T609" i="1" s="1"/>
  <c r="V609" i="1" l="1"/>
  <c r="S610" i="1" s="1"/>
  <c r="U610" i="1" l="1"/>
  <c r="T610" i="1" s="1"/>
  <c r="V610" i="1" l="1"/>
  <c r="S611" i="1" s="1"/>
  <c r="U611" i="1" l="1"/>
  <c r="T611" i="1" s="1"/>
  <c r="V611" i="1" l="1"/>
  <c r="S612" i="1" s="1"/>
  <c r="U612" i="1" l="1"/>
  <c r="T612" i="1" s="1"/>
  <c r="V612" i="1" l="1"/>
  <c r="S613" i="1" s="1"/>
  <c r="U613" i="1" l="1"/>
  <c r="T613" i="1" s="1"/>
  <c r="V613" i="1" l="1"/>
  <c r="S614" i="1" s="1"/>
  <c r="U614" i="1" l="1"/>
  <c r="T614" i="1" s="1"/>
  <c r="V614" i="1" l="1"/>
  <c r="S615" i="1" s="1"/>
  <c r="U615" i="1" l="1"/>
  <c r="T615" i="1" s="1"/>
  <c r="V615" i="1" l="1"/>
</calcChain>
</file>

<file path=xl/sharedStrings.xml><?xml version="1.0" encoding="utf-8"?>
<sst xmlns="http://schemas.openxmlformats.org/spreadsheetml/2006/main" count="235" uniqueCount="104">
  <si>
    <t>h1</t>
  </si>
  <si>
    <t>h2</t>
  </si>
  <si>
    <t>h3</t>
  </si>
  <si>
    <t>x_0</t>
  </si>
  <si>
    <t>y_0</t>
  </si>
  <si>
    <t>x_n</t>
  </si>
  <si>
    <t>y_n</t>
  </si>
  <si>
    <t>f(x_n,y_n)</t>
  </si>
  <si>
    <t>n</t>
  </si>
  <si>
    <t>EULER</t>
  </si>
  <si>
    <t>EULER MEJORADO</t>
  </si>
  <si>
    <t>yp_n</t>
  </si>
  <si>
    <t>f(x_n,yp_n)</t>
  </si>
  <si>
    <t>f(x_n.y_n)</t>
  </si>
  <si>
    <t>h</t>
  </si>
  <si>
    <t>f(x_n;y_n)</t>
  </si>
  <si>
    <t>f(x_n;yp_n)</t>
  </si>
  <si>
    <t>i</t>
  </si>
  <si>
    <t>k1</t>
  </si>
  <si>
    <t>k2</t>
  </si>
  <si>
    <t>k3</t>
  </si>
  <si>
    <t>k4</t>
  </si>
  <si>
    <t>x_n-1+h/2</t>
  </si>
  <si>
    <t>y_n+k1/2</t>
  </si>
  <si>
    <t>y_n+k2/2</t>
  </si>
  <si>
    <t>y_n+k3</t>
  </si>
  <si>
    <t>Fk2</t>
  </si>
  <si>
    <t>Fk3</t>
  </si>
  <si>
    <t>Fk4</t>
  </si>
  <si>
    <t>RUNGE KUTTA</t>
  </si>
  <si>
    <t>x1_0</t>
  </si>
  <si>
    <t>x2_0</t>
  </si>
  <si>
    <t>t_0</t>
  </si>
  <si>
    <t>t_n</t>
  </si>
  <si>
    <t>l1</t>
  </si>
  <si>
    <t>l2</t>
  </si>
  <si>
    <t>l3</t>
  </si>
  <si>
    <t>l4</t>
  </si>
  <si>
    <t>x1_n</t>
  </si>
  <si>
    <t>x2_n</t>
  </si>
  <si>
    <t>t+h/2</t>
  </si>
  <si>
    <t>f(x1,x2,t)</t>
  </si>
  <si>
    <t>g(x1,x2,t)</t>
  </si>
  <si>
    <t>x1_n-1+k1/2</t>
  </si>
  <si>
    <t>x2_n-1+l1/2</t>
  </si>
  <si>
    <t>x1_n-1+k2/2</t>
  </si>
  <si>
    <t>x1_n-1+k3</t>
  </si>
  <si>
    <t>Fl2</t>
  </si>
  <si>
    <t>Fl3</t>
  </si>
  <si>
    <t>Fl4</t>
  </si>
  <si>
    <t>x2_n-1+l2/2</t>
  </si>
  <si>
    <t>x2_n-1+l3</t>
  </si>
  <si>
    <t>SECANTE</t>
  </si>
  <si>
    <t>f(x_n)</t>
  </si>
  <si>
    <t>sqrt(x_n)</t>
  </si>
  <si>
    <t>(x_n)^2</t>
  </si>
  <si>
    <t>cos(sqrt(x_n))</t>
  </si>
  <si>
    <t>sen(sqrt(x_n))</t>
  </si>
  <si>
    <t>x_n-x_n-1</t>
  </si>
  <si>
    <t>f(xn_1)</t>
  </si>
  <si>
    <t>x_n+1</t>
  </si>
  <si>
    <t>i''(t)</t>
  </si>
  <si>
    <t>t_o</t>
  </si>
  <si>
    <t>t_f</t>
  </si>
  <si>
    <t>Error</t>
  </si>
  <si>
    <t>n*</t>
  </si>
  <si>
    <t>t1</t>
  </si>
  <si>
    <t>t2</t>
  </si>
  <si>
    <t>DeltaX</t>
  </si>
  <si>
    <t>x_i</t>
  </si>
  <si>
    <t>f(x_i)</t>
  </si>
  <si>
    <t>int(Q(t)*c(t),t1,t2)</t>
  </si>
  <si>
    <t>Tiempo de transporte</t>
  </si>
  <si>
    <t>min</t>
  </si>
  <si>
    <t>mg</t>
  </si>
  <si>
    <t xml:space="preserve">h </t>
  </si>
  <si>
    <t>x</t>
  </si>
  <si>
    <t>y</t>
  </si>
  <si>
    <t>xn</t>
  </si>
  <si>
    <t xml:space="preserve">yn </t>
  </si>
  <si>
    <t xml:space="preserve">euler mejorado </t>
  </si>
  <si>
    <t>y*n</t>
  </si>
  <si>
    <t xml:space="preserve">euler </t>
  </si>
  <si>
    <t xml:space="preserve">Km </t>
  </si>
  <si>
    <t>Longitud aproximada</t>
  </si>
  <si>
    <t>f(xi)</t>
  </si>
  <si>
    <t>Xi</t>
  </si>
  <si>
    <t>Δ_x</t>
  </si>
  <si>
    <t>b</t>
  </si>
  <si>
    <t>a</t>
  </si>
  <si>
    <t>ERRO RELATIVO</t>
  </si>
  <si>
    <t>ERROR ABSOLUTO</t>
  </si>
  <si>
    <t>C</t>
  </si>
  <si>
    <t>Yn</t>
  </si>
  <si>
    <t>K4</t>
  </si>
  <si>
    <t>K3</t>
  </si>
  <si>
    <t>K2</t>
  </si>
  <si>
    <t>K1</t>
  </si>
  <si>
    <t>Xn</t>
  </si>
  <si>
    <t>q_0</t>
  </si>
  <si>
    <t>A</t>
  </si>
  <si>
    <t>Y^n</t>
  </si>
  <si>
    <t>I_0</t>
  </si>
  <si>
    <t>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</si>
</sst>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Adobe Myungjo Std M"/>
      <family val="1"/>
      <charset val="128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541020</xdr:colOff>
      <xdr:row>2</xdr:row>
      <xdr:rowOff>68580</xdr:rowOff>
    </xdr:from>
    <xdr:ext cx="5380952" cy="4238095"/>
    <xdr:pic>
      <xdr:nvPicPr>
        <xdr:cNvPr id="2" name="Imagen 1">
          <a:extLst>
            <a:ext uri="{FF2B5EF4-FFF2-40B4-BE49-F238E27FC236}">
              <a16:creationId xmlns:a16="http://schemas.microsoft.com/office/drawing/2014/main" id="{E9A35525-EE5D-45BC-8DAE-B2ACDD6B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5820" y="434340"/>
          <a:ext cx="5380952" cy="42380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251460</xdr:colOff>
      <xdr:row>1</xdr:row>
      <xdr:rowOff>68580</xdr:rowOff>
    </xdr:from>
    <xdr:ext cx="6628571" cy="1790476"/>
    <xdr:pic>
      <xdr:nvPicPr>
        <xdr:cNvPr id="2" name="Imagen 1">
          <a:extLst>
            <a:ext uri="{FF2B5EF4-FFF2-40B4-BE49-F238E27FC236}">
              <a16:creationId xmlns:a16="http://schemas.microsoft.com/office/drawing/2014/main" id="{9E33870D-EEDF-4E34-ACC8-B66A979D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3780" y="251460"/>
          <a:ext cx="6628571" cy="1790476"/>
        </a:xfrm>
        <a:prstGeom prst="rect">
          <a:avLst/>
        </a:prstGeom>
      </xdr:spPr>
    </xdr:pic>
    <xdr:clientData/>
  </xdr:oneCellAnchor>
  <xdr:oneCellAnchor>
    <xdr:from>
      <xdr:col>10</xdr:col>
      <xdr:colOff>38100</xdr:colOff>
      <xdr:row>16</xdr:row>
      <xdr:rowOff>68580</xdr:rowOff>
    </xdr:from>
    <xdr:ext cx="5380952" cy="4238095"/>
    <xdr:pic>
      <xdr:nvPicPr>
        <xdr:cNvPr id="3" name="Imagen 2">
          <a:extLst>
            <a:ext uri="{FF2B5EF4-FFF2-40B4-BE49-F238E27FC236}">
              <a16:creationId xmlns:a16="http://schemas.microsoft.com/office/drawing/2014/main" id="{CC1D6E6F-4538-475C-A7D0-AB6EDBE49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2994660"/>
          <a:ext cx="5380952" cy="42380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358140</xdr:colOff>
      <xdr:row>0</xdr:row>
      <xdr:rowOff>106680</xdr:rowOff>
    </xdr:from>
    <xdr:ext cx="3779848" cy="2933700"/>
    <xdr:pic>
      <xdr:nvPicPr>
        <xdr:cNvPr id="2" name="Imagen 1">
          <a:extLst>
            <a:ext uri="{FF2B5EF4-FFF2-40B4-BE49-F238E27FC236}">
              <a16:creationId xmlns:a16="http://schemas.microsoft.com/office/drawing/2014/main" id="{5DDC0A8E-9360-40E8-A4CB-0733AD67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940" y="106680"/>
          <a:ext cx="3779848" cy="2933700"/>
        </a:xfrm>
        <a:prstGeom prst="rect">
          <a:avLst/>
        </a:prstGeom>
      </xdr:spPr>
    </xdr:pic>
    <xdr:clientData/>
  </xdr:oneCellAnchor>
  <xdr:oneCellAnchor>
    <xdr:from>
      <xdr:col>5</xdr:col>
      <xdr:colOff>114300</xdr:colOff>
      <xdr:row>16</xdr:row>
      <xdr:rowOff>144780</xdr:rowOff>
    </xdr:from>
    <xdr:ext cx="9095238" cy="819048"/>
    <xdr:pic>
      <xdr:nvPicPr>
        <xdr:cNvPr id="3" name="Imagen 2">
          <a:extLst>
            <a:ext uri="{FF2B5EF4-FFF2-40B4-BE49-F238E27FC236}">
              <a16:creationId xmlns:a16="http://schemas.microsoft.com/office/drawing/2014/main" id="{A6CEBB0C-E0E1-4AB9-AE79-672F3F24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3070860"/>
          <a:ext cx="9095238" cy="81904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52916</xdr:colOff>
      <xdr:row>2</xdr:row>
      <xdr:rowOff>0</xdr:rowOff>
    </xdr:from>
    <xdr:to>
      <xdr:col>18</xdr:col>
      <xdr:colOff>736964</xdr:colOff>
      <xdr:row>4</xdr:row>
      <xdr:rowOff>95190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1AC24-E5FA-4DA7-8FAF-1A44E4FB4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4833" y="381000"/>
          <a:ext cx="5552381" cy="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420506</xdr:colOff>
      <xdr:row>203</xdr:row>
      <xdr:rowOff>104776</xdr:rowOff>
    </xdr:from>
    <xdr:to>
      <xdr:col>7</xdr:col>
      <xdr:colOff>142329</xdr:colOff>
      <xdr:row>213</xdr:row>
      <xdr:rowOff>142876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32F74C-AE80-4C05-8D4A-32554E8D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4531" y="38776276"/>
          <a:ext cx="2769823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2</xdr:row>
      <xdr:rowOff>56029</xdr:rowOff>
    </xdr:from>
    <xdr:to>
      <xdr:col>11</xdr:col>
      <xdr:colOff>680856</xdr:colOff>
      <xdr:row>5</xdr:row>
      <xdr:rowOff>36910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E4986F-DB54-40B5-B0C3-89B1090A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7324" y="437029"/>
          <a:ext cx="3695238" cy="5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624417</xdr:colOff>
      <xdr:row>1</xdr:row>
      <xdr:rowOff>21167</xdr:rowOff>
    </xdr:from>
    <xdr:to>
      <xdr:col>7</xdr:col>
      <xdr:colOff>614607</xdr:colOff>
      <xdr:row>4</xdr:row>
      <xdr:rowOff>30619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8E3C1E-34B2-4636-A953-3183E6C16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6750" y="211667"/>
          <a:ext cx="2276190" cy="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740833</xdr:colOff>
      <xdr:row>1</xdr:row>
      <xdr:rowOff>52917</xdr:rowOff>
    </xdr:from>
    <xdr:to>
      <xdr:col>15</xdr:col>
      <xdr:colOff>117845</xdr:colOff>
      <xdr:row>4</xdr:row>
      <xdr:rowOff>167131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BF350C-5551-42DE-ADCD-D997CDC6E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9166" y="243417"/>
          <a:ext cx="5504762" cy="6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0</xdr:row>
      <xdr:rowOff>0</xdr:rowOff>
    </xdr:from>
    <xdr:to>
      <xdr:col>27</xdr:col>
      <xdr:colOff>541299</xdr:colOff>
      <xdr:row>37</xdr:row>
      <xdr:rowOff>189586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ACBAA8-BA00-4D74-98FE-5D4C03A6D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421822</xdr:colOff>
      <xdr:row>39</xdr:row>
      <xdr:rowOff>136072</xdr:rowOff>
    </xdr:from>
    <xdr:to>
      <xdr:col>27</xdr:col>
      <xdr:colOff>477346</xdr:colOff>
      <xdr:row>78</xdr:row>
      <xdr:rowOff>20858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C695EA-6E42-4FF8-A5CC-AA83CA257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1643" y="764721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30</xdr:row>
      <xdr:rowOff>145676</xdr:rowOff>
    </xdr:from>
    <xdr:to>
      <xdr:col>8</xdr:col>
      <xdr:colOff>440225</xdr:colOff>
      <xdr:row>42</xdr:row>
      <xdr:rowOff>88247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6C1CD8-EC3F-4EAB-B886-D3B86216D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089" y="5939117"/>
          <a:ext cx="5819048" cy="22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990600</xdr:colOff>
      <xdr:row>0</xdr:row>
      <xdr:rowOff>152400</xdr:rowOff>
    </xdr:from>
    <xdr:to>
      <xdr:col>14</xdr:col>
      <xdr:colOff>580267</xdr:colOff>
      <xdr:row>18</xdr:row>
      <xdr:rowOff>151971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201227-A467-4334-9F37-A236FCBA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152400"/>
          <a:ext cx="6066667" cy="3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C675-0682-42A9-A099-8E7E4D1289E5}">
  <dimension ref="A1:G29"/>
  <sheetViews>
    <sheetView topLeftCell="A4" workbookViewId="0">
      <selection activeCell="I20" sqref="I20"/>
    </sheetView>
  </sheetViews>
  <sheetFormatPr baseColWidth="10" defaultRowHeight="15"/>
  <sheetData>
    <row r="1" spans="1:7">
      <c r="A1" t="s">
        <v>14</v>
      </c>
      <c r="B1">
        <v>0.1</v>
      </c>
    </row>
    <row r="4" spans="1:7">
      <c r="A4" t="s">
        <v>32</v>
      </c>
      <c r="B4">
        <v>0</v>
      </c>
    </row>
    <row r="5" spans="1:7">
      <c r="A5" t="s">
        <v>103</v>
      </c>
      <c r="B5">
        <v>16</v>
      </c>
    </row>
    <row r="8" spans="1:7">
      <c r="B8" t="s">
        <v>98</v>
      </c>
      <c r="C8" t="s">
        <v>97</v>
      </c>
      <c r="D8" t="s">
        <v>96</v>
      </c>
      <c r="E8" t="s">
        <v>95</v>
      </c>
      <c r="F8" t="s">
        <v>94</v>
      </c>
      <c r="G8" t="s">
        <v>93</v>
      </c>
    </row>
    <row r="9" spans="1:7">
      <c r="A9">
        <v>0</v>
      </c>
      <c r="B9">
        <v>0</v>
      </c>
      <c r="G9">
        <v>16</v>
      </c>
    </row>
    <row r="10" spans="1:7">
      <c r="B10">
        <f t="shared" ref="B10:B29" si="0">B9+$B$1</f>
        <v>0.1</v>
      </c>
      <c r="C10">
        <f t="shared" ref="C10:C29" si="1">$B$1*(1.2-0.25*G9)</f>
        <v>-0.27999999999999997</v>
      </c>
      <c r="D10">
        <f t="shared" ref="D10:D29" si="2">$B$1*(1.2-0.25*(G9+0.5*C10))</f>
        <v>-0.27649999999999997</v>
      </c>
      <c r="E10">
        <f t="shared" ref="E10:E29" si="3">$B$1*(1.2-0.25*(G9+0.5*D10))</f>
        <v>-0.27654375000000003</v>
      </c>
      <c r="F10">
        <f t="shared" ref="F10:F29" si="4">$B$1*(1.2-0.25*(G9+C10))</f>
        <v>-0.27300000000000008</v>
      </c>
      <c r="G10">
        <f t="shared" ref="G10:G29" si="5">G9+(1/6)*(C10+2*D10+2*E10+F10)</f>
        <v>15.723485416666666</v>
      </c>
    </row>
    <row r="11" spans="1:7">
      <c r="B11">
        <f t="shared" si="0"/>
        <v>0.2</v>
      </c>
      <c r="C11">
        <f t="shared" si="1"/>
        <v>-0.27308713541666663</v>
      </c>
      <c r="D11">
        <f t="shared" si="2"/>
        <v>-0.26967354622395828</v>
      </c>
      <c r="E11">
        <f t="shared" si="3"/>
        <v>-0.2697162160888672</v>
      </c>
      <c r="F11">
        <f t="shared" si="4"/>
        <v>-0.26625995703124999</v>
      </c>
      <c r="G11">
        <f t="shared" si="5"/>
        <v>15.453797647154405</v>
      </c>
    </row>
    <row r="12" spans="1:7">
      <c r="B12">
        <f t="shared" si="0"/>
        <v>0.30000000000000004</v>
      </c>
      <c r="C12">
        <f t="shared" si="1"/>
        <v>-0.26634494117886015</v>
      </c>
      <c r="D12">
        <f t="shared" si="2"/>
        <v>-0.26301562941412432</v>
      </c>
      <c r="E12">
        <f t="shared" si="3"/>
        <v>-0.26305724581118356</v>
      </c>
      <c r="F12">
        <f t="shared" si="4"/>
        <v>-0.2596863176493886</v>
      </c>
      <c r="G12">
        <f t="shared" si="5"/>
        <v>15.190768145607928</v>
      </c>
    </row>
    <row r="13" spans="1:7">
      <c r="B13">
        <f t="shared" si="0"/>
        <v>0.4</v>
      </c>
      <c r="C13">
        <f t="shared" si="1"/>
        <v>-0.25976920364019823</v>
      </c>
      <c r="D13">
        <f t="shared" si="2"/>
        <v>-0.25652208859469577</v>
      </c>
      <c r="E13">
        <f t="shared" si="3"/>
        <v>-0.25656267753276446</v>
      </c>
      <c r="F13">
        <f t="shared" si="4"/>
        <v>-0.25327497354919321</v>
      </c>
      <c r="G13">
        <f t="shared" si="5"/>
        <v>14.934232527367209</v>
      </c>
    </row>
    <row r="14" spans="1:7">
      <c r="B14">
        <f t="shared" si="0"/>
        <v>0.5</v>
      </c>
      <c r="C14">
        <f t="shared" si="1"/>
        <v>-0.25335581318418027</v>
      </c>
      <c r="D14">
        <f t="shared" si="2"/>
        <v>-0.25018886551937802</v>
      </c>
      <c r="E14">
        <f t="shared" si="3"/>
        <v>-0.25022845236518804</v>
      </c>
      <c r="F14">
        <f t="shared" si="4"/>
        <v>-0.24702191785457572</v>
      </c>
      <c r="G14">
        <f t="shared" si="5"/>
        <v>14.684030466232562</v>
      </c>
    </row>
    <row r="15" spans="1:7">
      <c r="B15">
        <f t="shared" si="0"/>
        <v>0.6</v>
      </c>
      <c r="C15">
        <f t="shared" si="1"/>
        <v>-0.24710076165581407</v>
      </c>
      <c r="D15">
        <f t="shared" si="2"/>
        <v>-0.2440120021351164</v>
      </c>
      <c r="E15">
        <f t="shared" si="3"/>
        <v>-0.24405061162912514</v>
      </c>
      <c r="F15">
        <f t="shared" si="4"/>
        <v>-0.24092324261441869</v>
      </c>
      <c r="G15">
        <f t="shared" si="5"/>
        <v>14.440005594266109</v>
      </c>
    </row>
    <row r="16" spans="1:7">
      <c r="B16">
        <f t="shared" si="0"/>
        <v>0.7</v>
      </c>
      <c r="C16">
        <f t="shared" si="1"/>
        <v>-0.24100013985665278</v>
      </c>
      <c r="D16">
        <f t="shared" si="2"/>
        <v>-0.23798763810844462</v>
      </c>
      <c r="E16">
        <f t="shared" si="3"/>
        <v>-0.23802529438029724</v>
      </c>
      <c r="F16">
        <f t="shared" si="4"/>
        <v>-0.23497513636023648</v>
      </c>
      <c r="G16">
        <f t="shared" si="5"/>
        <v>14.202005404067048</v>
      </c>
    </row>
    <row r="17" spans="2:7">
      <c r="B17">
        <f t="shared" si="0"/>
        <v>0.79999999999999993</v>
      </c>
      <c r="C17">
        <f t="shared" si="1"/>
        <v>-0.23505013510167619</v>
      </c>
      <c r="D17">
        <f t="shared" si="2"/>
        <v>-0.23211200841290527</v>
      </c>
      <c r="E17">
        <f t="shared" si="3"/>
        <v>-0.23214873499651489</v>
      </c>
      <c r="F17">
        <f t="shared" si="4"/>
        <v>-0.22917388172413428</v>
      </c>
      <c r="G17">
        <f t="shared" si="5"/>
        <v>13.969881153459607</v>
      </c>
    </row>
    <row r="18" spans="2:7">
      <c r="B18">
        <f t="shared" si="0"/>
        <v>0.89999999999999991</v>
      </c>
      <c r="C18">
        <f t="shared" si="1"/>
        <v>-0.22924702883649017</v>
      </c>
      <c r="D18">
        <f t="shared" si="2"/>
        <v>-0.22638144097603405</v>
      </c>
      <c r="E18">
        <f t="shared" si="3"/>
        <v>-0.22641726082428973</v>
      </c>
      <c r="F18">
        <f t="shared" si="4"/>
        <v>-0.22351585311557792</v>
      </c>
      <c r="G18">
        <f t="shared" si="5"/>
        <v>13.743487772534154</v>
      </c>
    </row>
    <row r="19" spans="2:7">
      <c r="B19">
        <f t="shared" si="0"/>
        <v>0.99999999999999989</v>
      </c>
      <c r="C19">
        <f t="shared" si="1"/>
        <v>-0.22358719431335389</v>
      </c>
      <c r="D19">
        <f t="shared" si="2"/>
        <v>-0.22079235438443698</v>
      </c>
      <c r="E19">
        <f t="shared" si="3"/>
        <v>-0.22082728988354844</v>
      </c>
      <c r="F19">
        <f t="shared" si="4"/>
        <v>-0.21799751445552007</v>
      </c>
      <c r="G19">
        <f t="shared" si="5"/>
        <v>13.522683772983347</v>
      </c>
    </row>
    <row r="20" spans="2:7">
      <c r="B20">
        <f t="shared" si="0"/>
        <v>1.0999999999999999</v>
      </c>
      <c r="C20">
        <f t="shared" si="1"/>
        <v>-0.21806709432458371</v>
      </c>
      <c r="D20">
        <f t="shared" si="2"/>
        <v>-0.21534125564552636</v>
      </c>
      <c r="E20">
        <f t="shared" si="3"/>
        <v>-0.21537532862901465</v>
      </c>
      <c r="F20">
        <f t="shared" si="4"/>
        <v>-0.2126154169664691</v>
      </c>
      <c r="G20">
        <f t="shared" si="5"/>
        <v>13.307331159676659</v>
      </c>
    </row>
    <row r="21" spans="2:7">
      <c r="B21">
        <f t="shared" si="0"/>
        <v>1.2</v>
      </c>
      <c r="C21">
        <f t="shared" si="1"/>
        <v>-0.21268327899191652</v>
      </c>
      <c r="D21">
        <f t="shared" si="2"/>
        <v>-0.21002473800451754</v>
      </c>
      <c r="E21">
        <f t="shared" si="3"/>
        <v>-0.21005796976686</v>
      </c>
      <c r="F21">
        <f t="shared" si="4"/>
        <v>-0.20736619701711856</v>
      </c>
      <c r="G21">
        <f t="shared" si="5"/>
        <v>13.097295344418027</v>
      </c>
    </row>
    <row r="22" spans="2:7">
      <c r="B22">
        <f t="shared" si="0"/>
        <v>1.3</v>
      </c>
      <c r="C22">
        <f t="shared" si="1"/>
        <v>-0.20743238361045072</v>
      </c>
      <c r="D22">
        <f t="shared" si="2"/>
        <v>-0.20483947881532005</v>
      </c>
      <c r="E22">
        <f t="shared" si="3"/>
        <v>-0.20487189012525919</v>
      </c>
      <c r="F22">
        <f t="shared" si="4"/>
        <v>-0.20224657402018942</v>
      </c>
      <c r="G22">
        <f t="shared" si="5"/>
        <v>12.892445061832728</v>
      </c>
    </row>
    <row r="23" spans="2:7">
      <c r="B23">
        <f t="shared" si="0"/>
        <v>1.4000000000000001</v>
      </c>
      <c r="C23">
        <f t="shared" si="1"/>
        <v>-0.20231112654581818</v>
      </c>
      <c r="D23">
        <f t="shared" si="2"/>
        <v>-0.19978223746399548</v>
      </c>
      <c r="E23">
        <f t="shared" si="3"/>
        <v>-0.19981384857751827</v>
      </c>
      <c r="F23">
        <f t="shared" si="4"/>
        <v>-0.19725334838217273</v>
      </c>
      <c r="G23">
        <f t="shared" si="5"/>
        <v>12.69265228733089</v>
      </c>
    </row>
    <row r="24" spans="2:7">
      <c r="B24">
        <f t="shared" si="0"/>
        <v>1.5000000000000002</v>
      </c>
      <c r="C24">
        <f t="shared" si="1"/>
        <v>-0.19731630718327228</v>
      </c>
      <c r="D24">
        <f t="shared" si="2"/>
        <v>-0.19484985334348137</v>
      </c>
      <c r="E24">
        <f t="shared" si="3"/>
        <v>-0.19488068401647876</v>
      </c>
      <c r="F24">
        <f t="shared" si="4"/>
        <v>-0.19238339950369049</v>
      </c>
      <c r="G24">
        <f t="shared" si="5"/>
        <v>12.497792157096409</v>
      </c>
    </row>
    <row r="25" spans="2:7">
      <c r="B25">
        <f t="shared" si="0"/>
        <v>1.6000000000000003</v>
      </c>
      <c r="C25">
        <f t="shared" si="1"/>
        <v>-0.19244480392741026</v>
      </c>
      <c r="D25">
        <f t="shared" si="2"/>
        <v>-0.19003924387831761</v>
      </c>
      <c r="E25">
        <f t="shared" si="3"/>
        <v>-0.19006931337893129</v>
      </c>
      <c r="F25">
        <f t="shared" si="4"/>
        <v>-0.18763368382922499</v>
      </c>
      <c r="G25">
        <f t="shared" si="5"/>
        <v>12.30774289005122</v>
      </c>
    </row>
    <row r="26" spans="2:7">
      <c r="B26">
        <f t="shared" si="0"/>
        <v>1.7000000000000004</v>
      </c>
      <c r="C26">
        <f t="shared" si="1"/>
        <v>-0.1876935722512805</v>
      </c>
      <c r="D26">
        <f t="shared" si="2"/>
        <v>-0.1853474025981395</v>
      </c>
      <c r="E26">
        <f t="shared" si="3"/>
        <v>-0.18537672971880376</v>
      </c>
      <c r="F26">
        <f t="shared" si="4"/>
        <v>-0.18300123294499848</v>
      </c>
      <c r="G26">
        <f t="shared" si="5"/>
        <v>12.122385711746192</v>
      </c>
    </row>
    <row r="27" spans="2:7">
      <c r="B27">
        <f t="shared" si="0"/>
        <v>1.8000000000000005</v>
      </c>
      <c r="C27">
        <f t="shared" si="1"/>
        <v>-0.18305964279365483</v>
      </c>
      <c r="D27">
        <f t="shared" si="2"/>
        <v>-0.18077139725873415</v>
      </c>
      <c r="E27">
        <f t="shared" si="3"/>
        <v>-0.18080000032792065</v>
      </c>
      <c r="F27">
        <f t="shared" si="4"/>
        <v>-0.17848315172381346</v>
      </c>
      <c r="G27">
        <f t="shared" si="5"/>
        <v>11.941604780131062</v>
      </c>
    </row>
    <row r="28" spans="2:7">
      <c r="B28">
        <f t="shared" si="0"/>
        <v>1.9000000000000006</v>
      </c>
      <c r="C28">
        <f t="shared" si="1"/>
        <v>-0.17854011950327656</v>
      </c>
      <c r="D28">
        <f t="shared" si="2"/>
        <v>-0.17630836800948557</v>
      </c>
      <c r="E28">
        <f t="shared" si="3"/>
        <v>-0.17633626490315799</v>
      </c>
      <c r="F28">
        <f t="shared" si="4"/>
        <v>-0.17407661651569464</v>
      </c>
      <c r="G28">
        <f t="shared" si="5"/>
        <v>11.765287113157019</v>
      </c>
    </row>
    <row r="29" spans="2:7">
      <c r="B29">
        <f t="shared" si="0"/>
        <v>2.0000000000000004</v>
      </c>
      <c r="C29">
        <f t="shared" si="1"/>
        <v>-0.17413217782892548</v>
      </c>
      <c r="D29">
        <f t="shared" si="2"/>
        <v>-0.17195552560606389</v>
      </c>
      <c r="E29">
        <f t="shared" si="3"/>
        <v>-0.1719827337588497</v>
      </c>
      <c r="F29">
        <f t="shared" si="4"/>
        <v>-0.16977887338320236</v>
      </c>
      <c r="G29" s="4">
        <f t="shared" si="5"/>
        <v>11.593322518166692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91BF-2842-4BD7-AF8D-CF6F533AB6C3}">
  <dimension ref="A1:H44"/>
  <sheetViews>
    <sheetView workbookViewId="0">
      <selection activeCell="I37" sqref="I37"/>
    </sheetView>
  </sheetViews>
  <sheetFormatPr baseColWidth="10" defaultRowHeight="15"/>
  <cols>
    <col min="7" max="7" width="16.140625" customWidth="1"/>
  </cols>
  <sheetData>
    <row r="1" spans="1:7">
      <c r="A1" t="s">
        <v>14</v>
      </c>
      <c r="B1">
        <v>0.25</v>
      </c>
    </row>
    <row r="2" spans="1:7">
      <c r="A2" t="s">
        <v>32</v>
      </c>
      <c r="B2">
        <v>0</v>
      </c>
    </row>
    <row r="3" spans="1:7">
      <c r="A3" t="s">
        <v>102</v>
      </c>
      <c r="B3">
        <v>0</v>
      </c>
    </row>
    <row r="7" spans="1:7">
      <c r="B7" t="s">
        <v>98</v>
      </c>
      <c r="C7" t="s">
        <v>101</v>
      </c>
      <c r="D7" t="s">
        <v>93</v>
      </c>
    </row>
    <row r="8" spans="1:7">
      <c r="B8">
        <v>0</v>
      </c>
      <c r="D8">
        <v>0</v>
      </c>
    </row>
    <row r="9" spans="1:7">
      <c r="A9">
        <v>1</v>
      </c>
      <c r="B9">
        <f t="shared" ref="B9:B16" si="0">B8+$B$1</f>
        <v>0.25</v>
      </c>
      <c r="C9">
        <f>D8+$B$1*(-0.1*D8+6)</f>
        <v>1.5</v>
      </c>
      <c r="D9">
        <f t="shared" ref="D9:D16" si="1">D8+$B$1*(((-0.1*D8)+6)+((-0.1*C9)+6))</f>
        <v>2.9624999999999999</v>
      </c>
    </row>
    <row r="10" spans="1:7">
      <c r="A10">
        <v>2</v>
      </c>
      <c r="B10">
        <f t="shared" si="0"/>
        <v>0.5</v>
      </c>
      <c r="C10">
        <f t="shared" ref="C10:C16" si="2">D9+$B$1*((-0.1*D9)+6)</f>
        <v>4.3884375000000002</v>
      </c>
      <c r="D10">
        <f t="shared" si="1"/>
        <v>5.7787265624999993</v>
      </c>
    </row>
    <row r="11" spans="1:7">
      <c r="A11">
        <v>3</v>
      </c>
      <c r="B11">
        <f t="shared" si="0"/>
        <v>0.75</v>
      </c>
      <c r="C11">
        <f t="shared" si="2"/>
        <v>7.134258398437499</v>
      </c>
      <c r="D11">
        <f t="shared" si="1"/>
        <v>8.4559019384765612</v>
      </c>
      <c r="G11" t="s">
        <v>91</v>
      </c>
    </row>
    <row r="12" spans="1:7">
      <c r="A12">
        <v>4</v>
      </c>
      <c r="B12">
        <f t="shared" si="0"/>
        <v>1</v>
      </c>
      <c r="C12">
        <f t="shared" si="2"/>
        <v>9.7445043900146473</v>
      </c>
      <c r="D12">
        <f t="shared" si="1"/>
        <v>11.000891780264281</v>
      </c>
      <c r="G12">
        <f>(148.78-D16)/148.78</f>
        <v>0.86567556194037865</v>
      </c>
    </row>
    <row r="13" spans="1:7">
      <c r="A13">
        <v>5</v>
      </c>
      <c r="B13">
        <f t="shared" si="0"/>
        <v>1.25</v>
      </c>
      <c r="C13">
        <f t="shared" si="2"/>
        <v>12.225869485757674</v>
      </c>
      <c r="D13">
        <f t="shared" si="1"/>
        <v>13.420222748613732</v>
      </c>
    </row>
    <row r="14" spans="1:7">
      <c r="A14">
        <v>6</v>
      </c>
      <c r="B14">
        <f t="shared" si="0"/>
        <v>1.5</v>
      </c>
      <c r="C14">
        <f t="shared" si="2"/>
        <v>14.584717179898389</v>
      </c>
      <c r="D14">
        <f t="shared" si="1"/>
        <v>15.720099250400928</v>
      </c>
      <c r="G14" t="s">
        <v>90</v>
      </c>
    </row>
    <row r="15" spans="1:7">
      <c r="A15">
        <v>7</v>
      </c>
      <c r="B15">
        <f t="shared" si="0"/>
        <v>1.75</v>
      </c>
      <c r="C15">
        <f t="shared" si="2"/>
        <v>16.827096769140905</v>
      </c>
      <c r="D15">
        <f t="shared" si="1"/>
        <v>17.906419349912383</v>
      </c>
      <c r="G15">
        <f>(148.78-D16)</f>
        <v>128.79521010548953</v>
      </c>
    </row>
    <row r="16" spans="1:7">
      <c r="A16">
        <v>8</v>
      </c>
      <c r="B16">
        <f t="shared" si="0"/>
        <v>2</v>
      </c>
      <c r="C16">
        <f t="shared" si="2"/>
        <v>18.958758866164573</v>
      </c>
      <c r="D16" s="4">
        <f t="shared" si="1"/>
        <v>19.98478989451046</v>
      </c>
      <c r="E16" t="s">
        <v>100</v>
      </c>
    </row>
    <row r="22" spans="1:7">
      <c r="A22" t="s">
        <v>14</v>
      </c>
      <c r="B22">
        <v>0.25</v>
      </c>
    </row>
    <row r="23" spans="1:7">
      <c r="A23" t="s">
        <v>32</v>
      </c>
      <c r="B23">
        <v>0</v>
      </c>
    </row>
    <row r="24" spans="1:7">
      <c r="A24" t="s">
        <v>99</v>
      </c>
      <c r="B24">
        <v>1</v>
      </c>
    </row>
    <row r="27" spans="1:7">
      <c r="B27" t="s">
        <v>98</v>
      </c>
      <c r="C27" t="s">
        <v>97</v>
      </c>
      <c r="D27" t="s">
        <v>96</v>
      </c>
      <c r="E27" t="s">
        <v>95</v>
      </c>
      <c r="F27" t="s">
        <v>94</v>
      </c>
      <c r="G27" t="s">
        <v>93</v>
      </c>
    </row>
    <row r="28" spans="1:7">
      <c r="B28">
        <v>0</v>
      </c>
      <c r="G28">
        <v>1</v>
      </c>
    </row>
    <row r="29" spans="1:7">
      <c r="B29">
        <f t="shared" ref="B29:B36" si="3">B28+$B$22</f>
        <v>0.25</v>
      </c>
      <c r="C29">
        <f t="shared" ref="C29:C36" si="4">$B$22*(6*B28-0.1*G28)</f>
        <v>-2.5000000000000001E-2</v>
      </c>
      <c r="D29">
        <f t="shared" ref="D29:D36" si="5">$B$22*(6*(B28+0.5*$B$22)-0.1*(G28+0.5*C29))</f>
        <v>0.1628125</v>
      </c>
      <c r="E29">
        <f t="shared" ref="E29:E36" si="6">$B$22*(6*(B28+0.5*$B$22)-0.1*(G28+0.5*D29))</f>
        <v>0.16046484375</v>
      </c>
      <c r="F29">
        <f t="shared" ref="F29:F36" si="7">$B$22*(6*(B28+$B$22)-0.1*(G28+E29))</f>
        <v>0.34598837890625</v>
      </c>
      <c r="G29">
        <f t="shared" ref="G29:G36" si="8">G28+(1/6)*(C29+2*D29+2*E29+F29)</f>
        <v>1.161257177734375</v>
      </c>
    </row>
    <row r="30" spans="1:7">
      <c r="B30">
        <f t="shared" si="3"/>
        <v>0.5</v>
      </c>
      <c r="C30">
        <f t="shared" si="4"/>
        <v>0.34596857055664065</v>
      </c>
      <c r="D30">
        <f t="shared" si="5"/>
        <v>0.52914396342468262</v>
      </c>
      <c r="E30">
        <f t="shared" si="6"/>
        <v>0.52685427101383209</v>
      </c>
      <c r="F30">
        <f t="shared" si="7"/>
        <v>0.70779721378129479</v>
      </c>
      <c r="G30">
        <f t="shared" si="8"/>
        <v>1.688884219936869</v>
      </c>
    </row>
    <row r="31" spans="1:7">
      <c r="B31">
        <f t="shared" si="3"/>
        <v>0.75</v>
      </c>
      <c r="C31">
        <f t="shared" si="4"/>
        <v>0.70777789450157824</v>
      </c>
      <c r="D31">
        <f t="shared" si="5"/>
        <v>0.88643067082030857</v>
      </c>
      <c r="E31">
        <f t="shared" si="6"/>
        <v>0.88419751111632439</v>
      </c>
      <c r="F31">
        <f t="shared" si="7"/>
        <v>1.0606729567236701</v>
      </c>
      <c r="G31">
        <f t="shared" si="8"/>
        <v>2.5738354224532882</v>
      </c>
    </row>
    <row r="32" spans="1:7">
      <c r="B32">
        <f t="shared" si="3"/>
        <v>1</v>
      </c>
      <c r="C32">
        <f t="shared" si="4"/>
        <v>1.0606541144386679</v>
      </c>
      <c r="D32">
        <f t="shared" si="5"/>
        <v>1.2348959380081845</v>
      </c>
      <c r="E32">
        <f t="shared" si="6"/>
        <v>1.2327179152135654</v>
      </c>
      <c r="F32">
        <f t="shared" si="7"/>
        <v>1.4048361665583287</v>
      </c>
      <c r="G32">
        <f t="shared" si="8"/>
        <v>3.8072884203600377</v>
      </c>
    </row>
    <row r="33" spans="2:8">
      <c r="B33">
        <f t="shared" si="3"/>
        <v>1.25</v>
      </c>
      <c r="C33">
        <f t="shared" si="4"/>
        <v>1.404817789490999</v>
      </c>
      <c r="D33">
        <f t="shared" si="5"/>
        <v>1.5747575671223615</v>
      </c>
      <c r="E33">
        <f t="shared" si="6"/>
        <v>1.5726333199019695</v>
      </c>
      <c r="F33">
        <f t="shared" si="7"/>
        <v>1.7405019564934499</v>
      </c>
      <c r="G33">
        <f t="shared" si="8"/>
        <v>5.3806386736988898</v>
      </c>
    </row>
    <row r="34" spans="2:8">
      <c r="B34">
        <f t="shared" si="3"/>
        <v>1.5</v>
      </c>
      <c r="C34">
        <f t="shared" si="4"/>
        <v>1.7404840331575278</v>
      </c>
      <c r="D34">
        <f t="shared" si="5"/>
        <v>1.9062279827430586</v>
      </c>
      <c r="E34">
        <f t="shared" si="6"/>
        <v>1.9041561833732394</v>
      </c>
      <c r="F34">
        <f t="shared" si="7"/>
        <v>2.0678801285731967</v>
      </c>
      <c r="G34">
        <f t="shared" si="8"/>
        <v>7.2854940893594433</v>
      </c>
    </row>
    <row r="35" spans="2:8">
      <c r="B35">
        <f t="shared" si="3"/>
        <v>1.75</v>
      </c>
      <c r="C35">
        <f t="shared" si="4"/>
        <v>2.067862647766014</v>
      </c>
      <c r="D35">
        <f t="shared" si="5"/>
        <v>2.2295143646689386</v>
      </c>
      <c r="E35">
        <f t="shared" si="6"/>
        <v>2.2274937182076524</v>
      </c>
      <c r="F35">
        <f t="shared" si="7"/>
        <v>2.3871753048108224</v>
      </c>
      <c r="G35">
        <f t="shared" si="8"/>
        <v>9.5136697757477791</v>
      </c>
    </row>
    <row r="36" spans="2:8">
      <c r="B36">
        <f t="shared" si="3"/>
        <v>2</v>
      </c>
      <c r="C36">
        <f t="shared" si="4"/>
        <v>2.3871582556063053</v>
      </c>
      <c r="D36">
        <f t="shared" si="5"/>
        <v>2.5448187774112268</v>
      </c>
      <c r="E36">
        <f t="shared" si="6"/>
        <v>2.5428480208886652</v>
      </c>
      <c r="F36">
        <f t="shared" si="7"/>
        <v>2.6985870550840887</v>
      </c>
      <c r="G36" s="4">
        <f t="shared" si="8"/>
        <v>12.05718292696281</v>
      </c>
      <c r="H36" t="s">
        <v>92</v>
      </c>
    </row>
    <row r="40" spans="2:8">
      <c r="G40" t="s">
        <v>91</v>
      </c>
    </row>
    <row r="41" spans="2:8">
      <c r="G41">
        <f>(61.99-G36)/61.99</f>
        <v>0.80549793632903999</v>
      </c>
    </row>
    <row r="43" spans="2:8">
      <c r="G43" t="s">
        <v>90</v>
      </c>
    </row>
    <row r="44" spans="2:8">
      <c r="G44">
        <f>(61.99-G36)</f>
        <v>49.932817073037192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8E1C-C444-4477-84D6-D6109F215FA9}">
  <dimension ref="A1:G29"/>
  <sheetViews>
    <sheetView workbookViewId="0">
      <selection activeCell="G6" sqref="G6"/>
    </sheetView>
  </sheetViews>
  <sheetFormatPr baseColWidth="10" defaultRowHeight="15"/>
  <cols>
    <col min="6" max="6" width="23.140625" customWidth="1"/>
  </cols>
  <sheetData>
    <row r="1" spans="1:7">
      <c r="C1" t="s">
        <v>89</v>
      </c>
      <c r="D1" t="s">
        <v>88</v>
      </c>
      <c r="E1" t="s">
        <v>8</v>
      </c>
    </row>
    <row r="2" spans="1:7">
      <c r="A2" s="27" t="s">
        <v>87</v>
      </c>
      <c r="B2" s="26"/>
      <c r="C2">
        <v>0</v>
      </c>
      <c r="D2">
        <v>6</v>
      </c>
      <c r="E2">
        <v>24</v>
      </c>
    </row>
    <row r="3" spans="1:7">
      <c r="A3">
        <f>(D2-C2)/E2</f>
        <v>0.25</v>
      </c>
    </row>
    <row r="4" spans="1:7">
      <c r="B4" t="s">
        <v>17</v>
      </c>
      <c r="C4" t="s">
        <v>86</v>
      </c>
      <c r="D4" t="s">
        <v>85</v>
      </c>
      <c r="F4" t="s">
        <v>84</v>
      </c>
    </row>
    <row r="5" spans="1:7">
      <c r="B5">
        <v>0</v>
      </c>
      <c r="C5">
        <f t="shared" ref="C5:C29" si="0">$C$2+(B5*$A$3)</f>
        <v>0</v>
      </c>
      <c r="D5">
        <f t="shared" ref="D5:D29" si="1">(1+(COS(C5)*COS(C5)*EXP(2*SIN(C5))))^(1/2)</f>
        <v>1.4142135623730951</v>
      </c>
      <c r="F5" s="4">
        <f>(A3/3)*(D5+4*D6+2*D7+4*D8+2*D9+4*D10+2*D11+4*D12+2*D13+4*D14+2*D15+4*D16+2*D17+4*D18+2*D19+4*D20+2*D21+4*D22+2*D23+4*D24+2*D25+4*D26+2*D27+4*D28+D29)</f>
        <v>7.8644606010908733</v>
      </c>
      <c r="G5" s="4" t="s">
        <v>83</v>
      </c>
    </row>
    <row r="6" spans="1:7">
      <c r="B6">
        <v>1</v>
      </c>
      <c r="C6">
        <f t="shared" si="0"/>
        <v>0.25</v>
      </c>
      <c r="D6">
        <f t="shared" si="1"/>
        <v>1.5936717509367133</v>
      </c>
    </row>
    <row r="7" spans="1:7">
      <c r="B7">
        <v>2</v>
      </c>
      <c r="C7">
        <f t="shared" si="0"/>
        <v>0.5</v>
      </c>
      <c r="D7">
        <f t="shared" si="1"/>
        <v>1.734673292770508</v>
      </c>
    </row>
    <row r="8" spans="1:7">
      <c r="B8">
        <v>3</v>
      </c>
      <c r="C8">
        <f t="shared" si="0"/>
        <v>0.75</v>
      </c>
      <c r="D8">
        <f t="shared" si="1"/>
        <v>1.7586208658867672</v>
      </c>
    </row>
    <row r="9" spans="1:7">
      <c r="B9">
        <v>4</v>
      </c>
      <c r="C9">
        <f t="shared" si="0"/>
        <v>1</v>
      </c>
      <c r="D9">
        <f t="shared" si="1"/>
        <v>1.603422386123651</v>
      </c>
    </row>
    <row r="10" spans="1:7">
      <c r="B10">
        <v>5</v>
      </c>
      <c r="C10">
        <f t="shared" si="0"/>
        <v>1.25</v>
      </c>
      <c r="D10">
        <f t="shared" si="1"/>
        <v>1.2897355487713378</v>
      </c>
    </row>
    <row r="11" spans="1:7">
      <c r="B11">
        <v>6</v>
      </c>
      <c r="C11">
        <f t="shared" si="0"/>
        <v>1.5</v>
      </c>
      <c r="D11">
        <f t="shared" si="1"/>
        <v>1.0182279850446783</v>
      </c>
    </row>
    <row r="12" spans="1:7">
      <c r="B12">
        <v>7</v>
      </c>
      <c r="C12">
        <f t="shared" si="0"/>
        <v>1.75</v>
      </c>
      <c r="D12">
        <f t="shared" si="1"/>
        <v>1.1078640194633498</v>
      </c>
    </row>
    <row r="13" spans="1:7">
      <c r="B13">
        <v>8</v>
      </c>
      <c r="C13">
        <f t="shared" si="0"/>
        <v>2</v>
      </c>
      <c r="D13">
        <f t="shared" si="1"/>
        <v>1.4378214294332667</v>
      </c>
    </row>
    <row r="14" spans="1:7">
      <c r="B14">
        <v>9</v>
      </c>
      <c r="C14">
        <f t="shared" si="0"/>
        <v>2.25</v>
      </c>
      <c r="D14">
        <f t="shared" si="1"/>
        <v>1.6942899174374066</v>
      </c>
    </row>
    <row r="15" spans="1:7">
      <c r="B15">
        <v>10</v>
      </c>
      <c r="C15">
        <f t="shared" si="0"/>
        <v>2.5</v>
      </c>
      <c r="D15">
        <f t="shared" si="1"/>
        <v>1.7676121263023505</v>
      </c>
    </row>
    <row r="16" spans="1:7">
      <c r="B16">
        <v>11</v>
      </c>
      <c r="C16">
        <f t="shared" si="0"/>
        <v>2.75</v>
      </c>
      <c r="D16">
        <f t="shared" si="1"/>
        <v>1.6831169532676564</v>
      </c>
    </row>
    <row r="17" spans="2:4">
      <c r="B17">
        <v>12</v>
      </c>
      <c r="C17">
        <f t="shared" si="0"/>
        <v>3</v>
      </c>
      <c r="D17">
        <f t="shared" si="1"/>
        <v>1.5164722006742528</v>
      </c>
    </row>
    <row r="18" spans="2:4">
      <c r="B18">
        <v>13</v>
      </c>
      <c r="C18">
        <f t="shared" si="0"/>
        <v>3.25</v>
      </c>
      <c r="D18">
        <f t="shared" si="1"/>
        <v>1.340146447883737</v>
      </c>
    </row>
    <row r="19" spans="2:4">
      <c r="B19">
        <v>14</v>
      </c>
      <c r="C19">
        <f t="shared" si="0"/>
        <v>3.5</v>
      </c>
      <c r="D19">
        <f t="shared" si="1"/>
        <v>1.197831129285392</v>
      </c>
    </row>
    <row r="20" spans="2:4">
      <c r="B20">
        <v>15</v>
      </c>
      <c r="C20">
        <f t="shared" si="0"/>
        <v>3.75</v>
      </c>
      <c r="D20">
        <f t="shared" si="1"/>
        <v>1.1021199643021469</v>
      </c>
    </row>
    <row r="21" spans="2:4">
      <c r="B21">
        <v>16</v>
      </c>
      <c r="C21">
        <f t="shared" si="0"/>
        <v>4</v>
      </c>
      <c r="D21">
        <f t="shared" si="1"/>
        <v>1.0459656515677005</v>
      </c>
    </row>
    <row r="22" spans="2:4">
      <c r="B22">
        <v>17</v>
      </c>
      <c r="C22">
        <f t="shared" si="0"/>
        <v>4.25</v>
      </c>
      <c r="D22">
        <f t="shared" si="1"/>
        <v>1.0164766535736371</v>
      </c>
    </row>
    <row r="23" spans="2:4">
      <c r="B23">
        <v>18</v>
      </c>
      <c r="C23">
        <f t="shared" si="0"/>
        <v>4.5</v>
      </c>
      <c r="D23">
        <f t="shared" si="1"/>
        <v>1.0031400799949486</v>
      </c>
    </row>
    <row r="24" spans="2:4">
      <c r="B24">
        <v>19</v>
      </c>
      <c r="C24">
        <f t="shared" si="0"/>
        <v>4.75</v>
      </c>
      <c r="D24">
        <f t="shared" si="1"/>
        <v>1.0000958075940503</v>
      </c>
    </row>
    <row r="25" spans="2:4">
      <c r="B25">
        <v>20</v>
      </c>
      <c r="C25">
        <f t="shared" si="0"/>
        <v>5</v>
      </c>
      <c r="D25">
        <f t="shared" si="1"/>
        <v>1.0058936446177458</v>
      </c>
    </row>
    <row r="26" spans="2:4">
      <c r="B26">
        <v>21</v>
      </c>
      <c r="C26">
        <f t="shared" si="0"/>
        <v>5.25</v>
      </c>
      <c r="D26">
        <f t="shared" si="1"/>
        <v>1.023258014016035</v>
      </c>
    </row>
    <row r="27" spans="2:4">
      <c r="B27">
        <v>22</v>
      </c>
      <c r="C27">
        <f t="shared" si="0"/>
        <v>5.5</v>
      </c>
      <c r="D27">
        <f t="shared" si="1"/>
        <v>1.0594713137598695</v>
      </c>
    </row>
    <row r="28" spans="2:4">
      <c r="B28">
        <v>23</v>
      </c>
      <c r="C28">
        <f t="shared" si="0"/>
        <v>5.75</v>
      </c>
      <c r="D28">
        <f t="shared" si="1"/>
        <v>1.1262140803777936</v>
      </c>
    </row>
    <row r="29" spans="2:4">
      <c r="B29">
        <v>24</v>
      </c>
      <c r="C29">
        <f t="shared" si="0"/>
        <v>6</v>
      </c>
      <c r="D29">
        <f t="shared" si="1"/>
        <v>1.2358110775261437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12DB-0C3F-4154-9C9D-3D26BC07E267}">
  <dimension ref="A2:AK615"/>
  <sheetViews>
    <sheetView zoomScale="90" zoomScaleNormal="90" workbookViewId="0">
      <selection activeCell="M2" sqref="M2"/>
    </sheetView>
  </sheetViews>
  <sheetFormatPr baseColWidth="10" defaultRowHeight="15"/>
  <cols>
    <col min="1" max="1" width="3" bestFit="1" customWidth="1"/>
    <col min="3" max="3" width="11.85546875" bestFit="1" customWidth="1"/>
    <col min="6" max="6" width="11.42578125" customWidth="1"/>
    <col min="11" max="11" width="3" bestFit="1" customWidth="1"/>
    <col min="17" max="17" width="4.42578125" bestFit="1" customWidth="1"/>
    <col min="32" max="32" width="3.7109375" bestFit="1" customWidth="1"/>
  </cols>
  <sheetData>
    <row r="2" spans="1:35">
      <c r="B2" t="s">
        <v>0</v>
      </c>
      <c r="C2">
        <v>0.1</v>
      </c>
    </row>
    <row r="3" spans="1:35">
      <c r="B3" t="s">
        <v>1</v>
      </c>
      <c r="C3">
        <v>0.01</v>
      </c>
    </row>
    <row r="4" spans="1:35">
      <c r="B4" t="s">
        <v>2</v>
      </c>
      <c r="C4">
        <v>0.05</v>
      </c>
    </row>
    <row r="5" spans="1:35">
      <c r="B5" t="s">
        <v>3</v>
      </c>
      <c r="C5">
        <v>0</v>
      </c>
    </row>
    <row r="6" spans="1:35">
      <c r="B6" t="s">
        <v>4</v>
      </c>
      <c r="C6">
        <f>PI()/2</f>
        <v>1.5707963267948966</v>
      </c>
      <c r="F6">
        <f>COS(C6)+C5</f>
        <v>6.1257422745431001E-17</v>
      </c>
    </row>
    <row r="7" spans="1:35" ht="27.75">
      <c r="G7" s="28" t="s">
        <v>9</v>
      </c>
      <c r="H7" s="28"/>
      <c r="I7" s="28"/>
      <c r="J7" s="28"/>
      <c r="K7" s="28"/>
      <c r="AF7" s="1" t="s">
        <v>8</v>
      </c>
      <c r="AG7" s="1" t="s">
        <v>5</v>
      </c>
      <c r="AH7" s="1" t="s">
        <v>6</v>
      </c>
      <c r="AI7" s="1" t="s">
        <v>7</v>
      </c>
    </row>
    <row r="8" spans="1:35">
      <c r="A8" s="1" t="s">
        <v>8</v>
      </c>
      <c r="B8" s="1" t="s">
        <v>5</v>
      </c>
      <c r="C8" s="1" t="s">
        <v>6</v>
      </c>
      <c r="D8" s="1" t="s">
        <v>7</v>
      </c>
      <c r="Q8" s="1" t="s">
        <v>8</v>
      </c>
      <c r="R8" s="1" t="s">
        <v>5</v>
      </c>
      <c r="S8" s="1" t="s">
        <v>6</v>
      </c>
      <c r="T8" s="1" t="s">
        <v>7</v>
      </c>
      <c r="AF8" s="1">
        <v>0</v>
      </c>
      <c r="AG8" s="1">
        <f>C5</f>
        <v>0</v>
      </c>
      <c r="AH8" s="1">
        <f>C6</f>
        <v>1.5707963267948966</v>
      </c>
      <c r="AI8" s="1">
        <f t="shared" ref="AI8:AI39" si="0">-((3*AG8^2+2*AG8*AH8)/(AG8^2+COS(AH8)))</f>
        <v>0</v>
      </c>
    </row>
    <row r="9" spans="1:35">
      <c r="A9" s="1">
        <v>0</v>
      </c>
      <c r="B9" s="1">
        <f>C5</f>
        <v>0</v>
      </c>
      <c r="C9" s="1">
        <f>C6</f>
        <v>1.5707963267948966</v>
      </c>
      <c r="D9" s="1">
        <f>-((3*B9^2+2*B9*C9)/(B9^2+COS(C9)))</f>
        <v>0</v>
      </c>
      <c r="Q9" s="1">
        <v>0</v>
      </c>
      <c r="R9" s="1">
        <f>C5</f>
        <v>0</v>
      </c>
      <c r="S9" s="1">
        <f>C6</f>
        <v>1.5707963267948966</v>
      </c>
      <c r="T9" s="1">
        <f>-((3*R9^2+2*R9*S9)/(R9^2+COS(S9)))</f>
        <v>0</v>
      </c>
      <c r="AF9" s="1">
        <v>1</v>
      </c>
      <c r="AG9" s="1">
        <f t="shared" ref="AG9:AG40" si="1">AG8+$C$4</f>
        <v>0.05</v>
      </c>
      <c r="AH9" s="1">
        <f>AH8+$C$4*AI8</f>
        <v>1.5707963267948966</v>
      </c>
      <c r="AI9" s="1">
        <f t="shared" si="0"/>
        <v>-65.831853071794242</v>
      </c>
    </row>
    <row r="10" spans="1:35">
      <c r="A10" s="1">
        <v>1</v>
      </c>
      <c r="B10" s="1">
        <f>B9+$C$2</f>
        <v>0.1</v>
      </c>
      <c r="C10" s="1">
        <f>C9+($C$2*(D9))</f>
        <v>1.5707963267948966</v>
      </c>
      <c r="D10" s="1">
        <f>-((3*B10^2+2*B10*C10)/(B10^2+COS(C10)))</f>
        <v>-34.415926535897718</v>
      </c>
      <c r="Q10" s="1">
        <v>1</v>
      </c>
      <c r="R10" s="1">
        <f>R9+$C$3</f>
        <v>0.01</v>
      </c>
      <c r="S10" s="1">
        <f>S9+$C$3*T9</f>
        <v>1.5707963267948966</v>
      </c>
      <c r="T10" s="1">
        <f t="shared" ref="T10:T73" si="2">-((3*R10^2+2*R10*S10)/(R10^2+COS(S10)))</f>
        <v>-317.15926535878504</v>
      </c>
      <c r="AF10" s="1">
        <v>2</v>
      </c>
      <c r="AG10" s="1">
        <f t="shared" si="1"/>
        <v>0.1</v>
      </c>
      <c r="AH10" s="1">
        <f t="shared" ref="AH10:AH68" si="3">AH9+$C$4*AI9</f>
        <v>-1.7207963267948156</v>
      </c>
      <c r="AI10" s="1">
        <f t="shared" si="0"/>
        <v>-2.2530369547126963</v>
      </c>
    </row>
    <row r="11" spans="1:35">
      <c r="A11" s="1">
        <v>2</v>
      </c>
      <c r="B11" s="1">
        <f t="shared" ref="B11:B39" si="4">B10+$C$2</f>
        <v>0.2</v>
      </c>
      <c r="C11" s="1">
        <f t="shared" ref="C11:C39" si="5">C10+($C$2*(D10))</f>
        <v>-1.8707963267948755</v>
      </c>
      <c r="D11" s="1">
        <f t="shared" ref="D11:D39" si="6">-((3*B11^2+2*B11*C11)/(B11^2+COS(C11)))</f>
        <v>-2.4589778590417253</v>
      </c>
      <c r="Q11" s="1">
        <v>2</v>
      </c>
      <c r="R11" s="1">
        <f t="shared" ref="R11:R74" si="7">R10+$C$3</f>
        <v>0.02</v>
      </c>
      <c r="S11" s="1">
        <f>S10+$C$3*T10</f>
        <v>-1.6007963267929539</v>
      </c>
      <c r="T11" s="1">
        <f t="shared" si="2"/>
        <v>-2.1230204810169879</v>
      </c>
      <c r="AF11" s="1">
        <v>3</v>
      </c>
      <c r="AG11" s="1">
        <f t="shared" si="1"/>
        <v>0.15000000000000002</v>
      </c>
      <c r="AH11" s="1">
        <f t="shared" si="3"/>
        <v>-1.8334481745304505</v>
      </c>
      <c r="AI11" s="1">
        <f t="shared" si="0"/>
        <v>-2.0347880663627098</v>
      </c>
    </row>
    <row r="12" spans="1:35">
      <c r="A12" s="1">
        <v>3</v>
      </c>
      <c r="B12" s="1">
        <f t="shared" si="4"/>
        <v>0.30000000000000004</v>
      </c>
      <c r="C12" s="1">
        <f t="shared" si="5"/>
        <v>-2.1166941126990482</v>
      </c>
      <c r="D12" s="1">
        <f t="shared" si="6"/>
        <v>-2.3300326509655318</v>
      </c>
      <c r="Q12" s="1">
        <v>3</v>
      </c>
      <c r="R12" s="1">
        <f t="shared" si="7"/>
        <v>0.03</v>
      </c>
      <c r="S12" s="1">
        <f t="shared" ref="S12:S74" si="8">S11+$C$3*T11</f>
        <v>-1.6220265316031237</v>
      </c>
      <c r="T12" s="1">
        <f t="shared" si="2"/>
        <v>-1.8808533605355053</v>
      </c>
      <c r="AF12" s="1">
        <v>4</v>
      </c>
      <c r="AG12" s="1">
        <f t="shared" si="1"/>
        <v>0.2</v>
      </c>
      <c r="AH12" s="1">
        <f t="shared" si="3"/>
        <v>-1.9351875778485861</v>
      </c>
      <c r="AI12" s="1">
        <f t="shared" si="0"/>
        <v>-2.0673678137903515</v>
      </c>
    </row>
    <row r="13" spans="1:35">
      <c r="A13" s="1">
        <v>4</v>
      </c>
      <c r="B13" s="1">
        <f t="shared" si="4"/>
        <v>0.4</v>
      </c>
      <c r="C13" s="1">
        <f t="shared" si="5"/>
        <v>-2.3496973777956014</v>
      </c>
      <c r="D13" s="1">
        <f t="shared" si="6"/>
        <v>-2.5802096614578334</v>
      </c>
      <c r="Q13" s="1">
        <v>4</v>
      </c>
      <c r="R13" s="1">
        <f t="shared" si="7"/>
        <v>0.04</v>
      </c>
      <c r="S13" s="1">
        <f t="shared" si="8"/>
        <v>-1.6408350652084787</v>
      </c>
      <c r="T13" s="1">
        <f t="shared" si="2"/>
        <v>-1.849430360246167</v>
      </c>
      <c r="AF13" s="1">
        <v>5</v>
      </c>
      <c r="AG13" s="1">
        <f t="shared" si="1"/>
        <v>0.25</v>
      </c>
      <c r="AH13" s="1">
        <f t="shared" si="3"/>
        <v>-2.0385559685381036</v>
      </c>
      <c r="AI13" s="1">
        <f t="shared" si="0"/>
        <v>-2.1416176297151206</v>
      </c>
    </row>
    <row r="14" spans="1:35">
      <c r="A14" s="1">
        <v>5</v>
      </c>
      <c r="B14" s="1">
        <f t="shared" si="4"/>
        <v>0.5</v>
      </c>
      <c r="C14" s="1">
        <f t="shared" si="5"/>
        <v>-2.6077183439413849</v>
      </c>
      <c r="D14" s="1">
        <f t="shared" si="6"/>
        <v>-3.0412419609925205</v>
      </c>
      <c r="Q14" s="1">
        <v>5</v>
      </c>
      <c r="R14" s="1">
        <f t="shared" si="7"/>
        <v>0.05</v>
      </c>
      <c r="S14" s="1">
        <f t="shared" si="8"/>
        <v>-1.6593293688109403</v>
      </c>
      <c r="T14" s="1">
        <f t="shared" si="2"/>
        <v>-1.8440138726514119</v>
      </c>
      <c r="AF14" s="1">
        <v>6</v>
      </c>
      <c r="AG14" s="1">
        <f t="shared" si="1"/>
        <v>0.3</v>
      </c>
      <c r="AH14" s="1">
        <f t="shared" si="3"/>
        <v>-2.1456368500238598</v>
      </c>
      <c r="AI14" s="1">
        <f t="shared" si="0"/>
        <v>-2.2424068217796087</v>
      </c>
    </row>
    <row r="15" spans="1:35">
      <c r="A15" s="1">
        <v>6</v>
      </c>
      <c r="B15" s="1">
        <f t="shared" si="4"/>
        <v>0.6</v>
      </c>
      <c r="C15" s="1">
        <f t="shared" si="5"/>
        <v>-2.9118425400406371</v>
      </c>
      <c r="D15" s="1">
        <f t="shared" si="6"/>
        <v>-3.9337123388415933</v>
      </c>
      <c r="Q15" s="1">
        <v>6</v>
      </c>
      <c r="R15" s="1">
        <f t="shared" si="7"/>
        <v>6.0000000000000005E-2</v>
      </c>
      <c r="S15" s="1">
        <f t="shared" si="8"/>
        <v>-1.6777695075374544</v>
      </c>
      <c r="T15" s="1">
        <f t="shared" si="2"/>
        <v>-1.8467934084895183</v>
      </c>
      <c r="AF15" s="1">
        <v>7</v>
      </c>
      <c r="AG15" s="1">
        <f t="shared" si="1"/>
        <v>0.35</v>
      </c>
      <c r="AH15" s="1">
        <f t="shared" si="3"/>
        <v>-2.2577571911128405</v>
      </c>
      <c r="AI15" s="1">
        <f t="shared" si="0"/>
        <v>-2.3704376939169087</v>
      </c>
    </row>
    <row r="16" spans="1:35">
      <c r="A16" s="1">
        <v>7</v>
      </c>
      <c r="B16" s="1">
        <f t="shared" si="4"/>
        <v>0.7</v>
      </c>
      <c r="C16" s="1">
        <f t="shared" si="5"/>
        <v>-3.3052137739247964</v>
      </c>
      <c r="D16" s="1">
        <f t="shared" si="6"/>
        <v>-6.3572698114119595</v>
      </c>
      <c r="Q16" s="1">
        <v>7</v>
      </c>
      <c r="R16" s="1">
        <f t="shared" si="7"/>
        <v>7.0000000000000007E-2</v>
      </c>
      <c r="S16" s="1">
        <f t="shared" si="8"/>
        <v>-1.6962374416223496</v>
      </c>
      <c r="T16" s="1">
        <f t="shared" si="2"/>
        <v>-1.8531636695424218</v>
      </c>
      <c r="AF16" s="1">
        <v>8</v>
      </c>
      <c r="AG16" s="1">
        <f t="shared" si="1"/>
        <v>0.39999999999999997</v>
      </c>
      <c r="AH16" s="1">
        <f t="shared" si="3"/>
        <v>-2.3762790758086858</v>
      </c>
      <c r="AI16" s="1">
        <f t="shared" si="0"/>
        <v>-2.5322727917126828</v>
      </c>
    </row>
    <row r="17" spans="1:35">
      <c r="A17" s="1">
        <v>8</v>
      </c>
      <c r="B17" s="1">
        <f t="shared" si="4"/>
        <v>0.79999999999999993</v>
      </c>
      <c r="C17" s="1">
        <f t="shared" si="5"/>
        <v>-3.9409407550659923</v>
      </c>
      <c r="D17" s="1">
        <f t="shared" si="6"/>
        <v>-76.704262611414833</v>
      </c>
      <c r="Q17" s="1">
        <v>8</v>
      </c>
      <c r="R17" s="1">
        <f t="shared" si="7"/>
        <v>0.08</v>
      </c>
      <c r="S17" s="1">
        <f t="shared" si="8"/>
        <v>-1.7147690783177738</v>
      </c>
      <c r="T17" s="1">
        <f t="shared" si="2"/>
        <v>-1.8614729507402266</v>
      </c>
      <c r="AF17" s="1">
        <v>9</v>
      </c>
      <c r="AG17" s="1">
        <f t="shared" si="1"/>
        <v>0.44999999999999996</v>
      </c>
      <c r="AH17" s="1">
        <f t="shared" si="3"/>
        <v>-2.5028927153943199</v>
      </c>
      <c r="AI17" s="1">
        <f t="shared" si="0"/>
        <v>-2.7401426014228343</v>
      </c>
    </row>
    <row r="18" spans="1:35">
      <c r="A18" s="1">
        <v>9</v>
      </c>
      <c r="B18" s="1">
        <f t="shared" si="4"/>
        <v>0.89999999999999991</v>
      </c>
      <c r="C18" s="1">
        <f t="shared" si="5"/>
        <v>-11.611367016207476</v>
      </c>
      <c r="D18" s="1">
        <f t="shared" si="6"/>
        <v>13.311028502805261</v>
      </c>
      <c r="Q18" s="1">
        <v>9</v>
      </c>
      <c r="R18" s="1">
        <f t="shared" si="7"/>
        <v>0.09</v>
      </c>
      <c r="S18" s="1">
        <f t="shared" si="8"/>
        <v>-1.733383807825176</v>
      </c>
      <c r="T18" s="1">
        <f t="shared" si="2"/>
        <v>-1.871009637549033</v>
      </c>
      <c r="AF18" s="1">
        <v>10</v>
      </c>
      <c r="AG18" s="1">
        <f t="shared" si="1"/>
        <v>0.49999999999999994</v>
      </c>
      <c r="AH18" s="1">
        <f t="shared" si="3"/>
        <v>-2.6398998454654614</v>
      </c>
      <c r="AI18" s="1">
        <f t="shared" si="0"/>
        <v>-3.0153017236164592</v>
      </c>
    </row>
    <row r="19" spans="1:35">
      <c r="A19" s="1">
        <v>10</v>
      </c>
      <c r="B19" s="1">
        <f t="shared" si="4"/>
        <v>0.99999999999999989</v>
      </c>
      <c r="C19" s="1">
        <f t="shared" si="5"/>
        <v>-10.280264165926949</v>
      </c>
      <c r="D19" s="1">
        <f t="shared" si="6"/>
        <v>51.026028546267241</v>
      </c>
      <c r="Q19" s="1">
        <v>10</v>
      </c>
      <c r="R19" s="1">
        <f t="shared" si="7"/>
        <v>9.9999999999999992E-2</v>
      </c>
      <c r="S19" s="1">
        <f t="shared" si="8"/>
        <v>-1.7520939042006662</v>
      </c>
      <c r="T19" s="1">
        <f t="shared" si="2"/>
        <v>-1.8814293899088901</v>
      </c>
      <c r="AF19" s="1">
        <v>11</v>
      </c>
      <c r="AG19" s="1">
        <f t="shared" si="1"/>
        <v>0.54999999999999993</v>
      </c>
      <c r="AH19" s="1">
        <f t="shared" si="3"/>
        <v>-2.7906649316462842</v>
      </c>
      <c r="AI19" s="1">
        <f t="shared" si="0"/>
        <v>-3.3967750780322885</v>
      </c>
    </row>
    <row r="20" spans="1:35">
      <c r="A20" s="1">
        <v>11</v>
      </c>
      <c r="B20" s="1">
        <f t="shared" si="4"/>
        <v>1.0999999999999999</v>
      </c>
      <c r="C20" s="1">
        <f t="shared" si="5"/>
        <v>-5.1776613113002252</v>
      </c>
      <c r="D20" s="1">
        <f t="shared" si="6"/>
        <v>4.6789733127631328</v>
      </c>
      <c r="Q20" s="1">
        <v>11</v>
      </c>
      <c r="R20" s="1">
        <f t="shared" si="7"/>
        <v>0.10999999999999999</v>
      </c>
      <c r="S20" s="1">
        <f t="shared" si="8"/>
        <v>-1.7709081980997552</v>
      </c>
      <c r="T20" s="1">
        <f t="shared" si="2"/>
        <v>-1.8925527707767</v>
      </c>
      <c r="AF20" s="1">
        <v>12</v>
      </c>
      <c r="AG20" s="1">
        <f t="shared" si="1"/>
        <v>0.6</v>
      </c>
      <c r="AH20" s="1">
        <f t="shared" si="3"/>
        <v>-2.9605036855478986</v>
      </c>
      <c r="AI20" s="1">
        <f t="shared" si="0"/>
        <v>-3.9647426433348962</v>
      </c>
    </row>
    <row r="21" spans="1:35">
      <c r="A21" s="1">
        <v>12</v>
      </c>
      <c r="B21" s="1">
        <f t="shared" si="4"/>
        <v>1.2</v>
      </c>
      <c r="C21" s="1">
        <f t="shared" si="5"/>
        <v>-4.7097639800239115</v>
      </c>
      <c r="D21" s="1">
        <f t="shared" si="6"/>
        <v>4.858463197957148</v>
      </c>
      <c r="Q21" s="1">
        <v>12</v>
      </c>
      <c r="R21" s="1">
        <f t="shared" si="7"/>
        <v>0.11999999999999998</v>
      </c>
      <c r="S21" s="1">
        <f t="shared" si="8"/>
        <v>-1.7898337258075221</v>
      </c>
      <c r="T21" s="1">
        <f t="shared" si="2"/>
        <v>-1.9042824257172744</v>
      </c>
      <c r="AF21" s="1">
        <v>13</v>
      </c>
      <c r="AG21" s="1">
        <f t="shared" si="1"/>
        <v>0.65</v>
      </c>
      <c r="AH21" s="1">
        <f t="shared" si="3"/>
        <v>-3.1587408177146434</v>
      </c>
      <c r="AI21" s="1">
        <f t="shared" si="0"/>
        <v>-4.9170320266385019</v>
      </c>
    </row>
    <row r="22" spans="1:35">
      <c r="A22" s="1">
        <v>13</v>
      </c>
      <c r="B22" s="1">
        <f t="shared" si="4"/>
        <v>1.3</v>
      </c>
      <c r="C22" s="1">
        <f t="shared" si="5"/>
        <v>-4.2239176602281967</v>
      </c>
      <c r="D22" s="1">
        <f t="shared" si="6"/>
        <v>4.843182000624684</v>
      </c>
      <c r="Q22" s="1">
        <v>13</v>
      </c>
      <c r="R22" s="1">
        <f t="shared" si="7"/>
        <v>0.12999999999999998</v>
      </c>
      <c r="S22" s="1">
        <f t="shared" si="8"/>
        <v>-1.8088765500646948</v>
      </c>
      <c r="T22" s="1">
        <f t="shared" si="2"/>
        <v>-1.9165653339536197</v>
      </c>
      <c r="AF22" s="1">
        <v>14</v>
      </c>
      <c r="AG22" s="1">
        <f t="shared" si="1"/>
        <v>0.70000000000000007</v>
      </c>
      <c r="AH22" s="1">
        <f t="shared" si="3"/>
        <v>-3.4045924190465686</v>
      </c>
      <c r="AI22" s="1">
        <f t="shared" si="0"/>
        <v>-6.930885694565931</v>
      </c>
    </row>
    <row r="23" spans="1:35">
      <c r="A23" s="1">
        <v>14</v>
      </c>
      <c r="B23" s="1">
        <f t="shared" si="4"/>
        <v>1.4000000000000001</v>
      </c>
      <c r="C23" s="1">
        <f t="shared" si="5"/>
        <v>-3.7395994601657283</v>
      </c>
      <c r="D23" s="1">
        <f t="shared" si="6"/>
        <v>4.0500345155554287</v>
      </c>
      <c r="Q23" s="1">
        <v>14</v>
      </c>
      <c r="R23" s="1">
        <f t="shared" si="7"/>
        <v>0.13999999999999999</v>
      </c>
      <c r="S23" s="1">
        <f t="shared" si="8"/>
        <v>-1.828042203404231</v>
      </c>
      <c r="T23" s="1">
        <f t="shared" si="2"/>
        <v>-1.9293741218995104</v>
      </c>
      <c r="AF23" s="1">
        <v>15</v>
      </c>
      <c r="AG23" s="1">
        <f t="shared" si="1"/>
        <v>0.75000000000000011</v>
      </c>
      <c r="AH23" s="1">
        <f t="shared" si="3"/>
        <v>-3.7511367037748653</v>
      </c>
      <c r="AI23" s="1">
        <f t="shared" si="0"/>
        <v>-15.303284050048704</v>
      </c>
    </row>
    <row r="24" spans="1:35">
      <c r="A24" s="1">
        <v>15</v>
      </c>
      <c r="B24" s="1">
        <f t="shared" si="4"/>
        <v>1.5000000000000002</v>
      </c>
      <c r="C24" s="1">
        <f t="shared" si="5"/>
        <v>-3.3345960086101853</v>
      </c>
      <c r="D24" s="1">
        <f t="shared" si="6"/>
        <v>2.5649311321620614</v>
      </c>
      <c r="Q24" s="1">
        <v>15</v>
      </c>
      <c r="R24" s="1">
        <f t="shared" si="7"/>
        <v>0.15</v>
      </c>
      <c r="S24" s="1">
        <f t="shared" si="8"/>
        <v>-1.847335944623226</v>
      </c>
      <c r="T24" s="1">
        <f t="shared" si="2"/>
        <v>-1.9426971923436529</v>
      </c>
      <c r="AF24" s="1">
        <v>16</v>
      </c>
      <c r="AG24" s="1">
        <f t="shared" si="1"/>
        <v>0.80000000000000016</v>
      </c>
      <c r="AH24" s="1">
        <f t="shared" si="3"/>
        <v>-4.5163009062773005</v>
      </c>
      <c r="AI24" s="1">
        <f t="shared" si="0"/>
        <v>11.919328816087168</v>
      </c>
    </row>
    <row r="25" spans="1:35">
      <c r="A25" s="1">
        <v>16</v>
      </c>
      <c r="B25" s="1">
        <f t="shared" si="4"/>
        <v>1.6000000000000003</v>
      </c>
      <c r="C25" s="1">
        <f t="shared" si="5"/>
        <v>-3.0781028953939793</v>
      </c>
      <c r="D25" s="1">
        <f t="shared" si="6"/>
        <v>1.389186112938527</v>
      </c>
      <c r="Q25" s="1">
        <v>16</v>
      </c>
      <c r="R25" s="1">
        <f t="shared" si="7"/>
        <v>0.16</v>
      </c>
      <c r="S25" s="1">
        <f t="shared" si="8"/>
        <v>-1.8667629165466626</v>
      </c>
      <c r="T25" s="1">
        <f t="shared" si="2"/>
        <v>-1.9565332347057671</v>
      </c>
      <c r="AF25" s="1">
        <v>17</v>
      </c>
      <c r="AG25" s="1">
        <f t="shared" si="1"/>
        <v>0.8500000000000002</v>
      </c>
      <c r="AH25" s="1">
        <f>AH24+$C$4*AI24</f>
        <v>-3.920334465472942</v>
      </c>
      <c r="AI25" s="1">
        <f t="shared" si="0"/>
        <v>420.20167908427436</v>
      </c>
    </row>
    <row r="26" spans="1:35">
      <c r="A26" s="1">
        <v>17</v>
      </c>
      <c r="B26" s="1">
        <f t="shared" si="4"/>
        <v>1.7000000000000004</v>
      </c>
      <c r="C26" s="1">
        <f t="shared" si="5"/>
        <v>-2.9391842841001266</v>
      </c>
      <c r="D26" s="1">
        <f t="shared" si="6"/>
        <v>0.69263838001826239</v>
      </c>
      <c r="Q26" s="1">
        <v>17</v>
      </c>
      <c r="R26" s="1">
        <f t="shared" si="7"/>
        <v>0.17</v>
      </c>
      <c r="S26" s="1">
        <f t="shared" si="8"/>
        <v>-1.8863282488937203</v>
      </c>
      <c r="T26" s="1">
        <f t="shared" si="2"/>
        <v>-1.9708880464837002</v>
      </c>
      <c r="AF26" s="1">
        <v>18</v>
      </c>
      <c r="AG26" s="1">
        <f t="shared" si="1"/>
        <v>0.90000000000000024</v>
      </c>
      <c r="AH26" s="1">
        <f t="shared" si="3"/>
        <v>17.089749488740779</v>
      </c>
      <c r="AI26" s="1">
        <f t="shared" si="0"/>
        <v>-53.352902567061982</v>
      </c>
    </row>
    <row r="27" spans="1:35">
      <c r="A27" s="1">
        <v>18</v>
      </c>
      <c r="B27" s="1">
        <f t="shared" si="4"/>
        <v>1.8000000000000005</v>
      </c>
      <c r="C27" s="1">
        <f t="shared" si="5"/>
        <v>-2.8699204460983001</v>
      </c>
      <c r="D27" s="1">
        <f t="shared" si="6"/>
        <v>0.26868710201045526</v>
      </c>
      <c r="Q27" s="1">
        <v>18</v>
      </c>
      <c r="R27" s="1">
        <f t="shared" si="7"/>
        <v>0.18000000000000002</v>
      </c>
      <c r="S27" s="1">
        <f t="shared" si="8"/>
        <v>-1.9060371293585574</v>
      </c>
      <c r="T27" s="1">
        <f t="shared" si="2"/>
        <v>-1.9857726376891325</v>
      </c>
      <c r="AF27" s="1">
        <v>19</v>
      </c>
      <c r="AG27" s="1">
        <f t="shared" si="1"/>
        <v>0.95000000000000029</v>
      </c>
      <c r="AH27" s="1">
        <f t="shared" si="3"/>
        <v>14.42210436038768</v>
      </c>
      <c r="AI27" s="1">
        <f t="shared" si="0"/>
        <v>-48.45409081419001</v>
      </c>
    </row>
    <row r="28" spans="1:35">
      <c r="A28" s="1">
        <v>19</v>
      </c>
      <c r="B28" s="1">
        <f t="shared" si="4"/>
        <v>1.9000000000000006</v>
      </c>
      <c r="C28" s="1">
        <f t="shared" si="5"/>
        <v>-2.8430517358972547</v>
      </c>
      <c r="D28" s="1">
        <f t="shared" si="6"/>
        <v>-9.9476572749301485E-3</v>
      </c>
      <c r="Q28" s="1">
        <v>19</v>
      </c>
      <c r="R28" s="1">
        <f t="shared" si="7"/>
        <v>0.19000000000000003</v>
      </c>
      <c r="S28" s="1">
        <f t="shared" si="8"/>
        <v>-1.9258948557354487</v>
      </c>
      <c r="T28" s="1">
        <f t="shared" si="2"/>
        <v>-2.0012020801974635</v>
      </c>
      <c r="AF28" s="1">
        <v>20</v>
      </c>
      <c r="AG28" s="1">
        <f t="shared" si="1"/>
        <v>1.0000000000000002</v>
      </c>
      <c r="AH28" s="1">
        <f t="shared" si="3"/>
        <v>11.999399819678178</v>
      </c>
      <c r="AI28" s="1">
        <f t="shared" si="0"/>
        <v>-14.645150213020905</v>
      </c>
    </row>
    <row r="29" spans="1:35">
      <c r="A29" s="1">
        <v>20</v>
      </c>
      <c r="B29" s="1">
        <f t="shared" si="4"/>
        <v>2.0000000000000004</v>
      </c>
      <c r="C29" s="1">
        <f t="shared" si="5"/>
        <v>-2.8440465016247476</v>
      </c>
      <c r="D29" s="1">
        <f t="shared" si="6"/>
        <v>-0.20493628068244477</v>
      </c>
      <c r="Q29" s="1">
        <v>20</v>
      </c>
      <c r="R29" s="1">
        <f t="shared" si="7"/>
        <v>0.20000000000000004</v>
      </c>
      <c r="S29" s="1">
        <f t="shared" si="8"/>
        <v>-1.9459068765374234</v>
      </c>
      <c r="T29" s="1">
        <f t="shared" si="2"/>
        <v>-2.0171948077668982</v>
      </c>
      <c r="AF29" s="1">
        <v>21</v>
      </c>
      <c r="AG29" s="1">
        <f t="shared" si="1"/>
        <v>1.0500000000000003</v>
      </c>
      <c r="AH29" s="1">
        <f t="shared" si="3"/>
        <v>11.267142309027133</v>
      </c>
      <c r="AI29" s="1">
        <f t="shared" si="0"/>
        <v>-19.674375280962678</v>
      </c>
    </row>
    <row r="30" spans="1:35">
      <c r="A30" s="1">
        <v>21</v>
      </c>
      <c r="B30" s="1">
        <f t="shared" si="4"/>
        <v>2.1000000000000005</v>
      </c>
      <c r="C30" s="1">
        <f t="shared" si="5"/>
        <v>-2.8645401296929922</v>
      </c>
      <c r="D30" s="1">
        <f t="shared" si="6"/>
        <v>-0.34770440785468631</v>
      </c>
      <c r="Q30" s="1">
        <v>21</v>
      </c>
      <c r="R30" s="1">
        <f t="shared" si="7"/>
        <v>0.21000000000000005</v>
      </c>
      <c r="S30" s="1">
        <f t="shared" si="8"/>
        <v>-1.9660788246150924</v>
      </c>
      <c r="T30" s="1">
        <f t="shared" si="2"/>
        <v>-2.0337721997421108</v>
      </c>
      <c r="AF30" s="1">
        <v>22</v>
      </c>
      <c r="AG30" s="1">
        <f t="shared" si="1"/>
        <v>1.1000000000000003</v>
      </c>
      <c r="AH30" s="1">
        <f t="shared" si="3"/>
        <v>10.283423544978998</v>
      </c>
      <c r="AI30" s="1">
        <f t="shared" si="0"/>
        <v>-47.173047091426419</v>
      </c>
    </row>
    <row r="31" spans="1:35">
      <c r="A31" s="1">
        <v>22</v>
      </c>
      <c r="B31" s="1">
        <f t="shared" si="4"/>
        <v>2.2000000000000006</v>
      </c>
      <c r="C31" s="1">
        <f t="shared" si="5"/>
        <v>-2.8993105704784607</v>
      </c>
      <c r="D31" s="1">
        <f t="shared" si="6"/>
        <v>-0.4556575765570649</v>
      </c>
      <c r="Q31" s="1">
        <v>22</v>
      </c>
      <c r="R31" s="1">
        <f t="shared" si="7"/>
        <v>0.22000000000000006</v>
      </c>
      <c r="S31" s="1">
        <f t="shared" si="8"/>
        <v>-1.9864165466125134</v>
      </c>
      <c r="T31" s="1">
        <f t="shared" si="2"/>
        <v>-2.0509583507292675</v>
      </c>
      <c r="AF31" s="1">
        <v>23</v>
      </c>
      <c r="AG31" s="1">
        <f t="shared" si="1"/>
        <v>1.1500000000000004</v>
      </c>
      <c r="AH31" s="1">
        <f t="shared" si="3"/>
        <v>7.924771190407677</v>
      </c>
      <c r="AI31" s="1">
        <f t="shared" si="0"/>
        <v>-17.730478990451189</v>
      </c>
    </row>
    <row r="32" spans="1:35">
      <c r="A32" s="1">
        <v>23</v>
      </c>
      <c r="B32" s="1">
        <f t="shared" si="4"/>
        <v>2.3000000000000007</v>
      </c>
      <c r="C32" s="1">
        <f t="shared" si="5"/>
        <v>-2.9448763281341672</v>
      </c>
      <c r="D32" s="1">
        <f t="shared" si="6"/>
        <v>-0.53920039336927383</v>
      </c>
      <c r="Q32" s="1">
        <v>23</v>
      </c>
      <c r="R32" s="1">
        <f t="shared" si="7"/>
        <v>0.23000000000000007</v>
      </c>
      <c r="S32" s="1">
        <f t="shared" si="8"/>
        <v>-2.006926130119806</v>
      </c>
      <c r="T32" s="1">
        <f t="shared" si="2"/>
        <v>-2.0687799676816079</v>
      </c>
      <c r="AF32" s="1">
        <v>24</v>
      </c>
      <c r="AG32" s="1">
        <f t="shared" si="1"/>
        <v>1.2000000000000004</v>
      </c>
      <c r="AH32" s="1">
        <f t="shared" si="3"/>
        <v>7.0382472408851173</v>
      </c>
      <c r="AI32" s="1">
        <f t="shared" si="0"/>
        <v>-9.7830037355291388</v>
      </c>
    </row>
    <row r="33" spans="1:35">
      <c r="A33" s="1">
        <v>24</v>
      </c>
      <c r="B33" s="1">
        <f t="shared" si="4"/>
        <v>2.4000000000000008</v>
      </c>
      <c r="C33" s="1">
        <f t="shared" si="5"/>
        <v>-2.9987963674710945</v>
      </c>
      <c r="D33" s="1">
        <f t="shared" si="6"/>
        <v>-0.60496220256179634</v>
      </c>
      <c r="Q33" s="1">
        <v>24</v>
      </c>
      <c r="R33" s="1">
        <f t="shared" si="7"/>
        <v>0.24000000000000007</v>
      </c>
      <c r="S33" s="1">
        <f t="shared" si="8"/>
        <v>-2.027613929796622</v>
      </c>
      <c r="T33" s="1">
        <f t="shared" si="2"/>
        <v>-2.087266358745711</v>
      </c>
      <c r="AF33" s="1">
        <v>25</v>
      </c>
      <c r="AG33" s="1">
        <f t="shared" si="1"/>
        <v>1.2500000000000004</v>
      </c>
      <c r="AH33" s="1">
        <f t="shared" si="3"/>
        <v>6.5490970541086604</v>
      </c>
      <c r="AI33" s="1">
        <f t="shared" si="0"/>
        <v>-8.3329238516750532</v>
      </c>
    </row>
    <row r="34" spans="1:35">
      <c r="A34" s="1">
        <v>25</v>
      </c>
      <c r="B34" s="1">
        <f t="shared" si="4"/>
        <v>2.5000000000000009</v>
      </c>
      <c r="C34" s="1">
        <f t="shared" si="5"/>
        <v>-3.0592925877272741</v>
      </c>
      <c r="D34" s="1">
        <f t="shared" si="6"/>
        <v>-0.65739275395876573</v>
      </c>
      <c r="Q34" s="1">
        <v>25</v>
      </c>
      <c r="R34" s="1">
        <f t="shared" si="7"/>
        <v>0.25000000000000006</v>
      </c>
      <c r="S34" s="1">
        <f t="shared" si="8"/>
        <v>-2.0484865933840792</v>
      </c>
      <c r="T34" s="1">
        <f t="shared" si="2"/>
        <v>-2.1064494920822536</v>
      </c>
      <c r="AF34" s="1">
        <v>26</v>
      </c>
      <c r="AG34" s="1">
        <f t="shared" si="1"/>
        <v>1.3000000000000005</v>
      </c>
      <c r="AH34" s="1">
        <f t="shared" si="3"/>
        <v>6.1324508615249078</v>
      </c>
      <c r="AI34" s="1">
        <f t="shared" si="0"/>
        <v>-7.84510312882042</v>
      </c>
    </row>
    <row r="35" spans="1:35">
      <c r="A35" s="1">
        <v>26</v>
      </c>
      <c r="B35" s="1">
        <f t="shared" si="4"/>
        <v>2.600000000000001</v>
      </c>
      <c r="C35" s="1">
        <f t="shared" si="5"/>
        <v>-3.1250318631231506</v>
      </c>
      <c r="D35" s="1">
        <f t="shared" si="6"/>
        <v>-0.69960735709583544</v>
      </c>
      <c r="Q35" s="1">
        <v>26</v>
      </c>
      <c r="R35" s="1">
        <f t="shared" si="7"/>
        <v>0.26000000000000006</v>
      </c>
      <c r="S35" s="1">
        <f t="shared" si="8"/>
        <v>-2.0695510883049018</v>
      </c>
      <c r="T35" s="1">
        <f t="shared" si="2"/>
        <v>-2.1263641115583325</v>
      </c>
      <c r="AF35" s="1">
        <v>27</v>
      </c>
      <c r="AG35" s="1">
        <f t="shared" si="1"/>
        <v>1.3500000000000005</v>
      </c>
      <c r="AH35" s="1">
        <f t="shared" si="3"/>
        <v>5.7401957050838863</v>
      </c>
      <c r="AI35" s="1">
        <f t="shared" si="0"/>
        <v>-7.8270356976173758</v>
      </c>
    </row>
    <row r="36" spans="1:35">
      <c r="A36" s="1">
        <v>27</v>
      </c>
      <c r="B36" s="1">
        <f t="shared" si="4"/>
        <v>2.7000000000000011</v>
      </c>
      <c r="C36" s="1">
        <f t="shared" si="5"/>
        <v>-3.1949925988327341</v>
      </c>
      <c r="D36" s="1">
        <f t="shared" si="6"/>
        <v>-0.73386230379450101</v>
      </c>
      <c r="Q36" s="1">
        <v>27</v>
      </c>
      <c r="R36" s="1">
        <f t="shared" si="7"/>
        <v>0.27000000000000007</v>
      </c>
      <c r="S36" s="1">
        <f t="shared" si="8"/>
        <v>-2.0908147294204853</v>
      </c>
      <c r="T36" s="1">
        <f t="shared" si="2"/>
        <v>-2.1470479018596533</v>
      </c>
      <c r="AF36" s="1">
        <v>28</v>
      </c>
      <c r="AG36" s="1">
        <f t="shared" si="1"/>
        <v>1.4000000000000006</v>
      </c>
      <c r="AH36" s="1">
        <f t="shared" si="3"/>
        <v>5.3488439202030174</v>
      </c>
      <c r="AI36" s="1">
        <f t="shared" si="0"/>
        <v>-8.1651995753558975</v>
      </c>
    </row>
    <row r="37" spans="1:35">
      <c r="A37" s="1">
        <v>28</v>
      </c>
      <c r="B37" s="1">
        <f t="shared" si="4"/>
        <v>2.8000000000000012</v>
      </c>
      <c r="C37" s="1">
        <f t="shared" si="5"/>
        <v>-3.268378829212184</v>
      </c>
      <c r="D37" s="1">
        <f t="shared" si="6"/>
        <v>-0.76183678251865938</v>
      </c>
      <c r="Q37" s="1">
        <v>28</v>
      </c>
      <c r="R37" s="1">
        <f t="shared" si="7"/>
        <v>0.28000000000000008</v>
      </c>
      <c r="S37" s="1">
        <f t="shared" si="8"/>
        <v>-2.112285208439082</v>
      </c>
      <c r="T37" s="1">
        <f t="shared" si="2"/>
        <v>-2.1685416994221263</v>
      </c>
      <c r="AF37" s="1">
        <v>29</v>
      </c>
      <c r="AG37" s="1">
        <f t="shared" si="1"/>
        <v>1.4500000000000006</v>
      </c>
      <c r="AH37" s="1">
        <f t="shared" si="3"/>
        <v>4.9405839414352224</v>
      </c>
      <c r="AI37" s="1">
        <f t="shared" si="0"/>
        <v>-8.8611754763325159</v>
      </c>
    </row>
    <row r="38" spans="1:35">
      <c r="A38" s="1">
        <v>29</v>
      </c>
      <c r="B38" s="1">
        <f t="shared" si="4"/>
        <v>2.9000000000000012</v>
      </c>
      <c r="C38" s="1">
        <f t="shared" si="5"/>
        <v>-3.3445625074640501</v>
      </c>
      <c r="D38" s="1">
        <f t="shared" si="6"/>
        <v>-0.78480797640135513</v>
      </c>
      <c r="Q38" s="1">
        <v>29</v>
      </c>
      <c r="R38" s="1">
        <f t="shared" si="7"/>
        <v>0.29000000000000009</v>
      </c>
      <c r="S38" s="1">
        <f t="shared" si="8"/>
        <v>-2.1339706254333031</v>
      </c>
      <c r="T38" s="1">
        <f t="shared" si="2"/>
        <v>-2.1908897483625185</v>
      </c>
      <c r="AF38" s="1">
        <v>30</v>
      </c>
      <c r="AG38" s="1">
        <f t="shared" si="1"/>
        <v>1.5000000000000007</v>
      </c>
      <c r="AH38" s="1">
        <f t="shared" si="3"/>
        <v>4.4975251676185968</v>
      </c>
      <c r="AI38" s="1">
        <f t="shared" si="0"/>
        <v>-9.9384909489332127</v>
      </c>
    </row>
    <row r="39" spans="1:35">
      <c r="A39" s="1">
        <v>30</v>
      </c>
      <c r="B39" s="1">
        <f t="shared" si="4"/>
        <v>3.0000000000000013</v>
      </c>
      <c r="C39" s="3">
        <f t="shared" si="5"/>
        <v>-3.4230433051041858</v>
      </c>
      <c r="D39" s="1">
        <f t="shared" si="6"/>
        <v>-0.80376436003703788</v>
      </c>
      <c r="Q39" s="1">
        <v>30</v>
      </c>
      <c r="R39" s="1">
        <f t="shared" si="7"/>
        <v>0.3000000000000001</v>
      </c>
      <c r="S39" s="1">
        <f t="shared" si="8"/>
        <v>-2.1558795229169281</v>
      </c>
      <c r="T39" s="1">
        <f t="shared" si="2"/>
        <v>-2.214140002743981</v>
      </c>
      <c r="AF39" s="1">
        <v>31</v>
      </c>
      <c r="AG39" s="1">
        <f t="shared" si="1"/>
        <v>1.5500000000000007</v>
      </c>
      <c r="AH39" s="1">
        <f t="shared" si="3"/>
        <v>4.0006006201719364</v>
      </c>
      <c r="AI39" s="1">
        <f t="shared" si="0"/>
        <v>-11.209762807248676</v>
      </c>
    </row>
    <row r="40" spans="1:35">
      <c r="Q40" s="1">
        <v>31</v>
      </c>
      <c r="R40" s="1">
        <f t="shared" si="7"/>
        <v>0.31000000000000011</v>
      </c>
      <c r="S40" s="1">
        <f t="shared" si="8"/>
        <v>-2.1780209229443681</v>
      </c>
      <c r="T40" s="1">
        <f t="shared" si="2"/>
        <v>-2.2383444783302036</v>
      </c>
      <c r="AF40" s="1">
        <v>32</v>
      </c>
      <c r="AG40" s="1">
        <f t="shared" si="1"/>
        <v>1.6000000000000008</v>
      </c>
      <c r="AH40" s="1">
        <f t="shared" si="3"/>
        <v>3.4401124798095024</v>
      </c>
      <c r="AI40" s="1">
        <f t="shared" ref="AI40:AI68" si="9">-((3*AG40^2+2*AG40*AH40)/(AG40^2+COS(AH40)))</f>
        <v>-11.649447582878805</v>
      </c>
    </row>
    <row r="41" spans="1:35">
      <c r="Q41" s="1">
        <v>32</v>
      </c>
      <c r="R41" s="1">
        <f t="shared" si="7"/>
        <v>0.32000000000000012</v>
      </c>
      <c r="S41" s="1">
        <f t="shared" si="8"/>
        <v>-2.2004043677276703</v>
      </c>
      <c r="T41" s="1">
        <f t="shared" si="2"/>
        <v>-2.2635596586555073</v>
      </c>
      <c r="AF41" s="1">
        <v>33</v>
      </c>
      <c r="AG41" s="1">
        <f t="shared" ref="AG41:AG68" si="10">AG40+$C$4</f>
        <v>1.6500000000000008</v>
      </c>
      <c r="AH41" s="1">
        <f t="shared" si="3"/>
        <v>2.8576401006655621</v>
      </c>
      <c r="AI41" s="1">
        <f t="shared" si="9"/>
        <v>-9.9842662510626408</v>
      </c>
    </row>
    <row r="42" spans="1:35">
      <c r="Q42" s="1">
        <v>33</v>
      </c>
      <c r="R42" s="1">
        <f t="shared" si="7"/>
        <v>0.33000000000000013</v>
      </c>
      <c r="S42" s="1">
        <f t="shared" si="8"/>
        <v>-2.2230399643142253</v>
      </c>
      <c r="T42" s="1">
        <f t="shared" si="2"/>
        <v>-2.2898469619093542</v>
      </c>
      <c r="AF42" s="1">
        <v>34</v>
      </c>
      <c r="AG42" s="1">
        <f t="shared" si="10"/>
        <v>1.7000000000000008</v>
      </c>
      <c r="AH42" s="1">
        <f t="shared" si="3"/>
        <v>2.3584267881124301</v>
      </c>
      <c r="AI42" s="1">
        <f t="shared" si="9"/>
        <v>-7.6507242352047244</v>
      </c>
    </row>
    <row r="43" spans="1:35">
      <c r="Q43" s="1">
        <v>34</v>
      </c>
      <c r="R43" s="1">
        <f t="shared" si="7"/>
        <v>0.34000000000000014</v>
      </c>
      <c r="S43" s="1">
        <f t="shared" si="8"/>
        <v>-2.2459384339333188</v>
      </c>
      <c r="T43" s="1">
        <f t="shared" si="2"/>
        <v>-2.3172732769179953</v>
      </c>
      <c r="AF43" s="1">
        <v>35</v>
      </c>
      <c r="AG43" s="1">
        <f t="shared" si="10"/>
        <v>1.7500000000000009</v>
      </c>
      <c r="AH43" s="1">
        <f t="shared" si="3"/>
        <v>1.9758905763521939</v>
      </c>
      <c r="AI43" s="1">
        <f t="shared" si="9"/>
        <v>-6.034758471760937</v>
      </c>
    </row>
    <row r="44" spans="1:35">
      <c r="Q44" s="1">
        <v>35</v>
      </c>
      <c r="R44" s="1">
        <f t="shared" si="7"/>
        <v>0.35000000000000014</v>
      </c>
      <c r="S44" s="1">
        <f t="shared" si="8"/>
        <v>-2.2691111667024986</v>
      </c>
      <c r="T44" s="1">
        <f t="shared" si="2"/>
        <v>-2.3459115785084084</v>
      </c>
      <c r="AF44" s="1">
        <v>36</v>
      </c>
      <c r="AG44" s="1">
        <f t="shared" si="10"/>
        <v>1.8000000000000009</v>
      </c>
      <c r="AH44" s="1">
        <f t="shared" si="3"/>
        <v>1.674152652764147</v>
      </c>
      <c r="AI44" s="1">
        <f t="shared" si="9"/>
        <v>-5.0200239190777669</v>
      </c>
    </row>
    <row r="45" spans="1:35">
      <c r="Q45" s="1">
        <v>36</v>
      </c>
      <c r="R45" s="1">
        <f t="shared" si="7"/>
        <v>0.36000000000000015</v>
      </c>
      <c r="S45" s="1">
        <f t="shared" si="8"/>
        <v>-2.2925702824875827</v>
      </c>
      <c r="T45" s="1">
        <f t="shared" si="2"/>
        <v>-2.3758416348676978</v>
      </c>
      <c r="AF45" s="1">
        <v>37</v>
      </c>
      <c r="AG45" s="1">
        <f t="shared" si="10"/>
        <v>1.850000000000001</v>
      </c>
      <c r="AH45" s="1">
        <f t="shared" si="3"/>
        <v>1.4231514568102588</v>
      </c>
      <c r="AI45" s="1">
        <f t="shared" si="9"/>
        <v>-4.3515018688775999</v>
      </c>
    </row>
    <row r="46" spans="1:35">
      <c r="Q46" s="1">
        <v>37</v>
      </c>
      <c r="R46" s="1">
        <f t="shared" si="7"/>
        <v>0.37000000000000016</v>
      </c>
      <c r="S46" s="1">
        <f t="shared" si="8"/>
        <v>-2.3163286988362595</v>
      </c>
      <c r="T46" s="1">
        <f t="shared" si="2"/>
        <v>-2.4071508222845917</v>
      </c>
      <c r="AF46" s="1">
        <v>38</v>
      </c>
      <c r="AG46" s="1">
        <f t="shared" si="10"/>
        <v>1.900000000000001</v>
      </c>
      <c r="AH46" s="1">
        <f t="shared" si="3"/>
        <v>1.2055763633663787</v>
      </c>
      <c r="AI46" s="1">
        <f t="shared" si="9"/>
        <v>-3.8846959892851567</v>
      </c>
    </row>
    <row r="47" spans="1:35">
      <c r="Q47" s="1">
        <v>38</v>
      </c>
      <c r="R47" s="1">
        <f t="shared" si="7"/>
        <v>0.38000000000000017</v>
      </c>
      <c r="S47" s="1">
        <f t="shared" si="8"/>
        <v>-2.3404002070591052</v>
      </c>
      <c r="T47" s="1">
        <f t="shared" si="2"/>
        <v>-2.439935066020821</v>
      </c>
      <c r="AF47" s="1">
        <v>39</v>
      </c>
      <c r="AG47" s="1">
        <f t="shared" si="10"/>
        <v>1.9500000000000011</v>
      </c>
      <c r="AH47" s="1">
        <f t="shared" si="3"/>
        <v>1.0113415639021208</v>
      </c>
      <c r="AI47" s="1">
        <f t="shared" si="9"/>
        <v>-3.5427966608653692</v>
      </c>
    </row>
    <row r="48" spans="1:35">
      <c r="Q48" s="1">
        <v>39</v>
      </c>
      <c r="R48" s="1">
        <f t="shared" si="7"/>
        <v>0.39000000000000018</v>
      </c>
      <c r="S48" s="1">
        <f t="shared" si="8"/>
        <v>-2.3647995577193135</v>
      </c>
      <c r="T48" s="1">
        <f t="shared" si="2"/>
        <v>-2.4742999301858504</v>
      </c>
      <c r="AF48" s="1">
        <v>40</v>
      </c>
      <c r="AG48" s="1">
        <f t="shared" si="10"/>
        <v>2.0000000000000009</v>
      </c>
      <c r="AH48" s="1">
        <f t="shared" si="3"/>
        <v>0.8342017308588523</v>
      </c>
      <c r="AI48" s="1">
        <f t="shared" si="9"/>
        <v>-3.2828691212590422</v>
      </c>
    </row>
    <row r="49" spans="17:35">
      <c r="Q49" s="1">
        <v>40</v>
      </c>
      <c r="R49" s="1">
        <f t="shared" si="7"/>
        <v>0.40000000000000019</v>
      </c>
      <c r="S49" s="1">
        <f t="shared" si="8"/>
        <v>-2.3895425570211719</v>
      </c>
      <c r="T49" s="1">
        <f t="shared" si="2"/>
        <v>-2.5103618846034741</v>
      </c>
      <c r="AF49" s="1">
        <v>41</v>
      </c>
      <c r="AG49" s="1">
        <f t="shared" si="10"/>
        <v>2.0500000000000007</v>
      </c>
      <c r="AH49" s="1">
        <f t="shared" si="3"/>
        <v>0.67005827479590019</v>
      </c>
      <c r="AI49" s="1">
        <f t="shared" si="9"/>
        <v>-3.0793942702151127</v>
      </c>
    </row>
    <row r="50" spans="17:35">
      <c r="Q50" s="1">
        <v>41</v>
      </c>
      <c r="R50" s="1">
        <f t="shared" si="7"/>
        <v>0.4100000000000002</v>
      </c>
      <c r="S50" s="1">
        <f t="shared" si="8"/>
        <v>-2.4146461758672069</v>
      </c>
      <c r="T50" s="1">
        <f t="shared" si="2"/>
        <v>-2.5482497830552036</v>
      </c>
      <c r="AF50" s="1">
        <v>42</v>
      </c>
      <c r="AG50" s="1">
        <f t="shared" si="10"/>
        <v>2.1000000000000005</v>
      </c>
      <c r="AH50" s="1">
        <f t="shared" si="3"/>
        <v>0.51608856128514458</v>
      </c>
      <c r="AI50" s="1">
        <f t="shared" si="9"/>
        <v>-2.916341551498729</v>
      </c>
    </row>
    <row r="51" spans="17:35">
      <c r="Q51" s="1">
        <v>42</v>
      </c>
      <c r="R51" s="1">
        <f t="shared" si="7"/>
        <v>0.42000000000000021</v>
      </c>
      <c r="S51" s="1">
        <f t="shared" si="8"/>
        <v>-2.440128673697759</v>
      </c>
      <c r="T51" s="1">
        <f t="shared" si="2"/>
        <v>-2.5881065953470768</v>
      </c>
      <c r="AF51" s="1">
        <v>43</v>
      </c>
      <c r="AG51" s="1">
        <f t="shared" si="10"/>
        <v>2.1500000000000004</v>
      </c>
      <c r="AH51" s="1">
        <f t="shared" si="3"/>
        <v>0.37027148371020813</v>
      </c>
      <c r="AI51" s="1">
        <f t="shared" si="9"/>
        <v>-2.7831541366549453</v>
      </c>
    </row>
    <row r="52" spans="17:35">
      <c r="Q52" s="1">
        <v>43</v>
      </c>
      <c r="R52" s="1">
        <f t="shared" si="7"/>
        <v>0.43000000000000022</v>
      </c>
      <c r="S52" s="1">
        <f t="shared" si="8"/>
        <v>-2.4660097396512297</v>
      </c>
      <c r="T52" s="1">
        <f t="shared" si="2"/>
        <v>-2.6300914458841342</v>
      </c>
      <c r="AF52" s="1">
        <v>44</v>
      </c>
      <c r="AG52" s="1">
        <f t="shared" si="10"/>
        <v>2.2000000000000002</v>
      </c>
      <c r="AH52" s="1">
        <f t="shared" si="3"/>
        <v>0.23111377687746085</v>
      </c>
      <c r="AI52" s="1">
        <f t="shared" si="9"/>
        <v>-2.6725958786695587</v>
      </c>
    </row>
    <row r="53" spans="17:35">
      <c r="Q53" s="1">
        <v>44</v>
      </c>
      <c r="R53" s="1">
        <f t="shared" si="7"/>
        <v>0.44000000000000022</v>
      </c>
      <c r="S53" s="1">
        <f t="shared" si="8"/>
        <v>-2.4923106541100712</v>
      </c>
      <c r="T53" s="1">
        <f t="shared" si="2"/>
        <v>-2.6743820245362353</v>
      </c>
      <c r="AF53" s="1">
        <v>45</v>
      </c>
      <c r="AG53" s="1">
        <f t="shared" si="10"/>
        <v>2.25</v>
      </c>
      <c r="AH53" s="1">
        <f t="shared" si="3"/>
        <v>9.7483982943982916E-2</v>
      </c>
      <c r="AI53" s="1">
        <f t="shared" si="9"/>
        <v>-2.5795340271263605</v>
      </c>
    </row>
    <row r="54" spans="17:35">
      <c r="Q54" s="1">
        <v>45</v>
      </c>
      <c r="R54" s="1">
        <f t="shared" si="7"/>
        <v>0.45000000000000023</v>
      </c>
      <c r="S54" s="1">
        <f t="shared" si="8"/>
        <v>-2.5190544743554337</v>
      </c>
      <c r="T54" s="1">
        <f t="shared" si="2"/>
        <v>-2.721177452470406</v>
      </c>
      <c r="AF54" s="1">
        <v>46</v>
      </c>
      <c r="AG54" s="1">
        <f t="shared" si="10"/>
        <v>2.2999999999999998</v>
      </c>
      <c r="AH54" s="1">
        <f t="shared" si="3"/>
        <v>-3.1492718412335113E-2</v>
      </c>
      <c r="AI54" s="1">
        <f t="shared" si="9"/>
        <v>-2.5002183211828188</v>
      </c>
    </row>
    <row r="55" spans="17:35">
      <c r="Q55" s="1">
        <v>46</v>
      </c>
      <c r="R55" s="1">
        <f t="shared" si="7"/>
        <v>0.46000000000000024</v>
      </c>
      <c r="S55" s="1">
        <f t="shared" si="8"/>
        <v>-2.546266248880138</v>
      </c>
      <c r="T55" s="1">
        <f t="shared" si="2"/>
        <v>-2.7707017075825524</v>
      </c>
      <c r="AF55" s="1">
        <v>47</v>
      </c>
      <c r="AG55" s="1">
        <f t="shared" si="10"/>
        <v>2.3499999999999996</v>
      </c>
      <c r="AH55" s="1">
        <f t="shared" si="3"/>
        <v>-0.15650363447147606</v>
      </c>
      <c r="AI55" s="1">
        <f t="shared" si="9"/>
        <v>-2.4318365867728455</v>
      </c>
    </row>
    <row r="56" spans="17:35">
      <c r="Q56" s="1">
        <v>47</v>
      </c>
      <c r="R56" s="1">
        <f t="shared" si="7"/>
        <v>0.47000000000000025</v>
      </c>
      <c r="S56" s="1">
        <f t="shared" si="8"/>
        <v>-2.5739732659559635</v>
      </c>
      <c r="T56" s="1">
        <f t="shared" si="2"/>
        <v>-2.8232077429477562</v>
      </c>
      <c r="AF56" s="1">
        <v>48</v>
      </c>
      <c r="AG56" s="1">
        <f t="shared" si="10"/>
        <v>2.3999999999999995</v>
      </c>
      <c r="AH56" s="1">
        <f t="shared" si="3"/>
        <v>-0.27809546381011835</v>
      </c>
      <c r="AI56" s="1">
        <f t="shared" si="9"/>
        <v>-2.3722311890950309</v>
      </c>
    </row>
    <row r="57" spans="17:35">
      <c r="Q57" s="1">
        <v>48</v>
      </c>
      <c r="R57" s="1">
        <f t="shared" si="7"/>
        <v>0.48000000000000026</v>
      </c>
      <c r="S57" s="1">
        <f t="shared" si="8"/>
        <v>-2.6022053433854411</v>
      </c>
      <c r="T57" s="1">
        <f t="shared" si="2"/>
        <v>-2.8789824697874158</v>
      </c>
      <c r="AF57" s="1">
        <v>49</v>
      </c>
      <c r="AG57" s="1">
        <f t="shared" si="10"/>
        <v>2.4499999999999993</v>
      </c>
      <c r="AH57" s="1">
        <f t="shared" si="3"/>
        <v>-0.3967070232648699</v>
      </c>
      <c r="AI57" s="1">
        <f t="shared" si="9"/>
        <v>-2.3197127195556382</v>
      </c>
    </row>
    <row r="58" spans="17:35">
      <c r="Q58" s="1">
        <v>49</v>
      </c>
      <c r="R58" s="1">
        <f t="shared" si="7"/>
        <v>0.49000000000000027</v>
      </c>
      <c r="S58" s="1">
        <f t="shared" si="8"/>
        <v>-2.6309951680833152</v>
      </c>
      <c r="T58" s="1">
        <f t="shared" si="2"/>
        <v>-2.9383528273068924</v>
      </c>
      <c r="AF58" s="1">
        <v>50</v>
      </c>
      <c r="AG58" s="1">
        <f t="shared" si="10"/>
        <v>2.4999999999999991</v>
      </c>
      <c r="AH58" s="1">
        <f t="shared" si="3"/>
        <v>-0.51269265924265184</v>
      </c>
      <c r="AI58" s="1">
        <f t="shared" si="9"/>
        <v>-2.2729344896551398</v>
      </c>
    </row>
    <row r="59" spans="17:35">
      <c r="Q59" s="1">
        <v>50</v>
      </c>
      <c r="R59" s="1">
        <f t="shared" si="7"/>
        <v>0.50000000000000022</v>
      </c>
      <c r="S59" s="1">
        <f t="shared" si="8"/>
        <v>-2.6603786963563842</v>
      </c>
      <c r="T59" s="1">
        <f t="shared" si="2"/>
        <v>-3.0016932303725152</v>
      </c>
      <c r="AF59" s="1">
        <v>51</v>
      </c>
      <c r="AG59" s="1">
        <f t="shared" si="10"/>
        <v>2.5499999999999989</v>
      </c>
      <c r="AH59" s="1">
        <f t="shared" si="3"/>
        <v>-0.62633938372540887</v>
      </c>
      <c r="AI59" s="1">
        <f t="shared" si="9"/>
        <v>-2.2308062150563841</v>
      </c>
    </row>
    <row r="60" spans="17:35">
      <c r="Q60" s="1">
        <v>51</v>
      </c>
      <c r="R60" s="1">
        <f t="shared" si="7"/>
        <v>0.51000000000000023</v>
      </c>
      <c r="S60" s="1">
        <f t="shared" si="8"/>
        <v>-2.6903956286601094</v>
      </c>
      <c r="T60" s="1">
        <f t="shared" si="2"/>
        <v>-3.0694347795928536</v>
      </c>
      <c r="AF60" s="1">
        <v>52</v>
      </c>
      <c r="AG60" s="1">
        <f t="shared" si="10"/>
        <v>2.5999999999999988</v>
      </c>
      <c r="AH60" s="1">
        <f t="shared" si="3"/>
        <v>-0.7378796944782281</v>
      </c>
      <c r="AI60" s="1">
        <f t="shared" si="9"/>
        <v>-2.1924336399118345</v>
      </c>
    </row>
    <row r="61" spans="17:35">
      <c r="Q61" s="1">
        <v>52</v>
      </c>
      <c r="R61" s="1">
        <f t="shared" si="7"/>
        <v>0.52000000000000024</v>
      </c>
      <c r="S61" s="1">
        <f t="shared" si="8"/>
        <v>-2.7210899764560379</v>
      </c>
      <c r="T61" s="1">
        <f t="shared" si="2"/>
        <v>-3.1420767475521489</v>
      </c>
      <c r="AF61" s="1">
        <v>53</v>
      </c>
      <c r="AG61" s="1">
        <f t="shared" si="10"/>
        <v>2.6499999999999986</v>
      </c>
      <c r="AH61" s="1">
        <f t="shared" si="3"/>
        <v>-0.84750137647381985</v>
      </c>
      <c r="AI61" s="1">
        <f t="shared" si="9"/>
        <v>-2.1570757328088419</v>
      </c>
    </row>
    <row r="62" spans="17:35">
      <c r="Q62" s="1">
        <v>53</v>
      </c>
      <c r="R62" s="1">
        <f t="shared" si="7"/>
        <v>0.53000000000000025</v>
      </c>
      <c r="S62" s="1">
        <f t="shared" si="8"/>
        <v>-2.7525107439315595</v>
      </c>
      <c r="T62" s="1">
        <f t="shared" si="2"/>
        <v>-3.2202010355226642</v>
      </c>
      <c r="AF62" s="1">
        <v>54</v>
      </c>
      <c r="AG62" s="1">
        <f t="shared" si="10"/>
        <v>2.6999999999999984</v>
      </c>
      <c r="AH62" s="1">
        <f t="shared" si="3"/>
        <v>-0.95535516311426194</v>
      </c>
      <c r="AI62" s="1">
        <f t="shared" si="9"/>
        <v>-2.124114015279245</v>
      </c>
    </row>
    <row r="63" spans="17:35">
      <c r="Q63" s="1">
        <v>54</v>
      </c>
      <c r="R63" s="1">
        <f t="shared" si="7"/>
        <v>0.54000000000000026</v>
      </c>
      <c r="S63" s="1">
        <f t="shared" si="8"/>
        <v>-2.7847127542867862</v>
      </c>
      <c r="T63" s="1">
        <f t="shared" si="2"/>
        <v>-3.3044905508976568</v>
      </c>
      <c r="AF63" s="1">
        <v>55</v>
      </c>
      <c r="AG63" s="1">
        <f t="shared" si="10"/>
        <v>2.7499999999999982</v>
      </c>
      <c r="AH63" s="1">
        <f t="shared" si="3"/>
        <v>-1.0615608638782241</v>
      </c>
      <c r="AI63" s="1">
        <f t="shared" si="9"/>
        <v>-2.0930303868373579</v>
      </c>
    </row>
    <row r="64" spans="17:35">
      <c r="Q64" s="1">
        <v>55</v>
      </c>
      <c r="R64" s="1">
        <f t="shared" si="7"/>
        <v>0.55000000000000027</v>
      </c>
      <c r="S64" s="1">
        <f t="shared" si="8"/>
        <v>-2.8177576597957628</v>
      </c>
      <c r="T64" s="1">
        <f t="shared" si="2"/>
        <v>-3.3957528237199388</v>
      </c>
      <c r="AF64" s="1">
        <v>56</v>
      </c>
      <c r="AG64" s="1">
        <f t="shared" si="10"/>
        <v>2.799999999999998</v>
      </c>
      <c r="AH64" s="1">
        <f t="shared" si="3"/>
        <v>-1.1662123832200919</v>
      </c>
      <c r="AI64" s="1">
        <f t="shared" si="9"/>
        <v>-2.0633909463017646</v>
      </c>
    </row>
    <row r="65" spans="17:35">
      <c r="Q65" s="1">
        <v>56</v>
      </c>
      <c r="R65" s="1">
        <f t="shared" si="7"/>
        <v>0.56000000000000028</v>
      </c>
      <c r="S65" s="1">
        <f t="shared" si="8"/>
        <v>-2.8517151880329621</v>
      </c>
      <c r="T65" s="1">
        <f t="shared" si="2"/>
        <v>-3.4949507189236266</v>
      </c>
      <c r="AF65" s="1">
        <v>57</v>
      </c>
      <c r="AG65" s="1">
        <f t="shared" si="10"/>
        <v>2.8499999999999979</v>
      </c>
      <c r="AH65" s="1">
        <f t="shared" si="3"/>
        <v>-1.2693819305351801</v>
      </c>
      <c r="AI65" s="1">
        <f t="shared" si="9"/>
        <v>-2.0348340417954374</v>
      </c>
    </row>
    <row r="66" spans="17:35">
      <c r="Q66" s="1">
        <v>57</v>
      </c>
      <c r="R66" s="1">
        <f t="shared" si="7"/>
        <v>0.57000000000000028</v>
      </c>
      <c r="S66" s="1">
        <f t="shared" si="8"/>
        <v>-2.8866646952221982</v>
      </c>
      <c r="T66" s="1">
        <f t="shared" si="2"/>
        <v>-3.6032429019988164</v>
      </c>
      <c r="AF66" s="1">
        <v>58</v>
      </c>
      <c r="AG66" s="1">
        <f t="shared" si="10"/>
        <v>2.8999999999999977</v>
      </c>
      <c r="AH66" s="1">
        <f t="shared" si="3"/>
        <v>-1.3711236326249521</v>
      </c>
      <c r="AI66" s="1">
        <f t="shared" si="9"/>
        <v>-2.0070612676976953</v>
      </c>
    </row>
    <row r="67" spans="17:35">
      <c r="Q67" s="1">
        <v>58</v>
      </c>
      <c r="R67" s="1">
        <f t="shared" si="7"/>
        <v>0.58000000000000029</v>
      </c>
      <c r="S67" s="1">
        <f t="shared" si="8"/>
        <v>-2.9226971242421862</v>
      </c>
      <c r="T67" s="1">
        <f t="shared" si="2"/>
        <v>-3.7220379316539041</v>
      </c>
      <c r="AF67" s="1">
        <v>59</v>
      </c>
      <c r="AG67" s="1">
        <f t="shared" si="10"/>
        <v>2.9499999999999975</v>
      </c>
      <c r="AH67" s="1">
        <f t="shared" si="3"/>
        <v>-1.4714766960098369</v>
      </c>
      <c r="AI67" s="1">
        <f t="shared" si="9"/>
        <v>-1.9798304609157766</v>
      </c>
    </row>
    <row r="68" spans="17:35">
      <c r="Q68" s="1">
        <v>59</v>
      </c>
      <c r="R68" s="1">
        <f t="shared" si="7"/>
        <v>0.5900000000000003</v>
      </c>
      <c r="S68" s="1">
        <f t="shared" si="8"/>
        <v>-2.9599175035587253</v>
      </c>
      <c r="T68" s="1">
        <f t="shared" si="2"/>
        <v>-3.8530677387672774</v>
      </c>
      <c r="AF68" s="1">
        <v>60</v>
      </c>
      <c r="AG68" s="1">
        <f t="shared" si="10"/>
        <v>2.9999999999999973</v>
      </c>
      <c r="AH68" s="3">
        <f t="shared" si="3"/>
        <v>-1.5704682190556256</v>
      </c>
      <c r="AI68" s="1">
        <f t="shared" si="9"/>
        <v>-1.9529499897412985</v>
      </c>
    </row>
    <row r="69" spans="17:35">
      <c r="Q69" s="1">
        <v>60</v>
      </c>
      <c r="R69" s="1">
        <f t="shared" si="7"/>
        <v>0.60000000000000031</v>
      </c>
      <c r="S69" s="1">
        <f t="shared" si="8"/>
        <v>-2.9984481809463981</v>
      </c>
      <c r="T69" s="1">
        <f t="shared" si="2"/>
        <v>-3.9984892465968866</v>
      </c>
    </row>
    <row r="70" spans="17:35">
      <c r="Q70" s="1">
        <v>61</v>
      </c>
      <c r="R70" s="1">
        <f t="shared" si="7"/>
        <v>0.61000000000000032</v>
      </c>
      <c r="S70" s="1">
        <f t="shared" si="8"/>
        <v>-3.0384330734123668</v>
      </c>
      <c r="T70" s="1">
        <f t="shared" si="2"/>
        <v>-4.1610277756012435</v>
      </c>
      <c r="V70" s="2"/>
      <c r="W70" s="2"/>
      <c r="X70" s="2"/>
      <c r="Y70" s="2"/>
    </row>
    <row r="71" spans="17:35">
      <c r="Q71" s="1">
        <v>62</v>
      </c>
      <c r="R71" s="1">
        <f t="shared" si="7"/>
        <v>0.62000000000000033</v>
      </c>
      <c r="S71" s="1">
        <f t="shared" si="8"/>
        <v>-3.0800433511683791</v>
      </c>
      <c r="T71" s="1">
        <f t="shared" si="2"/>
        <v>-4.3441840976298716</v>
      </c>
      <c r="V71" s="2"/>
      <c r="W71" s="2"/>
      <c r="X71" s="2"/>
      <c r="Y71" s="2"/>
    </row>
    <row r="72" spans="17:35">
      <c r="Q72" s="1">
        <v>63</v>
      </c>
      <c r="R72" s="1">
        <f t="shared" si="7"/>
        <v>0.63000000000000034</v>
      </c>
      <c r="S72" s="1">
        <f t="shared" si="8"/>
        <v>-3.123485192144678</v>
      </c>
      <c r="T72" s="1">
        <f t="shared" si="2"/>
        <v>-4.5525413127124565</v>
      </c>
      <c r="V72" s="2"/>
      <c r="W72" s="2"/>
      <c r="X72" s="2"/>
      <c r="Y72" s="2"/>
    </row>
    <row r="73" spans="17:35">
      <c r="Q73" s="1">
        <v>64</v>
      </c>
      <c r="R73" s="1">
        <f t="shared" si="7"/>
        <v>0.64000000000000035</v>
      </c>
      <c r="S73" s="1">
        <f t="shared" si="8"/>
        <v>-3.1690106052718026</v>
      </c>
      <c r="T73" s="1">
        <f t="shared" si="2"/>
        <v>-4.7922336187718386</v>
      </c>
      <c r="V73" s="2"/>
      <c r="W73" s="2"/>
      <c r="X73" s="2"/>
      <c r="Y73" s="2"/>
    </row>
    <row r="74" spans="17:35">
      <c r="Q74" s="1">
        <v>65</v>
      </c>
      <c r="R74" s="1">
        <f t="shared" si="7"/>
        <v>0.65000000000000036</v>
      </c>
      <c r="S74" s="1">
        <f t="shared" si="8"/>
        <v>-3.2169329414595209</v>
      </c>
      <c r="T74" s="1">
        <f t="shared" ref="T74:T137" si="11">-((3*R74^2+2*R74*S74)/(R74^2+COS(S74)))</f>
        <v>-5.0716880876775177</v>
      </c>
      <c r="V74" s="2"/>
      <c r="W74" s="2"/>
      <c r="X74" s="2"/>
      <c r="Y74" s="2"/>
    </row>
    <row r="75" spans="17:35">
      <c r="Q75" s="1">
        <v>66</v>
      </c>
      <c r="R75" s="1">
        <f t="shared" ref="R75:R138" si="12">R74+$C$3</f>
        <v>0.66000000000000036</v>
      </c>
      <c r="S75" s="1">
        <f t="shared" ref="S75:S138" si="13">S74+$C$3*T74</f>
        <v>-3.267649822336296</v>
      </c>
      <c r="T75" s="1">
        <f t="shared" si="11"/>
        <v>-5.4028484944613702</v>
      </c>
      <c r="V75" s="2"/>
      <c r="W75" s="2"/>
      <c r="X75" s="2"/>
      <c r="Y75" s="2"/>
    </row>
    <row r="76" spans="17:35">
      <c r="Q76" s="1">
        <v>67</v>
      </c>
      <c r="R76" s="1">
        <f t="shared" si="12"/>
        <v>0.67000000000000037</v>
      </c>
      <c r="S76" s="1">
        <f t="shared" si="13"/>
        <v>-3.3216783072809095</v>
      </c>
      <c r="T76" s="1">
        <f t="shared" si="11"/>
        <v>-5.8032985255990415</v>
      </c>
      <c r="V76" s="2"/>
      <c r="W76" s="2"/>
      <c r="X76" s="2"/>
      <c r="Y76" s="2"/>
    </row>
    <row r="77" spans="17:35">
      <c r="Q77" s="1">
        <v>68</v>
      </c>
      <c r="R77" s="1">
        <f t="shared" si="12"/>
        <v>0.68000000000000038</v>
      </c>
      <c r="S77" s="1">
        <f t="shared" si="13"/>
        <v>-3.3797112925368999</v>
      </c>
      <c r="T77" s="1">
        <f t="shared" si="11"/>
        <v>-6.300179746198058</v>
      </c>
      <c r="V77" s="2"/>
      <c r="W77" s="2"/>
      <c r="X77" s="2"/>
      <c r="Y77" s="2"/>
    </row>
    <row r="78" spans="17:35">
      <c r="Q78" s="1">
        <v>69</v>
      </c>
      <c r="R78" s="1">
        <f t="shared" si="12"/>
        <v>0.69000000000000039</v>
      </c>
      <c r="S78" s="1">
        <f t="shared" si="13"/>
        <v>-3.4427130899988807</v>
      </c>
      <c r="T78" s="1">
        <f t="shared" si="11"/>
        <v>-6.9380056688491809</v>
      </c>
      <c r="V78" s="2"/>
      <c r="W78" s="2"/>
      <c r="X78" s="2"/>
      <c r="Y78" s="2"/>
    </row>
    <row r="79" spans="17:35">
      <c r="Q79" s="1">
        <v>70</v>
      </c>
      <c r="R79" s="1">
        <f t="shared" si="12"/>
        <v>0.7000000000000004</v>
      </c>
      <c r="S79" s="1">
        <f t="shared" si="13"/>
        <v>-3.5120931466873726</v>
      </c>
      <c r="T79" s="1">
        <f t="shared" si="11"/>
        <v>-7.7959056791180528</v>
      </c>
      <c r="V79" s="2"/>
      <c r="W79" s="2"/>
      <c r="X79" s="2"/>
      <c r="Y79" s="2"/>
    </row>
    <row r="80" spans="17:35">
      <c r="Q80" s="1">
        <v>71</v>
      </c>
      <c r="R80" s="1">
        <f t="shared" si="12"/>
        <v>0.71000000000000041</v>
      </c>
      <c r="S80" s="1">
        <f t="shared" si="13"/>
        <v>-3.5900522034785531</v>
      </c>
      <c r="T80" s="1">
        <f t="shared" si="11"/>
        <v>-9.031307148269347</v>
      </c>
      <c r="V80" s="2"/>
      <c r="W80" s="2"/>
      <c r="X80" s="2"/>
      <c r="Y80" s="2"/>
    </row>
    <row r="81" spans="17:25">
      <c r="Q81" s="1">
        <v>72</v>
      </c>
      <c r="R81" s="1">
        <f t="shared" si="12"/>
        <v>0.72000000000000042</v>
      </c>
      <c r="S81" s="1">
        <f t="shared" si="13"/>
        <v>-3.6803652749612468</v>
      </c>
      <c r="T81" s="1">
        <f t="shared" si="11"/>
        <v>-11.015285605046644</v>
      </c>
      <c r="V81" s="2"/>
      <c r="W81" s="2"/>
      <c r="X81" s="2"/>
      <c r="Y81" s="2"/>
    </row>
    <row r="82" spans="17:25">
      <c r="Q82" s="1">
        <v>73</v>
      </c>
      <c r="R82" s="1">
        <f t="shared" si="12"/>
        <v>0.73000000000000043</v>
      </c>
      <c r="S82" s="1">
        <f t="shared" si="13"/>
        <v>-3.7905181310117131</v>
      </c>
      <c r="T82" s="1">
        <f t="shared" si="11"/>
        <v>-14.916432531181613</v>
      </c>
      <c r="V82" s="2"/>
      <c r="W82" s="2"/>
      <c r="X82" s="2"/>
      <c r="Y82" s="2"/>
    </row>
    <row r="83" spans="17:25">
      <c r="Q83" s="1">
        <v>74</v>
      </c>
      <c r="R83" s="1">
        <f t="shared" si="12"/>
        <v>0.74000000000000044</v>
      </c>
      <c r="S83" s="1">
        <f t="shared" si="13"/>
        <v>-3.9396824563235291</v>
      </c>
      <c r="T83" s="1">
        <f t="shared" si="11"/>
        <v>-27.831265954374363</v>
      </c>
      <c r="V83" s="2"/>
      <c r="W83" s="2"/>
      <c r="X83" s="2"/>
      <c r="Y83" s="2"/>
    </row>
    <row r="84" spans="17:25">
      <c r="Q84" s="1">
        <v>75</v>
      </c>
      <c r="R84" s="1">
        <f t="shared" si="12"/>
        <v>0.75000000000000044</v>
      </c>
      <c r="S84" s="1">
        <f t="shared" si="13"/>
        <v>-4.2179951158672724</v>
      </c>
      <c r="T84" s="1">
        <f t="shared" si="11"/>
        <v>52.720419568267943</v>
      </c>
      <c r="V84" s="2"/>
      <c r="W84" s="2"/>
      <c r="X84" s="2"/>
      <c r="Y84" s="2"/>
    </row>
    <row r="85" spans="17:25">
      <c r="Q85" s="1">
        <v>76</v>
      </c>
      <c r="R85" s="1">
        <f t="shared" si="12"/>
        <v>0.76000000000000045</v>
      </c>
      <c r="S85" s="1">
        <f t="shared" si="13"/>
        <v>-3.6907909201845932</v>
      </c>
      <c r="T85" s="1">
        <f t="shared" si="11"/>
        <v>-14.081338259096956</v>
      </c>
      <c r="V85" s="2"/>
      <c r="W85" s="2"/>
      <c r="X85" s="2"/>
      <c r="Y85" s="2"/>
    </row>
    <row r="86" spans="17:25">
      <c r="Q86" s="1">
        <v>77</v>
      </c>
      <c r="R86" s="1">
        <f t="shared" si="12"/>
        <v>0.77000000000000046</v>
      </c>
      <c r="S86" s="1">
        <f t="shared" si="13"/>
        <v>-3.8316043027755629</v>
      </c>
      <c r="T86" s="1">
        <f t="shared" si="11"/>
        <v>-23.113171409801151</v>
      </c>
      <c r="V86" s="2"/>
      <c r="W86" s="2"/>
      <c r="X86" s="2"/>
      <c r="Y86" s="2"/>
    </row>
    <row r="87" spans="17:25">
      <c r="Q87" s="1">
        <v>78</v>
      </c>
      <c r="R87" s="1">
        <f t="shared" si="12"/>
        <v>0.78000000000000047</v>
      </c>
      <c r="S87" s="1">
        <f t="shared" si="13"/>
        <v>-4.0627360168735747</v>
      </c>
      <c r="T87" s="1">
        <f t="shared" si="11"/>
        <v>1293.0648776559558</v>
      </c>
      <c r="V87" s="2"/>
      <c r="W87" s="2"/>
      <c r="X87" s="2"/>
      <c r="Y87" s="2"/>
    </row>
    <row r="88" spans="17:25">
      <c r="Q88" s="1">
        <v>79</v>
      </c>
      <c r="R88" s="1">
        <f t="shared" si="12"/>
        <v>0.79000000000000048</v>
      </c>
      <c r="S88" s="1">
        <f t="shared" si="13"/>
        <v>8.8679127596859821</v>
      </c>
      <c r="T88" s="1">
        <f t="shared" si="11"/>
        <v>70.65153095875209</v>
      </c>
      <c r="V88" s="2"/>
      <c r="W88" s="2"/>
      <c r="X88" s="2"/>
      <c r="Y88" s="2"/>
    </row>
    <row r="89" spans="17:25">
      <c r="Q89" s="1">
        <v>80</v>
      </c>
      <c r="R89" s="1">
        <f t="shared" si="12"/>
        <v>0.80000000000000049</v>
      </c>
      <c r="S89" s="1">
        <f t="shared" si="13"/>
        <v>9.5744280692735035</v>
      </c>
      <c r="T89" s="1">
        <f t="shared" si="11"/>
        <v>49.420680001504316</v>
      </c>
      <c r="V89" s="2"/>
      <c r="W89" s="2"/>
      <c r="X89" s="2"/>
      <c r="Y89" s="2"/>
    </row>
    <row r="90" spans="17:25">
      <c r="Q90" s="1">
        <v>81</v>
      </c>
      <c r="R90" s="1">
        <f t="shared" si="12"/>
        <v>0.8100000000000005</v>
      </c>
      <c r="S90" s="1">
        <f t="shared" si="13"/>
        <v>10.068634869288546</v>
      </c>
      <c r="T90" s="1">
        <f t="shared" si="11"/>
        <v>127.2178831301009</v>
      </c>
      <c r="V90" s="2"/>
      <c r="W90" s="2"/>
      <c r="X90" s="2"/>
      <c r="Y90" s="2"/>
    </row>
    <row r="91" spans="17:25">
      <c r="Q91" s="1">
        <v>82</v>
      </c>
      <c r="R91" s="1">
        <f t="shared" si="12"/>
        <v>0.82000000000000051</v>
      </c>
      <c r="S91" s="1">
        <f t="shared" si="13"/>
        <v>11.340813700589555</v>
      </c>
      <c r="T91" s="1">
        <f t="shared" si="11"/>
        <v>-20.395415824001624</v>
      </c>
      <c r="V91" s="2"/>
      <c r="W91" s="2"/>
      <c r="X91" s="2"/>
      <c r="Y91" s="2"/>
    </row>
    <row r="92" spans="17:25">
      <c r="Q92" s="1">
        <v>83</v>
      </c>
      <c r="R92" s="1">
        <f t="shared" si="12"/>
        <v>0.83000000000000052</v>
      </c>
      <c r="S92" s="1">
        <f t="shared" si="13"/>
        <v>11.136859542349539</v>
      </c>
      <c r="T92" s="1">
        <f t="shared" si="11"/>
        <v>-24.772204941175083</v>
      </c>
      <c r="V92" s="2"/>
      <c r="W92" s="2"/>
      <c r="X92" s="2"/>
      <c r="Y92" s="2"/>
    </row>
    <row r="93" spans="17:25">
      <c r="Q93" s="1">
        <v>84</v>
      </c>
      <c r="R93" s="1">
        <f t="shared" si="12"/>
        <v>0.84000000000000052</v>
      </c>
      <c r="S93" s="1">
        <f t="shared" si="13"/>
        <v>10.889137492937788</v>
      </c>
      <c r="T93" s="1">
        <f t="shared" si="11"/>
        <v>-34.053678572143305</v>
      </c>
      <c r="V93" s="2"/>
      <c r="W93" s="2"/>
      <c r="X93" s="2"/>
      <c r="Y93" s="2"/>
    </row>
    <row r="94" spans="17:25">
      <c r="Q94" s="1">
        <v>85</v>
      </c>
      <c r="R94" s="1">
        <f t="shared" si="12"/>
        <v>0.85000000000000053</v>
      </c>
      <c r="S94" s="1">
        <f t="shared" si="13"/>
        <v>10.548600707216355</v>
      </c>
      <c r="T94" s="1">
        <f t="shared" si="11"/>
        <v>-69.248299724333805</v>
      </c>
      <c r="V94" s="2"/>
      <c r="W94" s="2"/>
      <c r="X94" s="2"/>
      <c r="Y94" s="2"/>
    </row>
    <row r="95" spans="17:25">
      <c r="Q95" s="1">
        <v>86</v>
      </c>
      <c r="R95" s="1">
        <f t="shared" si="12"/>
        <v>0.86000000000000054</v>
      </c>
      <c r="S95" s="1">
        <f t="shared" si="13"/>
        <v>9.8561177099730166</v>
      </c>
      <c r="T95" s="1">
        <f t="shared" si="11"/>
        <v>113.56985786691764</v>
      </c>
      <c r="V95" s="2"/>
      <c r="W95" s="2"/>
      <c r="X95" s="2"/>
      <c r="Y95" s="2"/>
    </row>
    <row r="96" spans="17:25">
      <c r="Q96" s="1">
        <v>87</v>
      </c>
      <c r="R96" s="1">
        <f t="shared" si="12"/>
        <v>0.87000000000000055</v>
      </c>
      <c r="S96" s="1">
        <f t="shared" si="13"/>
        <v>10.991816288642193</v>
      </c>
      <c r="T96" s="1">
        <f t="shared" si="11"/>
        <v>-28.40959614563981</v>
      </c>
      <c r="V96" s="2"/>
      <c r="W96" s="2"/>
      <c r="X96" s="2"/>
      <c r="Y96" s="2"/>
    </row>
    <row r="97" spans="17:25">
      <c r="Q97" s="1">
        <v>88</v>
      </c>
      <c r="R97" s="1">
        <f t="shared" si="12"/>
        <v>0.88000000000000056</v>
      </c>
      <c r="S97" s="1">
        <f t="shared" si="13"/>
        <v>10.707720327185795</v>
      </c>
      <c r="T97" s="1">
        <f t="shared" si="11"/>
        <v>-43.157141659580994</v>
      </c>
      <c r="V97" s="2"/>
      <c r="W97" s="2"/>
      <c r="X97" s="2"/>
      <c r="Y97" s="2"/>
    </row>
    <row r="98" spans="17:25">
      <c r="Q98" s="1">
        <v>89</v>
      </c>
      <c r="R98" s="1">
        <f t="shared" si="12"/>
        <v>0.89000000000000057</v>
      </c>
      <c r="S98" s="1">
        <f t="shared" si="13"/>
        <v>10.276148910589985</v>
      </c>
      <c r="T98" s="1">
        <f t="shared" si="11"/>
        <v>-155.2252509648462</v>
      </c>
      <c r="V98" s="2"/>
      <c r="W98" s="2"/>
      <c r="X98" s="2"/>
      <c r="Y98" s="2"/>
    </row>
    <row r="99" spans="17:25">
      <c r="Q99" s="1">
        <v>90</v>
      </c>
      <c r="R99" s="1">
        <f t="shared" si="12"/>
        <v>0.90000000000000058</v>
      </c>
      <c r="S99" s="1">
        <f t="shared" si="13"/>
        <v>8.7238964009415234</v>
      </c>
      <c r="T99" s="1">
        <f t="shared" si="11"/>
        <v>-396.55782493326296</v>
      </c>
      <c r="V99" s="2"/>
      <c r="W99" s="2"/>
      <c r="X99" s="2"/>
      <c r="Y99" s="2"/>
    </row>
    <row r="100" spans="17:25">
      <c r="Q100" s="1">
        <v>91</v>
      </c>
      <c r="R100" s="1">
        <f t="shared" si="12"/>
        <v>0.91000000000000059</v>
      </c>
      <c r="S100" s="1">
        <f t="shared" si="13"/>
        <v>4.7583181516088935</v>
      </c>
      <c r="T100" s="1">
        <f t="shared" si="11"/>
        <v>-12.750884387427316</v>
      </c>
      <c r="V100" s="2"/>
      <c r="W100" s="2"/>
      <c r="X100" s="2"/>
      <c r="Y100" s="2"/>
    </row>
    <row r="101" spans="17:25">
      <c r="Q101" s="1">
        <v>92</v>
      </c>
      <c r="R101" s="1">
        <f t="shared" si="12"/>
        <v>0.9200000000000006</v>
      </c>
      <c r="S101" s="1">
        <f t="shared" si="13"/>
        <v>4.6308093077346202</v>
      </c>
      <c r="T101" s="1">
        <f t="shared" si="11"/>
        <v>-14.459057616451092</v>
      </c>
      <c r="V101" s="2"/>
      <c r="W101" s="2"/>
      <c r="X101" s="2"/>
      <c r="Y101" s="2"/>
    </row>
    <row r="102" spans="17:25">
      <c r="Q102" s="1">
        <v>93</v>
      </c>
      <c r="R102" s="1">
        <f t="shared" si="12"/>
        <v>0.9300000000000006</v>
      </c>
      <c r="S102" s="1">
        <f t="shared" si="13"/>
        <v>4.4862187315701094</v>
      </c>
      <c r="T102" s="1">
        <f t="shared" si="11"/>
        <v>-17.074869188974294</v>
      </c>
      <c r="V102" s="2"/>
      <c r="W102" s="2"/>
      <c r="X102" s="2"/>
      <c r="Y102" s="2"/>
    </row>
    <row r="103" spans="17:25">
      <c r="Q103" s="1">
        <v>94</v>
      </c>
      <c r="R103" s="1">
        <f t="shared" si="12"/>
        <v>0.94000000000000061</v>
      </c>
      <c r="S103" s="1">
        <f t="shared" si="13"/>
        <v>4.3154700396803669</v>
      </c>
      <c r="T103" s="1">
        <f t="shared" si="11"/>
        <v>-21.656783518004726</v>
      </c>
      <c r="V103" s="2"/>
      <c r="W103" s="2"/>
      <c r="X103" s="2"/>
      <c r="Y103" s="2"/>
    </row>
    <row r="104" spans="17:25">
      <c r="Q104" s="1">
        <v>95</v>
      </c>
      <c r="R104" s="1">
        <f t="shared" si="12"/>
        <v>0.95000000000000062</v>
      </c>
      <c r="S104" s="1">
        <f t="shared" si="13"/>
        <v>4.0989022045003196</v>
      </c>
      <c r="T104" s="1">
        <f t="shared" si="11"/>
        <v>-32.117862909659692</v>
      </c>
      <c r="V104" s="2"/>
      <c r="W104" s="2"/>
      <c r="X104" s="2"/>
      <c r="Y104" s="2"/>
    </row>
    <row r="105" spans="17:25">
      <c r="Q105" s="1">
        <v>96</v>
      </c>
      <c r="R105" s="1">
        <f t="shared" si="12"/>
        <v>0.96000000000000063</v>
      </c>
      <c r="S105" s="1">
        <f t="shared" si="13"/>
        <v>3.7777235754037228</v>
      </c>
      <c r="T105" s="1">
        <f t="shared" si="11"/>
        <v>-85.478316574825129</v>
      </c>
      <c r="V105" s="2"/>
      <c r="W105" s="2"/>
      <c r="X105" s="2"/>
      <c r="Y105" s="2"/>
    </row>
    <row r="106" spans="17:25">
      <c r="Q106" s="1">
        <v>97</v>
      </c>
      <c r="R106" s="1">
        <f t="shared" si="12"/>
        <v>0.97000000000000064</v>
      </c>
      <c r="S106" s="1">
        <f t="shared" si="13"/>
        <v>2.9229404096554714</v>
      </c>
      <c r="T106" s="1">
        <f t="shared" si="11"/>
        <v>240.66421000877625</v>
      </c>
      <c r="V106" s="2"/>
      <c r="W106" s="2"/>
      <c r="X106" s="2"/>
      <c r="Y106" s="2"/>
    </row>
    <row r="107" spans="17:25">
      <c r="Q107" s="1">
        <v>98</v>
      </c>
      <c r="R107" s="1">
        <f t="shared" si="12"/>
        <v>0.98000000000000065</v>
      </c>
      <c r="S107" s="1">
        <f t="shared" si="13"/>
        <v>5.3295825097432346</v>
      </c>
      <c r="T107" s="1">
        <f t="shared" si="11"/>
        <v>-8.6588003432165426</v>
      </c>
      <c r="V107" s="2"/>
      <c r="W107" s="2"/>
      <c r="X107" s="2"/>
      <c r="Y107" s="2"/>
    </row>
    <row r="108" spans="17:25">
      <c r="Q108" s="1">
        <v>99</v>
      </c>
      <c r="R108" s="1">
        <f t="shared" si="12"/>
        <v>0.99000000000000066</v>
      </c>
      <c r="S108" s="1">
        <f t="shared" si="13"/>
        <v>5.242994506311069</v>
      </c>
      <c r="T108" s="1">
        <f t="shared" si="11"/>
        <v>-8.9636833594367094</v>
      </c>
      <c r="V108" s="2"/>
      <c r="W108" s="2"/>
      <c r="X108" s="2"/>
      <c r="Y108" s="2"/>
    </row>
    <row r="109" spans="17:25">
      <c r="Q109" s="1">
        <v>100</v>
      </c>
      <c r="R109" s="1">
        <f t="shared" si="12"/>
        <v>1.0000000000000007</v>
      </c>
      <c r="S109" s="1">
        <f t="shared" si="13"/>
        <v>5.1533576727167016</v>
      </c>
      <c r="T109" s="1">
        <f t="shared" si="11"/>
        <v>-9.326162747286725</v>
      </c>
      <c r="V109" s="2"/>
      <c r="W109" s="2"/>
      <c r="X109" s="2"/>
      <c r="Y109" s="2"/>
    </row>
    <row r="110" spans="17:25">
      <c r="Q110" s="1">
        <v>101</v>
      </c>
      <c r="R110" s="1">
        <f t="shared" si="12"/>
        <v>1.0100000000000007</v>
      </c>
      <c r="S110" s="1">
        <f t="shared" si="13"/>
        <v>5.0600960452438342</v>
      </c>
      <c r="T110" s="1">
        <f t="shared" si="11"/>
        <v>-9.759901866671667</v>
      </c>
    </row>
    <row r="111" spans="17:25">
      <c r="Q111" s="1">
        <v>102</v>
      </c>
      <c r="R111" s="1">
        <f t="shared" si="12"/>
        <v>1.0200000000000007</v>
      </c>
      <c r="S111" s="1">
        <f t="shared" si="13"/>
        <v>4.9624970265771173</v>
      </c>
      <c r="T111" s="1">
        <f t="shared" si="11"/>
        <v>-10.283876876301845</v>
      </c>
    </row>
    <row r="112" spans="17:25">
      <c r="Q112" s="1">
        <v>103</v>
      </c>
      <c r="R112" s="1">
        <f t="shared" si="12"/>
        <v>1.0300000000000007</v>
      </c>
      <c r="S112" s="1">
        <f t="shared" si="13"/>
        <v>4.8596582578140985</v>
      </c>
      <c r="T112" s="1">
        <f t="shared" si="11"/>
        <v>-10.925129272448475</v>
      </c>
    </row>
    <row r="113" spans="17:20">
      <c r="Q113" s="1">
        <v>104</v>
      </c>
      <c r="R113" s="1">
        <f t="shared" si="12"/>
        <v>1.0400000000000007</v>
      </c>
      <c r="S113" s="1">
        <f t="shared" si="13"/>
        <v>4.7504069650896135</v>
      </c>
      <c r="T113" s="1">
        <f t="shared" si="11"/>
        <v>-11.723421761563374</v>
      </c>
    </row>
    <row r="114" spans="17:20">
      <c r="Q114" s="1">
        <v>105</v>
      </c>
      <c r="R114" s="1">
        <f t="shared" si="12"/>
        <v>1.0500000000000007</v>
      </c>
      <c r="S114" s="1">
        <f t="shared" si="13"/>
        <v>4.6331727474739797</v>
      </c>
      <c r="T114" s="1">
        <f t="shared" si="11"/>
        <v>-12.739484448710286</v>
      </c>
    </row>
    <row r="115" spans="17:20">
      <c r="Q115" s="1">
        <v>106</v>
      </c>
      <c r="R115" s="1">
        <f t="shared" si="12"/>
        <v>1.0600000000000007</v>
      </c>
      <c r="S115" s="1">
        <f t="shared" si="13"/>
        <v>4.5057779029868765</v>
      </c>
      <c r="T115" s="1">
        <f t="shared" si="11"/>
        <v>-14.070410018469948</v>
      </c>
    </row>
    <row r="116" spans="17:20">
      <c r="Q116" s="1">
        <v>107</v>
      </c>
      <c r="R116" s="1">
        <f t="shared" si="12"/>
        <v>1.0700000000000007</v>
      </c>
      <c r="S116" s="1">
        <f t="shared" si="13"/>
        <v>4.3650738028021774</v>
      </c>
      <c r="T116" s="1">
        <f t="shared" si="11"/>
        <v>-15.880116101233023</v>
      </c>
    </row>
    <row r="117" spans="17:20">
      <c r="Q117" s="1">
        <v>108</v>
      </c>
      <c r="R117" s="1">
        <f t="shared" si="12"/>
        <v>1.0800000000000007</v>
      </c>
      <c r="S117" s="1">
        <f t="shared" si="13"/>
        <v>4.2062726417898473</v>
      </c>
      <c r="T117" s="1">
        <f t="shared" si="11"/>
        <v>-18.463110168990074</v>
      </c>
    </row>
    <row r="118" spans="17:20">
      <c r="Q118" s="1">
        <v>109</v>
      </c>
      <c r="R118" s="1">
        <f t="shared" si="12"/>
        <v>1.0900000000000007</v>
      </c>
      <c r="S118" s="1">
        <f t="shared" si="13"/>
        <v>4.0216415400999468</v>
      </c>
      <c r="T118" s="1">
        <f t="shared" si="11"/>
        <v>-22.380725784479246</v>
      </c>
    </row>
    <row r="119" spans="17:20">
      <c r="Q119" s="1">
        <v>110</v>
      </c>
      <c r="R119" s="1">
        <f t="shared" si="12"/>
        <v>1.1000000000000008</v>
      </c>
      <c r="S119" s="1">
        <f t="shared" si="13"/>
        <v>3.7978342822551543</v>
      </c>
      <c r="T119" s="1">
        <f t="shared" si="11"/>
        <v>-28.692784896057482</v>
      </c>
    </row>
    <row r="120" spans="17:20">
      <c r="Q120" s="1">
        <v>111</v>
      </c>
      <c r="R120" s="1">
        <f t="shared" si="12"/>
        <v>1.1100000000000008</v>
      </c>
      <c r="S120" s="1">
        <f t="shared" si="13"/>
        <v>3.5109064332945796</v>
      </c>
      <c r="T120" s="1">
        <f t="shared" si="11"/>
        <v>-38.362483232254434</v>
      </c>
    </row>
    <row r="121" spans="17:20">
      <c r="Q121" s="1">
        <v>112</v>
      </c>
      <c r="R121" s="1">
        <f t="shared" si="12"/>
        <v>1.1200000000000008</v>
      </c>
      <c r="S121" s="1">
        <f t="shared" si="13"/>
        <v>3.1272816009720352</v>
      </c>
      <c r="T121" s="1">
        <f t="shared" si="11"/>
        <v>-42.311234504621183</v>
      </c>
    </row>
    <row r="122" spans="17:20">
      <c r="Q122" s="1">
        <v>113</v>
      </c>
      <c r="R122" s="1">
        <f t="shared" si="12"/>
        <v>1.1300000000000008</v>
      </c>
      <c r="S122" s="1">
        <f t="shared" si="13"/>
        <v>2.7041692559258235</v>
      </c>
      <c r="T122" s="1">
        <f t="shared" si="11"/>
        <v>-26.794283703310018</v>
      </c>
    </row>
    <row r="123" spans="17:20">
      <c r="Q123" s="1">
        <v>114</v>
      </c>
      <c r="R123" s="1">
        <f t="shared" si="12"/>
        <v>1.1400000000000008</v>
      </c>
      <c r="S123" s="1">
        <f t="shared" si="13"/>
        <v>2.4362264188927232</v>
      </c>
      <c r="T123" s="1">
        <f t="shared" si="11"/>
        <v>-17.563995774351408</v>
      </c>
    </row>
    <row r="124" spans="17:20">
      <c r="Q124" s="1">
        <v>115</v>
      </c>
      <c r="R124" s="1">
        <f t="shared" si="12"/>
        <v>1.1500000000000008</v>
      </c>
      <c r="S124" s="1">
        <f t="shared" si="13"/>
        <v>2.260586461149209</v>
      </c>
      <c r="T124" s="1">
        <f t="shared" si="11"/>
        <v>-13.36032502024494</v>
      </c>
    </row>
    <row r="125" spans="17:20">
      <c r="Q125" s="1">
        <v>116</v>
      </c>
      <c r="R125" s="1">
        <f t="shared" si="12"/>
        <v>1.1600000000000008</v>
      </c>
      <c r="S125" s="1">
        <f t="shared" si="13"/>
        <v>2.1269832109467597</v>
      </c>
      <c r="T125" s="1">
        <f t="shared" si="11"/>
        <v>-10.972199947599352</v>
      </c>
    </row>
    <row r="126" spans="17:20">
      <c r="Q126" s="1">
        <v>117</v>
      </c>
      <c r="R126" s="1">
        <f t="shared" si="12"/>
        <v>1.1700000000000008</v>
      </c>
      <c r="S126" s="1">
        <f t="shared" si="13"/>
        <v>2.0172612114707662</v>
      </c>
      <c r="T126" s="1">
        <f t="shared" si="11"/>
        <v>-9.4193783397703523</v>
      </c>
    </row>
    <row r="127" spans="17:20">
      <c r="Q127" s="1">
        <v>118</v>
      </c>
      <c r="R127" s="1">
        <f t="shared" si="12"/>
        <v>1.1800000000000008</v>
      </c>
      <c r="S127" s="1">
        <f t="shared" si="13"/>
        <v>1.9230674280730626</v>
      </c>
      <c r="T127" s="1">
        <f t="shared" si="11"/>
        <v>-8.3214545880905924</v>
      </c>
    </row>
    <row r="128" spans="17:20">
      <c r="Q128" s="1">
        <v>119</v>
      </c>
      <c r="R128" s="1">
        <f t="shared" si="12"/>
        <v>1.1900000000000008</v>
      </c>
      <c r="S128" s="1">
        <f t="shared" si="13"/>
        <v>1.8398528821921567</v>
      </c>
      <c r="T128" s="1">
        <f t="shared" si="11"/>
        <v>-7.5000567359507988</v>
      </c>
    </row>
    <row r="129" spans="17:20">
      <c r="Q129" s="1">
        <v>120</v>
      </c>
      <c r="R129" s="1">
        <f t="shared" si="12"/>
        <v>1.2000000000000008</v>
      </c>
      <c r="S129" s="1">
        <f t="shared" si="13"/>
        <v>1.7648523148326487</v>
      </c>
      <c r="T129" s="1">
        <f t="shared" si="11"/>
        <v>-6.8601044019141133</v>
      </c>
    </row>
    <row r="130" spans="17:20">
      <c r="Q130" s="1">
        <v>121</v>
      </c>
      <c r="R130" s="1">
        <f t="shared" si="12"/>
        <v>1.2100000000000009</v>
      </c>
      <c r="S130" s="1">
        <f t="shared" si="13"/>
        <v>1.6962512708135076</v>
      </c>
      <c r="T130" s="1">
        <f t="shared" si="11"/>
        <v>-6.3460745348960064</v>
      </c>
    </row>
    <row r="131" spans="17:20">
      <c r="Q131" s="1">
        <v>122</v>
      </c>
      <c r="R131" s="1">
        <f t="shared" si="12"/>
        <v>1.2200000000000009</v>
      </c>
      <c r="S131" s="1">
        <f t="shared" si="13"/>
        <v>1.6327905254645474</v>
      </c>
      <c r="T131" s="1">
        <f t="shared" si="11"/>
        <v>-5.9232609020990914</v>
      </c>
    </row>
    <row r="132" spans="17:20">
      <c r="Q132" s="1">
        <v>123</v>
      </c>
      <c r="R132" s="1">
        <f t="shared" si="12"/>
        <v>1.2300000000000009</v>
      </c>
      <c r="S132" s="1">
        <f t="shared" si="13"/>
        <v>1.5735579164435565</v>
      </c>
      <c r="T132" s="1">
        <f t="shared" si="11"/>
        <v>-5.5687958118668615</v>
      </c>
    </row>
    <row r="133" spans="17:20">
      <c r="Q133" s="1">
        <v>124</v>
      </c>
      <c r="R133" s="1">
        <f t="shared" si="12"/>
        <v>1.2400000000000009</v>
      </c>
      <c r="S133" s="1">
        <f t="shared" si="13"/>
        <v>1.5178699583248878</v>
      </c>
      <c r="T133" s="1">
        <f t="shared" si="11"/>
        <v>-5.2669655712069607</v>
      </c>
    </row>
    <row r="134" spans="17:20">
      <c r="Q134" s="1">
        <v>125</v>
      </c>
      <c r="R134" s="1">
        <f t="shared" si="12"/>
        <v>1.2500000000000009</v>
      </c>
      <c r="S134" s="1">
        <f t="shared" si="13"/>
        <v>1.4652003026128182</v>
      </c>
      <c r="T134" s="1">
        <f t="shared" si="11"/>
        <v>-5.0065958980009908</v>
      </c>
    </row>
    <row r="135" spans="17:20">
      <c r="Q135" s="1">
        <v>126</v>
      </c>
      <c r="R135" s="1">
        <f t="shared" si="12"/>
        <v>1.2600000000000009</v>
      </c>
      <c r="S135" s="1">
        <f t="shared" si="13"/>
        <v>1.4151343436328083</v>
      </c>
      <c r="T135" s="1">
        <f t="shared" si="11"/>
        <v>-4.7795107915196873</v>
      </c>
    </row>
    <row r="136" spans="17:20">
      <c r="Q136" s="1">
        <v>127</v>
      </c>
      <c r="R136" s="1">
        <f t="shared" si="12"/>
        <v>1.2700000000000009</v>
      </c>
      <c r="S136" s="1">
        <f t="shared" si="13"/>
        <v>1.3673392357176115</v>
      </c>
      <c r="T136" s="1">
        <f t="shared" si="11"/>
        <v>-4.5795822104373825</v>
      </c>
    </row>
    <row r="137" spans="17:20">
      <c r="Q137" s="1">
        <v>128</v>
      </c>
      <c r="R137" s="1">
        <f t="shared" si="12"/>
        <v>1.2800000000000009</v>
      </c>
      <c r="S137" s="1">
        <f t="shared" si="13"/>
        <v>1.3215434136132378</v>
      </c>
      <c r="T137" s="1">
        <f t="shared" si="11"/>
        <v>-4.4021214022930426</v>
      </c>
    </row>
    <row r="138" spans="17:20">
      <c r="Q138" s="1">
        <v>129</v>
      </c>
      <c r="R138" s="1">
        <f t="shared" si="12"/>
        <v>1.2900000000000009</v>
      </c>
      <c r="S138" s="1">
        <f t="shared" si="13"/>
        <v>1.2775221995903074</v>
      </c>
      <c r="T138" s="1">
        <f t="shared" ref="T138:T201" si="14">-((3*R138^2+2*R138*S138)/(R138^2+COS(S138)))</f>
        <v>-4.2434762317794696</v>
      </c>
    </row>
    <row r="139" spans="17:20">
      <c r="Q139" s="1">
        <v>130</v>
      </c>
      <c r="R139" s="1">
        <f t="shared" ref="R139:R202" si="15">R138+$C$3</f>
        <v>1.3000000000000009</v>
      </c>
      <c r="S139" s="1">
        <f t="shared" ref="S139:S202" si="16">S138+$C$3*T138</f>
        <v>1.2350874372725127</v>
      </c>
      <c r="T139" s="1">
        <f t="shared" si="14"/>
        <v>-4.1007572405605179</v>
      </c>
    </row>
    <row r="140" spans="17:20">
      <c r="Q140" s="1">
        <v>131</v>
      </c>
      <c r="R140" s="1">
        <f t="shared" si="15"/>
        <v>1.3100000000000009</v>
      </c>
      <c r="S140" s="1">
        <f t="shared" si="16"/>
        <v>1.1940798648669075</v>
      </c>
      <c r="T140" s="1">
        <f t="shared" si="14"/>
        <v>-3.9716466858103532</v>
      </c>
    </row>
    <row r="141" spans="17:20">
      <c r="Q141" s="1">
        <v>132</v>
      </c>
      <c r="R141" s="1">
        <f t="shared" si="15"/>
        <v>1.320000000000001</v>
      </c>
      <c r="S141" s="1">
        <f t="shared" si="16"/>
        <v>1.1543633980088039</v>
      </c>
      <c r="T141" s="1">
        <f t="shared" si="14"/>
        <v>-3.8542625362453178</v>
      </c>
    </row>
    <row r="142" spans="17:20">
      <c r="Q142" s="1">
        <v>133</v>
      </c>
      <c r="R142" s="1">
        <f t="shared" si="15"/>
        <v>1.330000000000001</v>
      </c>
      <c r="S142" s="1">
        <f t="shared" si="16"/>
        <v>1.1158207726463507</v>
      </c>
      <c r="T142" s="1">
        <f t="shared" si="14"/>
        <v>-3.7470597486514912</v>
      </c>
    </row>
    <row r="143" spans="17:20">
      <c r="Q143" s="1">
        <v>134</v>
      </c>
      <c r="R143" s="1">
        <f t="shared" si="15"/>
        <v>1.340000000000001</v>
      </c>
      <c r="S143" s="1">
        <f t="shared" si="16"/>
        <v>1.0783501751598359</v>
      </c>
      <c r="T143" s="1">
        <f t="shared" si="14"/>
        <v>-3.6487573776793218</v>
      </c>
    </row>
    <row r="144" spans="17:20">
      <c r="Q144" s="1">
        <v>135</v>
      </c>
      <c r="R144" s="1">
        <f t="shared" si="15"/>
        <v>1.350000000000001</v>
      </c>
      <c r="S144" s="1">
        <f t="shared" si="16"/>
        <v>1.0418626013830428</v>
      </c>
      <c r="T144" s="1">
        <f t="shared" si="14"/>
        <v>-3.5582839309285017</v>
      </c>
    </row>
    <row r="145" spans="17:20">
      <c r="Q145" s="1">
        <v>136</v>
      </c>
      <c r="R145" s="1">
        <f t="shared" si="15"/>
        <v>1.360000000000001</v>
      </c>
      <c r="S145" s="1">
        <f t="shared" si="16"/>
        <v>1.0062797620737578</v>
      </c>
      <c r="T145" s="1">
        <f t="shared" si="14"/>
        <v>-3.4747358331260401</v>
      </c>
    </row>
    <row r="146" spans="17:20">
      <c r="Q146" s="1">
        <v>137</v>
      </c>
      <c r="R146" s="1">
        <f t="shared" si="15"/>
        <v>1.370000000000001</v>
      </c>
      <c r="S146" s="1">
        <f t="shared" si="16"/>
        <v>0.97153240374249739</v>
      </c>
      <c r="T146" s="1">
        <f t="shared" si="14"/>
        <v>-3.3973454565022814</v>
      </c>
    </row>
    <row r="147" spans="17:20">
      <c r="Q147" s="1">
        <v>138</v>
      </c>
      <c r="R147" s="1">
        <f t="shared" si="15"/>
        <v>1.380000000000001</v>
      </c>
      <c r="S147" s="1">
        <f t="shared" si="16"/>
        <v>0.93755894917747462</v>
      </c>
      <c r="T147" s="1">
        <f t="shared" si="14"/>
        <v>-3.3254562313020899</v>
      </c>
    </row>
    <row r="148" spans="17:20">
      <c r="Q148" s="1">
        <v>139</v>
      </c>
      <c r="R148" s="1">
        <f t="shared" si="15"/>
        <v>1.390000000000001</v>
      </c>
      <c r="S148" s="1">
        <f t="shared" si="16"/>
        <v>0.90430438686445369</v>
      </c>
      <c r="T148" s="1">
        <f t="shared" si="14"/>
        <v>-3.2585030645201196</v>
      </c>
    </row>
    <row r="149" spans="17:20">
      <c r="Q149" s="1">
        <v>140</v>
      </c>
      <c r="R149" s="1">
        <f t="shared" si="15"/>
        <v>1.400000000000001</v>
      </c>
      <c r="S149" s="1">
        <f t="shared" si="16"/>
        <v>0.87171935621925245</v>
      </c>
      <c r="T149" s="1">
        <f t="shared" si="14"/>
        <v>-3.195996785793799</v>
      </c>
    </row>
    <row r="150" spans="17:20">
      <c r="Q150" s="1">
        <v>141</v>
      </c>
      <c r="R150" s="1">
        <f t="shared" si="15"/>
        <v>1.410000000000001</v>
      </c>
      <c r="S150" s="1">
        <f t="shared" si="16"/>
        <v>0.83975938836131447</v>
      </c>
      <c r="T150" s="1">
        <f t="shared" si="14"/>
        <v>-3.1375116820367217</v>
      </c>
    </row>
    <row r="151" spans="17:20">
      <c r="Q151" s="1">
        <v>142</v>
      </c>
      <c r="R151" s="1">
        <f t="shared" si="15"/>
        <v>1.420000000000001</v>
      </c>
      <c r="S151" s="1">
        <f t="shared" si="16"/>
        <v>0.80838427154094727</v>
      </c>
      <c r="T151" s="1">
        <f t="shared" si="14"/>
        <v>-3.0826754250364576</v>
      </c>
    </row>
    <row r="152" spans="17:20">
      <c r="Q152" s="1">
        <v>143</v>
      </c>
      <c r="R152" s="1">
        <f t="shared" si="15"/>
        <v>1.430000000000001</v>
      </c>
      <c r="S152" s="1">
        <f t="shared" si="16"/>
        <v>0.77755751729058264</v>
      </c>
      <c r="T152" s="1">
        <f t="shared" si="14"/>
        <v>-3.0311608703453672</v>
      </c>
    </row>
    <row r="153" spans="17:20">
      <c r="Q153" s="1">
        <v>144</v>
      </c>
      <c r="R153" s="1">
        <f t="shared" si="15"/>
        <v>1.4400000000000011</v>
      </c>
      <c r="S153" s="1">
        <f t="shared" si="16"/>
        <v>0.74724590858712903</v>
      </c>
      <c r="T153" s="1">
        <f t="shared" si="14"/>
        <v>-2.9826793322553287</v>
      </c>
    </row>
    <row r="154" spans="17:20">
      <c r="Q154" s="1">
        <v>145</v>
      </c>
      <c r="R154" s="1">
        <f t="shared" si="15"/>
        <v>1.4500000000000011</v>
      </c>
      <c r="S154" s="1">
        <f t="shared" si="16"/>
        <v>0.71741911526457569</v>
      </c>
      <c r="T154" s="1">
        <f t="shared" si="14"/>
        <v>-2.9369750325519908</v>
      </c>
    </row>
    <row r="155" spans="17:20">
      <c r="Q155" s="1">
        <v>146</v>
      </c>
      <c r="R155" s="1">
        <f t="shared" si="15"/>
        <v>1.4600000000000011</v>
      </c>
      <c r="S155" s="1">
        <f t="shared" si="16"/>
        <v>0.68804936493905577</v>
      </c>
      <c r="T155" s="1">
        <f t="shared" si="14"/>
        <v>-2.8938204897205435</v>
      </c>
    </row>
    <row r="156" spans="17:20">
      <c r="Q156" s="1">
        <v>147</v>
      </c>
      <c r="R156" s="1">
        <f t="shared" si="15"/>
        <v>1.4700000000000011</v>
      </c>
      <c r="S156" s="1">
        <f t="shared" si="16"/>
        <v>0.65911116004185033</v>
      </c>
      <c r="T156" s="1">
        <f t="shared" si="14"/>
        <v>-2.8530126669931803</v>
      </c>
    </row>
    <row r="157" spans="17:20">
      <c r="Q157" s="1">
        <v>148</v>
      </c>
      <c r="R157" s="1">
        <f t="shared" si="15"/>
        <v>1.4800000000000011</v>
      </c>
      <c r="S157" s="1">
        <f t="shared" si="16"/>
        <v>0.63058103337191851</v>
      </c>
      <c r="T157" s="1">
        <f t="shared" si="14"/>
        <v>-2.8143697367657108</v>
      </c>
    </row>
    <row r="158" spans="17:20">
      <c r="Q158" s="1">
        <v>149</v>
      </c>
      <c r="R158" s="1">
        <f t="shared" si="15"/>
        <v>1.4900000000000011</v>
      </c>
      <c r="S158" s="1">
        <f t="shared" si="16"/>
        <v>0.60243733600426141</v>
      </c>
      <c r="T158" s="1">
        <f t="shared" si="14"/>
        <v>-2.777728348784716</v>
      </c>
    </row>
    <row r="159" spans="17:20">
      <c r="Q159" s="1">
        <v>150</v>
      </c>
      <c r="R159" s="1">
        <f t="shared" si="15"/>
        <v>1.5000000000000011</v>
      </c>
      <c r="S159" s="1">
        <f t="shared" si="16"/>
        <v>0.57466005251641428</v>
      </c>
      <c r="T159" s="1">
        <f t="shared" si="14"/>
        <v>-2.7429413124956925</v>
      </c>
    </row>
    <row r="160" spans="17:20">
      <c r="Q160" s="1">
        <v>151</v>
      </c>
      <c r="R160" s="1">
        <f t="shared" si="15"/>
        <v>1.5100000000000011</v>
      </c>
      <c r="S160" s="1">
        <f t="shared" si="16"/>
        <v>0.54723063939145733</v>
      </c>
      <c r="T160" s="1">
        <f t="shared" si="14"/>
        <v>-2.7098756217693496</v>
      </c>
    </row>
    <row r="161" spans="17:20">
      <c r="Q161" s="1">
        <v>152</v>
      </c>
      <c r="R161" s="1">
        <f t="shared" si="15"/>
        <v>1.5200000000000011</v>
      </c>
      <c r="S161" s="1">
        <f t="shared" si="16"/>
        <v>0.5201318831737638</v>
      </c>
      <c r="T161" s="1">
        <f t="shared" si="14"/>
        <v>-2.6784107641467463</v>
      </c>
    </row>
    <row r="162" spans="17:20">
      <c r="Q162" s="1">
        <v>153</v>
      </c>
      <c r="R162" s="1">
        <f t="shared" si="15"/>
        <v>1.5300000000000011</v>
      </c>
      <c r="S162" s="1">
        <f t="shared" si="16"/>
        <v>0.49334777553229636</v>
      </c>
      <c r="T162" s="1">
        <f t="shared" si="14"/>
        <v>-2.6484372676933674</v>
      </c>
    </row>
    <row r="163" spans="17:20">
      <c r="Q163" s="1">
        <v>154</v>
      </c>
      <c r="R163" s="1">
        <f t="shared" si="15"/>
        <v>1.5400000000000011</v>
      </c>
      <c r="S163" s="1">
        <f t="shared" si="16"/>
        <v>0.46686340285536271</v>
      </c>
      <c r="T163" s="1">
        <f t="shared" si="14"/>
        <v>-2.6198554472182867</v>
      </c>
    </row>
    <row r="164" spans="17:20">
      <c r="Q164" s="1">
        <v>155</v>
      </c>
      <c r="R164" s="1">
        <f t="shared" si="15"/>
        <v>1.5500000000000012</v>
      </c>
      <c r="S164" s="1">
        <f t="shared" si="16"/>
        <v>0.44066484838317982</v>
      </c>
      <c r="T164" s="1">
        <f t="shared" si="14"/>
        <v>-2.5925743185155881</v>
      </c>
    </row>
    <row r="165" spans="17:20">
      <c r="Q165" s="1">
        <v>156</v>
      </c>
      <c r="R165" s="1">
        <f t="shared" si="15"/>
        <v>1.5600000000000012</v>
      </c>
      <c r="S165" s="1">
        <f t="shared" si="16"/>
        <v>0.41473910519802393</v>
      </c>
      <c r="T165" s="1">
        <f t="shared" si="14"/>
        <v>-2.5665106548124976</v>
      </c>
    </row>
    <row r="166" spans="17:20">
      <c r="Q166" s="1">
        <v>157</v>
      </c>
      <c r="R166" s="1">
        <f t="shared" si="15"/>
        <v>1.5700000000000012</v>
      </c>
      <c r="S166" s="1">
        <f t="shared" si="16"/>
        <v>0.38907399864989894</v>
      </c>
      <c r="T166" s="1">
        <f t="shared" si="14"/>
        <v>-2.5415881640601929</v>
      </c>
    </row>
    <row r="167" spans="17:20">
      <c r="Q167" s="1">
        <v>158</v>
      </c>
      <c r="R167" s="1">
        <f t="shared" si="15"/>
        <v>1.5800000000000012</v>
      </c>
      <c r="S167" s="1">
        <f t="shared" si="16"/>
        <v>0.36365811700929701</v>
      </c>
      <c r="T167" s="1">
        <f t="shared" si="14"/>
        <v>-2.5177367693071724</v>
      </c>
    </row>
    <row r="168" spans="17:20">
      <c r="Q168" s="1">
        <v>159</v>
      </c>
      <c r="R168" s="1">
        <f t="shared" si="15"/>
        <v>1.5900000000000012</v>
      </c>
      <c r="S168" s="1">
        <f t="shared" si="16"/>
        <v>0.33848074931622529</v>
      </c>
      <c r="T168" s="1">
        <f t="shared" si="14"/>
        <v>-2.494891977327343</v>
      </c>
    </row>
    <row r="169" spans="17:20">
      <c r="Q169" s="1">
        <v>160</v>
      </c>
      <c r="R169" s="1">
        <f t="shared" si="15"/>
        <v>1.6000000000000012</v>
      </c>
      <c r="S169" s="1">
        <f t="shared" si="16"/>
        <v>0.31353182954295189</v>
      </c>
      <c r="T169" s="1">
        <f t="shared" si="14"/>
        <v>-2.4729943230722227</v>
      </c>
    </row>
    <row r="170" spans="17:20">
      <c r="Q170" s="1">
        <v>161</v>
      </c>
      <c r="R170" s="1">
        <f t="shared" si="15"/>
        <v>1.6100000000000012</v>
      </c>
      <c r="S170" s="1">
        <f t="shared" si="16"/>
        <v>0.28880188631222964</v>
      </c>
      <c r="T170" s="1">
        <f t="shared" si="14"/>
        <v>-2.4519888794853322</v>
      </c>
    </row>
    <row r="171" spans="17:20">
      <c r="Q171" s="1">
        <v>162</v>
      </c>
      <c r="R171" s="1">
        <f t="shared" si="15"/>
        <v>1.6200000000000012</v>
      </c>
      <c r="S171" s="1">
        <f t="shared" si="16"/>
        <v>0.2642819975173763</v>
      </c>
      <c r="T171" s="1">
        <f t="shared" si="14"/>
        <v>-2.4318248238406914</v>
      </c>
    </row>
    <row r="172" spans="17:20">
      <c r="Q172" s="1">
        <v>163</v>
      </c>
      <c r="R172" s="1">
        <f t="shared" si="15"/>
        <v>1.6300000000000012</v>
      </c>
      <c r="S172" s="1">
        <f t="shared" si="16"/>
        <v>0.23996374927896938</v>
      </c>
      <c r="T172" s="1">
        <f t="shared" si="14"/>
        <v>-2.4124550531122284</v>
      </c>
    </row>
    <row r="173" spans="17:20">
      <c r="Q173" s="1">
        <v>164</v>
      </c>
      <c r="R173" s="1">
        <f t="shared" si="15"/>
        <v>1.6400000000000012</v>
      </c>
      <c r="S173" s="1">
        <f t="shared" si="16"/>
        <v>0.2158391987478471</v>
      </c>
      <c r="T173" s="1">
        <f t="shared" si="14"/>
        <v>-2.3938358419993016</v>
      </c>
    </row>
    <row r="174" spans="17:20">
      <c r="Q174" s="1">
        <v>165</v>
      </c>
      <c r="R174" s="1">
        <f t="shared" si="15"/>
        <v>1.6500000000000012</v>
      </c>
      <c r="S174" s="1">
        <f t="shared" si="16"/>
        <v>0.19190084032785409</v>
      </c>
      <c r="T174" s="1">
        <f t="shared" si="14"/>
        <v>-2.3759265381670551</v>
      </c>
    </row>
    <row r="175" spans="17:20">
      <c r="Q175" s="1">
        <v>166</v>
      </c>
      <c r="R175" s="1">
        <f t="shared" si="15"/>
        <v>1.6600000000000013</v>
      </c>
      <c r="S175" s="1">
        <f t="shared" si="16"/>
        <v>0.16814157494618354</v>
      </c>
      <c r="T175" s="1">
        <f t="shared" si="14"/>
        <v>-2.3586892900424195</v>
      </c>
    </row>
    <row r="176" spans="17:20">
      <c r="Q176" s="1">
        <v>167</v>
      </c>
      <c r="R176" s="1">
        <f t="shared" si="15"/>
        <v>1.6700000000000013</v>
      </c>
      <c r="S176" s="1">
        <f t="shared" si="16"/>
        <v>0.14455468204575933</v>
      </c>
      <c r="T176" s="1">
        <f t="shared" si="14"/>
        <v>-2.3420888031641094</v>
      </c>
    </row>
    <row r="177" spans="17:20">
      <c r="Q177" s="1">
        <v>168</v>
      </c>
      <c r="R177" s="1">
        <f t="shared" si="15"/>
        <v>1.6800000000000013</v>
      </c>
      <c r="S177" s="1">
        <f t="shared" si="16"/>
        <v>0.12113379401411824</v>
      </c>
      <c r="T177" s="1">
        <f t="shared" si="14"/>
        <v>-2.3260921216396335</v>
      </c>
    </row>
    <row r="178" spans="17:20">
      <c r="Q178" s="1">
        <v>169</v>
      </c>
      <c r="R178" s="1">
        <f t="shared" si="15"/>
        <v>1.6900000000000013</v>
      </c>
      <c r="S178" s="1">
        <f t="shared" si="16"/>
        <v>9.7872872797721902E-2</v>
      </c>
      <c r="T178" s="1">
        <f t="shared" si="14"/>
        <v>-2.310668431731763</v>
      </c>
    </row>
    <row r="179" spans="17:20">
      <c r="Q179" s="1">
        <v>170</v>
      </c>
      <c r="R179" s="1">
        <f t="shared" si="15"/>
        <v>1.7000000000000013</v>
      </c>
      <c r="S179" s="1">
        <f t="shared" si="16"/>
        <v>7.4766188480404269E-2</v>
      </c>
      <c r="T179" s="1">
        <f t="shared" si="14"/>
        <v>-2.2957888849954231</v>
      </c>
    </row>
    <row r="180" spans="17:20">
      <c r="Q180" s="1">
        <v>171</v>
      </c>
      <c r="R180" s="1">
        <f t="shared" si="15"/>
        <v>1.7100000000000013</v>
      </c>
      <c r="S180" s="1">
        <f t="shared" si="16"/>
        <v>5.1808299630450041E-2</v>
      </c>
      <c r="T180" s="1">
        <f t="shared" si="14"/>
        <v>-2.2814264387253274</v>
      </c>
    </row>
    <row r="181" spans="17:20">
      <c r="Q181" s="1">
        <v>172</v>
      </c>
      <c r="R181" s="1">
        <f t="shared" si="15"/>
        <v>1.7200000000000013</v>
      </c>
      <c r="S181" s="1">
        <f t="shared" si="16"/>
        <v>2.8994035243196766E-2</v>
      </c>
      <c r="T181" s="1">
        <f t="shared" si="14"/>
        <v>-2.2675557117644689</v>
      </c>
    </row>
    <row r="182" spans="17:20">
      <c r="Q182" s="1">
        <v>173</v>
      </c>
      <c r="R182" s="1">
        <f t="shared" si="15"/>
        <v>1.7300000000000013</v>
      </c>
      <c r="S182" s="1">
        <f t="shared" si="16"/>
        <v>6.3184781255520781E-3</v>
      </c>
      <c r="T182" s="1">
        <f t="shared" si="14"/>
        <v>-2.2541528539717506</v>
      </c>
    </row>
    <row r="183" spans="17:20">
      <c r="Q183" s="1">
        <v>174</v>
      </c>
      <c r="R183" s="1">
        <f t="shared" si="15"/>
        <v>1.7400000000000013</v>
      </c>
      <c r="S183" s="1">
        <f t="shared" si="16"/>
        <v>-1.6223050414165427E-2</v>
      </c>
      <c r="T183" s="1">
        <f t="shared" si="14"/>
        <v>-2.2411954278601653</v>
      </c>
    </row>
    <row r="184" spans="17:20">
      <c r="Q184" s="1">
        <v>175</v>
      </c>
      <c r="R184" s="1">
        <f t="shared" si="15"/>
        <v>1.7500000000000013</v>
      </c>
      <c r="S184" s="1">
        <f t="shared" si="16"/>
        <v>-3.863500469276708E-2</v>
      </c>
      <c r="T184" s="1">
        <f t="shared" si="14"/>
        <v>-2.2286623011003788</v>
      </c>
    </row>
    <row r="185" spans="17:20">
      <c r="Q185" s="1">
        <v>176</v>
      </c>
      <c r="R185" s="1">
        <f t="shared" si="15"/>
        <v>1.7600000000000013</v>
      </c>
      <c r="S185" s="1">
        <f t="shared" si="16"/>
        <v>-6.0921627703770867E-2</v>
      </c>
      <c r="T185" s="1">
        <f t="shared" si="14"/>
        <v>-2.2165335487429338</v>
      </c>
    </row>
    <row r="186" spans="17:20">
      <c r="Q186" s="1">
        <v>177</v>
      </c>
      <c r="R186" s="1">
        <f t="shared" si="15"/>
        <v>1.7700000000000014</v>
      </c>
      <c r="S186" s="1">
        <f t="shared" si="16"/>
        <v>-8.3086963191200208E-2</v>
      </c>
      <c r="T186" s="1">
        <f t="shared" si="14"/>
        <v>-2.2047903641493032</v>
      </c>
    </row>
    <row r="187" spans="17:20">
      <c r="Q187" s="1">
        <v>178</v>
      </c>
      <c r="R187" s="1">
        <f t="shared" si="15"/>
        <v>1.7800000000000014</v>
      </c>
      <c r="S187" s="1">
        <f t="shared" si="16"/>
        <v>-0.10513486683269324</v>
      </c>
      <c r="T187" s="1">
        <f t="shared" si="14"/>
        <v>-2.1934149777408067</v>
      </c>
    </row>
    <row r="188" spans="17:20">
      <c r="Q188" s="1">
        <v>179</v>
      </c>
      <c r="R188" s="1">
        <f t="shared" si="15"/>
        <v>1.7900000000000014</v>
      </c>
      <c r="S188" s="1">
        <f t="shared" si="16"/>
        <v>-0.12706901661010131</v>
      </c>
      <c r="T188" s="1">
        <f t="shared" si="14"/>
        <v>-2.1823905827777206</v>
      </c>
    </row>
    <row r="189" spans="17:20">
      <c r="Q189" s="1">
        <v>180</v>
      </c>
      <c r="R189" s="1">
        <f t="shared" si="15"/>
        <v>1.8000000000000014</v>
      </c>
      <c r="S189" s="1">
        <f t="shared" si="16"/>
        <v>-0.14889292243787852</v>
      </c>
      <c r="T189" s="1">
        <f t="shared" si="14"/>
        <v>-2.1717012674708243</v>
      </c>
    </row>
    <row r="190" spans="17:20">
      <c r="Q190" s="1">
        <v>181</v>
      </c>
      <c r="R190" s="1">
        <f t="shared" si="15"/>
        <v>1.8100000000000014</v>
      </c>
      <c r="S190" s="1">
        <f t="shared" si="16"/>
        <v>-0.17060993511258676</v>
      </c>
      <c r="T190" s="1">
        <f t="shared" si="14"/>
        <v>-2.1613319528062114</v>
      </c>
    </row>
    <row r="191" spans="17:20">
      <c r="Q191" s="1">
        <v>182</v>
      </c>
      <c r="R191" s="1">
        <f t="shared" si="15"/>
        <v>1.8200000000000014</v>
      </c>
      <c r="S191" s="1">
        <f t="shared" si="16"/>
        <v>-0.19222325464064888</v>
      </c>
      <c r="T191" s="1">
        <f t="shared" si="14"/>
        <v>-2.1512683355328543</v>
      </c>
    </row>
    <row r="192" spans="17:20">
      <c r="Q192" s="1">
        <v>183</v>
      </c>
      <c r="R192" s="1">
        <f t="shared" si="15"/>
        <v>1.8300000000000014</v>
      </c>
      <c r="S192" s="1">
        <f t="shared" si="16"/>
        <v>-0.21373593799597743</v>
      </c>
      <c r="T192" s="1">
        <f t="shared" si="14"/>
        <v>-2.1414968358226507</v>
      </c>
    </row>
    <row r="193" spans="17:20">
      <c r="Q193" s="1">
        <v>184</v>
      </c>
      <c r="R193" s="1">
        <f t="shared" si="15"/>
        <v>1.8400000000000014</v>
      </c>
      <c r="S193" s="1">
        <f t="shared" si="16"/>
        <v>-0.23515090635420394</v>
      </c>
      <c r="T193" s="1">
        <f t="shared" si="14"/>
        <v>-2.1320045491655657</v>
      </c>
    </row>
    <row r="194" spans="17:20">
      <c r="Q194" s="1">
        <v>185</v>
      </c>
      <c r="R194" s="1">
        <f t="shared" si="15"/>
        <v>1.8500000000000014</v>
      </c>
      <c r="S194" s="1">
        <f t="shared" si="16"/>
        <v>-0.25647095184585961</v>
      </c>
      <c r="T194" s="1">
        <f t="shared" si="14"/>
        <v>-2.1227792021090059</v>
      </c>
    </row>
    <row r="195" spans="17:20">
      <c r="Q195" s="1">
        <v>186</v>
      </c>
      <c r="R195" s="1">
        <f t="shared" si="15"/>
        <v>1.8600000000000014</v>
      </c>
      <c r="S195" s="1">
        <f t="shared" si="16"/>
        <v>-0.27769874386694965</v>
      </c>
      <c r="T195" s="1">
        <f t="shared" si="14"/>
        <v>-2.1138091114915838</v>
      </c>
    </row>
    <row r="196" spans="17:20">
      <c r="Q196" s="1">
        <v>187</v>
      </c>
      <c r="R196" s="1">
        <f t="shared" si="15"/>
        <v>1.8700000000000014</v>
      </c>
      <c r="S196" s="1">
        <f t="shared" si="16"/>
        <v>-0.29883683498186547</v>
      </c>
      <c r="T196" s="1">
        <f t="shared" si="14"/>
        <v>-2.1050831468576572</v>
      </c>
    </row>
    <row r="197" spans="17:20">
      <c r="Q197" s="1">
        <v>188</v>
      </c>
      <c r="R197" s="1">
        <f t="shared" si="15"/>
        <v>1.8800000000000014</v>
      </c>
      <c r="S197" s="1">
        <f t="shared" si="16"/>
        <v>-0.31988766645044203</v>
      </c>
      <c r="T197" s="1">
        <f t="shared" si="14"/>
        <v>-2.0965906957710545</v>
      </c>
    </row>
    <row r="198" spans="17:20">
      <c r="Q198" s="1">
        <v>189</v>
      </c>
      <c r="R198" s="1">
        <f t="shared" si="15"/>
        <v>1.8900000000000015</v>
      </c>
      <c r="S198" s="1">
        <f t="shared" si="16"/>
        <v>-0.34085357340815259</v>
      </c>
      <c r="T198" s="1">
        <f t="shared" si="14"/>
        <v>-2.0883216317747939</v>
      </c>
    </row>
    <row r="199" spans="17:20">
      <c r="Q199" s="1">
        <v>190</v>
      </c>
      <c r="R199" s="1">
        <f t="shared" si="15"/>
        <v>1.9000000000000015</v>
      </c>
      <c r="S199" s="1">
        <f t="shared" si="16"/>
        <v>-0.36173678972590051</v>
      </c>
      <c r="T199" s="1">
        <f t="shared" si="14"/>
        <v>-2.0802662847687943</v>
      </c>
    </row>
    <row r="200" spans="17:20">
      <c r="Q200" s="1">
        <v>191</v>
      </c>
      <c r="R200" s="1">
        <f t="shared" si="15"/>
        <v>1.9100000000000015</v>
      </c>
      <c r="S200" s="1">
        <f t="shared" si="16"/>
        <v>-0.38253945257358846</v>
      </c>
      <c r="T200" s="1">
        <f t="shared" si="14"/>
        <v>-2.0724154135999524</v>
      </c>
    </row>
    <row r="201" spans="17:20">
      <c r="Q201" s="1">
        <v>192</v>
      </c>
      <c r="R201" s="1">
        <f t="shared" si="15"/>
        <v>1.9200000000000015</v>
      </c>
      <c r="S201" s="1">
        <f t="shared" si="16"/>
        <v>-0.403263606709588</v>
      </c>
      <c r="T201" s="1">
        <f t="shared" si="14"/>
        <v>-2.0647601806789222</v>
      </c>
    </row>
    <row r="202" spans="17:20">
      <c r="Q202" s="1">
        <v>193</v>
      </c>
      <c r="R202" s="1">
        <f t="shared" si="15"/>
        <v>1.9300000000000015</v>
      </c>
      <c r="S202" s="1">
        <f t="shared" si="16"/>
        <v>-0.4239112085163772</v>
      </c>
      <c r="T202" s="1">
        <f t="shared" ref="T202:T265" si="17">-((3*R202^2+2*R202*S202)/(R202^2+COS(S202)))</f>
        <v>-2.0572921284556691</v>
      </c>
    </row>
    <row r="203" spans="17:20">
      <c r="Q203" s="1">
        <v>194</v>
      </c>
      <c r="R203" s="1">
        <f t="shared" ref="R203:R266" si="18">R202+$C$3</f>
        <v>1.9400000000000015</v>
      </c>
      <c r="S203" s="1">
        <f t="shared" ref="S203:S266" si="19">S202+$C$3*T202</f>
        <v>-0.44448412980093388</v>
      </c>
      <c r="T203" s="1">
        <f t="shared" si="17"/>
        <v>-2.0500031576017586</v>
      </c>
    </row>
    <row r="204" spans="17:20">
      <c r="Q204" s="1">
        <v>195</v>
      </c>
      <c r="R204" s="1">
        <f t="shared" si="18"/>
        <v>1.9500000000000015</v>
      </c>
      <c r="S204" s="1">
        <f t="shared" si="19"/>
        <v>-0.46498416137695148</v>
      </c>
      <c r="T204" s="1">
        <f t="shared" si="17"/>
        <v>-2.042885506761507</v>
      </c>
    </row>
    <row r="205" spans="17:20">
      <c r="Q205" s="1">
        <v>196</v>
      </c>
      <c r="R205" s="1">
        <f t="shared" si="18"/>
        <v>1.9600000000000015</v>
      </c>
      <c r="S205" s="1">
        <f t="shared" si="19"/>
        <v>-0.48541301644456653</v>
      </c>
      <c r="T205" s="1">
        <f t="shared" si="17"/>
        <v>-2.0359317337468266</v>
      </c>
    </row>
    <row r="206" spans="17:20">
      <c r="Q206" s="1">
        <v>197</v>
      </c>
      <c r="R206" s="1">
        <f t="shared" si="18"/>
        <v>1.9700000000000015</v>
      </c>
      <c r="S206" s="1">
        <f t="shared" si="19"/>
        <v>-0.50577233378203479</v>
      </c>
      <c r="T206" s="1">
        <f t="shared" si="17"/>
        <v>-2.0291346980619664</v>
      </c>
    </row>
    <row r="207" spans="17:20">
      <c r="Q207" s="1">
        <v>198</v>
      </c>
      <c r="R207" s="1">
        <f t="shared" si="18"/>
        <v>1.9800000000000015</v>
      </c>
      <c r="S207" s="1">
        <f t="shared" si="19"/>
        <v>-0.52606368076265442</v>
      </c>
      <c r="T207" s="1">
        <f t="shared" si="17"/>
        <v>-2.0224875446545787</v>
      </c>
    </row>
    <row r="208" spans="17:20">
      <c r="Q208" s="1">
        <v>199</v>
      </c>
      <c r="R208" s="1">
        <f t="shared" si="18"/>
        <v>1.9900000000000015</v>
      </c>
      <c r="S208" s="1">
        <f t="shared" si="19"/>
        <v>-0.54628855620920025</v>
      </c>
      <c r="T208" s="1">
        <f t="shared" si="17"/>
        <v>-2.0159836887986944</v>
      </c>
    </row>
    <row r="209" spans="17:20">
      <c r="Q209" s="1">
        <v>200</v>
      </c>
      <c r="R209" s="1">
        <f t="shared" si="18"/>
        <v>2.0000000000000013</v>
      </c>
      <c r="S209" s="1">
        <f t="shared" si="19"/>
        <v>-0.5664483930971872</v>
      </c>
      <c r="T209" s="1">
        <f t="shared" si="17"/>
        <v>-2.009616802023475</v>
      </c>
    </row>
    <row r="210" spans="17:20">
      <c r="Q210" s="1">
        <v>201</v>
      </c>
      <c r="R210" s="1">
        <f t="shared" si="18"/>
        <v>2.0100000000000011</v>
      </c>
      <c r="S210" s="1">
        <f t="shared" si="19"/>
        <v>-0.58654456111742193</v>
      </c>
      <c r="T210" s="1">
        <f t="shared" si="17"/>
        <v>-2.0033807990090176</v>
      </c>
    </row>
    <row r="211" spans="17:20">
      <c r="Q211" s="1">
        <v>202</v>
      </c>
      <c r="R211" s="1">
        <f t="shared" si="18"/>
        <v>2.0200000000000009</v>
      </c>
      <c r="S211" s="1">
        <f t="shared" si="19"/>
        <v>-0.60657836910751206</v>
      </c>
      <c r="T211" s="1">
        <f t="shared" si="17"/>
        <v>-1.9972698253772114</v>
      </c>
    </row>
    <row r="212" spans="17:20">
      <c r="Q212" s="1">
        <v>203</v>
      </c>
      <c r="R212" s="1">
        <f t="shared" si="18"/>
        <v>2.0300000000000007</v>
      </c>
      <c r="S212" s="1">
        <f t="shared" si="19"/>
        <v>-0.62655106736128419</v>
      </c>
      <c r="T212" s="1">
        <f t="shared" si="17"/>
        <v>-1.9912782463116907</v>
      </c>
    </row>
    <row r="213" spans="17:20">
      <c r="Q213" s="1">
        <v>204</v>
      </c>
      <c r="R213" s="1">
        <f t="shared" si="18"/>
        <v>2.0400000000000005</v>
      </c>
      <c r="S213" s="1">
        <f t="shared" si="19"/>
        <v>-0.64646384982440108</v>
      </c>
      <c r="T213" s="1">
        <f t="shared" si="17"/>
        <v>-1.9854006359463952</v>
      </c>
    </row>
    <row r="214" spans="17:20">
      <c r="Q214" s="1">
        <v>205</v>
      </c>
      <c r="R214" s="1">
        <f t="shared" si="18"/>
        <v>2.0500000000000003</v>
      </c>
      <c r="S214" s="1">
        <f t="shared" si="19"/>
        <v>-0.66631785618386508</v>
      </c>
      <c r="T214" s="1">
        <f t="shared" si="17"/>
        <v>-1.9796317674671984</v>
      </c>
    </row>
    <row r="215" spans="17:20">
      <c r="Q215" s="1">
        <v>206</v>
      </c>
      <c r="R215" s="1">
        <f t="shared" si="18"/>
        <v>2.06</v>
      </c>
      <c r="S215" s="1">
        <f t="shared" si="19"/>
        <v>-0.68611417385853701</v>
      </c>
      <c r="T215" s="1">
        <f t="shared" si="17"/>
        <v>-1.9739666038755408</v>
      </c>
    </row>
    <row r="216" spans="17:20">
      <c r="Q216" s="1">
        <v>207</v>
      </c>
      <c r="R216" s="1">
        <f t="shared" si="18"/>
        <v>2.0699999999999998</v>
      </c>
      <c r="S216" s="1">
        <f t="shared" si="19"/>
        <v>-0.70585383989729245</v>
      </c>
      <c r="T216" s="1">
        <f t="shared" si="17"/>
        <v>-1.968400289367068</v>
      </c>
    </row>
    <row r="217" spans="17:20">
      <c r="Q217" s="1">
        <v>208</v>
      </c>
      <c r="R217" s="1">
        <f t="shared" si="18"/>
        <v>2.0799999999999996</v>
      </c>
      <c r="S217" s="1">
        <f t="shared" si="19"/>
        <v>-0.72553784279096312</v>
      </c>
      <c r="T217" s="1">
        <f t="shared" si="17"/>
        <v>-1.9629281412819417</v>
      </c>
    </row>
    <row r="218" spans="17:20">
      <c r="Q218" s="1">
        <v>209</v>
      </c>
      <c r="R218" s="1">
        <f t="shared" si="18"/>
        <v>2.0899999999999994</v>
      </c>
      <c r="S218" s="1">
        <f t="shared" si="19"/>
        <v>-0.7451671242037825</v>
      </c>
      <c r="T218" s="1">
        <f t="shared" si="17"/>
        <v>-1.9575456425868596</v>
      </c>
    </row>
    <row r="219" spans="17:20">
      <c r="Q219" s="1">
        <v>210</v>
      </c>
      <c r="R219" s="1">
        <f t="shared" si="18"/>
        <v>2.0999999999999992</v>
      </c>
      <c r="S219" s="1">
        <f t="shared" si="19"/>
        <v>-0.76474258062965106</v>
      </c>
      <c r="T219" s="1">
        <f t="shared" si="17"/>
        <v>-1.9522484348518319</v>
      </c>
    </row>
    <row r="220" spans="17:20">
      <c r="Q220" s="1">
        <v>211</v>
      </c>
      <c r="R220" s="1">
        <f t="shared" si="18"/>
        <v>2.109999999999999</v>
      </c>
      <c r="S220" s="1">
        <f t="shared" si="19"/>
        <v>-0.78426506497816939</v>
      </c>
      <c r="T220" s="1">
        <f t="shared" si="17"/>
        <v>-1.9470323116875461</v>
      </c>
    </row>
    <row r="221" spans="17:20">
      <c r="Q221" s="1">
        <v>212</v>
      </c>
      <c r="R221" s="1">
        <f t="shared" si="18"/>
        <v>2.1199999999999988</v>
      </c>
      <c r="S221" s="1">
        <f t="shared" si="19"/>
        <v>-0.80373538809504486</v>
      </c>
      <c r="T221" s="1">
        <f t="shared" si="17"/>
        <v>-1.9418932126116621</v>
      </c>
    </row>
    <row r="222" spans="17:20">
      <c r="Q222" s="1">
        <v>213</v>
      </c>
      <c r="R222" s="1">
        <f t="shared" si="18"/>
        <v>2.1299999999999986</v>
      </c>
      <c r="S222" s="1">
        <f t="shared" si="19"/>
        <v>-0.82315432022116153</v>
      </c>
      <c r="T222" s="1">
        <f t="shared" si="17"/>
        <v>-1.9368272173146635</v>
      </c>
    </row>
    <row r="223" spans="17:20">
      <c r="Q223" s="1">
        <v>214</v>
      </c>
      <c r="R223" s="1">
        <f t="shared" si="18"/>
        <v>2.1399999999999983</v>
      </c>
      <c r="S223" s="1">
        <f t="shared" si="19"/>
        <v>-0.84252259239430816</v>
      </c>
      <c r="T223" s="1">
        <f t="shared" si="17"/>
        <v>-1.931830540298006</v>
      </c>
    </row>
    <row r="224" spans="17:20">
      <c r="Q224" s="1">
        <v>215</v>
      </c>
      <c r="R224" s="1">
        <f t="shared" si="18"/>
        <v>2.1499999999999981</v>
      </c>
      <c r="S224" s="1">
        <f t="shared" si="19"/>
        <v>-0.86184089779728823</v>
      </c>
      <c r="T224" s="1">
        <f t="shared" si="17"/>
        <v>-1.9268995258591934</v>
      </c>
    </row>
    <row r="225" spans="17:20">
      <c r="Q225" s="1">
        <v>216</v>
      </c>
      <c r="R225" s="1">
        <f t="shared" si="18"/>
        <v>2.1599999999999979</v>
      </c>
      <c r="S225" s="1">
        <f t="shared" si="19"/>
        <v>-0.88110989305588017</v>
      </c>
      <c r="T225" s="1">
        <f t="shared" si="17"/>
        <v>-1.9220306434001724</v>
      </c>
    </row>
    <row r="226" spans="17:20">
      <c r="Q226" s="1">
        <v>217</v>
      </c>
      <c r="R226" s="1">
        <f t="shared" si="18"/>
        <v>2.1699999999999977</v>
      </c>
      <c r="S226" s="1">
        <f t="shared" si="19"/>
        <v>-0.90033019948988191</v>
      </c>
      <c r="T226" s="1">
        <f t="shared" si="17"/>
        <v>-1.9172204830370259</v>
      </c>
    </row>
    <row r="227" spans="17:20">
      <c r="Q227" s="1">
        <v>218</v>
      </c>
      <c r="R227" s="1">
        <f t="shared" si="18"/>
        <v>2.1799999999999975</v>
      </c>
      <c r="S227" s="1">
        <f t="shared" si="19"/>
        <v>-0.91950240432025221</v>
      </c>
      <c r="T227" s="1">
        <f t="shared" si="17"/>
        <v>-1.9124657514904146</v>
      </c>
    </row>
    <row r="228" spans="17:20">
      <c r="Q228" s="1">
        <v>219</v>
      </c>
      <c r="R228" s="1">
        <f t="shared" si="18"/>
        <v>2.1899999999999973</v>
      </c>
      <c r="S228" s="1">
        <f t="shared" si="19"/>
        <v>-0.93862706183515632</v>
      </c>
      <c r="T228" s="1">
        <f t="shared" si="17"/>
        <v>-1.9077632682375638</v>
      </c>
    </row>
    <row r="229" spans="17:20">
      <c r="Q229" s="1">
        <v>220</v>
      </c>
      <c r="R229" s="1">
        <f t="shared" si="18"/>
        <v>2.1999999999999971</v>
      </c>
      <c r="S229" s="1">
        <f t="shared" si="19"/>
        <v>-0.95770469451753193</v>
      </c>
      <c r="T229" s="1">
        <f t="shared" si="17"/>
        <v>-1.9031099619078069</v>
      </c>
    </row>
    <row r="230" spans="17:20">
      <c r="Q230" s="1">
        <v>221</v>
      </c>
      <c r="R230" s="1">
        <f t="shared" si="18"/>
        <v>2.2099999999999969</v>
      </c>
      <c r="S230" s="1">
        <f t="shared" si="19"/>
        <v>-0.97673579413661005</v>
      </c>
      <c r="T230" s="1">
        <f t="shared" si="17"/>
        <v>-1.8985028669048571</v>
      </c>
    </row>
    <row r="231" spans="17:20">
      <c r="Q231" s="1">
        <v>222</v>
      </c>
      <c r="R231" s="1">
        <f t="shared" si="18"/>
        <v>2.2199999999999966</v>
      </c>
      <c r="S231" s="1">
        <f t="shared" si="19"/>
        <v>-0.99572082280565866</v>
      </c>
      <c r="T231" s="1">
        <f t="shared" si="17"/>
        <v>-1.8939391202399984</v>
      </c>
    </row>
    <row r="232" spans="17:20">
      <c r="Q232" s="1">
        <v>223</v>
      </c>
      <c r="R232" s="1">
        <f t="shared" si="18"/>
        <v>2.2299999999999964</v>
      </c>
      <c r="S232" s="1">
        <f t="shared" si="19"/>
        <v>-1.0146602140080587</v>
      </c>
      <c r="T232" s="1">
        <f t="shared" si="17"/>
        <v>-1.8894159585613601</v>
      </c>
    </row>
    <row r="233" spans="17:20">
      <c r="Q233" s="1">
        <v>224</v>
      </c>
      <c r="R233" s="1">
        <f t="shared" si="18"/>
        <v>2.2399999999999962</v>
      </c>
      <c r="S233" s="1">
        <f t="shared" si="19"/>
        <v>-1.0335543735936723</v>
      </c>
      <c r="T233" s="1">
        <f t="shared" si="17"/>
        <v>-1.8849307153653303</v>
      </c>
    </row>
    <row r="234" spans="17:20">
      <c r="Q234" s="1">
        <v>225</v>
      </c>
      <c r="R234" s="1">
        <f t="shared" si="18"/>
        <v>2.249999999999996</v>
      </c>
      <c r="S234" s="1">
        <f t="shared" si="19"/>
        <v>-1.0524036807473256</v>
      </c>
      <c r="T234" s="1">
        <f t="shared" si="17"/>
        <v>-1.8804808183769814</v>
      </c>
    </row>
    <row r="235" spans="17:20">
      <c r="Q235" s="1">
        <v>226</v>
      </c>
      <c r="R235" s="1">
        <f t="shared" si="18"/>
        <v>2.2599999999999958</v>
      </c>
      <c r="S235" s="1">
        <f t="shared" si="19"/>
        <v>-1.0712084889310953</v>
      </c>
      <c r="T235" s="1">
        <f t="shared" si="17"/>
        <v>-1.8760637870871377</v>
      </c>
    </row>
    <row r="236" spans="17:20">
      <c r="Q236" s="1">
        <v>227</v>
      </c>
      <c r="R236" s="1">
        <f t="shared" si="18"/>
        <v>2.2699999999999956</v>
      </c>
      <c r="S236" s="1">
        <f t="shared" si="19"/>
        <v>-1.0899691268019667</v>
      </c>
      <c r="T236" s="1">
        <f t="shared" si="17"/>
        <v>-1.8716772304344353</v>
      </c>
    </row>
    <row r="237" spans="17:20">
      <c r="Q237" s="1">
        <v>228</v>
      </c>
      <c r="R237" s="1">
        <f t="shared" si="18"/>
        <v>2.2799999999999954</v>
      </c>
      <c r="S237" s="1">
        <f t="shared" si="19"/>
        <v>-1.1086858991063111</v>
      </c>
      <c r="T237" s="1">
        <f t="shared" si="17"/>
        <v>-1.8673188446213744</v>
      </c>
    </row>
    <row r="238" spans="17:20">
      <c r="Q238" s="1">
        <v>229</v>
      </c>
      <c r="R238" s="1">
        <f t="shared" si="18"/>
        <v>2.2899999999999952</v>
      </c>
      <c r="S238" s="1">
        <f t="shared" si="19"/>
        <v>-1.1273590875525248</v>
      </c>
      <c r="T238" s="1">
        <f t="shared" si="17"/>
        <v>-1.8629864110539756</v>
      </c>
    </row>
    <row r="239" spans="17:20">
      <c r="Q239" s="1">
        <v>230</v>
      </c>
      <c r="R239" s="1">
        <f t="shared" si="18"/>
        <v>2.2999999999999949</v>
      </c>
      <c r="S239" s="1">
        <f t="shared" si="19"/>
        <v>-1.1459889516630646</v>
      </c>
      <c r="T239" s="1">
        <f t="shared" si="17"/>
        <v>-1.8586777943952395</v>
      </c>
    </row>
    <row r="240" spans="17:20">
      <c r="Q240" s="1">
        <v>231</v>
      </c>
      <c r="R240" s="1">
        <f t="shared" si="18"/>
        <v>2.3099999999999947</v>
      </c>
      <c r="S240" s="1">
        <f t="shared" si="19"/>
        <v>-1.1645757296070169</v>
      </c>
      <c r="T240" s="1">
        <f t="shared" si="17"/>
        <v>-1.8543909407231347</v>
      </c>
    </row>
    <row r="241" spans="17:20">
      <c r="Q241" s="1">
        <v>232</v>
      </c>
      <c r="R241" s="1">
        <f t="shared" si="18"/>
        <v>2.3199999999999945</v>
      </c>
      <c r="S241" s="1">
        <f t="shared" si="19"/>
        <v>-1.1831196390142482</v>
      </c>
      <c r="T241" s="1">
        <f t="shared" si="17"/>
        <v>-1.8501238757843463</v>
      </c>
    </row>
    <row r="242" spans="17:20">
      <c r="Q242" s="1">
        <v>233</v>
      </c>
      <c r="R242" s="1">
        <f t="shared" si="18"/>
        <v>2.3299999999999943</v>
      </c>
      <c r="S242" s="1">
        <f t="shared" si="19"/>
        <v>-1.2016208777720916</v>
      </c>
      <c r="T242" s="1">
        <f t="shared" si="17"/>
        <v>-1.8458747033355114</v>
      </c>
    </row>
    <row r="243" spans="17:20">
      <c r="Q243" s="1">
        <v>234</v>
      </c>
      <c r="R243" s="1">
        <f t="shared" si="18"/>
        <v>2.3399999999999941</v>
      </c>
      <c r="S243" s="1">
        <f t="shared" si="19"/>
        <v>-1.2200796248054466</v>
      </c>
      <c r="T243" s="1">
        <f t="shared" si="17"/>
        <v>-1.8416416035640915</v>
      </c>
    </row>
    <row r="244" spans="17:20">
      <c r="Q244" s="1">
        <v>235</v>
      </c>
      <c r="R244" s="1">
        <f t="shared" si="18"/>
        <v>2.3499999999999939</v>
      </c>
      <c r="S244" s="1">
        <f t="shared" si="19"/>
        <v>-1.2384960408410874</v>
      </c>
      <c r="T244" s="1">
        <f t="shared" si="17"/>
        <v>-1.8374228315814829</v>
      </c>
    </row>
    <row r="245" spans="17:20">
      <c r="Q245" s="1">
        <v>236</v>
      </c>
      <c r="R245" s="1">
        <f t="shared" si="18"/>
        <v>2.3599999999999937</v>
      </c>
      <c r="S245" s="1">
        <f t="shared" si="19"/>
        <v>-1.2568702691569023</v>
      </c>
      <c r="T245" s="1">
        <f t="shared" si="17"/>
        <v>-1.8332167159813706</v>
      </c>
    </row>
    <row r="246" spans="17:20">
      <c r="Q246" s="1">
        <v>237</v>
      </c>
      <c r="R246" s="1">
        <f t="shared" si="18"/>
        <v>2.3699999999999934</v>
      </c>
      <c r="S246" s="1">
        <f t="shared" si="19"/>
        <v>-1.275202436316716</v>
      </c>
      <c r="T246" s="1">
        <f t="shared" si="17"/>
        <v>-1.8290216574566929</v>
      </c>
    </row>
    <row r="247" spans="17:20">
      <c r="Q247" s="1">
        <v>238</v>
      </c>
      <c r="R247" s="1">
        <f t="shared" si="18"/>
        <v>2.3799999999999932</v>
      </c>
      <c r="S247" s="1">
        <f t="shared" si="19"/>
        <v>-1.2934926528912829</v>
      </c>
      <c r="T247" s="1">
        <f t="shared" si="17"/>
        <v>-1.8248361274690044</v>
      </c>
    </row>
    <row r="248" spans="17:20">
      <c r="Q248" s="1">
        <v>239</v>
      </c>
      <c r="R248" s="1">
        <f t="shared" si="18"/>
        <v>2.389999999999993</v>
      </c>
      <c r="S248" s="1">
        <f t="shared" si="19"/>
        <v>-1.3117410141659729</v>
      </c>
      <c r="T248" s="1">
        <f t="shared" si="17"/>
        <v>-1.820658666964325</v>
      </c>
    </row>
    <row r="249" spans="17:20">
      <c r="Q249" s="1">
        <v>240</v>
      </c>
      <c r="R249" s="1">
        <f t="shared" si="18"/>
        <v>2.3999999999999928</v>
      </c>
      <c r="S249" s="1">
        <f t="shared" si="19"/>
        <v>-1.3299476008356161</v>
      </c>
      <c r="T249" s="1">
        <f t="shared" si="17"/>
        <v>-1.8164878851299482</v>
      </c>
    </row>
    <row r="250" spans="17:20">
      <c r="Q250" s="1">
        <v>241</v>
      </c>
      <c r="R250" s="1">
        <f t="shared" si="18"/>
        <v>2.4099999999999926</v>
      </c>
      <c r="S250" s="1">
        <f t="shared" si="19"/>
        <v>-1.3481124796869157</v>
      </c>
      <c r="T250" s="1">
        <f t="shared" si="17"/>
        <v>-1.8123224581869921</v>
      </c>
    </row>
    <row r="251" spans="17:20">
      <c r="Q251" s="1">
        <v>242</v>
      </c>
      <c r="R251" s="1">
        <f t="shared" si="18"/>
        <v>2.4199999999999924</v>
      </c>
      <c r="S251" s="1">
        <f t="shared" si="19"/>
        <v>-1.3662357042687856</v>
      </c>
      <c r="T251" s="1">
        <f t="shared" si="17"/>
        <v>-1.8081611282137948</v>
      </c>
    </row>
    <row r="252" spans="17:20">
      <c r="Q252" s="1">
        <v>243</v>
      </c>
      <c r="R252" s="1">
        <f t="shared" si="18"/>
        <v>2.4299999999999922</v>
      </c>
      <c r="S252" s="1">
        <f t="shared" si="19"/>
        <v>-1.3843173155509236</v>
      </c>
      <c r="T252" s="1">
        <f t="shared" si="17"/>
        <v>-1.8040027019955731</v>
      </c>
    </row>
    <row r="253" spans="17:20">
      <c r="Q253" s="1">
        <v>244</v>
      </c>
      <c r="R253" s="1">
        <f t="shared" si="18"/>
        <v>2.439999999999992</v>
      </c>
      <c r="S253" s="1">
        <f t="shared" si="19"/>
        <v>-1.4023573425708793</v>
      </c>
      <c r="T253" s="1">
        <f t="shared" si="17"/>
        <v>-1.7998460498960562</v>
      </c>
    </row>
    <row r="254" spans="17:20">
      <c r="Q254" s="1">
        <v>245</v>
      </c>
      <c r="R254" s="1">
        <f t="shared" si="18"/>
        <v>2.4499999999999917</v>
      </c>
      <c r="S254" s="1">
        <f t="shared" si="19"/>
        <v>-1.4203558030698398</v>
      </c>
      <c r="T254" s="1">
        <f t="shared" si="17"/>
        <v>-1.7956901047470966</v>
      </c>
    </row>
    <row r="255" spans="17:20">
      <c r="Q255" s="1">
        <v>246</v>
      </c>
      <c r="R255" s="1">
        <f t="shared" si="18"/>
        <v>2.4599999999999915</v>
      </c>
      <c r="S255" s="1">
        <f t="shared" si="19"/>
        <v>-1.4383127041173107</v>
      </c>
      <c r="T255" s="1">
        <f t="shared" si="17"/>
        <v>-1.7915338607525564</v>
      </c>
    </row>
    <row r="256" spans="17:20">
      <c r="Q256" s="1">
        <v>247</v>
      </c>
      <c r="R256" s="1">
        <f t="shared" si="18"/>
        <v>2.4699999999999913</v>
      </c>
      <c r="S256" s="1">
        <f t="shared" si="19"/>
        <v>-1.4562280427248362</v>
      </c>
      <c r="T256" s="1">
        <f t="shared" si="17"/>
        <v>-1.7873763724030169</v>
      </c>
    </row>
    <row r="257" spans="17:20">
      <c r="Q257" s="1">
        <v>248</v>
      </c>
      <c r="R257" s="1">
        <f t="shared" si="18"/>
        <v>2.4799999999999911</v>
      </c>
      <c r="S257" s="1">
        <f t="shared" si="19"/>
        <v>-1.4741018064488665</v>
      </c>
      <c r="T257" s="1">
        <f t="shared" si="17"/>
        <v>-1.7832167533981607</v>
      </c>
    </row>
    <row r="258" spans="17:20">
      <c r="Q258" s="1">
        <v>249</v>
      </c>
      <c r="R258" s="1">
        <f t="shared" si="18"/>
        <v>2.4899999999999909</v>
      </c>
      <c r="S258" s="1">
        <f t="shared" si="19"/>
        <v>-1.4919339739828481</v>
      </c>
      <c r="T258" s="1">
        <f t="shared" si="17"/>
        <v>-1.7790541755739084</v>
      </c>
    </row>
    <row r="259" spans="17:20">
      <c r="Q259" s="1">
        <v>250</v>
      </c>
      <c r="R259" s="1">
        <f t="shared" si="18"/>
        <v>2.4999999999999907</v>
      </c>
      <c r="S259" s="1">
        <f t="shared" si="19"/>
        <v>-1.5097245157385872</v>
      </c>
      <c r="T259" s="1">
        <f t="shared" si="17"/>
        <v>-1.7748878678316762</v>
      </c>
    </row>
    <row r="260" spans="17:20">
      <c r="Q260" s="1">
        <v>251</v>
      </c>
      <c r="R260" s="1">
        <f t="shared" si="18"/>
        <v>2.5099999999999905</v>
      </c>
      <c r="S260" s="1">
        <f t="shared" si="19"/>
        <v>-1.5274733944169041</v>
      </c>
      <c r="T260" s="1">
        <f t="shared" si="17"/>
        <v>-1.7707171150673369</v>
      </c>
    </row>
    <row r="261" spans="17:20">
      <c r="Q261" s="1">
        <v>252</v>
      </c>
      <c r="R261" s="1">
        <f t="shared" si="18"/>
        <v>2.5199999999999902</v>
      </c>
      <c r="S261" s="1">
        <f t="shared" si="19"/>
        <v>-1.5451805655675774</v>
      </c>
      <c r="T261" s="1">
        <f t="shared" si="17"/>
        <v>-1.7665412570977477</v>
      </c>
    </row>
    <row r="262" spans="17:20">
      <c r="Q262" s="1">
        <v>253</v>
      </c>
      <c r="R262" s="1">
        <f t="shared" si="18"/>
        <v>2.52999999999999</v>
      </c>
      <c r="S262" s="1">
        <f t="shared" si="19"/>
        <v>-1.5628459781385549</v>
      </c>
      <c r="T262" s="1">
        <f t="shared" si="17"/>
        <v>-1.7623596875829186</v>
      </c>
    </row>
    <row r="263" spans="17:20">
      <c r="Q263" s="1">
        <v>254</v>
      </c>
      <c r="R263" s="1">
        <f t="shared" si="18"/>
        <v>2.5399999999999898</v>
      </c>
      <c r="S263" s="1">
        <f t="shared" si="19"/>
        <v>-1.580469575014384</v>
      </c>
      <c r="T263" s="1">
        <f t="shared" si="17"/>
        <v>-1.7581718529421324</v>
      </c>
    </row>
    <row r="264" spans="17:20">
      <c r="Q264" s="1">
        <v>255</v>
      </c>
      <c r="R264" s="1">
        <f t="shared" si="18"/>
        <v>2.5499999999999896</v>
      </c>
      <c r="S264" s="1">
        <f t="shared" si="19"/>
        <v>-1.5980512935438054</v>
      </c>
      <c r="T264" s="1">
        <f t="shared" si="17"/>
        <v>-1.7539772512625627</v>
      </c>
    </row>
    <row r="265" spans="17:20">
      <c r="Q265" s="1">
        <v>256</v>
      </c>
      <c r="R265" s="1">
        <f t="shared" si="18"/>
        <v>2.5599999999999894</v>
      </c>
      <c r="S265" s="1">
        <f t="shared" si="19"/>
        <v>-1.615591066056431</v>
      </c>
      <c r="T265" s="1">
        <f t="shared" si="17"/>
        <v>-1.7497754311991465</v>
      </c>
    </row>
    <row r="266" spans="17:20">
      <c r="Q266" s="1">
        <v>257</v>
      </c>
      <c r="R266" s="1">
        <f t="shared" si="18"/>
        <v>2.5699999999999892</v>
      </c>
      <c r="S266" s="1">
        <f t="shared" si="19"/>
        <v>-1.6330888203684224</v>
      </c>
      <c r="T266" s="1">
        <f t="shared" ref="T266:T309" si="20">-((3*R266^2+2*R266*S266)/(R266^2+COS(S266)))</f>
        <v>-1.7455659908646743</v>
      </c>
    </row>
    <row r="267" spans="17:20">
      <c r="Q267" s="1">
        <v>258</v>
      </c>
      <c r="R267" s="1">
        <f t="shared" ref="R267:R292" si="21">R266+$C$3</f>
        <v>2.579999999999989</v>
      </c>
      <c r="S267" s="1">
        <f t="shared" ref="S267:S309" si="22">S266+$C$3*T266</f>
        <v>-1.6505444802770692</v>
      </c>
      <c r="T267" s="1">
        <f t="shared" si="20"/>
        <v>-1.7413485767092798</v>
      </c>
    </row>
    <row r="268" spans="17:20">
      <c r="Q268" s="1">
        <v>259</v>
      </c>
      <c r="R268" s="1">
        <f t="shared" si="21"/>
        <v>2.5899999999999888</v>
      </c>
      <c r="S268" s="1">
        <f t="shared" si="22"/>
        <v>-1.6679579660441621</v>
      </c>
      <c r="T268" s="1">
        <f t="shared" si="20"/>
        <v>-1.7371228823887015</v>
      </c>
    </row>
    <row r="269" spans="17:20">
      <c r="Q269" s="1">
        <v>260</v>
      </c>
      <c r="R269" s="1">
        <f t="shared" si="21"/>
        <v>2.5999999999999885</v>
      </c>
      <c r="S269" s="1">
        <f t="shared" si="22"/>
        <v>-1.6853291948680491</v>
      </c>
      <c r="T269" s="1">
        <f t="shared" si="20"/>
        <v>-1.7328886476208747</v>
      </c>
    </row>
    <row r="270" spans="17:20">
      <c r="Q270" s="1">
        <v>261</v>
      </c>
      <c r="R270" s="1">
        <f t="shared" si="21"/>
        <v>2.6099999999999883</v>
      </c>
      <c r="S270" s="1">
        <f t="shared" si="22"/>
        <v>-1.7026580813442578</v>
      </c>
      <c r="T270" s="1">
        <f t="shared" si="20"/>
        <v>-1.7286456570306032</v>
      </c>
    </row>
    <row r="271" spans="17:20">
      <c r="Q271" s="1">
        <v>262</v>
      </c>
      <c r="R271" s="1">
        <f t="shared" si="21"/>
        <v>2.6199999999999881</v>
      </c>
      <c r="S271" s="1">
        <f t="shared" si="22"/>
        <v>-1.7199445379145639</v>
      </c>
      <c r="T271" s="1">
        <f t="shared" si="20"/>
        <v>-1.7243937389822344</v>
      </c>
    </row>
    <row r="272" spans="17:20">
      <c r="Q272" s="1">
        <v>263</v>
      </c>
      <c r="R272" s="1">
        <f t="shared" si="21"/>
        <v>2.6299999999999879</v>
      </c>
      <c r="S272" s="1">
        <f t="shared" si="22"/>
        <v>-1.7371884753043862</v>
      </c>
      <c r="T272" s="1">
        <f t="shared" si="20"/>
        <v>-1.7201327644004287</v>
      </c>
    </row>
    <row r="273" spans="17:20">
      <c r="Q273" s="1">
        <v>264</v>
      </c>
      <c r="R273" s="1">
        <f t="shared" si="21"/>
        <v>2.6399999999999877</v>
      </c>
      <c r="S273" s="1">
        <f t="shared" si="22"/>
        <v>-1.7543898029483906</v>
      </c>
      <c r="T273" s="1">
        <f t="shared" si="20"/>
        <v>-1.71586264557926</v>
      </c>
    </row>
    <row r="274" spans="17:20">
      <c r="Q274" s="1">
        <v>265</v>
      </c>
      <c r="R274" s="1">
        <f t="shared" si="21"/>
        <v>2.6499999999999875</v>
      </c>
      <c r="S274" s="1">
        <f t="shared" si="22"/>
        <v>-1.7715484294041832</v>
      </c>
      <c r="T274" s="1">
        <f t="shared" si="20"/>
        <v>-1.7115833349800622</v>
      </c>
    </row>
    <row r="275" spans="17:20">
      <c r="Q275" s="1">
        <v>266</v>
      </c>
      <c r="R275" s="1">
        <f t="shared" si="21"/>
        <v>2.6599999999999873</v>
      </c>
      <c r="S275" s="1">
        <f t="shared" si="22"/>
        <v>-1.7886642627539839</v>
      </c>
      <c r="T275" s="1">
        <f t="shared" si="20"/>
        <v>-1.707294824018545</v>
      </c>
    </row>
    <row r="276" spans="17:20">
      <c r="Q276" s="1">
        <v>267</v>
      </c>
      <c r="R276" s="1">
        <f t="shared" si="21"/>
        <v>2.6699999999999871</v>
      </c>
      <c r="S276" s="1">
        <f t="shared" si="22"/>
        <v>-1.8057372109941694</v>
      </c>
      <c r="T276" s="1">
        <f t="shared" si="20"/>
        <v>-1.7029971418418637</v>
      </c>
    </row>
    <row r="277" spans="17:20">
      <c r="Q277" s="1">
        <v>268</v>
      </c>
      <c r="R277" s="1">
        <f t="shared" si="21"/>
        <v>2.6799999999999868</v>
      </c>
      <c r="S277" s="1">
        <f t="shared" si="22"/>
        <v>-1.8227671824125879</v>
      </c>
      <c r="T277" s="1">
        <f t="shared" si="20"/>
        <v>-1.6986903540964304</v>
      </c>
    </row>
    <row r="278" spans="17:20">
      <c r="Q278" s="1">
        <v>269</v>
      </c>
      <c r="R278" s="1">
        <f t="shared" si="21"/>
        <v>2.6899999999999866</v>
      </c>
      <c r="S278" s="1">
        <f t="shared" si="22"/>
        <v>-1.8397540859535522</v>
      </c>
      <c r="T278" s="1">
        <f t="shared" si="20"/>
        <v>-1.6943745616873771</v>
      </c>
    </row>
    <row r="279" spans="17:20">
      <c r="Q279" s="1">
        <v>270</v>
      </c>
      <c r="R279" s="1">
        <f t="shared" si="21"/>
        <v>2.6999999999999864</v>
      </c>
      <c r="S279" s="1">
        <f t="shared" si="22"/>
        <v>-1.8566978315704259</v>
      </c>
      <c r="T279" s="1">
        <f t="shared" si="20"/>
        <v>-1.6900498995306861</v>
      </c>
    </row>
    <row r="280" spans="17:20">
      <c r="Q280" s="1">
        <v>271</v>
      </c>
      <c r="R280" s="1">
        <f t="shared" si="21"/>
        <v>2.7099999999999862</v>
      </c>
      <c r="S280" s="1">
        <f t="shared" si="22"/>
        <v>-1.8735983305657327</v>
      </c>
      <c r="T280" s="1">
        <f t="shared" si="20"/>
        <v>-1.6857165352990946</v>
      </c>
    </row>
    <row r="281" spans="17:20">
      <c r="Q281" s="1">
        <v>272</v>
      </c>
      <c r="R281" s="1">
        <f t="shared" si="21"/>
        <v>2.719999999999986</v>
      </c>
      <c r="S281" s="1">
        <f t="shared" si="22"/>
        <v>-1.8904554959187236</v>
      </c>
      <c r="T281" s="1">
        <f t="shared" si="20"/>
        <v>-1.6813746681629644</v>
      </c>
    </row>
    <row r="282" spans="17:20">
      <c r="Q282" s="1">
        <v>273</v>
      </c>
      <c r="R282" s="1">
        <f t="shared" si="21"/>
        <v>2.7299999999999858</v>
      </c>
      <c r="S282" s="1">
        <f t="shared" si="22"/>
        <v>-1.9072692426003532</v>
      </c>
      <c r="T282" s="1">
        <f t="shared" si="20"/>
        <v>-1.6770245275273905</v>
      </c>
    </row>
    <row r="283" spans="17:20">
      <c r="Q283" s="1">
        <v>274</v>
      </c>
      <c r="R283" s="1">
        <f t="shared" si="21"/>
        <v>2.7399999999999856</v>
      </c>
      <c r="S283" s="1">
        <f t="shared" si="22"/>
        <v>-1.9240394878756271</v>
      </c>
      <c r="T283" s="1">
        <f t="shared" si="20"/>
        <v>-1.6726663717668779</v>
      </c>
    </row>
    <row r="284" spans="17:20">
      <c r="Q284" s="1">
        <v>275</v>
      </c>
      <c r="R284" s="1">
        <f t="shared" si="21"/>
        <v>2.7499999999999853</v>
      </c>
      <c r="S284" s="1">
        <f t="shared" si="22"/>
        <v>-1.9407661515932959</v>
      </c>
      <c r="T284" s="1">
        <f t="shared" si="20"/>
        <v>-1.6683004869589833</v>
      </c>
    </row>
    <row r="285" spans="17:20">
      <c r="Q285" s="1">
        <v>276</v>
      </c>
      <c r="R285" s="1">
        <f t="shared" si="21"/>
        <v>2.7599999999999851</v>
      </c>
      <c r="S285" s="1">
        <f t="shared" si="22"/>
        <v>-1.9574491564628858</v>
      </c>
      <c r="T285" s="1">
        <f t="shared" si="20"/>
        <v>-1.6639271856183535</v>
      </c>
    </row>
    <row r="286" spans="17:20">
      <c r="Q286" s="1">
        <v>277</v>
      </c>
      <c r="R286" s="1">
        <f t="shared" si="21"/>
        <v>2.7699999999999849</v>
      </c>
      <c r="S286" s="1">
        <f t="shared" si="22"/>
        <v>-1.9740884283190694</v>
      </c>
      <c r="T286" s="1">
        <f t="shared" si="20"/>
        <v>-1.6595468054326439</v>
      </c>
    </row>
    <row r="287" spans="17:20">
      <c r="Q287" s="1">
        <v>278</v>
      </c>
      <c r="R287" s="1">
        <f t="shared" si="21"/>
        <v>2.7799999999999847</v>
      </c>
      <c r="S287" s="1">
        <f t="shared" si="22"/>
        <v>-1.9906838963733959</v>
      </c>
      <c r="T287" s="1">
        <f t="shared" si="20"/>
        <v>-1.6551597080018152</v>
      </c>
    </row>
    <row r="288" spans="17:20">
      <c r="Q288" s="1">
        <v>279</v>
      </c>
      <c r="R288" s="1">
        <f t="shared" si="21"/>
        <v>2.7899999999999845</v>
      </c>
      <c r="S288" s="1">
        <f t="shared" si="22"/>
        <v>-2.0072354934534142</v>
      </c>
      <c r="T288" s="1">
        <f t="shared" si="20"/>
        <v>-1.650766277582336</v>
      </c>
    </row>
    <row r="289" spans="17:20">
      <c r="Q289" s="1">
        <v>280</v>
      </c>
      <c r="R289" s="1">
        <f t="shared" si="21"/>
        <v>2.7999999999999843</v>
      </c>
      <c r="S289" s="1">
        <f t="shared" si="22"/>
        <v>-2.0237431562292376</v>
      </c>
      <c r="T289" s="1">
        <f t="shared" si="20"/>
        <v>-1.6463669198378268</v>
      </c>
    </row>
    <row r="290" spans="17:20">
      <c r="Q290" s="1">
        <v>281</v>
      </c>
      <c r="R290" s="1">
        <f t="shared" si="21"/>
        <v>2.8099999999999841</v>
      </c>
      <c r="S290" s="1">
        <f t="shared" si="22"/>
        <v>-2.040206825427616</v>
      </c>
      <c r="T290" s="1">
        <f t="shared" si="20"/>
        <v>-1.6419620605976784</v>
      </c>
    </row>
    <row r="291" spans="17:20">
      <c r="Q291" s="1">
        <v>282</v>
      </c>
      <c r="R291" s="1">
        <f t="shared" si="21"/>
        <v>2.8199999999999839</v>
      </c>
      <c r="S291" s="1">
        <f t="shared" si="22"/>
        <v>-2.0566264460335928</v>
      </c>
      <c r="T291" s="1">
        <f t="shared" si="20"/>
        <v>-1.6375521446251866</v>
      </c>
    </row>
    <row r="292" spans="17:20">
      <c r="Q292" s="1">
        <v>283</v>
      </c>
      <c r="R292" s="1">
        <f t="shared" si="21"/>
        <v>2.8299999999999836</v>
      </c>
      <c r="S292" s="1">
        <f t="shared" si="22"/>
        <v>-2.0730019674798448</v>
      </c>
      <c r="T292" s="1">
        <f t="shared" si="20"/>
        <v>-1.6331376343967094</v>
      </c>
    </row>
    <row r="293" spans="17:20">
      <c r="Q293" s="1">
        <v>284</v>
      </c>
      <c r="R293" s="1">
        <f t="shared" ref="R293:R309" si="23">R292+$C$3</f>
        <v>2.8399999999999834</v>
      </c>
      <c r="S293" s="1">
        <f t="shared" si="22"/>
        <v>-2.089333343823812</v>
      </c>
      <c r="T293" s="1">
        <f t="shared" si="20"/>
        <v>-1.6287190088933587</v>
      </c>
    </row>
    <row r="294" spans="17:20">
      <c r="Q294" s="1">
        <v>285</v>
      </c>
      <c r="R294" s="1">
        <f t="shared" si="23"/>
        <v>2.8499999999999832</v>
      </c>
      <c r="S294" s="1">
        <f t="shared" si="22"/>
        <v>-2.1056205339127456</v>
      </c>
      <c r="T294" s="1">
        <f t="shared" si="20"/>
        <v>-1.6242967624066869</v>
      </c>
    </row>
    <row r="295" spans="17:20">
      <c r="Q295" s="1">
        <v>286</v>
      </c>
      <c r="R295" s="1">
        <f t="shared" si="23"/>
        <v>2.859999999999983</v>
      </c>
      <c r="S295" s="1">
        <f t="shared" si="22"/>
        <v>-2.1218635015368124</v>
      </c>
      <c r="T295" s="1">
        <f t="shared" si="20"/>
        <v>-1.6198714033598114</v>
      </c>
    </row>
    <row r="296" spans="17:20">
      <c r="Q296" s="1">
        <v>287</v>
      </c>
      <c r="R296" s="1">
        <f t="shared" si="23"/>
        <v>2.8699999999999828</v>
      </c>
      <c r="S296" s="1">
        <f t="shared" si="22"/>
        <v>-2.1380622155704105</v>
      </c>
      <c r="T296" s="1">
        <f t="shared" si="20"/>
        <v>-1.615443453145373</v>
      </c>
    </row>
    <row r="297" spans="17:20">
      <c r="Q297" s="1">
        <v>288</v>
      </c>
      <c r="R297" s="1">
        <f t="shared" si="23"/>
        <v>2.8799999999999826</v>
      </c>
      <c r="S297" s="1">
        <f t="shared" si="22"/>
        <v>-2.1542166501018642</v>
      </c>
      <c r="T297" s="1">
        <f t="shared" si="20"/>
        <v>-1.6110134449816753</v>
      </c>
    </row>
    <row r="298" spans="17:20">
      <c r="Q298" s="1">
        <v>289</v>
      </c>
      <c r="R298" s="1">
        <f t="shared" si="23"/>
        <v>2.8899999999999824</v>
      </c>
      <c r="S298" s="1">
        <f t="shared" si="22"/>
        <v>-2.1703267845516812</v>
      </c>
      <c r="T298" s="1">
        <f t="shared" si="20"/>
        <v>-1.6065819227883105</v>
      </c>
    </row>
    <row r="299" spans="17:20">
      <c r="Q299" s="1">
        <v>290</v>
      </c>
      <c r="R299" s="1">
        <f t="shared" si="23"/>
        <v>2.8999999999999821</v>
      </c>
      <c r="S299" s="1">
        <f t="shared" si="22"/>
        <v>-2.1863926037795642</v>
      </c>
      <c r="T299" s="1">
        <f t="shared" si="20"/>
        <v>-1.6021494400825118</v>
      </c>
    </row>
    <row r="300" spans="17:20">
      <c r="Q300" s="1">
        <v>291</v>
      </c>
      <c r="R300" s="1">
        <f t="shared" si="23"/>
        <v>2.9099999999999819</v>
      </c>
      <c r="S300" s="1">
        <f t="shared" si="22"/>
        <v>-2.2024140981803892</v>
      </c>
      <c r="T300" s="1">
        <f t="shared" si="20"/>
        <v>-1.5977165588974127</v>
      </c>
    </row>
    <row r="301" spans="17:20">
      <c r="Q301" s="1">
        <v>292</v>
      </c>
      <c r="R301" s="1">
        <f t="shared" si="23"/>
        <v>2.9199999999999817</v>
      </c>
      <c r="S301" s="1">
        <f t="shared" si="22"/>
        <v>-2.2183912637693632</v>
      </c>
      <c r="T301" s="1">
        <f t="shared" si="20"/>
        <v>-1.5932838487233443</v>
      </c>
    </row>
    <row r="302" spans="17:20">
      <c r="Q302" s="1">
        <v>293</v>
      </c>
      <c r="R302" s="1">
        <f t="shared" si="23"/>
        <v>2.9299999999999815</v>
      </c>
      <c r="S302" s="1">
        <f t="shared" si="22"/>
        <v>-2.2343241022565965</v>
      </c>
      <c r="T302" s="1">
        <f t="shared" si="20"/>
        <v>-1.588851885473209</v>
      </c>
    </row>
    <row r="303" spans="17:20">
      <c r="Q303" s="1">
        <v>294</v>
      </c>
      <c r="R303" s="1">
        <f t="shared" si="23"/>
        <v>2.9399999999999813</v>
      </c>
      <c r="S303" s="1">
        <f t="shared" si="22"/>
        <v>-2.2502126211113285</v>
      </c>
      <c r="T303" s="1">
        <f t="shared" si="20"/>
        <v>-1.5844212504729225</v>
      </c>
    </row>
    <row r="304" spans="17:20">
      <c r="Q304" s="1">
        <v>295</v>
      </c>
      <c r="R304" s="1">
        <f t="shared" si="23"/>
        <v>2.9499999999999811</v>
      </c>
      <c r="S304" s="1">
        <f t="shared" si="22"/>
        <v>-2.2660568336160578</v>
      </c>
      <c r="T304" s="1">
        <f t="shared" si="20"/>
        <v>-1.5799925294778288</v>
      </c>
    </row>
    <row r="305" spans="1:37">
      <c r="Q305" s="1">
        <v>296</v>
      </c>
      <c r="R305" s="1">
        <f t="shared" si="23"/>
        <v>2.9599999999999809</v>
      </c>
      <c r="S305" s="1">
        <f t="shared" si="22"/>
        <v>-2.2818567589108363</v>
      </c>
      <c r="T305" s="1">
        <f t="shared" si="20"/>
        <v>-1.5755663117159227</v>
      </c>
    </row>
    <row r="306" spans="1:37">
      <c r="Q306" s="1">
        <v>297</v>
      </c>
      <c r="R306" s="1">
        <f t="shared" si="23"/>
        <v>2.9699999999999807</v>
      </c>
      <c r="S306" s="1">
        <f t="shared" si="22"/>
        <v>-2.2976124220279956</v>
      </c>
      <c r="T306" s="1">
        <f t="shared" si="20"/>
        <v>-1.5711431889586507</v>
      </c>
    </row>
    <row r="307" spans="1:37">
      <c r="Q307" s="1">
        <v>298</v>
      </c>
      <c r="R307" s="1">
        <f t="shared" si="23"/>
        <v>2.9799999999999804</v>
      </c>
      <c r="S307" s="1">
        <f t="shared" si="22"/>
        <v>-2.313323853917582</v>
      </c>
      <c r="T307" s="1">
        <f t="shared" si="20"/>
        <v>-1.5667237546199464</v>
      </c>
    </row>
    <row r="308" spans="1:37">
      <c r="Q308" s="1">
        <v>299</v>
      </c>
      <c r="R308" s="1">
        <f t="shared" si="23"/>
        <v>2.9899999999999802</v>
      </c>
      <c r="S308" s="1">
        <f t="shared" si="22"/>
        <v>-2.3289910914637812</v>
      </c>
      <c r="T308" s="1">
        <f t="shared" si="20"/>
        <v>-1.5623086028841342</v>
      </c>
    </row>
    <row r="309" spans="1:37">
      <c r="Q309" s="1">
        <v>300</v>
      </c>
      <c r="R309" s="1">
        <f t="shared" si="23"/>
        <v>2.99999999999998</v>
      </c>
      <c r="S309" s="3">
        <f t="shared" si="22"/>
        <v>-2.3446141774926228</v>
      </c>
      <c r="T309" s="1">
        <f t="shared" si="20"/>
        <v>-1.5578983278632084</v>
      </c>
    </row>
    <row r="312" spans="1:37" ht="26.25">
      <c r="G312" s="29" t="s">
        <v>10</v>
      </c>
      <c r="H312" s="29"/>
      <c r="I312" s="29"/>
      <c r="J312" s="29"/>
      <c r="K312" s="29"/>
    </row>
    <row r="314" spans="1:37">
      <c r="A314" s="1" t="s">
        <v>8</v>
      </c>
      <c r="B314" s="1" t="s">
        <v>5</v>
      </c>
      <c r="C314" s="1" t="s">
        <v>11</v>
      </c>
      <c r="D314" s="1" t="s">
        <v>6</v>
      </c>
      <c r="E314" s="1" t="s">
        <v>12</v>
      </c>
      <c r="F314" s="1" t="s">
        <v>13</v>
      </c>
      <c r="Q314" s="1" t="s">
        <v>8</v>
      </c>
      <c r="R314" s="1" t="s">
        <v>5</v>
      </c>
      <c r="S314" s="1" t="s">
        <v>11</v>
      </c>
      <c r="T314" s="1" t="s">
        <v>6</v>
      </c>
      <c r="U314" s="1" t="s">
        <v>12</v>
      </c>
      <c r="V314" s="1" t="s">
        <v>7</v>
      </c>
      <c r="AF314" s="1" t="s">
        <v>8</v>
      </c>
      <c r="AG314" s="1" t="s">
        <v>5</v>
      </c>
      <c r="AH314" s="1" t="s">
        <v>11</v>
      </c>
      <c r="AI314" s="1" t="s">
        <v>6</v>
      </c>
      <c r="AJ314" s="1" t="s">
        <v>12</v>
      </c>
      <c r="AK314" s="1" t="s">
        <v>7</v>
      </c>
    </row>
    <row r="315" spans="1:37">
      <c r="A315" s="1">
        <v>0</v>
      </c>
      <c r="B315" s="1">
        <f>C5</f>
        <v>0</v>
      </c>
      <c r="C315" s="1"/>
      <c r="D315" s="1">
        <f>C6</f>
        <v>1.5707963267948966</v>
      </c>
      <c r="E315" s="1"/>
      <c r="F315" s="1">
        <f>-((3*B315+2*D315*B315)/(B315^2+COS(D315)))</f>
        <v>0</v>
      </c>
      <c r="Q315" s="1">
        <v>0</v>
      </c>
      <c r="R315" s="1">
        <f>C5</f>
        <v>0</v>
      </c>
      <c r="S315" s="1"/>
      <c r="T315" s="1">
        <f>C6</f>
        <v>1.5707963267948966</v>
      </c>
      <c r="U315" s="1"/>
      <c r="V315" s="1">
        <f>-((3*R315^2+2*R315*T315)/(R315^2+COS(T315)))</f>
        <v>0</v>
      </c>
      <c r="AF315" s="1">
        <v>0</v>
      </c>
      <c r="AG315" s="1">
        <f>C5</f>
        <v>0</v>
      </c>
      <c r="AH315" s="1"/>
      <c r="AI315" s="1">
        <f>C6</f>
        <v>1.5707963267948966</v>
      </c>
      <c r="AJ315" s="1"/>
      <c r="AK315" s="1">
        <f>-((3*AG315^2+2*AG315*AI315)/(AG315^2+COS(AI315)))</f>
        <v>0</v>
      </c>
    </row>
    <row r="316" spans="1:37">
      <c r="A316" s="1">
        <v>1</v>
      </c>
      <c r="B316" s="1">
        <f>B315+$C$2</f>
        <v>0.1</v>
      </c>
      <c r="C316" s="1">
        <f>D315+$C$2*F315</f>
        <v>1.5707963267948966</v>
      </c>
      <c r="D316" s="1">
        <f>D315+$C$2*(F315+E316)</f>
        <v>-1.8707963267948755</v>
      </c>
      <c r="E316" s="1">
        <f>-((3*B316^2+2*B316*C316)/(B316^2+COS(C316)))</f>
        <v>-34.415926535897718</v>
      </c>
      <c r="F316" s="1">
        <f>-((3*B316+2*D316*B316)/(B316^2+COS(D316)))</f>
        <v>-0.25973385991185527</v>
      </c>
      <c r="Q316" s="1">
        <v>1</v>
      </c>
      <c r="R316" s="1">
        <f>R315+$C$3</f>
        <v>0.01</v>
      </c>
      <c r="S316" s="1">
        <f>T315+$C$3*V315</f>
        <v>1.5707963267948966</v>
      </c>
      <c r="T316" s="1">
        <f>S316+$C$3*(V315+U316)</f>
        <v>-1.6007963267929539</v>
      </c>
      <c r="U316" s="1">
        <f>-((3*R316^2+2*R316*S316)/(R316^2+COS(S316)))</f>
        <v>-317.15926535878504</v>
      </c>
      <c r="V316" s="1">
        <f>-((3*R316^2+2*R316*T316)/(R316^2+COS(T316)))</f>
        <v>-1.0608929880113369</v>
      </c>
      <c r="AF316" s="1">
        <v>1</v>
      </c>
      <c r="AG316" s="1">
        <f>AG315+$C$4</f>
        <v>0.05</v>
      </c>
      <c r="AH316" s="1">
        <f>AI315+$C$4*AK315</f>
        <v>1.5707963267948966</v>
      </c>
      <c r="AI316" s="1">
        <f>AI315+$C$4*(AH316+AK315)</f>
        <v>1.6493361431346414</v>
      </c>
      <c r="AJ316" s="1">
        <f>-((3*AG316^2+2*AG316*AH316)/(AG316^2+COS(AH316)))</f>
        <v>-65.831853071794242</v>
      </c>
      <c r="AK316" s="1">
        <f>-((3*AG316^2+2*AG316*AI316)/(AG316^2+COS(AI316)))</f>
        <v>2.2700851380758857</v>
      </c>
    </row>
    <row r="317" spans="1:37">
      <c r="A317" s="1">
        <v>2</v>
      </c>
      <c r="B317" s="1">
        <f t="shared" ref="B317:B345" si="24">B316+$C$2</f>
        <v>0.2</v>
      </c>
      <c r="C317" s="1">
        <f>D316+$C$2*F316</f>
        <v>-1.896769712786061</v>
      </c>
      <c r="D317" s="1">
        <f t="shared" ref="D317:D345" si="25">D316+$C$2*(F316+E317)</f>
        <v>-2.124691583803255</v>
      </c>
      <c r="E317" s="1">
        <f t="shared" ref="E317:E345" si="26">-((3*B317^2+2*B317*C317)/(B317^2+COS(C317)))</f>
        <v>-2.2792187101719388</v>
      </c>
      <c r="F317" s="1">
        <f t="shared" ref="F317:F345" si="27">-((3*B317+2*D317*B317)/(B317^2+COS(D317)))</f>
        <v>-0.5141451594416272</v>
      </c>
      <c r="Q317" s="1">
        <v>2</v>
      </c>
      <c r="R317" s="1">
        <f t="shared" ref="R317:R318" si="28">R316+$C$3</f>
        <v>0.02</v>
      </c>
      <c r="S317" s="1">
        <f>T316+$C$3*V316</f>
        <v>-1.6114052566730672</v>
      </c>
      <c r="T317" s="1">
        <f>S317+$C$3*(V316+U317)</f>
        <v>-1.6377504353549761</v>
      </c>
      <c r="U317" s="1">
        <f>-((3*R317^2+2*R317*S317)/(R317^2+COS(S317)))</f>
        <v>-1.57362488017955</v>
      </c>
      <c r="V317" s="1">
        <f>-((3*R317^2+2*R317*T317)/(R317^2+COS(T317)))</f>
        <v>-0.9670083758654846</v>
      </c>
      <c r="AF317" s="1">
        <v>2</v>
      </c>
      <c r="AG317" s="1">
        <f t="shared" ref="AG317:AG322" si="29">AG316+$C$4</f>
        <v>0.1</v>
      </c>
      <c r="AH317" s="1">
        <f t="shared" ref="AH317:AH322" si="30">AI316+$C$4*AK316</f>
        <v>1.7628404000384357</v>
      </c>
      <c r="AI317" s="1">
        <f t="shared" ref="AI317:AI322" si="31">AI316+$C$4*(AH317+AK316)</f>
        <v>1.8509824200403575</v>
      </c>
      <c r="AJ317" s="1">
        <f t="shared" ref="AJ317:AJ322" si="32">-((3*AG317^2+2*AG317*AH317)/(AG317^2+COS(AH317)))</f>
        <v>2.1152042354607166</v>
      </c>
      <c r="AK317" s="1">
        <f t="shared" ref="AK317:AK322" si="33">-((3*AG317^2+2*AG317*AI317)/(AG317^2+COS(AI317)))</f>
        <v>1.5014810445481381</v>
      </c>
    </row>
    <row r="318" spans="1:37">
      <c r="A318" s="1">
        <v>3</v>
      </c>
      <c r="B318" s="1">
        <f t="shared" si="24"/>
        <v>0.30000000000000004</v>
      </c>
      <c r="C318" s="1">
        <f t="shared" ref="C318:C345" si="34">D317+$C$2*F317</f>
        <v>-2.1761060997474178</v>
      </c>
      <c r="D318" s="1">
        <f t="shared" si="25"/>
        <v>-2.3923122073355487</v>
      </c>
      <c r="E318" s="1">
        <f t="shared" si="26"/>
        <v>-2.1620610758813106</v>
      </c>
      <c r="F318" s="1">
        <f t="shared" si="27"/>
        <v>-0.83370399073154966</v>
      </c>
      <c r="Q318" s="1">
        <v>3</v>
      </c>
      <c r="R318" s="1">
        <f t="shared" si="28"/>
        <v>0.03</v>
      </c>
      <c r="S318" s="1">
        <f>T317+$C$3*V317</f>
        <v>-1.6474205191136309</v>
      </c>
      <c r="T318" s="1">
        <f>S318+$C$3*(V317+U318)</f>
        <v>-1.6697999491374322</v>
      </c>
      <c r="U318" s="1">
        <f>-((3*R318^2+2*R318*S318)/(R318^2+COS(S318)))</f>
        <v>-1.2709346265146457</v>
      </c>
      <c r="V318" s="1">
        <f>-((3*R318^2+2*R318*T318)/(R318^2+COS(T318)))</f>
        <v>-0.99536490434208946</v>
      </c>
      <c r="AF318" s="1">
        <v>3</v>
      </c>
      <c r="AG318" s="1">
        <f t="shared" si="29"/>
        <v>0.15000000000000002</v>
      </c>
      <c r="AH318" s="1">
        <f t="shared" si="30"/>
        <v>1.9260564722677644</v>
      </c>
      <c r="AI318" s="1">
        <f t="shared" si="31"/>
        <v>2.0223592958811527</v>
      </c>
      <c r="AJ318" s="1">
        <f t="shared" si="32"/>
        <v>1.9835504138257163</v>
      </c>
      <c r="AK318" s="1">
        <f t="shared" si="33"/>
        <v>1.629023419672907</v>
      </c>
    </row>
    <row r="319" spans="1:37">
      <c r="A319" s="1">
        <v>4</v>
      </c>
      <c r="B319" s="1">
        <f t="shared" si="24"/>
        <v>0.4</v>
      </c>
      <c r="C319" s="1">
        <f t="shared" si="34"/>
        <v>-2.4756826064087036</v>
      </c>
      <c r="D319" s="1">
        <f t="shared" si="25"/>
        <v>-2.7152506324167662</v>
      </c>
      <c r="E319" s="1">
        <f t="shared" si="26"/>
        <v>-2.3956802600806255</v>
      </c>
      <c r="F319" s="1">
        <f t="shared" si="27"/>
        <v>-1.2954303731781762</v>
      </c>
      <c r="Q319" s="1">
        <v>4</v>
      </c>
      <c r="R319" s="1">
        <f t="shared" ref="R319:R382" si="35">R318+$C$3</f>
        <v>0.04</v>
      </c>
      <c r="S319" s="1">
        <f t="shared" ref="S319:S382" si="36">T318+$C$3*V318</f>
        <v>-1.6797535981808531</v>
      </c>
      <c r="T319" s="1">
        <f t="shared" ref="T319:T382" si="37">S319+$C$3*(V318+U319)</f>
        <v>-1.7018015250745211</v>
      </c>
      <c r="U319" s="1">
        <f t="shared" ref="U319:U382" si="38">-((3*R319^2+2*R319*S319)/(R319^2+COS(S319)))</f>
        <v>-1.2094277850247113</v>
      </c>
      <c r="V319" s="1">
        <f t="shared" ref="V319:V382" si="39">-((3*R319^2+2*R319*T319)/(R319^2+COS(T319)))</f>
        <v>-1.0179285012399024</v>
      </c>
      <c r="AF319" s="1">
        <v>4</v>
      </c>
      <c r="AG319" s="1">
        <f t="shared" si="29"/>
        <v>0.2</v>
      </c>
      <c r="AH319" s="1">
        <f t="shared" si="30"/>
        <v>2.1038104668647981</v>
      </c>
      <c r="AI319" s="1">
        <f t="shared" si="31"/>
        <v>2.2090009902080379</v>
      </c>
      <c r="AJ319" s="1">
        <f t="shared" si="32"/>
        <v>2.0539610206042211</v>
      </c>
      <c r="AK319" s="1">
        <f t="shared" si="33"/>
        <v>1.8058342133103684</v>
      </c>
    </row>
    <row r="320" spans="1:37">
      <c r="A320" s="1">
        <v>5</v>
      </c>
      <c r="B320" s="1">
        <f t="shared" si="24"/>
        <v>0.5</v>
      </c>
      <c r="C320" s="1">
        <f t="shared" si="34"/>
        <v>-2.8447936697345839</v>
      </c>
      <c r="D320" s="1">
        <f t="shared" si="25"/>
        <v>-3.1413900497124758</v>
      </c>
      <c r="E320" s="1">
        <f t="shared" si="26"/>
        <v>-2.9659637997789177</v>
      </c>
      <c r="F320" s="1">
        <f t="shared" si="27"/>
        <v>-2.1885201261733669</v>
      </c>
      <c r="Q320" s="1">
        <v>5</v>
      </c>
      <c r="R320" s="1">
        <f t="shared" si="35"/>
        <v>0.05</v>
      </c>
      <c r="S320" s="1">
        <f t="shared" si="36"/>
        <v>-1.71198081008692</v>
      </c>
      <c r="T320" s="1">
        <f t="shared" si="37"/>
        <v>-1.73400374465318</v>
      </c>
      <c r="U320" s="1">
        <f t="shared" si="38"/>
        <v>-1.1843649553860924</v>
      </c>
      <c r="V320" s="1">
        <f t="shared" si="39"/>
        <v>-1.0369821267436556</v>
      </c>
      <c r="AF320" s="1">
        <v>5</v>
      </c>
      <c r="AG320" s="1">
        <f t="shared" si="29"/>
        <v>0.25</v>
      </c>
      <c r="AH320" s="1">
        <f t="shared" si="30"/>
        <v>2.2992927008735564</v>
      </c>
      <c r="AI320" s="1">
        <f t="shared" si="31"/>
        <v>2.4142573359172341</v>
      </c>
      <c r="AJ320" s="1">
        <f t="shared" si="32"/>
        <v>2.2165766382409839</v>
      </c>
      <c r="AK320" s="1">
        <f t="shared" si="33"/>
        <v>2.0375940011998281</v>
      </c>
    </row>
    <row r="321" spans="1:37">
      <c r="A321" s="1">
        <v>6</v>
      </c>
      <c r="B321" s="1">
        <f t="shared" si="24"/>
        <v>0.6</v>
      </c>
      <c r="C321" s="1">
        <f t="shared" si="34"/>
        <v>-3.3602420623298124</v>
      </c>
      <c r="D321" s="1">
        <f t="shared" si="25"/>
        <v>-3.8393612065686287</v>
      </c>
      <c r="E321" s="1">
        <f t="shared" si="26"/>
        <v>-4.7911914423881603</v>
      </c>
      <c r="F321" s="1">
        <f t="shared" si="27"/>
        <v>-6.9096399384878815</v>
      </c>
      <c r="Q321" s="1">
        <v>6</v>
      </c>
      <c r="R321" s="1">
        <f t="shared" si="35"/>
        <v>6.0000000000000005E-2</v>
      </c>
      <c r="S321" s="1">
        <f t="shared" si="36"/>
        <v>-1.7443735659206165</v>
      </c>
      <c r="T321" s="1">
        <f t="shared" si="37"/>
        <v>-1.7664829904202453</v>
      </c>
      <c r="U321" s="1">
        <f t="shared" si="38"/>
        <v>-1.1739603232192239</v>
      </c>
      <c r="V321" s="1">
        <f t="shared" si="39"/>
        <v>-1.0541700500116922</v>
      </c>
      <c r="AF321" s="1">
        <v>6</v>
      </c>
      <c r="AG321" s="1">
        <f t="shared" si="29"/>
        <v>0.3</v>
      </c>
      <c r="AH321" s="1">
        <f t="shared" si="30"/>
        <v>2.5161370359772257</v>
      </c>
      <c r="AI321" s="1">
        <f t="shared" si="31"/>
        <v>2.6419438877760868</v>
      </c>
      <c r="AJ321" s="1">
        <f t="shared" si="32"/>
        <v>2.4693922246090905</v>
      </c>
      <c r="AK321" s="1">
        <f t="shared" si="33"/>
        <v>2.3550164607205382</v>
      </c>
    </row>
    <row r="322" spans="1:37">
      <c r="A322" s="1">
        <v>7</v>
      </c>
      <c r="B322" s="1">
        <f t="shared" si="24"/>
        <v>0.7</v>
      </c>
      <c r="C322" s="1">
        <f t="shared" si="34"/>
        <v>-4.5303252004174173</v>
      </c>
      <c r="D322" s="1">
        <f t="shared" si="25"/>
        <v>-2.953174489041825</v>
      </c>
      <c r="E322" s="1">
        <f t="shared" si="26"/>
        <v>15.771507113755916</v>
      </c>
      <c r="F322" s="1">
        <f t="shared" si="27"/>
        <v>-4.1325148331079831</v>
      </c>
      <c r="Q322" s="1">
        <v>7</v>
      </c>
      <c r="R322" s="1">
        <f t="shared" si="35"/>
        <v>7.0000000000000007E-2</v>
      </c>
      <c r="S322" s="1">
        <f t="shared" si="36"/>
        <v>-1.7770246909203622</v>
      </c>
      <c r="T322" s="1">
        <f t="shared" si="37"/>
        <v>-1.7992781974608629</v>
      </c>
      <c r="U322" s="1">
        <f t="shared" si="38"/>
        <v>-1.1711806040383841</v>
      </c>
      <c r="V322" s="1">
        <f t="shared" si="39"/>
        <v>-1.0703966625943888</v>
      </c>
      <c r="AF322" s="1">
        <v>7</v>
      </c>
      <c r="AG322" s="1">
        <f t="shared" si="29"/>
        <v>0.35</v>
      </c>
      <c r="AH322" s="1">
        <f t="shared" si="30"/>
        <v>2.7596947108121137</v>
      </c>
      <c r="AI322" s="1">
        <f t="shared" si="31"/>
        <v>2.8976794463527193</v>
      </c>
      <c r="AJ322" s="1">
        <f t="shared" si="32"/>
        <v>2.8546286795738962</v>
      </c>
      <c r="AK322" s="1">
        <f t="shared" si="33"/>
        <v>2.8256570278605806</v>
      </c>
    </row>
    <row r="323" spans="1:37">
      <c r="A323" s="1">
        <v>8</v>
      </c>
      <c r="B323" s="1">
        <f t="shared" si="24"/>
        <v>0.79999999999999993</v>
      </c>
      <c r="C323" s="1">
        <f t="shared" si="34"/>
        <v>-3.3664259723526233</v>
      </c>
      <c r="D323" s="1">
        <f t="shared" si="25"/>
        <v>-4.4016582671461917</v>
      </c>
      <c r="E323" s="1">
        <f t="shared" si="26"/>
        <v>-10.352322947935685</v>
      </c>
      <c r="F323" s="1">
        <f t="shared" si="27"/>
        <v>13.889947245080945</v>
      </c>
      <c r="Q323" s="1">
        <v>8</v>
      </c>
      <c r="R323" s="1">
        <f t="shared" si="35"/>
        <v>0.08</v>
      </c>
      <c r="S323" s="1">
        <f t="shared" si="36"/>
        <v>-1.8099821640868068</v>
      </c>
      <c r="T323" s="1">
        <f t="shared" si="37"/>
        <v>-1.832416429960771</v>
      </c>
      <c r="U323" s="1">
        <f t="shared" si="38"/>
        <v>-1.1730299248020428</v>
      </c>
      <c r="V323" s="1">
        <f t="shared" si="39"/>
        <v>-1.0861887804691803</v>
      </c>
      <c r="AF323" s="1">
        <v>8</v>
      </c>
      <c r="AG323" s="1">
        <f t="shared" ref="AG323:AG342" si="40">AG322+$C$4</f>
        <v>0.39999999999999997</v>
      </c>
      <c r="AH323" s="1">
        <f t="shared" ref="AH323:AH342" si="41">AI322+$C$4*AK322</f>
        <v>3.0389622977457482</v>
      </c>
      <c r="AI323" s="1">
        <f t="shared" ref="AI323:AI342" si="42">AI322+$C$4*(AH323+AK322)</f>
        <v>3.1909104126330359</v>
      </c>
      <c r="AJ323" s="1">
        <f t="shared" ref="AJ323:AJ342" si="43">-((3*AG323^2+2*AG323*AH323)/(AG323^2+COS(AH323)))</f>
        <v>3.4875247065900878</v>
      </c>
      <c r="AK323" s="1">
        <f t="shared" ref="AK323:AK342" si="44">-((3*AG323^2+2*AG323*AI323)/(AG323^2+COS(AI323)))</f>
        <v>3.6156243744347925</v>
      </c>
    </row>
    <row r="324" spans="1:37">
      <c r="A324" s="1">
        <v>9</v>
      </c>
      <c r="B324" s="1">
        <f t="shared" si="24"/>
        <v>0.89999999999999991</v>
      </c>
      <c r="C324" s="1">
        <f t="shared" si="34"/>
        <v>-3.012663542638097</v>
      </c>
      <c r="D324" s="1">
        <f t="shared" si="25"/>
        <v>-4.6597697198888461</v>
      </c>
      <c r="E324" s="1">
        <f t="shared" si="26"/>
        <v>-16.471061772507493</v>
      </c>
      <c r="F324" s="1">
        <f t="shared" si="27"/>
        <v>7.5093052728504075</v>
      </c>
      <c r="Q324" s="1">
        <v>9</v>
      </c>
      <c r="R324" s="1">
        <f t="shared" si="35"/>
        <v>0.09</v>
      </c>
      <c r="S324" s="1">
        <f t="shared" si="36"/>
        <v>-1.8432783177654628</v>
      </c>
      <c r="T324" s="1">
        <f t="shared" si="37"/>
        <v>-1.8659204115384651</v>
      </c>
      <c r="U324" s="1">
        <f t="shared" si="38"/>
        <v>-1.1780205968310502</v>
      </c>
      <c r="V324" s="1">
        <f t="shared" si="39"/>
        <v>-1.1018787914914374</v>
      </c>
      <c r="AF324" s="1">
        <v>9</v>
      </c>
      <c r="AG324" s="1">
        <f t="shared" si="40"/>
        <v>0.44999999999999996</v>
      </c>
      <c r="AH324" s="1">
        <f t="shared" si="41"/>
        <v>3.3716916313547753</v>
      </c>
      <c r="AI324" s="1">
        <f t="shared" si="42"/>
        <v>3.5402762129225143</v>
      </c>
      <c r="AJ324" s="1">
        <f t="shared" si="43"/>
        <v>4.7228835239839775</v>
      </c>
      <c r="AK324" s="1">
        <f t="shared" si="44"/>
        <v>5.2758891319767978</v>
      </c>
    </row>
    <row r="325" spans="1:37">
      <c r="A325" s="1">
        <v>10</v>
      </c>
      <c r="B325" s="1">
        <f t="shared" si="24"/>
        <v>0.99999999999999989</v>
      </c>
      <c r="C325" s="1">
        <f t="shared" si="34"/>
        <v>-3.9088391926038053</v>
      </c>
      <c r="D325" s="1">
        <f t="shared" si="25"/>
        <v>-2.189316147911212</v>
      </c>
      <c r="E325" s="1">
        <f t="shared" si="26"/>
        <v>17.19523044692593</v>
      </c>
      <c r="F325" s="1">
        <f t="shared" si="27"/>
        <v>3.2811285117943041</v>
      </c>
      <c r="Q325" s="1">
        <v>10</v>
      </c>
      <c r="R325" s="1">
        <f t="shared" si="35"/>
        <v>9.9999999999999992E-2</v>
      </c>
      <c r="S325" s="1">
        <f t="shared" si="36"/>
        <v>-1.8769391994533795</v>
      </c>
      <c r="T325" s="1">
        <f t="shared" si="37"/>
        <v>-1.8998113801904895</v>
      </c>
      <c r="U325" s="1">
        <f t="shared" si="38"/>
        <v>-1.1853392822195661</v>
      </c>
      <c r="V325" s="1">
        <f t="shared" si="39"/>
        <v>-1.1176937175889436</v>
      </c>
      <c r="AF325" s="1">
        <v>10</v>
      </c>
      <c r="AG325" s="1">
        <f t="shared" si="40"/>
        <v>0.49999999999999994</v>
      </c>
      <c r="AH325" s="1">
        <f t="shared" si="41"/>
        <v>3.8040706695213542</v>
      </c>
      <c r="AI325" s="1">
        <f t="shared" si="42"/>
        <v>3.9942742029974219</v>
      </c>
      <c r="AJ325" s="1">
        <f t="shared" si="43"/>
        <v>8.4574191498669791</v>
      </c>
      <c r="AK325" s="1">
        <f t="shared" si="44"/>
        <v>11.629087009441804</v>
      </c>
    </row>
    <row r="326" spans="1:37">
      <c r="A326" s="1">
        <v>11</v>
      </c>
      <c r="B326" s="1">
        <f t="shared" si="24"/>
        <v>1.0999999999999999</v>
      </c>
      <c r="C326" s="1">
        <f t="shared" si="34"/>
        <v>-1.8612032967317815</v>
      </c>
      <c r="D326" s="1">
        <f t="shared" si="25"/>
        <v>-1.8108981683959409</v>
      </c>
      <c r="E326" s="1">
        <f t="shared" si="26"/>
        <v>0.50305128335840743</v>
      </c>
      <c r="F326" s="1">
        <f t="shared" si="27"/>
        <v>0.70353534191447564</v>
      </c>
      <c r="Q326" s="1">
        <v>11</v>
      </c>
      <c r="R326" s="1">
        <f t="shared" si="35"/>
        <v>0.10999999999999999</v>
      </c>
      <c r="S326" s="1">
        <f t="shared" si="36"/>
        <v>-1.9109883173663789</v>
      </c>
      <c r="T326" s="1">
        <f t="shared" si="37"/>
        <v>-1.9341103898508771</v>
      </c>
      <c r="U326" s="1">
        <f t="shared" si="38"/>
        <v>-1.1945135308608847</v>
      </c>
      <c r="V326" s="1">
        <f t="shared" si="39"/>
        <v>-1.1338009376788487</v>
      </c>
      <c r="AF326" s="1">
        <v>11</v>
      </c>
      <c r="AG326" s="1">
        <f t="shared" si="40"/>
        <v>0.54999999999999993</v>
      </c>
      <c r="AH326" s="1">
        <f t="shared" si="41"/>
        <v>4.5757285534695118</v>
      </c>
      <c r="AI326" s="1">
        <f t="shared" si="42"/>
        <v>4.8045149811429875</v>
      </c>
      <c r="AJ326" s="1">
        <f t="shared" si="43"/>
        <v>-35.731015378393415</v>
      </c>
      <c r="AK326" s="1">
        <f t="shared" si="44"/>
        <v>-15.697169423191406</v>
      </c>
    </row>
    <row r="327" spans="1:37">
      <c r="A327" s="1">
        <v>12</v>
      </c>
      <c r="B327" s="1">
        <f t="shared" si="24"/>
        <v>1.2</v>
      </c>
      <c r="C327" s="1">
        <f t="shared" si="34"/>
        <v>-1.7405446342044932</v>
      </c>
      <c r="D327" s="1">
        <f t="shared" si="25"/>
        <v>-1.7517708733822561</v>
      </c>
      <c r="E327" s="1">
        <f t="shared" si="26"/>
        <v>-0.11226239177762797</v>
      </c>
      <c r="F327" s="1">
        <f t="shared" si="27"/>
        <v>0.4795591114052693</v>
      </c>
      <c r="Q327" s="1">
        <v>12</v>
      </c>
      <c r="R327" s="1">
        <f t="shared" si="35"/>
        <v>0.11999999999999998</v>
      </c>
      <c r="S327" s="1">
        <f t="shared" si="36"/>
        <v>-1.9454483992276657</v>
      </c>
      <c r="T327" s="1">
        <f t="shared" si="37"/>
        <v>-1.9688390074707616</v>
      </c>
      <c r="U327" s="1">
        <f t="shared" si="38"/>
        <v>-1.2052598866307493</v>
      </c>
      <c r="V327" s="1">
        <f t="shared" si="39"/>
        <v>-1.1503332041374383</v>
      </c>
      <c r="AF327" s="1">
        <v>12</v>
      </c>
      <c r="AG327" s="1">
        <f t="shared" si="40"/>
        <v>0.6</v>
      </c>
      <c r="AH327" s="1">
        <f t="shared" si="41"/>
        <v>4.0196565099834167</v>
      </c>
      <c r="AI327" s="1">
        <f t="shared" si="42"/>
        <v>4.2206393354825877</v>
      </c>
      <c r="AJ327" s="1">
        <f t="shared" si="43"/>
        <v>21.186983149286704</v>
      </c>
      <c r="AK327" s="1">
        <f t="shared" si="44"/>
        <v>54.781362913371247</v>
      </c>
    </row>
    <row r="328" spans="1:37">
      <c r="A328" s="1">
        <v>13</v>
      </c>
      <c r="B328" s="1">
        <f t="shared" si="24"/>
        <v>1.3</v>
      </c>
      <c r="C328" s="1">
        <f t="shared" si="34"/>
        <v>-1.7038149622417291</v>
      </c>
      <c r="D328" s="1">
        <f t="shared" si="25"/>
        <v>-1.7449150056820886</v>
      </c>
      <c r="E328" s="1">
        <f t="shared" si="26"/>
        <v>-0.41100043440359402</v>
      </c>
      <c r="F328" s="1">
        <f t="shared" si="27"/>
        <v>0.41982851792854425</v>
      </c>
      <c r="Q328" s="1">
        <v>13</v>
      </c>
      <c r="R328" s="1">
        <f t="shared" si="35"/>
        <v>0.12999999999999998</v>
      </c>
      <c r="S328" s="1">
        <f t="shared" si="36"/>
        <v>-1.980342339512136</v>
      </c>
      <c r="T328" s="1">
        <f t="shared" si="37"/>
        <v>-2.0040197502459862</v>
      </c>
      <c r="U328" s="1">
        <f t="shared" si="38"/>
        <v>-1.2174078692475945</v>
      </c>
      <c r="V328" s="1">
        <f t="shared" si="39"/>
        <v>-1.1674032119602797</v>
      </c>
      <c r="AF328" s="1">
        <v>13</v>
      </c>
      <c r="AG328" s="1">
        <f t="shared" si="40"/>
        <v>0.65</v>
      </c>
      <c r="AH328" s="1">
        <f t="shared" si="41"/>
        <v>6.9597074811511508</v>
      </c>
      <c r="AI328" s="1">
        <f t="shared" si="42"/>
        <v>7.3076928552087077</v>
      </c>
      <c r="AJ328" s="1">
        <f t="shared" si="43"/>
        <v>-8.5798113201181643</v>
      </c>
      <c r="AK328" s="1">
        <f t="shared" si="44"/>
        <v>-11.430228448395205</v>
      </c>
    </row>
    <row r="329" spans="1:37">
      <c r="A329" s="1">
        <v>14</v>
      </c>
      <c r="B329" s="1">
        <f t="shared" si="24"/>
        <v>1.4000000000000001</v>
      </c>
      <c r="C329" s="1">
        <f t="shared" si="34"/>
        <v>-1.7029321538892341</v>
      </c>
      <c r="D329" s="1">
        <f t="shared" si="25"/>
        <v>-1.7637439122678913</v>
      </c>
      <c r="E329" s="1">
        <f t="shared" si="26"/>
        <v>-0.60811758378657221</v>
      </c>
      <c r="F329" s="1">
        <f t="shared" si="27"/>
        <v>0.41763554085708815</v>
      </c>
      <c r="Q329" s="1">
        <v>14</v>
      </c>
      <c r="R329" s="1">
        <f t="shared" si="35"/>
        <v>0.13999999999999999</v>
      </c>
      <c r="S329" s="1">
        <f t="shared" si="36"/>
        <v>-2.0156937823655889</v>
      </c>
      <c r="T329" s="1">
        <f t="shared" si="37"/>
        <v>-2.039676406131659</v>
      </c>
      <c r="U329" s="1">
        <f t="shared" si="38"/>
        <v>-1.2308591646467444</v>
      </c>
      <c r="V329" s="1">
        <f t="shared" si="39"/>
        <v>-1.1851126274933843</v>
      </c>
      <c r="AF329" s="1">
        <v>14</v>
      </c>
      <c r="AG329" s="1">
        <f t="shared" si="40"/>
        <v>0.70000000000000007</v>
      </c>
      <c r="AH329" s="1">
        <f t="shared" si="41"/>
        <v>6.7361814327889471</v>
      </c>
      <c r="AI329" s="1">
        <f t="shared" si="42"/>
        <v>7.0729905044283949</v>
      </c>
      <c r="AJ329" s="1">
        <f t="shared" si="43"/>
        <v>-7.8470529767756707</v>
      </c>
      <c r="AK329" s="1">
        <f t="shared" si="44"/>
        <v>-9.5245746541730103</v>
      </c>
    </row>
    <row r="330" spans="1:37">
      <c r="A330" s="1">
        <v>15</v>
      </c>
      <c r="B330" s="1">
        <f t="shared" si="24"/>
        <v>1.5000000000000002</v>
      </c>
      <c r="C330" s="1">
        <f t="shared" si="34"/>
        <v>-1.7219803581821824</v>
      </c>
      <c r="D330" s="1">
        <f t="shared" si="25"/>
        <v>-1.7974336085277083</v>
      </c>
      <c r="E330" s="1">
        <f t="shared" si="26"/>
        <v>-0.75453250345525813</v>
      </c>
      <c r="F330" s="1">
        <f t="shared" si="27"/>
        <v>0.44057756370198842</v>
      </c>
      <c r="Q330" s="1">
        <v>15</v>
      </c>
      <c r="R330" s="1">
        <f t="shared" si="35"/>
        <v>0.15</v>
      </c>
      <c r="S330" s="1">
        <f t="shared" si="36"/>
        <v>-2.0515275324065927</v>
      </c>
      <c r="T330" s="1">
        <f t="shared" si="37"/>
        <v>-2.075834304229081</v>
      </c>
      <c r="U330" s="1">
        <f t="shared" si="38"/>
        <v>-1.2455645547554488</v>
      </c>
      <c r="V330" s="1">
        <f t="shared" si="39"/>
        <v>-1.2035580626721196</v>
      </c>
      <c r="AF330" s="1">
        <v>15</v>
      </c>
      <c r="AG330" s="1">
        <f t="shared" si="40"/>
        <v>0.75000000000000011</v>
      </c>
      <c r="AH330" s="1">
        <f t="shared" si="41"/>
        <v>6.5967617717197449</v>
      </c>
      <c r="AI330" s="1">
        <f t="shared" si="42"/>
        <v>6.9265998603057319</v>
      </c>
      <c r="AJ330" s="1">
        <f t="shared" si="43"/>
        <v>-7.6516903960502436</v>
      </c>
      <c r="AK330" s="1">
        <f t="shared" si="44"/>
        <v>-8.8638087994799299</v>
      </c>
    </row>
    <row r="331" spans="1:37">
      <c r="A331" s="1">
        <v>16</v>
      </c>
      <c r="B331" s="1">
        <f t="shared" si="24"/>
        <v>1.6000000000000003</v>
      </c>
      <c r="C331" s="1">
        <f t="shared" si="34"/>
        <v>-1.7533758521575094</v>
      </c>
      <c r="D331" s="1">
        <f t="shared" si="25"/>
        <v>-1.8403741876424851</v>
      </c>
      <c r="E331" s="1">
        <f t="shared" si="26"/>
        <v>-0.86998335484975586</v>
      </c>
      <c r="F331" s="1">
        <f t="shared" si="27"/>
        <v>0.47486989005739766</v>
      </c>
      <c r="Q331" s="1">
        <v>16</v>
      </c>
      <c r="R331" s="1">
        <f t="shared" si="35"/>
        <v>0.16</v>
      </c>
      <c r="S331" s="1">
        <f t="shared" si="36"/>
        <v>-2.0878698848558024</v>
      </c>
      <c r="T331" s="1">
        <f t="shared" si="37"/>
        <v>-2.1125205696438103</v>
      </c>
      <c r="U331" s="1">
        <f t="shared" si="38"/>
        <v>-1.261510416128683</v>
      </c>
      <c r="V331" s="1">
        <f t="shared" si="39"/>
        <v>-1.2228353267071723</v>
      </c>
      <c r="AF331" s="1">
        <v>16</v>
      </c>
      <c r="AG331" s="1">
        <f t="shared" si="40"/>
        <v>0.80000000000000016</v>
      </c>
      <c r="AH331" s="1">
        <f t="shared" si="41"/>
        <v>6.4834094203317356</v>
      </c>
      <c r="AI331" s="1">
        <f t="shared" si="42"/>
        <v>6.8075798913483219</v>
      </c>
      <c r="AJ331" s="1">
        <f t="shared" si="43"/>
        <v>-7.5884493258980656</v>
      </c>
      <c r="AK331" s="1">
        <f t="shared" si="44"/>
        <v>-8.5094953191514122</v>
      </c>
    </row>
    <row r="332" spans="1:37">
      <c r="A332" s="1">
        <v>17</v>
      </c>
      <c r="B332" s="1">
        <f t="shared" si="24"/>
        <v>1.7000000000000004</v>
      </c>
      <c r="C332" s="1">
        <f t="shared" si="34"/>
        <v>-1.7928871986367454</v>
      </c>
      <c r="D332" s="1">
        <f t="shared" si="25"/>
        <v>-1.8893083033651672</v>
      </c>
      <c r="E332" s="1">
        <f t="shared" si="26"/>
        <v>-0.96421104728421814</v>
      </c>
      <c r="F332" s="1">
        <f t="shared" si="27"/>
        <v>0.51366984751749523</v>
      </c>
      <c r="Q332" s="1">
        <v>17</v>
      </c>
      <c r="R332" s="1">
        <f t="shared" si="35"/>
        <v>0.17</v>
      </c>
      <c r="S332" s="1">
        <f t="shared" si="36"/>
        <v>-2.1247489229108822</v>
      </c>
      <c r="T332" s="1">
        <f t="shared" si="37"/>
        <v>-2.14976438318556</v>
      </c>
      <c r="U332" s="1">
        <f t="shared" si="38"/>
        <v>-1.2787107007605922</v>
      </c>
      <c r="V332" s="1">
        <f t="shared" si="39"/>
        <v>-1.2430427100804649</v>
      </c>
      <c r="AF332" s="1">
        <v>17</v>
      </c>
      <c r="AG332" s="1">
        <f t="shared" si="40"/>
        <v>0.8500000000000002</v>
      </c>
      <c r="AH332" s="1">
        <f t="shared" si="41"/>
        <v>6.3821051253907513</v>
      </c>
      <c r="AI332" s="1">
        <f t="shared" si="42"/>
        <v>6.7012103816602888</v>
      </c>
      <c r="AJ332" s="1">
        <f t="shared" si="43"/>
        <v>-7.578593469251155</v>
      </c>
      <c r="AK332" s="1">
        <f t="shared" si="44"/>
        <v>-8.2862504053307191</v>
      </c>
    </row>
    <row r="333" spans="1:37">
      <c r="A333" s="1">
        <v>18</v>
      </c>
      <c r="B333" s="1">
        <f t="shared" si="24"/>
        <v>1.8000000000000005</v>
      </c>
      <c r="C333" s="1">
        <f t="shared" si="34"/>
        <v>-1.8379413186134177</v>
      </c>
      <c r="D333" s="1">
        <f t="shared" si="25"/>
        <v>-1.9422218671416549</v>
      </c>
      <c r="E333" s="1">
        <f t="shared" si="26"/>
        <v>-1.0428054852823734</v>
      </c>
      <c r="F333" s="1">
        <f t="shared" si="27"/>
        <v>0.55334299924687613</v>
      </c>
      <c r="Q333" s="1">
        <v>18</v>
      </c>
      <c r="R333" s="1">
        <f t="shared" si="35"/>
        <v>0.18000000000000002</v>
      </c>
      <c r="S333" s="1">
        <f t="shared" si="36"/>
        <v>-2.1621948102863646</v>
      </c>
      <c r="T333" s="1">
        <f t="shared" si="37"/>
        <v>-2.1875972598373212</v>
      </c>
      <c r="U333" s="1">
        <f t="shared" si="38"/>
        <v>-1.2972022450151983</v>
      </c>
      <c r="V333" s="1">
        <f t="shared" si="39"/>
        <v>-1.2642837558784408</v>
      </c>
      <c r="AF333" s="1">
        <v>18</v>
      </c>
      <c r="AG333" s="1">
        <f t="shared" si="40"/>
        <v>0.90000000000000024</v>
      </c>
      <c r="AH333" s="1">
        <f t="shared" si="41"/>
        <v>6.2868978613937525</v>
      </c>
      <c r="AI333" s="1">
        <f t="shared" si="42"/>
        <v>6.6012427544634402</v>
      </c>
      <c r="AJ333" s="1">
        <f t="shared" si="43"/>
        <v>-7.5947339722547333</v>
      </c>
      <c r="AK333" s="1">
        <f t="shared" si="44"/>
        <v>-8.1326704843395419</v>
      </c>
    </row>
    <row r="334" spans="1:37">
      <c r="A334" s="1">
        <v>19</v>
      </c>
      <c r="B334" s="1">
        <f t="shared" si="24"/>
        <v>1.9000000000000006</v>
      </c>
      <c r="C334" s="1">
        <f t="shared" si="34"/>
        <v>-1.8868875672169674</v>
      </c>
      <c r="D334" s="1">
        <f t="shared" si="25"/>
        <v>-1.9978201255343373</v>
      </c>
      <c r="E334" s="1">
        <f t="shared" si="26"/>
        <v>-1.1093255831736997</v>
      </c>
      <c r="F334" s="1">
        <f t="shared" si="27"/>
        <v>0.59193159366582748</v>
      </c>
      <c r="Q334" s="1">
        <v>19</v>
      </c>
      <c r="R334" s="1">
        <f t="shared" si="35"/>
        <v>0.19000000000000003</v>
      </c>
      <c r="S334" s="1">
        <f t="shared" si="36"/>
        <v>-2.2002400973961058</v>
      </c>
      <c r="T334" s="1">
        <f t="shared" si="37"/>
        <v>-2.2260533572292234</v>
      </c>
      <c r="U334" s="1">
        <f t="shared" si="38"/>
        <v>-1.3170422274333105</v>
      </c>
      <c r="V334" s="1">
        <f t="shared" si="39"/>
        <v>-1.2866698142030433</v>
      </c>
      <c r="AF334" s="1">
        <v>19</v>
      </c>
      <c r="AG334" s="1">
        <f t="shared" si="40"/>
        <v>0.95000000000000029</v>
      </c>
      <c r="AH334" s="1">
        <f t="shared" si="41"/>
        <v>6.1946092302464635</v>
      </c>
      <c r="AI334" s="1">
        <f t="shared" si="42"/>
        <v>6.5043396917587861</v>
      </c>
      <c r="AJ334" s="1">
        <f t="shared" si="43"/>
        <v>-7.6253093358636503</v>
      </c>
      <c r="AK334" s="1">
        <f t="shared" si="44"/>
        <v>-8.0216098283739168</v>
      </c>
    </row>
    <row r="335" spans="1:37">
      <c r="A335" s="1">
        <v>20</v>
      </c>
      <c r="B335" s="1">
        <f t="shared" si="24"/>
        <v>2.0000000000000004</v>
      </c>
      <c r="C335" s="1">
        <f t="shared" si="34"/>
        <v>-1.9386269661677547</v>
      </c>
      <c r="D335" s="1">
        <f t="shared" si="25"/>
        <v>-2.0552482945590853</v>
      </c>
      <c r="E335" s="1">
        <f t="shared" si="26"/>
        <v>-1.1662132839133073</v>
      </c>
      <c r="F335" s="1">
        <f t="shared" si="27"/>
        <v>0.62841522232817038</v>
      </c>
      <c r="Q335" s="1">
        <v>20</v>
      </c>
      <c r="R335" s="1">
        <f t="shared" si="35"/>
        <v>0.20000000000000004</v>
      </c>
      <c r="S335" s="1">
        <f t="shared" si="36"/>
        <v>-2.2389200553712536</v>
      </c>
      <c r="T335" s="1">
        <f t="shared" si="37"/>
        <v>-2.2651698246865886</v>
      </c>
      <c r="U335" s="1">
        <f t="shared" si="38"/>
        <v>-1.3383071173304724</v>
      </c>
      <c r="V335" s="1">
        <f t="shared" si="39"/>
        <v>-1.3103225915463625</v>
      </c>
      <c r="AF335" s="1">
        <v>20</v>
      </c>
      <c r="AG335" s="1">
        <f t="shared" si="40"/>
        <v>1.0000000000000002</v>
      </c>
      <c r="AH335" s="1">
        <f t="shared" si="41"/>
        <v>6.1032592003400907</v>
      </c>
      <c r="AI335" s="1">
        <f t="shared" si="42"/>
        <v>6.4084221603570946</v>
      </c>
      <c r="AJ335" s="1">
        <f t="shared" si="43"/>
        <v>-7.6651285956121065</v>
      </c>
      <c r="AK335" s="1">
        <f t="shared" si="44"/>
        <v>-7.9395128568570996</v>
      </c>
    </row>
    <row r="336" spans="1:37">
      <c r="A336" s="1">
        <v>21</v>
      </c>
      <c r="B336" s="1">
        <f t="shared" si="24"/>
        <v>2.1000000000000005</v>
      </c>
      <c r="C336" s="1">
        <f t="shared" si="34"/>
        <v>-1.9924067723262682</v>
      </c>
      <c r="D336" s="1">
        <f t="shared" si="25"/>
        <v>-2.1139306801432576</v>
      </c>
      <c r="E336" s="1">
        <f t="shared" si="26"/>
        <v>-1.2152390781698925</v>
      </c>
      <c r="F336" s="1">
        <f t="shared" si="27"/>
        <v>0.66231462828965926</v>
      </c>
      <c r="Q336" s="1">
        <v>21</v>
      </c>
      <c r="R336" s="1">
        <f t="shared" si="35"/>
        <v>0.21000000000000005</v>
      </c>
      <c r="S336" s="1">
        <f t="shared" si="36"/>
        <v>-2.2782730506020523</v>
      </c>
      <c r="T336" s="1">
        <f t="shared" si="37"/>
        <v>-2.3049872040346995</v>
      </c>
      <c r="U336" s="1">
        <f t="shared" si="38"/>
        <v>-1.3610927517183429</v>
      </c>
      <c r="V336" s="1">
        <f t="shared" si="39"/>
        <v>-1.3353768665968682</v>
      </c>
      <c r="AF336" s="1">
        <v>21</v>
      </c>
      <c r="AG336" s="1">
        <f t="shared" si="40"/>
        <v>1.0500000000000003</v>
      </c>
      <c r="AH336" s="1">
        <f t="shared" si="41"/>
        <v>6.0114465175142398</v>
      </c>
      <c r="AI336" s="1">
        <f t="shared" si="42"/>
        <v>6.3120188433899518</v>
      </c>
      <c r="AJ336" s="1">
        <f t="shared" si="43"/>
        <v>-7.7120215487203172</v>
      </c>
      <c r="AK336" s="1">
        <f t="shared" si="44"/>
        <v>-7.8791983923263427</v>
      </c>
    </row>
    <row r="337" spans="1:37">
      <c r="A337" s="1">
        <v>22</v>
      </c>
      <c r="B337" s="1">
        <f t="shared" si="24"/>
        <v>2.2000000000000006</v>
      </c>
      <c r="C337" s="1">
        <f t="shared" si="34"/>
        <v>-2.0476992173142916</v>
      </c>
      <c r="D337" s="1">
        <f t="shared" si="25"/>
        <v>-2.1734732638990164</v>
      </c>
      <c r="E337" s="1">
        <f t="shared" si="26"/>
        <v>-1.2577404658472491</v>
      </c>
      <c r="F337" s="1">
        <f t="shared" si="27"/>
        <v>0.69346553146060774</v>
      </c>
      <c r="Q337" s="1">
        <v>22</v>
      </c>
      <c r="R337" s="1">
        <f t="shared" si="35"/>
        <v>0.22000000000000006</v>
      </c>
      <c r="S337" s="1">
        <f t="shared" si="36"/>
        <v>-2.3183409727006681</v>
      </c>
      <c r="T337" s="1">
        <f t="shared" si="37"/>
        <v>-2.3455498949457199</v>
      </c>
      <c r="U337" s="1">
        <f t="shared" si="38"/>
        <v>-1.3855153579082908</v>
      </c>
      <c r="V337" s="1">
        <f t="shared" si="39"/>
        <v>-1.3619835311801491</v>
      </c>
      <c r="AF337" s="1">
        <v>22</v>
      </c>
      <c r="AG337" s="1">
        <f t="shared" si="40"/>
        <v>1.1000000000000003</v>
      </c>
      <c r="AH337" s="1">
        <f t="shared" si="41"/>
        <v>5.9180589237736347</v>
      </c>
      <c r="AI337" s="1">
        <f t="shared" si="42"/>
        <v>6.2139618699623167</v>
      </c>
      <c r="AJ337" s="1">
        <f t="shared" si="43"/>
        <v>-7.7654472704866091</v>
      </c>
      <c r="AK337" s="1">
        <f t="shared" si="44"/>
        <v>-7.836871179622138</v>
      </c>
    </row>
    <row r="338" spans="1:37">
      <c r="A338" s="1">
        <v>23</v>
      </c>
      <c r="B338" s="1">
        <f t="shared" si="24"/>
        <v>2.3000000000000007</v>
      </c>
      <c r="C338" s="1">
        <f t="shared" si="34"/>
        <v>-2.1041267107529555</v>
      </c>
      <c r="D338" s="1">
        <f t="shared" si="25"/>
        <v>-2.2336026670027245</v>
      </c>
      <c r="E338" s="1">
        <f t="shared" si="26"/>
        <v>-1.2947595624976866</v>
      </c>
      <c r="F338" s="1">
        <f t="shared" si="27"/>
        <v>0.72188481636689117</v>
      </c>
      <c r="Q338" s="1">
        <v>23</v>
      </c>
      <c r="R338" s="1">
        <f t="shared" si="35"/>
        <v>0.23000000000000007</v>
      </c>
      <c r="S338" s="1">
        <f t="shared" si="36"/>
        <v>-2.3591697302575212</v>
      </c>
      <c r="T338" s="1">
        <f t="shared" si="37"/>
        <v>-2.3869067001625588</v>
      </c>
      <c r="U338" s="1">
        <f t="shared" si="38"/>
        <v>-1.4117134593236291</v>
      </c>
      <c r="V338" s="1">
        <f t="shared" si="39"/>
        <v>-1.3903131226729706</v>
      </c>
      <c r="AF338" s="1">
        <v>23</v>
      </c>
      <c r="AG338" s="1">
        <f t="shared" si="40"/>
        <v>1.1500000000000004</v>
      </c>
      <c r="AH338" s="1">
        <f t="shared" si="41"/>
        <v>5.8221183109812102</v>
      </c>
      <c r="AI338" s="1">
        <f t="shared" si="42"/>
        <v>6.1132242265302708</v>
      </c>
      <c r="AJ338" s="1">
        <f t="shared" si="43"/>
        <v>-7.8258608552437297</v>
      </c>
      <c r="AK338" s="1">
        <f t="shared" si="44"/>
        <v>-7.8107461890954086</v>
      </c>
    </row>
    <row r="339" spans="1:37">
      <c r="A339" s="1">
        <v>24</v>
      </c>
      <c r="B339" s="1">
        <f t="shared" si="24"/>
        <v>2.4000000000000008</v>
      </c>
      <c r="C339" s="1">
        <f t="shared" si="34"/>
        <v>-2.1614141853660351</v>
      </c>
      <c r="D339" s="1">
        <f t="shared" si="25"/>
        <v>-2.2941269494927337</v>
      </c>
      <c r="E339" s="1">
        <f t="shared" si="26"/>
        <v>-1.327127641266981</v>
      </c>
      <c r="F339" s="1">
        <f t="shared" si="27"/>
        <v>0.74768995031381602</v>
      </c>
      <c r="Q339" s="1">
        <v>24</v>
      </c>
      <c r="R339" s="1">
        <f t="shared" si="35"/>
        <v>0.24000000000000007</v>
      </c>
      <c r="S339" s="1">
        <f t="shared" si="36"/>
        <v>-2.4008098313892887</v>
      </c>
      <c r="T339" s="1">
        <f t="shared" si="37"/>
        <v>-2.4291114695506115</v>
      </c>
      <c r="U339" s="1">
        <f t="shared" si="38"/>
        <v>-1.4398506934593231</v>
      </c>
      <c r="V339" s="1">
        <f t="shared" si="39"/>
        <v>-1.420560040047856</v>
      </c>
      <c r="AF339" s="1">
        <v>24</v>
      </c>
      <c r="AG339" s="1">
        <f t="shared" si="40"/>
        <v>1.2000000000000004</v>
      </c>
      <c r="AH339" s="1">
        <f t="shared" si="41"/>
        <v>5.7226869170755004</v>
      </c>
      <c r="AI339" s="1">
        <f t="shared" si="42"/>
        <v>6.008821262929275</v>
      </c>
      <c r="AJ339" s="1">
        <f t="shared" si="43"/>
        <v>-7.8944142678505003</v>
      </c>
      <c r="AK339" s="1">
        <f t="shared" si="44"/>
        <v>-7.8003783452179851</v>
      </c>
    </row>
    <row r="340" spans="1:37">
      <c r="A340" s="1">
        <v>25</v>
      </c>
      <c r="B340" s="1">
        <f t="shared" si="24"/>
        <v>2.5000000000000009</v>
      </c>
      <c r="C340" s="1">
        <f t="shared" si="34"/>
        <v>-2.2193579544613522</v>
      </c>
      <c r="D340" s="1">
        <f t="shared" si="25"/>
        <v>-2.354909945568878</v>
      </c>
      <c r="E340" s="1">
        <f t="shared" si="26"/>
        <v>-1.3555199110752587</v>
      </c>
      <c r="F340" s="1">
        <f t="shared" si="27"/>
        <v>0.77105020009072189</v>
      </c>
      <c r="Q340" s="1">
        <v>25</v>
      </c>
      <c r="R340" s="1">
        <f t="shared" si="35"/>
        <v>0.25000000000000006</v>
      </c>
      <c r="S340" s="1">
        <f t="shared" si="36"/>
        <v>-2.4433170699510902</v>
      </c>
      <c r="T340" s="1">
        <f t="shared" si="37"/>
        <v>-2.4722238668771377</v>
      </c>
      <c r="U340" s="1">
        <f t="shared" si="38"/>
        <v>-1.4701196525568834</v>
      </c>
      <c r="V340" s="1">
        <f t="shared" si="39"/>
        <v>-1.4529476810845865</v>
      </c>
      <c r="AF340" s="1">
        <v>25</v>
      </c>
      <c r="AG340" s="1">
        <f t="shared" si="40"/>
        <v>1.2500000000000004</v>
      </c>
      <c r="AH340" s="1">
        <f t="shared" si="41"/>
        <v>5.6188023456683753</v>
      </c>
      <c r="AI340" s="1">
        <f t="shared" si="42"/>
        <v>5.8997424629517941</v>
      </c>
      <c r="AJ340" s="1">
        <f t="shared" si="43"/>
        <v>-7.9728175660889447</v>
      </c>
      <c r="AK340" s="1">
        <f t="shared" si="44"/>
        <v>-7.8063359131416004</v>
      </c>
    </row>
    <row r="341" spans="1:37">
      <c r="A341" s="1">
        <v>26</v>
      </c>
      <c r="B341" s="1">
        <f t="shared" si="24"/>
        <v>2.600000000000001</v>
      </c>
      <c r="C341" s="1">
        <f t="shared" si="34"/>
        <v>-2.2778049255598058</v>
      </c>
      <c r="D341" s="1">
        <f t="shared" si="25"/>
        <v>-2.4158541912913036</v>
      </c>
      <c r="E341" s="1">
        <f t="shared" si="26"/>
        <v>-1.3804926573149796</v>
      </c>
      <c r="F341" s="1">
        <f t="shared" si="27"/>
        <v>0.79215724118287589</v>
      </c>
      <c r="Q341" s="1">
        <v>26</v>
      </c>
      <c r="R341" s="1">
        <f t="shared" si="35"/>
        <v>0.26000000000000006</v>
      </c>
      <c r="S341" s="1">
        <f t="shared" si="36"/>
        <v>-2.4867533436879836</v>
      </c>
      <c r="T341" s="1">
        <f t="shared" si="37"/>
        <v>-2.5163102899311642</v>
      </c>
      <c r="U341" s="1">
        <f t="shared" si="38"/>
        <v>-1.5027469432334766</v>
      </c>
      <c r="V341" s="1">
        <f t="shared" si="39"/>
        <v>-1.4877348079477986</v>
      </c>
      <c r="AF341" s="1">
        <v>26</v>
      </c>
      <c r="AG341" s="1">
        <f t="shared" si="40"/>
        <v>1.3000000000000005</v>
      </c>
      <c r="AH341" s="1">
        <f t="shared" si="41"/>
        <v>5.5094256672947139</v>
      </c>
      <c r="AI341" s="1">
        <f t="shared" si="42"/>
        <v>5.7848969506594496</v>
      </c>
      <c r="AJ341" s="1">
        <f t="shared" si="43"/>
        <v>-8.0632770949766943</v>
      </c>
      <c r="AK341" s="1">
        <f t="shared" si="44"/>
        <v>-7.8300565873970092</v>
      </c>
    </row>
    <row r="342" spans="1:37">
      <c r="A342" s="1">
        <v>27</v>
      </c>
      <c r="B342" s="1">
        <f>B341+$C$2</f>
        <v>2.7000000000000011</v>
      </c>
      <c r="C342" s="1">
        <f t="shared" si="34"/>
        <v>-2.336638467173016</v>
      </c>
      <c r="D342" s="1">
        <f t="shared" si="25"/>
        <v>-2.4768894085198365</v>
      </c>
      <c r="E342" s="1">
        <f t="shared" si="26"/>
        <v>-1.4025094134682061</v>
      </c>
      <c r="F342" s="1">
        <f t="shared" si="27"/>
        <v>0.81120772227101301</v>
      </c>
      <c r="Q342" s="1">
        <v>27</v>
      </c>
      <c r="R342" s="1">
        <f t="shared" si="35"/>
        <v>0.27000000000000007</v>
      </c>
      <c r="S342" s="1">
        <f t="shared" si="36"/>
        <v>-2.5311876380106422</v>
      </c>
      <c r="T342" s="1">
        <f t="shared" si="37"/>
        <v>-2.5614449837271782</v>
      </c>
      <c r="U342" s="1">
        <f t="shared" si="38"/>
        <v>-1.53799976370582</v>
      </c>
      <c r="V342" s="1">
        <f t="shared" si="39"/>
        <v>-1.5252235509917842</v>
      </c>
      <c r="AF342" s="1">
        <v>27</v>
      </c>
      <c r="AG342" s="1">
        <f t="shared" si="40"/>
        <v>1.3500000000000005</v>
      </c>
      <c r="AH342" s="1">
        <f t="shared" si="41"/>
        <v>5.3933941212895995</v>
      </c>
      <c r="AI342" s="1">
        <f t="shared" si="42"/>
        <v>5.6630638273540788</v>
      </c>
      <c r="AJ342" s="1">
        <f t="shared" si="43"/>
        <v>-8.1684573425417568</v>
      </c>
      <c r="AK342" s="1">
        <f t="shared" si="44"/>
        <v>-7.8738043446224291</v>
      </c>
    </row>
    <row r="343" spans="1:37">
      <c r="A343" s="1">
        <v>28</v>
      </c>
      <c r="B343" s="1">
        <f t="shared" si="24"/>
        <v>2.8000000000000012</v>
      </c>
      <c r="C343" s="1">
        <f t="shared" si="34"/>
        <v>-2.3957686362927353</v>
      </c>
      <c r="D343" s="1">
        <f t="shared" si="25"/>
        <v>-2.5379646374575837</v>
      </c>
      <c r="E343" s="1">
        <f t="shared" si="26"/>
        <v>-1.4219600116484852</v>
      </c>
      <c r="F343" s="1">
        <f t="shared" si="27"/>
        <v>0.82839322950118921</v>
      </c>
      <c r="Q343" s="1">
        <v>28</v>
      </c>
      <c r="R343" s="1">
        <f t="shared" si="35"/>
        <v>0.28000000000000008</v>
      </c>
      <c r="S343" s="1">
        <f t="shared" si="36"/>
        <v>-2.5766972192370963</v>
      </c>
      <c r="T343" s="1">
        <f t="shared" si="37"/>
        <v>-2.6077113990568392</v>
      </c>
      <c r="U343" s="1">
        <f t="shared" si="38"/>
        <v>-1.5761944309825204</v>
      </c>
      <c r="V343" s="1">
        <f t="shared" si="39"/>
        <v>-1.5657696106526211</v>
      </c>
      <c r="AF343" s="1">
        <v>28</v>
      </c>
      <c r="AG343" s="1">
        <f t="shared" ref="AG343:AG345" si="45">AG342+$C$4</f>
        <v>1.4000000000000006</v>
      </c>
      <c r="AH343" s="1">
        <f t="shared" ref="AH343:AH345" si="46">AI342+$C$4*AK342</f>
        <v>5.2693736101229574</v>
      </c>
      <c r="AI343" s="1">
        <f t="shared" ref="AI343:AI345" si="47">AI342+$C$4*(AH343+AK342)</f>
        <v>5.5328422906291053</v>
      </c>
      <c r="AJ343" s="1">
        <f t="shared" ref="AJ343:AJ345" si="48">-((3*AG343^2+2*AG343*AH343)/(AG343^2+COS(AH343)))</f>
        <v>-8.2914111007911497</v>
      </c>
      <c r="AK343" s="1">
        <f t="shared" ref="AK343:AK345" si="49">-((3*AG343^2+2*AG343*AI343)/(AG343^2+COS(AI343)))</f>
        <v>-7.940670869416536</v>
      </c>
    </row>
    <row r="344" spans="1:37">
      <c r="A344" s="1">
        <v>29</v>
      </c>
      <c r="B344" s="1">
        <f t="shared" si="24"/>
        <v>2.9000000000000012</v>
      </c>
      <c r="C344" s="1">
        <f t="shared" si="34"/>
        <v>-2.4551253145074647</v>
      </c>
      <c r="D344" s="1">
        <f t="shared" si="25"/>
        <v>-2.5990427975688863</v>
      </c>
      <c r="E344" s="1">
        <f t="shared" si="26"/>
        <v>-1.439174830614214</v>
      </c>
      <c r="F344" s="1">
        <f t="shared" si="27"/>
        <v>0.8438948237087861</v>
      </c>
      <c r="Q344" s="1">
        <v>29</v>
      </c>
      <c r="R344" s="1">
        <f t="shared" si="35"/>
        <v>0.29000000000000009</v>
      </c>
      <c r="S344" s="1">
        <f t="shared" si="36"/>
        <v>-2.6233690951633655</v>
      </c>
      <c r="T344" s="1">
        <f t="shared" si="37"/>
        <v>-2.6552038660218926</v>
      </c>
      <c r="U344" s="1">
        <f t="shared" si="38"/>
        <v>-1.6177074752000793</v>
      </c>
      <c r="V344" s="1">
        <f t="shared" si="39"/>
        <v>-1.6097954376216228</v>
      </c>
      <c r="AF344" s="1">
        <v>29</v>
      </c>
      <c r="AG344" s="1">
        <f t="shared" si="45"/>
        <v>1.4500000000000006</v>
      </c>
      <c r="AH344" s="1">
        <f t="shared" si="46"/>
        <v>5.1358087471582783</v>
      </c>
      <c r="AI344" s="1">
        <f t="shared" si="47"/>
        <v>5.3925991845161922</v>
      </c>
      <c r="AJ344" s="1">
        <f t="shared" si="48"/>
        <v>-8.4353898688808666</v>
      </c>
      <c r="AK344" s="1">
        <f t="shared" si="49"/>
        <v>-8.0345551772550525</v>
      </c>
    </row>
    <row r="345" spans="1:37">
      <c r="A345" s="1">
        <v>30</v>
      </c>
      <c r="B345" s="1">
        <f t="shared" si="24"/>
        <v>3.0000000000000013</v>
      </c>
      <c r="C345" s="1">
        <f t="shared" si="34"/>
        <v>-2.5146533151980077</v>
      </c>
      <c r="D345" s="3">
        <f t="shared" si="25"/>
        <v>-2.6600968846321966</v>
      </c>
      <c r="E345" s="1">
        <f t="shared" si="26"/>
        <v>-1.4544356943418886</v>
      </c>
      <c r="F345" s="1">
        <f t="shared" si="27"/>
        <v>0.85788038337544348</v>
      </c>
      <c r="Q345" s="1">
        <v>30</v>
      </c>
      <c r="R345" s="1">
        <f t="shared" si="35"/>
        <v>0.3000000000000001</v>
      </c>
      <c r="S345" s="1">
        <f t="shared" si="36"/>
        <v>-2.6713018203981087</v>
      </c>
      <c r="T345" s="1">
        <f t="shared" si="37"/>
        <v>-2.7040296766088403</v>
      </c>
      <c r="U345" s="1">
        <f t="shared" si="38"/>
        <v>-1.6629901834515368</v>
      </c>
      <c r="V345" s="1">
        <f t="shared" si="39"/>
        <v>-1.6578074991795309</v>
      </c>
      <c r="AF345" s="1">
        <v>30</v>
      </c>
      <c r="AG345" s="1">
        <f t="shared" si="45"/>
        <v>1.5000000000000007</v>
      </c>
      <c r="AH345" s="1">
        <f t="shared" si="46"/>
        <v>4.9908714256534399</v>
      </c>
      <c r="AI345" s="1">
        <f t="shared" si="47"/>
        <v>5.2404149969361118</v>
      </c>
      <c r="AJ345" s="1">
        <f t="shared" si="48"/>
        <v>-8.6033669246525886</v>
      </c>
      <c r="AK345" s="1">
        <f t="shared" si="49"/>
        <v>-8.1599995629055382</v>
      </c>
    </row>
    <row r="346" spans="1:37">
      <c r="Q346" s="1">
        <v>31</v>
      </c>
      <c r="R346" s="1">
        <f t="shared" si="35"/>
        <v>0.31000000000000011</v>
      </c>
      <c r="S346" s="1">
        <f t="shared" si="36"/>
        <v>-2.7206077516006357</v>
      </c>
      <c r="T346" s="1">
        <f t="shared" si="37"/>
        <v>-2.7543117052617871</v>
      </c>
      <c r="U346" s="1">
        <f t="shared" si="38"/>
        <v>-1.7125878669355896</v>
      </c>
      <c r="V346" s="1">
        <f t="shared" si="39"/>
        <v>-1.7104192351104655</v>
      </c>
      <c r="AF346" s="1">
        <v>31</v>
      </c>
      <c r="AG346" s="1">
        <f t="shared" ref="AG346:AG351" si="50">AG345+$C$4</f>
        <v>1.5500000000000007</v>
      </c>
      <c r="AH346" s="1">
        <f t="shared" ref="AH346:AH351" si="51">AI345+$C$4*AK345</f>
        <v>4.8324150187908348</v>
      </c>
      <c r="AI346" s="1">
        <f t="shared" ref="AI346:AI351" si="52">AI345+$C$4*(AH346+AK345)</f>
        <v>5.0740357697303766</v>
      </c>
      <c r="AJ346" s="1">
        <f t="shared" ref="AJ346:AJ351" si="53">-((3*AG346^2+2*AG346*AH346)/(AG346^2+COS(AH346)))</f>
        <v>-8.7969438429225431</v>
      </c>
      <c r="AK346" s="1">
        <f t="shared" ref="AK346:AK351" si="54">-((3*AG346^2+2*AG346*AI346)/(AG346^2+COS(AI346)))</f>
        <v>-8.321621822626053</v>
      </c>
    </row>
    <row r="347" spans="1:37">
      <c r="Q347" s="1">
        <v>32</v>
      </c>
      <c r="R347" s="1">
        <f t="shared" si="35"/>
        <v>0.32000000000000012</v>
      </c>
      <c r="S347" s="1">
        <f t="shared" si="36"/>
        <v>-2.7714158976128918</v>
      </c>
      <c r="T347" s="1">
        <f t="shared" si="37"/>
        <v>-2.8061917471412485</v>
      </c>
      <c r="U347" s="1">
        <f t="shared" si="38"/>
        <v>-1.7671657177252131</v>
      </c>
      <c r="V347" s="1">
        <f t="shared" si="39"/>
        <v>-1.7683820710320528</v>
      </c>
      <c r="AF347" s="1">
        <v>32</v>
      </c>
      <c r="AG347" s="1">
        <f t="shared" si="50"/>
        <v>1.6000000000000008</v>
      </c>
      <c r="AH347" s="1">
        <f t="shared" si="51"/>
        <v>4.657954678599074</v>
      </c>
      <c r="AI347" s="1">
        <f t="shared" si="52"/>
        <v>4.8908524125290276</v>
      </c>
      <c r="AJ347" s="1">
        <f t="shared" si="53"/>
        <v>-9.0140173557717755</v>
      </c>
      <c r="AK347" s="1">
        <f t="shared" si="54"/>
        <v>-8.5225854069266624</v>
      </c>
    </row>
    <row r="348" spans="1:37">
      <c r="Q348" s="1">
        <v>33</v>
      </c>
      <c r="R348" s="1">
        <f t="shared" si="35"/>
        <v>0.33000000000000013</v>
      </c>
      <c r="S348" s="1">
        <f t="shared" si="36"/>
        <v>-2.823875567851569</v>
      </c>
      <c r="T348" s="1">
        <f t="shared" si="37"/>
        <v>-2.8598348289632249</v>
      </c>
      <c r="U348" s="1">
        <f t="shared" si="38"/>
        <v>-1.827544040133545</v>
      </c>
      <c r="V348" s="1">
        <f t="shared" si="39"/>
        <v>-1.8326280633036616</v>
      </c>
      <c r="AF348" s="1">
        <v>33</v>
      </c>
      <c r="AG348" s="1">
        <f t="shared" si="50"/>
        <v>1.6500000000000008</v>
      </c>
      <c r="AH348" s="1">
        <f t="shared" si="51"/>
        <v>4.4647231421826943</v>
      </c>
      <c r="AI348" s="1">
        <f t="shared" si="52"/>
        <v>4.6879592992918289</v>
      </c>
      <c r="AJ348" s="1">
        <f t="shared" si="53"/>
        <v>-9.24415586850861</v>
      </c>
      <c r="AK348" s="1">
        <f t="shared" si="54"/>
        <v>-8.760981592536865</v>
      </c>
    </row>
    <row r="349" spans="1:37">
      <c r="Q349" s="1">
        <v>34</v>
      </c>
      <c r="R349" s="1">
        <f t="shared" si="35"/>
        <v>0.34000000000000014</v>
      </c>
      <c r="S349" s="1">
        <f t="shared" si="36"/>
        <v>-2.8781611095962614</v>
      </c>
      <c r="T349" s="1">
        <f t="shared" si="37"/>
        <v>-2.9154348612575962</v>
      </c>
      <c r="U349" s="1">
        <f t="shared" si="38"/>
        <v>-1.894747102829806</v>
      </c>
      <c r="V349" s="1">
        <f t="shared" si="39"/>
        <v>-1.9043297029960229</v>
      </c>
      <c r="AF349" s="1">
        <v>34</v>
      </c>
      <c r="AG349" s="1">
        <f t="shared" si="50"/>
        <v>1.7000000000000008</v>
      </c>
      <c r="AH349" s="1">
        <f t="shared" si="51"/>
        <v>4.2499102196649856</v>
      </c>
      <c r="AI349" s="1">
        <f t="shared" si="52"/>
        <v>4.4624057306482348</v>
      </c>
      <c r="AJ349" s="1">
        <f t="shared" si="53"/>
        <v>-9.4604265917186332</v>
      </c>
      <c r="AK349" s="1">
        <f t="shared" si="54"/>
        <v>-9.022201157542316</v>
      </c>
    </row>
    <row r="350" spans="1:37">
      <c r="Q350" s="1">
        <v>35</v>
      </c>
      <c r="R350" s="1">
        <f t="shared" si="35"/>
        <v>0.35000000000000014</v>
      </c>
      <c r="S350" s="1">
        <f t="shared" si="36"/>
        <v>-2.9344781582875563</v>
      </c>
      <c r="T350" s="1">
        <f t="shared" si="37"/>
        <v>-2.9732221777889154</v>
      </c>
      <c r="U350" s="1">
        <f t="shared" si="38"/>
        <v>-1.9700722471398986</v>
      </c>
      <c r="V350" s="1">
        <f t="shared" si="39"/>
        <v>-1.9849856625821869</v>
      </c>
      <c r="AF350" s="1">
        <v>35</v>
      </c>
      <c r="AG350" s="1">
        <f t="shared" si="50"/>
        <v>1.7500000000000009</v>
      </c>
      <c r="AH350" s="1">
        <f t="shared" si="51"/>
        <v>4.0112956727711193</v>
      </c>
      <c r="AI350" s="1">
        <f t="shared" si="52"/>
        <v>4.2118604564096751</v>
      </c>
      <c r="AJ350" s="1">
        <f t="shared" si="53"/>
        <v>-9.6080864454229733</v>
      </c>
      <c r="AK350" s="1">
        <f t="shared" si="54"/>
        <v>-9.2654349924018238</v>
      </c>
    </row>
    <row r="351" spans="1:37">
      <c r="Q351" s="1">
        <v>36</v>
      </c>
      <c r="R351" s="1">
        <f t="shared" si="35"/>
        <v>0.36000000000000015</v>
      </c>
      <c r="S351" s="1">
        <f t="shared" si="36"/>
        <v>-2.9930720344147375</v>
      </c>
      <c r="T351" s="1">
        <f t="shared" si="37"/>
        <v>-3.0334737902026818</v>
      </c>
      <c r="U351" s="1">
        <f t="shared" si="38"/>
        <v>-2.0551899162122567</v>
      </c>
      <c r="V351" s="1">
        <f t="shared" si="39"/>
        <v>-2.0765468790508552</v>
      </c>
      <c r="AF351" s="1">
        <v>36</v>
      </c>
      <c r="AG351" s="1">
        <f t="shared" si="50"/>
        <v>1.8000000000000009</v>
      </c>
      <c r="AH351" s="1">
        <f t="shared" si="51"/>
        <v>3.748588706789584</v>
      </c>
      <c r="AI351" s="1">
        <f t="shared" si="52"/>
        <v>3.936018142129063</v>
      </c>
      <c r="AJ351" s="1">
        <f t="shared" si="53"/>
        <v>-9.5983565428466182</v>
      </c>
      <c r="AK351" s="1">
        <f t="shared" si="54"/>
        <v>-9.407953427656599</v>
      </c>
    </row>
    <row r="352" spans="1:37">
      <c r="Q352" s="1">
        <v>37</v>
      </c>
      <c r="R352" s="1">
        <f t="shared" si="35"/>
        <v>0.37000000000000016</v>
      </c>
      <c r="S352" s="1">
        <f t="shared" si="36"/>
        <v>-3.0542392589931904</v>
      </c>
      <c r="T352" s="1">
        <f t="shared" si="37"/>
        <v>-3.0965276508387416</v>
      </c>
      <c r="U352" s="1">
        <f t="shared" si="38"/>
        <v>-2.1522923055042691</v>
      </c>
      <c r="V352" s="1">
        <f t="shared" si="39"/>
        <v>-2.1816074039123898</v>
      </c>
      <c r="AF352" s="1">
        <v>37</v>
      </c>
      <c r="AG352" s="1">
        <f t="shared" ref="AG352:AG375" si="55">AG351+$C$4</f>
        <v>1.850000000000001</v>
      </c>
      <c r="AH352" s="1">
        <f t="shared" ref="AH352:AH375" si="56">AI351+$C$4*AK351</f>
        <v>3.465620470746233</v>
      </c>
      <c r="AI352" s="1">
        <f t="shared" ref="AI352:AI374" si="57">AI351+$C$4*(AH352+AK351)</f>
        <v>3.6389014942835445</v>
      </c>
      <c r="AJ352" s="1">
        <f t="shared" ref="AJ352:AJ375" si="58">-((3*AG352^2+2*AG352*AH352)/(AG352^2+COS(AH352)))</f>
        <v>-9.3311493533203613</v>
      </c>
      <c r="AK352" s="1">
        <f t="shared" ref="AK352:AK375" si="59">-((3*AG352^2+2*AG352*AI352)/(AG352^2+COS(AI352)))</f>
        <v>-9.3297498972988748</v>
      </c>
    </row>
    <row r="353" spans="17:37">
      <c r="Q353" s="1">
        <v>38</v>
      </c>
      <c r="R353" s="1">
        <f t="shared" si="35"/>
        <v>0.38000000000000017</v>
      </c>
      <c r="S353" s="1">
        <f t="shared" si="36"/>
        <v>-3.1183437248778656</v>
      </c>
      <c r="T353" s="1">
        <f t="shared" si="37"/>
        <v>-3.1628030101195321</v>
      </c>
      <c r="U353" s="1">
        <f t="shared" si="38"/>
        <v>-2.2643211202542455</v>
      </c>
      <c r="V353" s="1">
        <f t="shared" si="39"/>
        <v>-2.3037032052002697</v>
      </c>
      <c r="AF353" s="1">
        <v>38</v>
      </c>
      <c r="AG353" s="1">
        <f t="shared" si="55"/>
        <v>1.900000000000001</v>
      </c>
      <c r="AH353" s="1">
        <f t="shared" si="56"/>
        <v>3.1724139994186009</v>
      </c>
      <c r="AI353" s="1">
        <f t="shared" si="57"/>
        <v>3.331034699389531</v>
      </c>
      <c r="AJ353" s="1">
        <f t="shared" si="58"/>
        <v>-8.7666703274654481</v>
      </c>
      <c r="AK353" s="1">
        <f t="shared" si="59"/>
        <v>-8.9379414675721165</v>
      </c>
    </row>
    <row r="354" spans="17:37">
      <c r="Q354" s="1">
        <v>39</v>
      </c>
      <c r="R354" s="1">
        <f t="shared" si="35"/>
        <v>0.39000000000000018</v>
      </c>
      <c r="S354" s="1">
        <f t="shared" si="36"/>
        <v>-3.1858400421715349</v>
      </c>
      <c r="T354" s="1">
        <f t="shared" si="37"/>
        <v>-3.2328303667788489</v>
      </c>
      <c r="U354" s="1">
        <f t="shared" si="38"/>
        <v>-2.3953292555311294</v>
      </c>
      <c r="V354" s="1">
        <f t="shared" si="39"/>
        <v>-2.4477989762627219</v>
      </c>
      <c r="AF354" s="1">
        <v>39</v>
      </c>
      <c r="AG354" s="1">
        <f t="shared" si="55"/>
        <v>1.9500000000000011</v>
      </c>
      <c r="AH354" s="1">
        <f t="shared" si="56"/>
        <v>2.8841376260109253</v>
      </c>
      <c r="AI354" s="1">
        <f t="shared" si="57"/>
        <v>3.0283445073114716</v>
      </c>
      <c r="AJ354" s="1">
        <f t="shared" si="58"/>
        <v>-7.990112932797893</v>
      </c>
      <c r="AK354" s="1">
        <f t="shared" si="59"/>
        <v>-8.2658678812608919</v>
      </c>
    </row>
    <row r="355" spans="17:37">
      <c r="Q355" s="1">
        <v>40</v>
      </c>
      <c r="R355" s="1">
        <f t="shared" si="35"/>
        <v>0.40000000000000019</v>
      </c>
      <c r="S355" s="1">
        <f t="shared" si="36"/>
        <v>-3.257308356541476</v>
      </c>
      <c r="T355" s="1">
        <f t="shared" si="37"/>
        <v>-3.3072971471943182</v>
      </c>
      <c r="U355" s="1">
        <f t="shared" si="38"/>
        <v>-2.5510800890214802</v>
      </c>
      <c r="V355" s="1">
        <f t="shared" si="39"/>
        <v>-2.6211199781372083</v>
      </c>
      <c r="AF355" s="1">
        <v>40</v>
      </c>
      <c r="AG355" s="1">
        <f t="shared" si="55"/>
        <v>2.0000000000000009</v>
      </c>
      <c r="AH355" s="1">
        <f t="shared" si="56"/>
        <v>2.6150511132484269</v>
      </c>
      <c r="AI355" s="1">
        <f t="shared" si="57"/>
        <v>2.7458036689108485</v>
      </c>
      <c r="AJ355" s="1">
        <f t="shared" si="58"/>
        <v>-7.1633119372497145</v>
      </c>
      <c r="AK355" s="1">
        <f t="shared" si="59"/>
        <v>-7.4686120709219841</v>
      </c>
    </row>
    <row r="356" spans="17:37">
      <c r="Q356" s="1">
        <v>41</v>
      </c>
      <c r="R356" s="1">
        <f t="shared" si="35"/>
        <v>0.4100000000000002</v>
      </c>
      <c r="S356" s="1">
        <f t="shared" si="36"/>
        <v>-3.3335083469756901</v>
      </c>
      <c r="T356" s="1">
        <f t="shared" si="37"/>
        <v>-3.3871204747656112</v>
      </c>
      <c r="U356" s="1">
        <f t="shared" si="38"/>
        <v>-2.740092800854891</v>
      </c>
      <c r="V356" s="1">
        <f t="shared" si="39"/>
        <v>-2.8346587030554278</v>
      </c>
      <c r="AF356" s="1">
        <v>41</v>
      </c>
      <c r="AG356" s="1">
        <f t="shared" si="55"/>
        <v>2.0500000000000007</v>
      </c>
      <c r="AH356" s="1">
        <f t="shared" si="56"/>
        <v>2.3723730653647492</v>
      </c>
      <c r="AI356" s="1">
        <f t="shared" si="57"/>
        <v>2.4909917186329866</v>
      </c>
      <c r="AJ356" s="1">
        <f t="shared" si="58"/>
        <v>-6.4104285054734271</v>
      </c>
      <c r="AK356" s="1">
        <f t="shared" si="59"/>
        <v>-6.6985734016917791</v>
      </c>
    </row>
    <row r="357" spans="17:37">
      <c r="Q357" s="1">
        <v>42</v>
      </c>
      <c r="R357" s="1">
        <f t="shared" si="35"/>
        <v>0.42000000000000021</v>
      </c>
      <c r="S357" s="1">
        <f t="shared" si="36"/>
        <v>-3.4154670617961655</v>
      </c>
      <c r="T357" s="1">
        <f t="shared" si="37"/>
        <v>-3.4735694971482318</v>
      </c>
      <c r="U357" s="1">
        <f t="shared" si="38"/>
        <v>-2.9755848321512128</v>
      </c>
      <c r="V357" s="1">
        <f t="shared" si="39"/>
        <v>-3.1061100750136235</v>
      </c>
      <c r="AF357" s="1">
        <v>42</v>
      </c>
      <c r="AG357" s="1">
        <f t="shared" si="55"/>
        <v>2.1000000000000005</v>
      </c>
      <c r="AH357" s="1">
        <f t="shared" si="56"/>
        <v>2.1560630485483978</v>
      </c>
      <c r="AI357" s="1">
        <f t="shared" si="57"/>
        <v>2.2638662009758175</v>
      </c>
      <c r="AJ357" s="1">
        <f t="shared" si="58"/>
        <v>-5.7770609576005434</v>
      </c>
      <c r="AK357" s="1">
        <f t="shared" si="59"/>
        <v>-6.0296064653785413</v>
      </c>
    </row>
    <row r="358" spans="17:37">
      <c r="Q358" s="1">
        <v>43</v>
      </c>
      <c r="R358" s="1">
        <f t="shared" si="35"/>
        <v>0.43000000000000022</v>
      </c>
      <c r="S358" s="1">
        <f t="shared" si="36"/>
        <v>-3.5046305978983678</v>
      </c>
      <c r="T358" s="1">
        <f t="shared" si="37"/>
        <v>-3.5684855261981125</v>
      </c>
      <c r="U358" s="1">
        <f t="shared" si="38"/>
        <v>-3.2793827549608481</v>
      </c>
      <c r="V358" s="1">
        <f t="shared" si="39"/>
        <v>-3.4661536773485562</v>
      </c>
      <c r="AF358" s="1">
        <v>43</v>
      </c>
      <c r="AG358" s="1">
        <f t="shared" si="55"/>
        <v>2.1500000000000004</v>
      </c>
      <c r="AH358" s="1">
        <f t="shared" si="56"/>
        <v>1.9623858777068903</v>
      </c>
      <c r="AI358" s="1">
        <f t="shared" si="57"/>
        <v>2.0605051715922351</v>
      </c>
      <c r="AJ358" s="1">
        <f t="shared" si="58"/>
        <v>-5.2597479292084719</v>
      </c>
      <c r="AK358" s="1">
        <f t="shared" si="59"/>
        <v>-5.4737367599689959</v>
      </c>
    </row>
    <row r="359" spans="17:37">
      <c r="Q359" s="1">
        <v>44</v>
      </c>
      <c r="R359" s="1">
        <f t="shared" si="35"/>
        <v>0.44000000000000022</v>
      </c>
      <c r="S359" s="1">
        <f t="shared" si="36"/>
        <v>-3.603147062971598</v>
      </c>
      <c r="T359" s="1">
        <f t="shared" si="37"/>
        <v>-3.6747152982832594</v>
      </c>
      <c r="U359" s="1">
        <f t="shared" si="38"/>
        <v>-3.6906698538175982</v>
      </c>
      <c r="V359" s="1">
        <f t="shared" si="39"/>
        <v>-3.9737163545081544</v>
      </c>
      <c r="AF359" s="1">
        <v>44</v>
      </c>
      <c r="AG359" s="1">
        <f t="shared" si="55"/>
        <v>2.2000000000000002</v>
      </c>
      <c r="AH359" s="1">
        <f t="shared" si="56"/>
        <v>1.7868183335937853</v>
      </c>
      <c r="AI359" s="1">
        <f t="shared" si="57"/>
        <v>1.8761592502734745</v>
      </c>
      <c r="AJ359" s="1">
        <f t="shared" si="58"/>
        <v>-4.8386670657362529</v>
      </c>
      <c r="AK359" s="1">
        <f t="shared" si="59"/>
        <v>-5.0172485403282421</v>
      </c>
    </row>
    <row r="360" spans="17:37">
      <c r="Q360" s="1">
        <v>45</v>
      </c>
      <c r="R360" s="1">
        <f t="shared" si="35"/>
        <v>0.45000000000000023</v>
      </c>
      <c r="S360" s="1">
        <f t="shared" si="36"/>
        <v>-3.714452461828341</v>
      </c>
      <c r="T360" s="1">
        <f t="shared" si="37"/>
        <v>-3.7970757085597238</v>
      </c>
      <c r="U360" s="1">
        <f t="shared" si="38"/>
        <v>-4.2886083186301365</v>
      </c>
      <c r="V360" s="1">
        <f t="shared" si="39"/>
        <v>-4.7604423616245297</v>
      </c>
      <c r="AF360" s="1">
        <v>45</v>
      </c>
      <c r="AG360" s="1">
        <f t="shared" si="55"/>
        <v>2.25</v>
      </c>
      <c r="AH360" s="1">
        <f t="shared" si="56"/>
        <v>1.6252968232570624</v>
      </c>
      <c r="AI360" s="1">
        <f t="shared" si="57"/>
        <v>1.7065616644199155</v>
      </c>
      <c r="AJ360" s="1">
        <f t="shared" si="58"/>
        <v>-4.4930544585459993</v>
      </c>
      <c r="AK360" s="1">
        <f t="shared" si="59"/>
        <v>-4.641023959901224</v>
      </c>
    </row>
    <row r="361" spans="17:37">
      <c r="Q361" s="1">
        <v>46</v>
      </c>
      <c r="R361" s="1">
        <f t="shared" si="35"/>
        <v>0.46000000000000024</v>
      </c>
      <c r="S361" s="1">
        <f t="shared" si="36"/>
        <v>-3.8446801321759692</v>
      </c>
      <c r="T361" s="1">
        <f t="shared" si="37"/>
        <v>-3.9449341369420265</v>
      </c>
      <c r="U361" s="1">
        <f t="shared" si="38"/>
        <v>-5.2649581149812148</v>
      </c>
      <c r="V361" s="1">
        <f t="shared" si="39"/>
        <v>-6.2036533699330629</v>
      </c>
      <c r="AF361" s="1">
        <v>46</v>
      </c>
      <c r="AG361" s="1">
        <f t="shared" si="55"/>
        <v>2.2999999999999998</v>
      </c>
      <c r="AH361" s="1">
        <f t="shared" si="56"/>
        <v>1.4745104664248543</v>
      </c>
      <c r="AI361" s="1">
        <f t="shared" si="57"/>
        <v>1.5482359897460971</v>
      </c>
      <c r="AJ361" s="1">
        <f t="shared" si="58"/>
        <v>-4.205750337515</v>
      </c>
      <c r="AK361" s="1">
        <f t="shared" si="59"/>
        <v>-4.327836744682851</v>
      </c>
    </row>
    <row r="362" spans="17:37">
      <c r="Q362" s="1">
        <v>47</v>
      </c>
      <c r="R362" s="1">
        <f t="shared" si="35"/>
        <v>0.47000000000000025</v>
      </c>
      <c r="S362" s="1">
        <f t="shared" si="36"/>
        <v>-4.0069706706413575</v>
      </c>
      <c r="T362" s="1">
        <f t="shared" si="37"/>
        <v>-4.1416200310251572</v>
      </c>
      <c r="U362" s="1">
        <f t="shared" si="38"/>
        <v>-7.2612826684468894</v>
      </c>
      <c r="V362" s="1">
        <f t="shared" si="39"/>
        <v>-10.114691682623912</v>
      </c>
      <c r="AF362" s="1">
        <v>47</v>
      </c>
      <c r="AG362" s="1">
        <f t="shared" si="55"/>
        <v>2.3499999999999996</v>
      </c>
      <c r="AH362" s="1">
        <f t="shared" si="56"/>
        <v>1.3318441525119544</v>
      </c>
      <c r="AI362" s="1">
        <f t="shared" si="57"/>
        <v>1.3984363601375522</v>
      </c>
      <c r="AJ362" s="1">
        <f t="shared" si="58"/>
        <v>-3.9636109437635083</v>
      </c>
      <c r="AK362" s="1">
        <f t="shared" si="59"/>
        <v>-4.0639478574820496</v>
      </c>
    </row>
    <row r="363" spans="17:37">
      <c r="Q363" s="1">
        <v>48</v>
      </c>
      <c r="R363" s="1">
        <f t="shared" si="35"/>
        <v>0.48000000000000026</v>
      </c>
      <c r="S363" s="1">
        <f t="shared" si="36"/>
        <v>-4.2427669478513961</v>
      </c>
      <c r="T363" s="1">
        <f t="shared" si="37"/>
        <v>-4.4961473733295048</v>
      </c>
      <c r="U363" s="1">
        <f t="shared" si="38"/>
        <v>-15.22335086518693</v>
      </c>
      <c r="V363" s="1">
        <f t="shared" si="39"/>
        <v>228.86152460104699</v>
      </c>
      <c r="AF363" s="1">
        <v>48</v>
      </c>
      <c r="AG363" s="1">
        <f t="shared" si="55"/>
        <v>2.3999999999999995</v>
      </c>
      <c r="AH363" s="1">
        <f t="shared" si="56"/>
        <v>1.1952389672634498</v>
      </c>
      <c r="AI363" s="1">
        <f t="shared" si="57"/>
        <v>1.2550009156266222</v>
      </c>
      <c r="AJ363" s="1">
        <f t="shared" si="58"/>
        <v>-3.7568029771559721</v>
      </c>
      <c r="AK363" s="1">
        <f t="shared" si="59"/>
        <v>-3.8388477907038183</v>
      </c>
    </row>
    <row r="364" spans="17:37">
      <c r="Q364" s="1">
        <v>49</v>
      </c>
      <c r="R364" s="1">
        <f t="shared" si="35"/>
        <v>0.49000000000000027</v>
      </c>
      <c r="S364" s="1">
        <f t="shared" si="36"/>
        <v>-2.2075321273190349</v>
      </c>
      <c r="T364" s="1">
        <f t="shared" si="37"/>
        <v>4.0372623010055619E-2</v>
      </c>
      <c r="U364" s="1">
        <f t="shared" si="38"/>
        <v>-4.0710495681379433</v>
      </c>
      <c r="V364" s="1">
        <f t="shared" si="39"/>
        <v>-0.61314797399232179</v>
      </c>
      <c r="AF364" s="1">
        <v>49</v>
      </c>
      <c r="AG364" s="1">
        <f t="shared" si="55"/>
        <v>2.4499999999999993</v>
      </c>
      <c r="AH364" s="1">
        <f t="shared" si="56"/>
        <v>1.0630585260914311</v>
      </c>
      <c r="AI364" s="1">
        <f t="shared" si="57"/>
        <v>1.1162114523960027</v>
      </c>
      <c r="AJ364" s="1">
        <f t="shared" si="58"/>
        <v>-3.5779864650941988</v>
      </c>
      <c r="AK364" s="1">
        <f t="shared" si="59"/>
        <v>-3.6445874945295076</v>
      </c>
    </row>
    <row r="365" spans="17:37">
      <c r="Q365" s="1">
        <v>50</v>
      </c>
      <c r="R365" s="1">
        <f t="shared" si="35"/>
        <v>0.50000000000000022</v>
      </c>
      <c r="S365" s="1">
        <f t="shared" si="36"/>
        <v>3.4241143270132404E-2</v>
      </c>
      <c r="T365" s="1">
        <f t="shared" si="37"/>
        <v>2.1832790929147337E-2</v>
      </c>
      <c r="U365" s="1">
        <f t="shared" si="38"/>
        <v>-0.62768726010618492</v>
      </c>
      <c r="V365" s="1">
        <f t="shared" si="39"/>
        <v>-0.61758398175623286</v>
      </c>
      <c r="AF365" s="1">
        <v>50</v>
      </c>
      <c r="AG365" s="1">
        <f t="shared" si="55"/>
        <v>2.4999999999999991</v>
      </c>
      <c r="AH365" s="1">
        <f t="shared" si="56"/>
        <v>0.93398207766952734</v>
      </c>
      <c r="AI365" s="1">
        <f t="shared" si="57"/>
        <v>0.98068118155300366</v>
      </c>
      <c r="AJ365" s="1">
        <f t="shared" si="58"/>
        <v>-3.4216438236706619</v>
      </c>
      <c r="AK365" s="1">
        <f t="shared" si="59"/>
        <v>-3.4751423474717953</v>
      </c>
    </row>
    <row r="366" spans="17:37">
      <c r="Q366" s="1">
        <v>51</v>
      </c>
      <c r="R366" s="1">
        <f t="shared" si="35"/>
        <v>0.51000000000000023</v>
      </c>
      <c r="S366" s="1">
        <f t="shared" si="36"/>
        <v>1.5656951111585007E-2</v>
      </c>
      <c r="T366" s="1">
        <f t="shared" si="37"/>
        <v>3.1613942131480215E-3</v>
      </c>
      <c r="U366" s="1">
        <f t="shared" si="38"/>
        <v>-0.63197170808746583</v>
      </c>
      <c r="V366" s="1">
        <f t="shared" si="39"/>
        <v>-0.62179805519262132</v>
      </c>
      <c r="AF366" s="1">
        <v>51</v>
      </c>
      <c r="AG366" s="1">
        <f t="shared" si="55"/>
        <v>2.5499999999999989</v>
      </c>
      <c r="AH366" s="1">
        <f t="shared" si="56"/>
        <v>0.80692406417941387</v>
      </c>
      <c r="AI366" s="1">
        <f t="shared" si="57"/>
        <v>0.84727026738838451</v>
      </c>
      <c r="AJ366" s="1">
        <f t="shared" si="58"/>
        <v>-3.2835808166813876</v>
      </c>
      <c r="AK366" s="1">
        <f t="shared" si="59"/>
        <v>-3.3259088097191096</v>
      </c>
    </row>
    <row r="367" spans="17:37">
      <c r="Q367" s="1">
        <v>52</v>
      </c>
      <c r="R367" s="1">
        <f t="shared" si="35"/>
        <v>0.52000000000000024</v>
      </c>
      <c r="S367" s="1">
        <f t="shared" si="36"/>
        <v>-3.0565863387781922E-3</v>
      </c>
      <c r="T367" s="1">
        <f t="shared" si="37"/>
        <v>-1.5634958274309274E-2</v>
      </c>
      <c r="U367" s="1">
        <f t="shared" si="38"/>
        <v>-0.63603913836048664</v>
      </c>
      <c r="V367" s="1">
        <f t="shared" si="39"/>
        <v>-0.62579985108959169</v>
      </c>
      <c r="AF367" s="1">
        <v>52</v>
      </c>
      <c r="AG367" s="1">
        <f t="shared" si="55"/>
        <v>2.5999999999999988</v>
      </c>
      <c r="AH367" s="1">
        <f t="shared" si="56"/>
        <v>0.68097482690242905</v>
      </c>
      <c r="AI367" s="1">
        <f t="shared" si="57"/>
        <v>0.71502356824755053</v>
      </c>
      <c r="AJ367" s="1">
        <f t="shared" si="58"/>
        <v>-3.1605675290218138</v>
      </c>
      <c r="AK367" s="1">
        <f t="shared" si="59"/>
        <v>-3.1933298933007848</v>
      </c>
    </row>
    <row r="368" spans="17:37">
      <c r="Q368" s="1">
        <v>53</v>
      </c>
      <c r="R368" s="1">
        <f t="shared" si="35"/>
        <v>0.53000000000000025</v>
      </c>
      <c r="S368" s="1">
        <f t="shared" si="36"/>
        <v>-2.1892956785205191E-2</v>
      </c>
      <c r="T368" s="1">
        <f t="shared" si="37"/>
        <v>-3.4549946724083638E-2</v>
      </c>
      <c r="U368" s="1">
        <f t="shared" si="38"/>
        <v>-0.63989914279825288</v>
      </c>
      <c r="V368" s="1">
        <f t="shared" si="39"/>
        <v>-0.62959855931138908</v>
      </c>
      <c r="AF368" s="1">
        <v>53</v>
      </c>
      <c r="AG368" s="1">
        <f t="shared" si="55"/>
        <v>2.6499999999999986</v>
      </c>
      <c r="AH368" s="1">
        <f t="shared" si="56"/>
        <v>0.5553570735825113</v>
      </c>
      <c r="AI368" s="1">
        <f t="shared" si="57"/>
        <v>0.58312492726163689</v>
      </c>
      <c r="AJ368" s="1">
        <f t="shared" si="58"/>
        <v>-3.0500819582679504</v>
      </c>
      <c r="AK368" s="1">
        <f t="shared" si="59"/>
        <v>-3.0746220763583252</v>
      </c>
    </row>
    <row r="369" spans="17:37">
      <c r="Q369" s="1">
        <v>54</v>
      </c>
      <c r="R369" s="1">
        <f t="shared" si="35"/>
        <v>0.54000000000000026</v>
      </c>
      <c r="S369" s="1">
        <f t="shared" si="36"/>
        <v>-4.0845932317197527E-2</v>
      </c>
      <c r="T369" s="1">
        <f t="shared" si="37"/>
        <v>-5.3577526254625779E-2</v>
      </c>
      <c r="U369" s="1">
        <f t="shared" si="38"/>
        <v>-0.64356083443143663</v>
      </c>
      <c r="V369" s="1">
        <f t="shared" si="39"/>
        <v>-0.63320290723512507</v>
      </c>
      <c r="AF369" s="1">
        <v>54</v>
      </c>
      <c r="AG369" s="1">
        <f t="shared" si="55"/>
        <v>2.6999999999999984</v>
      </c>
      <c r="AH369" s="1">
        <f t="shared" si="56"/>
        <v>0.42939382344372062</v>
      </c>
      <c r="AI369" s="1">
        <f t="shared" si="57"/>
        <v>0.45086351461590668</v>
      </c>
      <c r="AJ369" s="1">
        <f t="shared" si="58"/>
        <v>-2.950125953555311</v>
      </c>
      <c r="AK369" s="1">
        <f t="shared" si="59"/>
        <v>-2.9675765303606885</v>
      </c>
    </row>
    <row r="370" spans="17:37">
      <c r="Q370" s="1">
        <v>55</v>
      </c>
      <c r="R370" s="1">
        <f t="shared" si="35"/>
        <v>0.55000000000000027</v>
      </c>
      <c r="S370" s="1">
        <f t="shared" si="36"/>
        <v>-5.9909555326977032E-2</v>
      </c>
      <c r="T370" s="1">
        <f t="shared" si="37"/>
        <v>-7.2711912940052997E-2</v>
      </c>
      <c r="U370" s="1">
        <f t="shared" si="38"/>
        <v>-0.64703285407247157</v>
      </c>
      <c r="V370" s="1">
        <f t="shared" si="39"/>
        <v>-0.63662116666120772</v>
      </c>
      <c r="AF370" s="1">
        <v>55</v>
      </c>
      <c r="AG370" s="1">
        <f t="shared" si="55"/>
        <v>2.7499999999999982</v>
      </c>
      <c r="AH370" s="1">
        <f t="shared" si="56"/>
        <v>0.30248468809787221</v>
      </c>
      <c r="AI370" s="1">
        <f t="shared" si="57"/>
        <v>0.31760892250276584</v>
      </c>
      <c r="AJ370" s="1">
        <f t="shared" si="58"/>
        <v>-2.8590914612839109</v>
      </c>
      <c r="AK370" s="1">
        <f t="shared" si="59"/>
        <v>-2.8704132206483965</v>
      </c>
    </row>
    <row r="371" spans="17:37">
      <c r="Q371" s="1">
        <v>56</v>
      </c>
      <c r="R371" s="1">
        <f t="shared" si="35"/>
        <v>0.56000000000000028</v>
      </c>
      <c r="S371" s="1">
        <f t="shared" si="36"/>
        <v>-7.9078124606665079E-2</v>
      </c>
      <c r="T371" s="1">
        <f t="shared" si="37"/>
        <v>-9.1947570064698031E-2</v>
      </c>
      <c r="U371" s="1">
        <f t="shared" si="38"/>
        <v>-0.65032337914208793</v>
      </c>
      <c r="V371" s="1">
        <f t="shared" si="39"/>
        <v>-0.63986116273072569</v>
      </c>
      <c r="AF371" s="1">
        <v>56</v>
      </c>
      <c r="AG371" s="1">
        <f t="shared" si="55"/>
        <v>2.799999999999998</v>
      </c>
      <c r="AH371" s="1">
        <f t="shared" si="56"/>
        <v>0.17408826147034601</v>
      </c>
      <c r="AI371" s="1">
        <f t="shared" si="57"/>
        <v>0.1827926745438633</v>
      </c>
      <c r="AJ371" s="1">
        <f t="shared" si="58"/>
        <v>-2.7756616231419513</v>
      </c>
      <c r="AK371" s="1">
        <f t="shared" si="59"/>
        <v>-2.781672166740087</v>
      </c>
    </row>
    <row r="372" spans="17:37">
      <c r="Q372" s="1">
        <v>57</v>
      </c>
      <c r="R372" s="1">
        <f t="shared" si="35"/>
        <v>0.57000000000000028</v>
      </c>
      <c r="S372" s="1">
        <f t="shared" si="36"/>
        <v>-9.8346181692005291E-2</v>
      </c>
      <c r="T372" s="1">
        <f t="shared" si="37"/>
        <v>-0.11127919466190647</v>
      </c>
      <c r="U372" s="1">
        <f t="shared" si="38"/>
        <v>-0.65344013425939285</v>
      </c>
      <c r="V372" s="1">
        <f t="shared" si="39"/>
        <v>-0.64293028444656453</v>
      </c>
      <c r="AF372" s="1">
        <v>57</v>
      </c>
      <c r="AG372" s="1">
        <f t="shared" si="55"/>
        <v>2.8499999999999979</v>
      </c>
      <c r="AH372" s="1">
        <f t="shared" si="56"/>
        <v>4.3709066206858938E-2</v>
      </c>
      <c r="AI372" s="1">
        <f t="shared" si="57"/>
        <v>4.5894519517201887E-2</v>
      </c>
      <c r="AJ372" s="1">
        <f t="shared" si="58"/>
        <v>-2.6987360055787297</v>
      </c>
      <c r="AK372" s="1">
        <f t="shared" si="59"/>
        <v>-2.7001306565190593</v>
      </c>
    </row>
    <row r="373" spans="17:37">
      <c r="Q373" s="1">
        <v>58</v>
      </c>
      <c r="R373" s="1">
        <f t="shared" si="35"/>
        <v>0.58000000000000029</v>
      </c>
      <c r="S373" s="1">
        <f t="shared" si="36"/>
        <v>-0.11770849750637212</v>
      </c>
      <c r="T373" s="1">
        <f t="shared" si="37"/>
        <v>-0.13070170438301967</v>
      </c>
      <c r="U373" s="1">
        <f t="shared" si="38"/>
        <v>-0.65639040321819142</v>
      </c>
      <c r="V373" s="1">
        <f t="shared" si="39"/>
        <v>-0.64583549645218985</v>
      </c>
      <c r="AF373" s="1">
        <v>58</v>
      </c>
      <c r="AG373" s="1">
        <f t="shared" si="55"/>
        <v>2.8999999999999977</v>
      </c>
      <c r="AH373" s="1">
        <f t="shared" si="56"/>
        <v>-8.911201330875107E-2</v>
      </c>
      <c r="AI373" s="1">
        <f t="shared" si="57"/>
        <v>-9.356761397418864E-2</v>
      </c>
      <c r="AJ373" s="1">
        <f t="shared" si="58"/>
        <v>-2.6273725121610654</v>
      </c>
      <c r="AK373" s="1">
        <f t="shared" si="59"/>
        <v>-2.6247384822718853</v>
      </c>
    </row>
    <row r="374" spans="17:37">
      <c r="Q374" s="1">
        <v>59</v>
      </c>
      <c r="R374" s="1">
        <f t="shared" si="35"/>
        <v>0.5900000000000003</v>
      </c>
      <c r="S374" s="1">
        <f t="shared" si="36"/>
        <v>-0.13716005934754158</v>
      </c>
      <c r="T374" s="1">
        <f t="shared" si="37"/>
        <v>-0.15021022473233689</v>
      </c>
      <c r="U374" s="1">
        <f t="shared" si="38"/>
        <v>-0.65918104202734007</v>
      </c>
      <c r="V374" s="1">
        <f t="shared" si="39"/>
        <v>-0.64858335177305715</v>
      </c>
      <c r="AF374" s="1">
        <v>59</v>
      </c>
      <c r="AG374" s="1">
        <f t="shared" si="55"/>
        <v>2.9499999999999975</v>
      </c>
      <c r="AH374" s="1">
        <f t="shared" si="56"/>
        <v>-0.22480453808778292</v>
      </c>
      <c r="AI374" s="1">
        <f t="shared" si="57"/>
        <v>-0.23604476499217206</v>
      </c>
      <c r="AJ374" s="1">
        <f t="shared" si="58"/>
        <v>-2.5607407740189077</v>
      </c>
      <c r="AK374" s="1">
        <f t="shared" si="59"/>
        <v>-2.5545655861393088</v>
      </c>
    </row>
    <row r="375" spans="17:37">
      <c r="Q375" s="1">
        <v>60</v>
      </c>
      <c r="R375" s="1">
        <f t="shared" si="35"/>
        <v>0.60000000000000031</v>
      </c>
      <c r="S375" s="1">
        <f t="shared" si="36"/>
        <v>-0.15669605825006747</v>
      </c>
      <c r="T375" s="1">
        <f t="shared" si="37"/>
        <v>-0.16980007669521763</v>
      </c>
      <c r="U375" s="1">
        <f t="shared" si="38"/>
        <v>-0.66181849274196003</v>
      </c>
      <c r="V375" s="1">
        <f t="shared" si="39"/>
        <v>-0.65118000527095565</v>
      </c>
      <c r="AF375" s="1">
        <v>60</v>
      </c>
      <c r="AG375" s="1">
        <f t="shared" si="55"/>
        <v>2.9999999999999973</v>
      </c>
      <c r="AH375" s="1">
        <f t="shared" si="56"/>
        <v>-0.36377304429913748</v>
      </c>
      <c r="AI375" s="1">
        <f>AI374+$C$4*(AH375+AK374)</f>
        <v>-0.3819616965140944</v>
      </c>
      <c r="AJ375" s="1">
        <f t="shared" si="58"/>
        <v>-2.498083376506103</v>
      </c>
      <c r="AK375" s="1">
        <f t="shared" si="59"/>
        <v>-2.4887581640977983</v>
      </c>
    </row>
    <row r="376" spans="17:37">
      <c r="Q376" s="1">
        <v>61</v>
      </c>
      <c r="R376" s="1">
        <f t="shared" si="35"/>
        <v>0.61000000000000032</v>
      </c>
      <c r="S376" s="1">
        <f t="shared" si="36"/>
        <v>-0.1763118767479272</v>
      </c>
      <c r="T376" s="1">
        <f t="shared" si="37"/>
        <v>-0.18946676477919369</v>
      </c>
      <c r="U376" s="1">
        <f t="shared" si="38"/>
        <v>-0.66430879785569363</v>
      </c>
      <c r="V376" s="1">
        <f t="shared" si="39"/>
        <v>-0.65363122760161618</v>
      </c>
    </row>
    <row r="377" spans="17:37">
      <c r="Q377" s="1">
        <v>62</v>
      </c>
      <c r="R377" s="1">
        <f t="shared" si="35"/>
        <v>0.62000000000000033</v>
      </c>
      <c r="S377" s="1">
        <f t="shared" si="36"/>
        <v>-0.19600307705520986</v>
      </c>
      <c r="T377" s="1">
        <f t="shared" si="37"/>
        <v>-0.20920596548184947</v>
      </c>
      <c r="U377" s="1">
        <f t="shared" si="38"/>
        <v>-0.66665761506234578</v>
      </c>
      <c r="V377" s="1">
        <f t="shared" si="39"/>
        <v>-0.6559424195011091</v>
      </c>
    </row>
    <row r="378" spans="17:37">
      <c r="Q378" s="1">
        <v>63</v>
      </c>
      <c r="R378" s="1">
        <f t="shared" si="35"/>
        <v>0.63000000000000034</v>
      </c>
      <c r="S378" s="1">
        <f t="shared" si="36"/>
        <v>-0.21576538967686057</v>
      </c>
      <c r="T378" s="1">
        <f t="shared" si="37"/>
        <v>-0.22901351619415822</v>
      </c>
      <c r="U378" s="1">
        <f t="shared" si="38"/>
        <v>-0.66887023222865449</v>
      </c>
      <c r="V378" s="1">
        <f t="shared" si="39"/>
        <v>-0.65811862625732787</v>
      </c>
    </row>
    <row r="379" spans="17:37">
      <c r="Q379" s="1">
        <v>64</v>
      </c>
      <c r="R379" s="1">
        <f t="shared" si="35"/>
        <v>0.64000000000000035</v>
      </c>
      <c r="S379" s="1">
        <f t="shared" si="36"/>
        <v>-0.2355947024567315</v>
      </c>
      <c r="T379" s="1">
        <f t="shared" si="37"/>
        <v>-0.24888540454379518</v>
      </c>
      <c r="U379" s="1">
        <f t="shared" si="38"/>
        <v>-0.67095158244904018</v>
      </c>
      <c r="V379" s="1">
        <f t="shared" si="39"/>
        <v>-0.66016455224963899</v>
      </c>
    </row>
    <row r="380" spans="17:37">
      <c r="Q380" s="1">
        <v>65</v>
      </c>
      <c r="R380" s="1">
        <f t="shared" si="35"/>
        <v>0.65000000000000036</v>
      </c>
      <c r="S380" s="1">
        <f t="shared" si="36"/>
        <v>-0.25548705006629158</v>
      </c>
      <c r="T380" s="1">
        <f t="shared" si="37"/>
        <v>-0.26881775817957215</v>
      </c>
      <c r="U380" s="1">
        <f t="shared" si="38"/>
        <v>-0.67290625907841695</v>
      </c>
      <c r="V380" s="1">
        <f t="shared" si="39"/>
        <v>-0.66208457546298172</v>
      </c>
    </row>
    <row r="381" spans="17:37">
      <c r="Q381" s="1">
        <v>66</v>
      </c>
      <c r="R381" s="1">
        <f t="shared" si="35"/>
        <v>0.66000000000000036</v>
      </c>
      <c r="S381" s="1">
        <f t="shared" si="36"/>
        <v>-0.27543860393420194</v>
      </c>
      <c r="T381" s="1">
        <f t="shared" si="37"/>
        <v>-0.28880683499544119</v>
      </c>
      <c r="U381" s="1">
        <f t="shared" si="38"/>
        <v>-0.67473853066094014</v>
      </c>
      <c r="V381" s="1">
        <f t="shared" si="39"/>
        <v>-0.66388276190272122</v>
      </c>
    </row>
    <row r="382" spans="17:37">
      <c r="Q382" s="1">
        <v>67</v>
      </c>
      <c r="R382" s="1">
        <f t="shared" si="35"/>
        <v>0.67000000000000037</v>
      </c>
      <c r="S382" s="1">
        <f t="shared" si="36"/>
        <v>-0.29544566261446842</v>
      </c>
      <c r="T382" s="1">
        <f t="shared" si="37"/>
        <v>-0.30884901379040819</v>
      </c>
      <c r="U382" s="1">
        <f t="shared" si="38"/>
        <v>-0.67645235569125606</v>
      </c>
      <c r="V382" s="1">
        <f t="shared" si="39"/>
        <v>-0.6655628798537061</v>
      </c>
    </row>
    <row r="383" spans="17:37">
      <c r="Q383" s="1">
        <v>68</v>
      </c>
      <c r="R383" s="1">
        <f t="shared" ref="R383:R446" si="60">R382+$C$3</f>
        <v>0.68000000000000038</v>
      </c>
      <c r="S383" s="1">
        <f t="shared" ref="S383:S446" si="61">T382+$C$3*V382</f>
        <v>-0.31550464258894523</v>
      </c>
      <c r="T383" s="1">
        <f t="shared" ref="T383:T446" si="62">S383+$C$3*(V382+U383)</f>
        <v>-0.32894078535909038</v>
      </c>
      <c r="U383" s="1">
        <f t="shared" ref="U383:U446" si="63">-((3*R383^2+2*R383*S383)/(R383^2+COS(S383)))</f>
        <v>-0.67805139716080798</v>
      </c>
      <c r="V383" s="1">
        <f t="shared" ref="V383:V446" si="64">-((3*R383^2+2*R383*T383)/(R383^2+COS(T383)))</f>
        <v>-0.66712841394164146</v>
      </c>
    </row>
    <row r="384" spans="17:37">
      <c r="Q384" s="1">
        <v>69</v>
      </c>
      <c r="R384" s="1">
        <f t="shared" si="60"/>
        <v>0.69000000000000039</v>
      </c>
      <c r="S384" s="1">
        <f t="shared" si="61"/>
        <v>-0.3356120694985068</v>
      </c>
      <c r="T384" s="1">
        <f t="shared" si="62"/>
        <v>-0.34907874400647626</v>
      </c>
      <c r="U384" s="1">
        <f t="shared" si="63"/>
        <v>-0.67953903685530359</v>
      </c>
      <c r="V384" s="1">
        <f t="shared" si="64"/>
        <v>-0.66858257896728857</v>
      </c>
    </row>
    <row r="385" spans="17:22">
      <c r="Q385" s="1">
        <v>70</v>
      </c>
      <c r="R385" s="1">
        <f t="shared" si="60"/>
        <v>0.7000000000000004</v>
      </c>
      <c r="S385" s="1">
        <f t="shared" si="61"/>
        <v>-0.35576456979614912</v>
      </c>
      <c r="T385" s="1">
        <f t="shared" si="62"/>
        <v>-0.36925957947963101</v>
      </c>
      <c r="U385" s="1">
        <f t="shared" si="63"/>
        <v>-0.68091838938089899</v>
      </c>
      <c r="V385" s="1">
        <f t="shared" si="64"/>
        <v>-0.66992833349445724</v>
      </c>
    </row>
    <row r="386" spans="17:22">
      <c r="Q386" s="1">
        <v>71</v>
      </c>
      <c r="R386" s="1">
        <f t="shared" si="60"/>
        <v>0.71000000000000041</v>
      </c>
      <c r="S386" s="1">
        <f t="shared" si="61"/>
        <v>-0.37595886281457558</v>
      </c>
      <c r="T386" s="1">
        <f t="shared" si="62"/>
        <v>-0.38948006930858226</v>
      </c>
      <c r="U386" s="1">
        <f t="shared" si="63"/>
        <v>-0.68219231590620988</v>
      </c>
      <c r="V386" s="1">
        <f t="shared" si="64"/>
        <v>-0.67116839318146693</v>
      </c>
    </row>
    <row r="387" spans="17:22">
      <c r="Q387" s="1">
        <v>72</v>
      </c>
      <c r="R387" s="1">
        <f t="shared" si="60"/>
        <v>0.72000000000000042</v>
      </c>
      <c r="S387" s="1">
        <f t="shared" si="61"/>
        <v>-0.3961917532403969</v>
      </c>
      <c r="T387" s="1">
        <f t="shared" si="62"/>
        <v>-0.40973707154836347</v>
      </c>
      <c r="U387" s="1">
        <f t="shared" si="63"/>
        <v>-0.68336343761519169</v>
      </c>
      <c r="V387" s="1">
        <f t="shared" si="64"/>
        <v>-0.6723052438529441</v>
      </c>
    </row>
    <row r="388" spans="17:22">
      <c r="Q388" s="1">
        <v>73</v>
      </c>
      <c r="R388" s="1">
        <f t="shared" si="60"/>
        <v>0.73000000000000043</v>
      </c>
      <c r="S388" s="1">
        <f t="shared" si="61"/>
        <v>-0.41646012398689292</v>
      </c>
      <c r="T388" s="1">
        <f t="shared" si="62"/>
        <v>-0.43002751791414634</v>
      </c>
      <c r="U388" s="1">
        <f t="shared" si="63"/>
        <v>-0.68443414887239806</v>
      </c>
      <c r="V388" s="1">
        <f t="shared" si="64"/>
        <v>-0.67334115431466157</v>
      </c>
    </row>
    <row r="389" spans="17:22">
      <c r="Q389" s="1">
        <v>74</v>
      </c>
      <c r="R389" s="1">
        <f t="shared" si="60"/>
        <v>0.74000000000000044</v>
      </c>
      <c r="S389" s="1">
        <f t="shared" si="61"/>
        <v>-0.43676092945729295</v>
      </c>
      <c r="T389" s="1">
        <f t="shared" si="62"/>
        <v>-0.45034840730151299</v>
      </c>
      <c r="U389" s="1">
        <f t="shared" si="63"/>
        <v>-0.68540663010734115</v>
      </c>
      <c r="V389" s="1">
        <f t="shared" si="64"/>
        <v>-0.6742781889187961</v>
      </c>
    </row>
    <row r="390" spans="17:22">
      <c r="Q390" s="1">
        <v>75</v>
      </c>
      <c r="R390" s="1">
        <f t="shared" si="60"/>
        <v>0.75000000000000044</v>
      </c>
      <c r="S390" s="1">
        <f t="shared" si="61"/>
        <v>-0.45709118919070096</v>
      </c>
      <c r="T390" s="1">
        <f t="shared" si="62"/>
        <v>-0.47069679968417649</v>
      </c>
      <c r="U390" s="1">
        <f t="shared" si="63"/>
        <v>-0.68628286042875442</v>
      </c>
      <c r="V390" s="1">
        <f t="shared" si="64"/>
        <v>-0.67511821989057852</v>
      </c>
    </row>
    <row r="391" spans="17:22">
      <c r="Q391" s="1">
        <v>76</v>
      </c>
      <c r="R391" s="1">
        <f t="shared" si="60"/>
        <v>0.76000000000000045</v>
      </c>
      <c r="S391" s="1">
        <f t="shared" si="61"/>
        <v>-0.4774479818830823</v>
      </c>
      <c r="T391" s="1">
        <f t="shared" si="62"/>
        <v>-0.4910698103818148</v>
      </c>
      <c r="U391" s="1">
        <f t="shared" si="63"/>
        <v>-0.68706462998267048</v>
      </c>
      <c r="V391" s="1">
        <f t="shared" si="64"/>
        <v>-0.67586293943001741</v>
      </c>
    </row>
    <row r="392" spans="17:22">
      <c r="Q392" s="1">
        <v>77</v>
      </c>
      <c r="R392" s="1">
        <f t="shared" si="60"/>
        <v>0.77000000000000046</v>
      </c>
      <c r="S392" s="1">
        <f t="shared" si="61"/>
        <v>-0.49782843977611496</v>
      </c>
      <c r="T392" s="1">
        <f t="shared" si="62"/>
        <v>-0.51146460469111954</v>
      </c>
      <c r="U392" s="1">
        <f t="shared" si="63"/>
        <v>-0.68775355207043964</v>
      </c>
      <c r="V392" s="1">
        <f t="shared" si="64"/>
        <v>-0.67651387160421961</v>
      </c>
    </row>
    <row r="393" spans="17:22">
      <c r="Q393" s="1">
        <v>78</v>
      </c>
      <c r="R393" s="1">
        <f t="shared" si="60"/>
        <v>0.78000000000000047</v>
      </c>
      <c r="S393" s="1">
        <f t="shared" si="61"/>
        <v>-0.51822974340716177</v>
      </c>
      <c r="T393" s="1">
        <f t="shared" si="62"/>
        <v>-0.53187839287364669</v>
      </c>
      <c r="U393" s="1">
        <f t="shared" si="63"/>
        <v>-0.68835107504427662</v>
      </c>
      <c r="V393" s="1">
        <f t="shared" si="64"/>
        <v>-0.67707238404697556</v>
      </c>
    </row>
    <row r="394" spans="17:22">
      <c r="Q394" s="1">
        <v>79</v>
      </c>
      <c r="R394" s="1">
        <f t="shared" si="60"/>
        <v>0.79000000000000048</v>
      </c>
      <c r="S394" s="1">
        <f t="shared" si="61"/>
        <v>-0.53864911671411642</v>
      </c>
      <c r="T394" s="1">
        <f t="shared" si="62"/>
        <v>-0.55230842549457304</v>
      </c>
      <c r="U394" s="1">
        <f t="shared" si="63"/>
        <v>-0.68885849399868626</v>
      </c>
      <c r="V394" s="1">
        <f t="shared" si="64"/>
        <v>-0.67753969948274528</v>
      </c>
    </row>
    <row r="395" spans="17:22">
      <c r="Q395" s="1">
        <v>80</v>
      </c>
      <c r="R395" s="1">
        <f t="shared" si="60"/>
        <v>0.80000000000000049</v>
      </c>
      <c r="S395" s="1">
        <f t="shared" si="61"/>
        <v>-0.55908382248940047</v>
      </c>
      <c r="T395" s="1">
        <f t="shared" si="62"/>
        <v>-0.57275198910699032</v>
      </c>
      <c r="U395" s="1">
        <f t="shared" si="63"/>
        <v>-0.6892769622762378</v>
      </c>
      <c r="V395" s="1">
        <f t="shared" si="64"/>
        <v>-0.67791690709204278</v>
      </c>
    </row>
    <row r="396" spans="17:22">
      <c r="Q396" s="1">
        <v>81</v>
      </c>
      <c r="R396" s="1">
        <f t="shared" si="60"/>
        <v>0.8100000000000005</v>
      </c>
      <c r="S396" s="1">
        <f t="shared" si="61"/>
        <v>-0.57953115817791079</v>
      </c>
      <c r="T396" s="1">
        <f t="shared" si="62"/>
        <v>-0.59320640227688892</v>
      </c>
      <c r="U396" s="1">
        <f t="shared" si="63"/>
        <v>-0.68960750280576932</v>
      </c>
      <c r="V396" s="1">
        <f t="shared" si="64"/>
        <v>-0.67820497373457733</v>
      </c>
    </row>
    <row r="397" spans="17:22">
      <c r="Q397" s="1">
        <v>82</v>
      </c>
      <c r="R397" s="1">
        <f t="shared" si="60"/>
        <v>0.82000000000000051</v>
      </c>
      <c r="S397" s="1">
        <f t="shared" si="61"/>
        <v>-0.59998845201423467</v>
      </c>
      <c r="T397" s="1">
        <f t="shared" si="62"/>
        <v>-0.61366901194448198</v>
      </c>
      <c r="U397" s="1">
        <f t="shared" si="63"/>
        <v>-0.68985101929015402</v>
      </c>
      <c r="V397" s="1">
        <f t="shared" si="64"/>
        <v>-0.67840475504534525</v>
      </c>
    </row>
    <row r="398" spans="17:22">
      <c r="Q398" s="1">
        <v>83</v>
      </c>
      <c r="R398" s="1">
        <f t="shared" si="60"/>
        <v>0.83000000000000052</v>
      </c>
      <c r="S398" s="1">
        <f t="shared" si="61"/>
        <v>-0.62045305949493545</v>
      </c>
      <c r="T398" s="1">
        <f t="shared" si="62"/>
        <v>-0.63413719011798275</v>
      </c>
      <c r="U398" s="1">
        <f t="shared" si="63"/>
        <v>-0.69000830725938844</v>
      </c>
      <c r="V398" s="1">
        <f t="shared" si="64"/>
        <v>-0.67851700641726731</v>
      </c>
    </row>
    <row r="399" spans="17:22">
      <c r="Q399" s="1">
        <v>84</v>
      </c>
      <c r="R399" s="1">
        <f t="shared" si="60"/>
        <v>0.84000000000000052</v>
      </c>
      <c r="S399" s="1">
        <f t="shared" si="61"/>
        <v>-0.64092236018215543</v>
      </c>
      <c r="T399" s="1">
        <f t="shared" si="62"/>
        <v>-0.65460833089635773</v>
      </c>
      <c r="U399" s="1">
        <f t="shared" si="63"/>
        <v>-0.69008006500296082</v>
      </c>
      <c r="V399" s="1">
        <f t="shared" si="64"/>
        <v>-0.67854239388198023</v>
      </c>
    </row>
    <row r="400" spans="17:22">
      <c r="Q400" s="1">
        <v>85</v>
      </c>
      <c r="R400" s="1">
        <f t="shared" si="60"/>
        <v>0.85000000000000053</v>
      </c>
      <c r="S400" s="1">
        <f t="shared" si="61"/>
        <v>-0.66139375483517748</v>
      </c>
      <c r="T400" s="1">
        <f t="shared" si="62"/>
        <v>-0.67507984781792996</v>
      </c>
      <c r="U400" s="1">
        <f t="shared" si="63"/>
        <v>-0.69006690439326401</v>
      </c>
      <c r="V400" s="1">
        <f t="shared" si="64"/>
        <v>-0.67848150489799386</v>
      </c>
    </row>
    <row r="401" spans="17:22">
      <c r="Q401" s="1">
        <v>86</v>
      </c>
      <c r="R401" s="1">
        <f t="shared" si="60"/>
        <v>0.86000000000000054</v>
      </c>
      <c r="S401" s="1">
        <f t="shared" si="61"/>
        <v>-0.68186466286690994</v>
      </c>
      <c r="T401" s="1">
        <f t="shared" si="62"/>
        <v>-0.69554917153198281</v>
      </c>
      <c r="U401" s="1">
        <f t="shared" si="63"/>
        <v>-0.68996936160929501</v>
      </c>
      <c r="V401" s="1">
        <f t="shared" si="64"/>
        <v>-0.67833485905272528</v>
      </c>
    </row>
    <row r="402" spans="17:22">
      <c r="Q402" s="1">
        <v>87</v>
      </c>
      <c r="R402" s="1">
        <f t="shared" si="60"/>
        <v>0.87000000000000055</v>
      </c>
      <c r="S402" s="1">
        <f t="shared" si="61"/>
        <v>-0.70233252012251002</v>
      </c>
      <c r="T402" s="1">
        <f t="shared" si="62"/>
        <v>-0.71601374779070748</v>
      </c>
      <c r="U402" s="1">
        <f t="shared" si="63"/>
        <v>-0.68978790776702337</v>
      </c>
      <c r="V402" s="1">
        <f t="shared" si="64"/>
        <v>-0.67810291868189687</v>
      </c>
    </row>
    <row r="403" spans="17:22">
      <c r="Q403" s="1">
        <v>88</v>
      </c>
      <c r="R403" s="1">
        <f t="shared" si="60"/>
        <v>0.88000000000000056</v>
      </c>
      <c r="S403" s="1">
        <f t="shared" si="61"/>
        <v>-0.72279477697752648</v>
      </c>
      <c r="T403" s="1">
        <f t="shared" si="62"/>
        <v>-0.73647103575894235</v>
      </c>
      <c r="U403" s="1">
        <f t="shared" si="63"/>
        <v>-0.68952295945968745</v>
      </c>
      <c r="V403" s="1">
        <f t="shared" si="64"/>
        <v>-0.67778609940648737</v>
      </c>
    </row>
    <row r="404" spans="17:22">
      <c r="Q404" s="1">
        <v>89</v>
      </c>
      <c r="R404" s="1">
        <f t="shared" si="60"/>
        <v>0.89000000000000057</v>
      </c>
      <c r="S404" s="1">
        <f t="shared" si="61"/>
        <v>-0.7432488967530072</v>
      </c>
      <c r="T404" s="1">
        <f t="shared" si="62"/>
        <v>-0.75691850663915095</v>
      </c>
      <c r="U404" s="1">
        <f t="shared" si="63"/>
        <v>-0.68917488920789116</v>
      </c>
      <c r="V404" s="1">
        <f t="shared" si="64"/>
        <v>-0.67738478058391149</v>
      </c>
    </row>
    <row r="405" spans="17:22">
      <c r="Q405" s="1">
        <v>90</v>
      </c>
      <c r="R405" s="1">
        <f t="shared" si="60"/>
        <v>0.90000000000000058</v>
      </c>
      <c r="S405" s="1">
        <f t="shared" si="61"/>
        <v>-0.76369235444499006</v>
      </c>
      <c r="T405" s="1">
        <f t="shared" si="62"/>
        <v>-0.77735364260898698</v>
      </c>
      <c r="U405" s="1">
        <f t="shared" si="63"/>
        <v>-0.68874403581577792</v>
      </c>
      <c r="V405" s="1">
        <f t="shared" si="64"/>
        <v>-0.67689931566635442</v>
      </c>
    </row>
    <row r="406" spans="17:22">
      <c r="Q406" s="1">
        <v>91</v>
      </c>
      <c r="R406" s="1">
        <f t="shared" si="60"/>
        <v>0.91000000000000059</v>
      </c>
      <c r="S406" s="1">
        <f t="shared" si="61"/>
        <v>-0.78412263576565056</v>
      </c>
      <c r="T406" s="1">
        <f t="shared" si="62"/>
        <v>-0.79777393606857194</v>
      </c>
      <c r="U406" s="1">
        <f t="shared" si="63"/>
        <v>-0.68823071462578644</v>
      </c>
      <c r="V406" s="1">
        <f t="shared" si="64"/>
        <v>-0.67633004245532147</v>
      </c>
    </row>
    <row r="407" spans="17:22">
      <c r="Q407" s="1">
        <v>92</v>
      </c>
      <c r="R407" s="1">
        <f t="shared" si="60"/>
        <v>0.9200000000000006</v>
      </c>
      <c r="S407" s="1">
        <f t="shared" si="61"/>
        <v>-0.80453723649312514</v>
      </c>
      <c r="T407" s="1">
        <f t="shared" si="62"/>
        <v>-0.81817688919428422</v>
      </c>
      <c r="U407" s="1">
        <f t="shared" si="63"/>
        <v>-0.68763522766058571</v>
      </c>
      <c r="V407" s="1">
        <f t="shared" si="64"/>
        <v>-0.67567729323745096</v>
      </c>
    </row>
    <row r="408" spans="17:22">
      <c r="Q408" s="1">
        <v>93</v>
      </c>
      <c r="R408" s="1">
        <f t="shared" si="60"/>
        <v>0.9300000000000006</v>
      </c>
      <c r="S408" s="1">
        <f t="shared" si="61"/>
        <v>-0.82493366212665875</v>
      </c>
      <c r="T408" s="1">
        <f t="shared" si="62"/>
        <v>-0.83856001379540113</v>
      </c>
      <c r="U408" s="1">
        <f t="shared" si="63"/>
        <v>-0.68695787363678285</v>
      </c>
      <c r="V408" s="1">
        <f t="shared" si="64"/>
        <v>-0.6749414047825798</v>
      </c>
    </row>
    <row r="409" spans="17:22">
      <c r="Q409" s="1">
        <v>94</v>
      </c>
      <c r="R409" s="1">
        <f t="shared" si="60"/>
        <v>0.94000000000000061</v>
      </c>
      <c r="S409" s="1">
        <f t="shared" si="61"/>
        <v>-0.84530942784322693</v>
      </c>
      <c r="T409" s="1">
        <f t="shared" si="62"/>
        <v>-0.85892083146936238</v>
      </c>
      <c r="U409" s="1">
        <f t="shared" si="63"/>
        <v>-0.68619895783096452</v>
      </c>
      <c r="V409" s="1">
        <f t="shared" si="64"/>
        <v>-0.6741227281809774</v>
      </c>
    </row>
    <row r="410" spans="17:22">
      <c r="Q410" s="1">
        <v>95</v>
      </c>
      <c r="R410" s="1">
        <f t="shared" si="60"/>
        <v>0.95000000000000062</v>
      </c>
      <c r="S410" s="1">
        <f t="shared" si="61"/>
        <v>-0.86566205875117219</v>
      </c>
      <c r="T410" s="1">
        <f t="shared" si="62"/>
        <v>-0.87925687405072794</v>
      </c>
      <c r="U410" s="1">
        <f t="shared" si="63"/>
        <v>-0.6853588017745994</v>
      </c>
      <c r="V410" s="1">
        <f t="shared" si="64"/>
        <v>-0.6732216384926325</v>
      </c>
    </row>
    <row r="411" spans="17:22">
      <c r="Q411" s="1">
        <v>96</v>
      </c>
      <c r="R411" s="1">
        <f t="shared" si="60"/>
        <v>0.96000000000000063</v>
      </c>
      <c r="S411" s="1">
        <f t="shared" si="61"/>
        <v>-0.88598909043565421</v>
      </c>
      <c r="T411" s="1">
        <f t="shared" si="62"/>
        <v>-0.89956568434808437</v>
      </c>
      <c r="U411" s="1">
        <f t="shared" si="63"/>
        <v>-0.68443775275038088</v>
      </c>
      <c r="V411" s="1">
        <f t="shared" si="64"/>
        <v>-0.6722385441775679</v>
      </c>
    </row>
    <row r="412" spans="17:22">
      <c r="Q412" s="1">
        <v>97</v>
      </c>
      <c r="R412" s="1">
        <f t="shared" si="60"/>
        <v>0.97000000000000064</v>
      </c>
      <c r="S412" s="1">
        <f t="shared" si="61"/>
        <v>-0.9062880697898601</v>
      </c>
      <c r="T412" s="1">
        <f t="shared" si="62"/>
        <v>-0.91984481716222344</v>
      </c>
      <c r="U412" s="1">
        <f t="shared" si="63"/>
        <v>-0.68343619305876324</v>
      </c>
      <c r="V412" s="1">
        <f t="shared" si="64"/>
        <v>-0.67117389627242119</v>
      </c>
    </row>
    <row r="413" spans="17:22">
      <c r="Q413" s="1">
        <v>98</v>
      </c>
      <c r="R413" s="1">
        <f t="shared" si="60"/>
        <v>0.98000000000000065</v>
      </c>
      <c r="S413" s="1">
        <f t="shared" si="61"/>
        <v>-0.92655655612494769</v>
      </c>
      <c r="T413" s="1">
        <f t="shared" si="62"/>
        <v>-0.94009184057787021</v>
      </c>
      <c r="U413" s="1">
        <f t="shared" si="63"/>
        <v>-0.68235454901983483</v>
      </c>
      <c r="V413" s="1">
        <f t="shared" si="64"/>
        <v>-0.67002819727503626</v>
      </c>
    </row>
    <row r="414" spans="17:22">
      <c r="Q414" s="1">
        <v>99</v>
      </c>
      <c r="R414" s="1">
        <f t="shared" si="60"/>
        <v>0.99000000000000066</v>
      </c>
      <c r="S414" s="1">
        <f t="shared" si="61"/>
        <v>-0.94679212255062062</v>
      </c>
      <c r="T414" s="1">
        <f t="shared" si="62"/>
        <v>-0.96030433752009414</v>
      </c>
      <c r="U414" s="1">
        <f t="shared" si="63"/>
        <v>-0.68119329967231779</v>
      </c>
      <c r="V414" s="1">
        <f t="shared" si="64"/>
        <v>-0.66880200969565828</v>
      </c>
    </row>
    <row r="415" spans="17:22">
      <c r="Q415" s="1">
        <v>100</v>
      </c>
      <c r="R415" s="1">
        <f t="shared" si="60"/>
        <v>1.0000000000000007</v>
      </c>
      <c r="S415" s="1">
        <f t="shared" si="61"/>
        <v>-0.96699235761705071</v>
      </c>
      <c r="T415" s="1">
        <f t="shared" si="62"/>
        <v>-0.98047990756529224</v>
      </c>
      <c r="U415" s="1">
        <f t="shared" si="63"/>
        <v>-0.67995298512849811</v>
      </c>
      <c r="V415" s="1">
        <f t="shared" si="64"/>
        <v>-0.66749596423055513</v>
      </c>
    </row>
    <row r="416" spans="17:22">
      <c r="Q416" s="1">
        <v>101</v>
      </c>
      <c r="R416" s="1">
        <f t="shared" si="60"/>
        <v>1.0100000000000007</v>
      </c>
      <c r="S416" s="1">
        <f t="shared" si="61"/>
        <v>-0.98715486720759782</v>
      </c>
      <c r="T416" s="1">
        <f t="shared" si="62"/>
        <v>-1.0006161689953164</v>
      </c>
      <c r="U416" s="1">
        <f t="shared" si="63"/>
        <v>-0.67863421454130324</v>
      </c>
      <c r="V416" s="1">
        <f t="shared" si="64"/>
        <v>-0.66611076751161202</v>
      </c>
    </row>
    <row r="417" spans="17:22">
      <c r="Q417" s="1">
        <v>102</v>
      </c>
      <c r="R417" s="1">
        <f t="shared" si="60"/>
        <v>1.0200000000000007</v>
      </c>
      <c r="S417" s="1">
        <f t="shared" si="61"/>
        <v>-1.0072772766704325</v>
      </c>
      <c r="T417" s="1">
        <f t="shared" si="62"/>
        <v>-1.0207107610819253</v>
      </c>
      <c r="U417" s="1">
        <f t="shared" si="63"/>
        <v>-0.67723767363766307</v>
      </c>
      <c r="V417" s="1">
        <f t="shared" si="64"/>
        <v>-0.66464720938370259</v>
      </c>
    </row>
    <row r="418" spans="17:22">
      <c r="Q418" s="1">
        <v>103</v>
      </c>
      <c r="R418" s="1">
        <f t="shared" si="60"/>
        <v>1.0300000000000007</v>
      </c>
      <c r="S418" s="1">
        <f t="shared" si="61"/>
        <v>-1.0273572331757623</v>
      </c>
      <c r="T418" s="1">
        <f t="shared" si="62"/>
        <v>-1.0407613465873071</v>
      </c>
      <c r="U418" s="1">
        <f t="shared" si="63"/>
        <v>-0.67576413177078321</v>
      </c>
      <c r="V418" s="1">
        <f t="shared" si="64"/>
        <v>-0.66310616966054836</v>
      </c>
    </row>
    <row r="419" spans="17:22">
      <c r="Q419" s="1">
        <v>104</v>
      </c>
      <c r="R419" s="1">
        <f t="shared" si="60"/>
        <v>1.0400000000000007</v>
      </c>
      <c r="S419" s="1">
        <f t="shared" si="61"/>
        <v>-1.0473924082839126</v>
      </c>
      <c r="T419" s="1">
        <f t="shared" si="62"/>
        <v>-1.0607656144649487</v>
      </c>
      <c r="U419" s="1">
        <f t="shared" si="63"/>
        <v>-0.67421444844306888</v>
      </c>
      <c r="V419" s="1">
        <f t="shared" si="64"/>
        <v>-0.66148862430935051</v>
      </c>
    </row>
    <row r="420" spans="17:22">
      <c r="Q420" s="1">
        <v>105</v>
      </c>
      <c r="R420" s="1">
        <f t="shared" si="60"/>
        <v>1.0500000000000007</v>
      </c>
      <c r="S420" s="1">
        <f t="shared" si="61"/>
        <v>-1.0673805007080421</v>
      </c>
      <c r="T420" s="1">
        <f t="shared" si="62"/>
        <v>-1.0807212827436485</v>
      </c>
      <c r="U420" s="1">
        <f t="shared" si="63"/>
        <v>-0.67258957925127971</v>
      </c>
      <c r="V420" s="1">
        <f t="shared" si="64"/>
        <v>-0.65979565101483173</v>
      </c>
    </row>
    <row r="421" spans="17:22">
      <c r="Q421" s="1">
        <v>106</v>
      </c>
      <c r="R421" s="1">
        <f t="shared" si="60"/>
        <v>1.0600000000000007</v>
      </c>
      <c r="S421" s="1">
        <f t="shared" si="61"/>
        <v>-1.0873192392537969</v>
      </c>
      <c r="T421" s="1">
        <f t="shared" si="62"/>
        <v>-1.1006261015760057</v>
      </c>
      <c r="U421" s="1">
        <f t="shared" si="63"/>
        <v>-0.67089058120605549</v>
      </c>
      <c r="V421" s="1">
        <f t="shared" si="64"/>
        <v>-0.65802843407446776</v>
      </c>
    </row>
    <row r="422" spans="17:22">
      <c r="Q422" s="1">
        <v>107</v>
      </c>
      <c r="R422" s="1">
        <f t="shared" si="60"/>
        <v>1.0700000000000007</v>
      </c>
      <c r="S422" s="1">
        <f t="shared" si="61"/>
        <v>-1.1072063859167505</v>
      </c>
      <c r="T422" s="1">
        <f t="shared" si="62"/>
        <v>-1.1204778564312887</v>
      </c>
      <c r="U422" s="1">
        <f t="shared" si="63"/>
        <v>-0.6691186173793624</v>
      </c>
      <c r="V422" s="1">
        <f t="shared" si="64"/>
        <v>-0.6561882685786834</v>
      </c>
    </row>
    <row r="423" spans="17:22">
      <c r="Q423" s="1">
        <v>108</v>
      </c>
      <c r="R423" s="1">
        <f t="shared" si="60"/>
        <v>1.0800000000000007</v>
      </c>
      <c r="S423" s="1">
        <f t="shared" si="61"/>
        <v>-1.1270397391170754</v>
      </c>
      <c r="T423" s="1">
        <f t="shared" si="62"/>
        <v>-1.1402743714112185</v>
      </c>
      <c r="U423" s="1">
        <f t="shared" si="63"/>
        <v>-0.66727496083560656</v>
      </c>
      <c r="V423" s="1">
        <f t="shared" si="64"/>
        <v>-0.65427656383265731</v>
      </c>
    </row>
    <row r="424" spans="17:22">
      <c r="Q424" s="1">
        <v>109</v>
      </c>
      <c r="R424" s="1">
        <f t="shared" si="60"/>
        <v>1.0900000000000007</v>
      </c>
      <c r="S424" s="1">
        <f t="shared" si="61"/>
        <v>-1.146817137049545</v>
      </c>
      <c r="T424" s="1">
        <f t="shared" si="62"/>
        <v>-1.1600135126659243</v>
      </c>
      <c r="U424" s="1">
        <f t="shared" si="63"/>
        <v>-0.6653609978052768</v>
      </c>
      <c r="V424" s="1">
        <f t="shared" si="64"/>
        <v>-0.65229484598013632</v>
      </c>
    </row>
    <row r="425" spans="17:22">
      <c r="Q425" s="1">
        <v>110</v>
      </c>
      <c r="R425" s="1">
        <f t="shared" si="60"/>
        <v>1.1000000000000008</v>
      </c>
      <c r="S425" s="1">
        <f t="shared" si="61"/>
        <v>-1.1665364611257256</v>
      </c>
      <c r="T425" s="1">
        <f t="shared" si="62"/>
        <v>-1.1796931918861659</v>
      </c>
      <c r="U425" s="1">
        <f t="shared" si="63"/>
        <v>-0.66337823006390284</v>
      </c>
      <c r="V425" s="1">
        <f t="shared" si="64"/>
        <v>-0.65024475979429586</v>
      </c>
    </row>
    <row r="426" spans="17:22">
      <c r="Q426" s="1">
        <v>111</v>
      </c>
      <c r="R426" s="1">
        <f t="shared" si="60"/>
        <v>1.1100000000000008</v>
      </c>
      <c r="S426" s="1">
        <f t="shared" si="61"/>
        <v>-1.1861956394841089</v>
      </c>
      <c r="T426" s="1">
        <f t="shared" si="62"/>
        <v>-1.1993113698468911</v>
      </c>
      <c r="U426" s="1">
        <f t="shared" si="63"/>
        <v>-0.66132827648393366</v>
      </c>
      <c r="V426" s="1">
        <f t="shared" si="64"/>
        <v>-0.64812806960616853</v>
      </c>
    </row>
    <row r="427" spans="17:22">
      <c r="Q427" s="1">
        <v>112</v>
      </c>
      <c r="R427" s="1">
        <f t="shared" si="60"/>
        <v>1.1200000000000008</v>
      </c>
      <c r="S427" s="1">
        <f t="shared" si="61"/>
        <v>-1.2057926505429528</v>
      </c>
      <c r="T427" s="1">
        <f t="shared" si="62"/>
        <v>-1.2188660599763421</v>
      </c>
      <c r="U427" s="1">
        <f t="shared" si="63"/>
        <v>-0.65921287373276916</v>
      </c>
      <c r="V427" s="1">
        <f t="shared" si="64"/>
        <v>-0.64594665934748074</v>
      </c>
    </row>
    <row r="428" spans="17:22">
      <c r="Q428" s="1">
        <v>113</v>
      </c>
      <c r="R428" s="1">
        <f t="shared" si="60"/>
        <v>1.1300000000000008</v>
      </c>
      <c r="S428" s="1">
        <f t="shared" si="61"/>
        <v>-1.2253255265698169</v>
      </c>
      <c r="T428" s="1">
        <f t="shared" si="62"/>
        <v>-1.2383553319242575</v>
      </c>
      <c r="U428" s="1">
        <f t="shared" si="63"/>
        <v>-0.65703387609657504</v>
      </c>
      <c r="V428" s="1">
        <f t="shared" si="64"/>
        <v>-0.64370253169177483</v>
      </c>
    </row>
    <row r="429" spans="17:22">
      <c r="Q429" s="1">
        <v>114</v>
      </c>
      <c r="R429" s="1">
        <f t="shared" si="60"/>
        <v>1.1400000000000008</v>
      </c>
      <c r="S429" s="1">
        <f t="shared" si="61"/>
        <v>-1.2447923572411752</v>
      </c>
      <c r="T429" s="1">
        <f t="shared" si="62"/>
        <v>-1.2577773151022591</v>
      </c>
      <c r="U429" s="1">
        <f t="shared" si="63"/>
        <v>-0.65479325441662062</v>
      </c>
      <c r="V429" s="1">
        <f t="shared" si="64"/>
        <v>-0.64139780628543586</v>
      </c>
    </row>
    <row r="430" spans="17:22">
      <c r="Q430" s="1">
        <v>115</v>
      </c>
      <c r="R430" s="1">
        <f t="shared" si="60"/>
        <v>1.1500000000000008</v>
      </c>
      <c r="S430" s="1">
        <f t="shared" si="61"/>
        <v>-1.2641912931651134</v>
      </c>
      <c r="T430" s="1">
        <f t="shared" si="62"/>
        <v>-1.2771302021692938</v>
      </c>
      <c r="U430" s="1">
        <f t="shared" si="63"/>
        <v>-0.6524930941326097</v>
      </c>
      <c r="V430" s="1">
        <f t="shared" si="64"/>
        <v>-0.63903471706850268</v>
      </c>
    </row>
    <row r="431" spans="17:22">
      <c r="Q431" s="1">
        <v>116</v>
      </c>
      <c r="R431" s="1">
        <f t="shared" si="60"/>
        <v>1.1600000000000008</v>
      </c>
      <c r="S431" s="1">
        <f t="shared" si="61"/>
        <v>-1.2835205493399788</v>
      </c>
      <c r="T431" s="1">
        <f t="shared" si="62"/>
        <v>-1.296412252435021</v>
      </c>
      <c r="U431" s="1">
        <f t="shared" si="63"/>
        <v>-0.65013559243570551</v>
      </c>
      <c r="V431" s="1">
        <f t="shared" si="64"/>
        <v>-0.63661560869389544</v>
      </c>
    </row>
    <row r="432" spans="17:22">
      <c r="Q432" s="1">
        <v>117</v>
      </c>
      <c r="R432" s="1">
        <f t="shared" si="60"/>
        <v>1.1700000000000008</v>
      </c>
      <c r="S432" s="1">
        <f t="shared" si="61"/>
        <v>-1.30277840852196</v>
      </c>
      <c r="T432" s="1">
        <f t="shared" si="62"/>
        <v>-1.3156217951543248</v>
      </c>
      <c r="U432" s="1">
        <f t="shared" si="63"/>
        <v>-0.6477230545425734</v>
      </c>
      <c r="V432" s="1">
        <f t="shared" si="64"/>
        <v>-0.63414293206270012</v>
      </c>
    </row>
    <row r="433" spans="17:22">
      <c r="Q433" s="1">
        <v>118</v>
      </c>
      <c r="R433" s="1">
        <f t="shared" si="60"/>
        <v>1.1800000000000008</v>
      </c>
      <c r="S433" s="1">
        <f t="shared" si="61"/>
        <v>-1.3219632244749517</v>
      </c>
      <c r="T433" s="1">
        <f t="shared" si="62"/>
        <v>-1.3347572326866852</v>
      </c>
      <c r="U433" s="1">
        <f t="shared" si="63"/>
        <v>-0.64525788911064086</v>
      </c>
      <c r="V433" s="1">
        <f t="shared" si="64"/>
        <v>-0.63161923900235539</v>
      </c>
    </row>
    <row r="434" spans="17:22">
      <c r="Q434" s="1">
        <v>119</v>
      </c>
      <c r="R434" s="1">
        <f t="shared" si="60"/>
        <v>1.1900000000000008</v>
      </c>
      <c r="S434" s="1">
        <f t="shared" si="61"/>
        <v>-1.3410734250767087</v>
      </c>
      <c r="T434" s="1">
        <f t="shared" si="62"/>
        <v>-1.3538170434949697</v>
      </c>
      <c r="U434" s="1">
        <f t="shared" si="63"/>
        <v>-0.64274260282374818</v>
      </c>
      <c r="V434" s="1">
        <f t="shared" si="64"/>
        <v>-0.62904717612377292</v>
      </c>
    </row>
    <row r="435" spans="17:22">
      <c r="Q435" s="1">
        <v>120</v>
      </c>
      <c r="R435" s="1">
        <f t="shared" si="60"/>
        <v>1.2000000000000008</v>
      </c>
      <c r="S435" s="1">
        <f t="shared" si="61"/>
        <v>-1.3601075152562074</v>
      </c>
      <c r="T435" s="1">
        <f t="shared" si="62"/>
        <v>-1.3727997849593079</v>
      </c>
      <c r="U435" s="1">
        <f t="shared" si="63"/>
        <v>-0.64017979418626192</v>
      </c>
      <c r="V435" s="1">
        <f t="shared" si="64"/>
        <v>-0.62642947790241432</v>
      </c>
    </row>
    <row r="436" spans="17:22">
      <c r="Q436" s="1">
        <v>121</v>
      </c>
      <c r="R436" s="1">
        <f t="shared" si="60"/>
        <v>1.2100000000000009</v>
      </c>
      <c r="S436" s="1">
        <f t="shared" si="61"/>
        <v>-1.379064079738332</v>
      </c>
      <c r="T436" s="1">
        <f t="shared" si="62"/>
        <v>-1.3917040959830804</v>
      </c>
      <c r="U436" s="1">
        <f t="shared" si="63"/>
        <v>-0.6375721465724371</v>
      </c>
      <c r="V436" s="1">
        <f t="shared" si="64"/>
        <v>-0.62376895903705543</v>
      </c>
    </row>
    <row r="437" spans="17:22">
      <c r="Q437" s="1">
        <v>122</v>
      </c>
      <c r="R437" s="1">
        <f t="shared" si="60"/>
        <v>1.2200000000000009</v>
      </c>
      <c r="S437" s="1">
        <f t="shared" si="61"/>
        <v>-1.3979417855734511</v>
      </c>
      <c r="T437" s="1">
        <f t="shared" si="62"/>
        <v>-1.4105286993696824</v>
      </c>
      <c r="U437" s="1">
        <f t="shared" si="63"/>
        <v>-0.63492242058608805</v>
      </c>
      <c r="V437" s="1">
        <f t="shared" si="64"/>
        <v>-0.62106850614809839</v>
      </c>
    </row>
    <row r="438" spans="17:22">
      <c r="Q438" s="1">
        <v>123</v>
      </c>
      <c r="R438" s="1">
        <f t="shared" si="60"/>
        <v>1.2300000000000009</v>
      </c>
      <c r="S438" s="1">
        <f t="shared" si="61"/>
        <v>-1.4167393844311633</v>
      </c>
      <c r="T438" s="1">
        <f t="shared" si="62"/>
        <v>-1.4292724039505784</v>
      </c>
      <c r="U438" s="1">
        <f t="shared" si="63"/>
        <v>-0.63223344579340246</v>
      </c>
      <c r="V438" s="1">
        <f t="shared" si="64"/>
        <v>-0.61833106888481504</v>
      </c>
    </row>
    <row r="439" spans="17:22">
      <c r="Q439" s="1">
        <v>124</v>
      </c>
      <c r="R439" s="1">
        <f t="shared" si="60"/>
        <v>1.2400000000000009</v>
      </c>
      <c r="S439" s="1">
        <f t="shared" si="61"/>
        <v>-1.4354557146394267</v>
      </c>
      <c r="T439" s="1">
        <f t="shared" si="62"/>
        <v>-1.4479341064472626</v>
      </c>
      <c r="U439" s="1">
        <f t="shared" si="63"/>
        <v>-0.62950811189877354</v>
      </c>
      <c r="V439" s="1">
        <f t="shared" si="64"/>
        <v>-0.61555965051756711</v>
      </c>
    </row>
    <row r="440" spans="17:22">
      <c r="Q440" s="1">
        <v>125</v>
      </c>
      <c r="R440" s="1">
        <f t="shared" si="60"/>
        <v>1.2500000000000009</v>
      </c>
      <c r="S440" s="1">
        <f t="shared" si="61"/>
        <v>-1.4540897029524382</v>
      </c>
      <c r="T440" s="1">
        <f t="shared" si="62"/>
        <v>-1.4665127930520112</v>
      </c>
      <c r="U440" s="1">
        <f t="shared" si="63"/>
        <v>-0.62674935943973853</v>
      </c>
      <c r="V440" s="1">
        <f t="shared" si="64"/>
        <v>-0.61275729809678248</v>
      </c>
    </row>
    <row r="441" spans="17:22">
      <c r="Q441" s="1">
        <v>126</v>
      </c>
      <c r="R441" s="1">
        <f t="shared" si="60"/>
        <v>1.2600000000000009</v>
      </c>
      <c r="S441" s="1">
        <f t="shared" si="61"/>
        <v>-1.472640366032979</v>
      </c>
      <c r="T441" s="1">
        <f t="shared" si="62"/>
        <v>-1.4850075407147703</v>
      </c>
      <c r="U441" s="1">
        <f t="shared" si="63"/>
        <v>-0.62396017008233451</v>
      </c>
      <c r="V441" s="1">
        <f t="shared" si="64"/>
        <v>-0.60992709226510478</v>
      </c>
    </row>
    <row r="442" spans="17:22">
      <c r="Q442" s="1">
        <v>127</v>
      </c>
      <c r="R442" s="1">
        <f t="shared" si="60"/>
        <v>1.2700000000000009</v>
      </c>
      <c r="S442" s="1">
        <f t="shared" si="61"/>
        <v>-1.4911068116374213</v>
      </c>
      <c r="T442" s="1">
        <f t="shared" si="62"/>
        <v>-1.503417518126096</v>
      </c>
      <c r="U442" s="1">
        <f t="shared" si="63"/>
        <v>-0.6211435566023773</v>
      </c>
      <c r="V442" s="1">
        <f t="shared" si="64"/>
        <v>-0.60707213681264227</v>
      </c>
    </row>
    <row r="443" spans="17:22">
      <c r="Q443" s="1">
        <v>128</v>
      </c>
      <c r="R443" s="1">
        <f t="shared" si="60"/>
        <v>1.2800000000000009</v>
      </c>
      <c r="S443" s="1">
        <f t="shared" si="61"/>
        <v>-1.5094882394942224</v>
      </c>
      <c r="T443" s="1">
        <f t="shared" si="62"/>
        <v>-1.5217419863887602</v>
      </c>
      <c r="U443" s="1">
        <f t="shared" si="63"/>
        <v>-0.61830255264114398</v>
      </c>
      <c r="V443" s="1">
        <f t="shared" si="64"/>
        <v>-0.60419554806747711</v>
      </c>
    </row>
    <row r="444" spans="17:22">
      <c r="Q444" s="1">
        <v>129</v>
      </c>
      <c r="R444" s="1">
        <f t="shared" si="60"/>
        <v>1.2900000000000009</v>
      </c>
      <c r="S444" s="1">
        <f t="shared" si="61"/>
        <v>-1.527783941869435</v>
      </c>
      <c r="T444" s="1">
        <f t="shared" si="62"/>
        <v>-1.5399802993733671</v>
      </c>
      <c r="U444" s="1">
        <f t="shared" si="63"/>
        <v>-0.61544020232572705</v>
      </c>
      <c r="V444" s="1">
        <f t="shared" si="64"/>
        <v>-0.60130044421457274</v>
      </c>
    </row>
    <row r="445" spans="17:22">
      <c r="Q445" s="1">
        <v>130</v>
      </c>
      <c r="R445" s="1">
        <f t="shared" si="60"/>
        <v>1.3000000000000009</v>
      </c>
      <c r="S445" s="1">
        <f t="shared" si="61"/>
        <v>-1.5459933038155129</v>
      </c>
      <c r="T445" s="1">
        <f t="shared" si="62"/>
        <v>-1.5581319037561077</v>
      </c>
      <c r="U445" s="1">
        <f t="shared" si="63"/>
        <v>-0.61255954984490091</v>
      </c>
      <c r="V445" s="1">
        <f t="shared" si="64"/>
        <v>-0.59838993463592116</v>
      </c>
    </row>
    <row r="446" spans="17:22">
      <c r="Q446" s="1">
        <v>131</v>
      </c>
      <c r="R446" s="1">
        <f t="shared" si="60"/>
        <v>1.3100000000000009</v>
      </c>
      <c r="S446" s="1">
        <f t="shared" si="61"/>
        <v>-1.5641158031024669</v>
      </c>
      <c r="T446" s="1">
        <f t="shared" si="62"/>
        <v>-1.5761963387395319</v>
      </c>
      <c r="U446" s="1">
        <f t="shared" si="63"/>
        <v>-0.60966362907058202</v>
      </c>
      <c r="V446" s="1">
        <f t="shared" si="64"/>
        <v>-0.59546710936315361</v>
      </c>
    </row>
    <row r="447" spans="17:22">
      <c r="Q447" s="1">
        <v>132</v>
      </c>
      <c r="R447" s="1">
        <f t="shared" ref="R447:R510" si="65">R446+$C$3</f>
        <v>1.320000000000001</v>
      </c>
      <c r="S447" s="1">
        <f t="shared" ref="S447:S510" si="66">T446+$C$3*V446</f>
        <v>-1.5821510098331635</v>
      </c>
      <c r="T447" s="1">
        <f t="shared" ref="T447:T510" si="67">S447+$C$3*(V446+U447)</f>
        <v>-1.5941732354599254</v>
      </c>
      <c r="U447" s="1">
        <f t="shared" ref="U447:U510" si="68">-((3*R447^2+2*R447*S447)/(R447^2+COS(S447)))</f>
        <v>-0.60675545331304492</v>
      </c>
      <c r="V447" s="1">
        <f t="shared" ref="V447:V510" si="69">-((3*R447^2+2*R447*T447)/(R447^2+COS(T447)))</f>
        <v>-0.59253502873103392</v>
      </c>
    </row>
    <row r="448" spans="17:22">
      <c r="Q448" s="1">
        <v>133</v>
      </c>
      <c r="R448" s="1">
        <f t="shared" si="65"/>
        <v>1.330000000000001</v>
      </c>
      <c r="S448" s="1">
        <f t="shared" si="66"/>
        <v>-1.6000985857472358</v>
      </c>
      <c r="T448" s="1">
        <f t="shared" si="67"/>
        <v>-1.6120623160874954</v>
      </c>
      <c r="U448" s="1">
        <f t="shared" si="68"/>
        <v>-0.60383800529491682</v>
      </c>
      <c r="V448" s="1">
        <f t="shared" si="69"/>
        <v>-0.58959671331622776</v>
      </c>
    </row>
    <row r="449" spans="17:22">
      <c r="Q449" s="1">
        <v>134</v>
      </c>
      <c r="R449" s="1">
        <f t="shared" si="65"/>
        <v>1.340000000000001</v>
      </c>
      <c r="S449" s="1">
        <f t="shared" si="66"/>
        <v>-1.6179582832206576</v>
      </c>
      <c r="T449" s="1">
        <f t="shared" si="67"/>
        <v>-1.6298633926280672</v>
      </c>
      <c r="U449" s="1">
        <f t="shared" si="68"/>
        <v>-0.60091422742474454</v>
      </c>
      <c r="V449" s="1">
        <f t="shared" si="69"/>
        <v>-0.58665513424070681</v>
      </c>
    </row>
    <row r="450" spans="17:22">
      <c r="Q450" s="1">
        <v>135</v>
      </c>
      <c r="R450" s="1">
        <f t="shared" si="65"/>
        <v>1.350000000000001</v>
      </c>
      <c r="S450" s="1">
        <f t="shared" si="66"/>
        <v>-1.6357299439704742</v>
      </c>
      <c r="T450" s="1">
        <f t="shared" si="67"/>
        <v>-1.6475763654373379</v>
      </c>
      <c r="U450" s="1">
        <f t="shared" si="68"/>
        <v>-0.59798701244566843</v>
      </c>
      <c r="V450" s="1">
        <f t="shared" si="69"/>
        <v>-0.58371320391306536</v>
      </c>
    </row>
    <row r="451" spans="17:22">
      <c r="Q451" s="1">
        <v>136</v>
      </c>
      <c r="R451" s="1">
        <f t="shared" si="65"/>
        <v>1.360000000000001</v>
      </c>
      <c r="S451" s="1">
        <f t="shared" si="66"/>
        <v>-1.6534134974764685</v>
      </c>
      <c r="T451" s="1">
        <f t="shared" si="67"/>
        <v>-1.6652012214608851</v>
      </c>
      <c r="U451" s="1">
        <f t="shared" si="68"/>
        <v>-0.59505919452860212</v>
      </c>
      <c r="V451" s="1">
        <f t="shared" si="69"/>
        <v>-0.5807737672741895</v>
      </c>
    </row>
    <row r="452" spans="17:22">
      <c r="Q452" s="1">
        <v>137</v>
      </c>
      <c r="R452" s="1">
        <f t="shared" si="65"/>
        <v>1.370000000000001</v>
      </c>
      <c r="S452" s="1">
        <f t="shared" si="66"/>
        <v>-1.671008959133627</v>
      </c>
      <c r="T452" s="1">
        <f t="shared" si="67"/>
        <v>-1.6827380322150929</v>
      </c>
      <c r="U452" s="1">
        <f t="shared" si="68"/>
        <v>-0.59213354087240133</v>
      </c>
      <c r="V452" s="1">
        <f t="shared" si="69"/>
        <v>-0.57783959360613379</v>
      </c>
    </row>
    <row r="453" spans="17:22">
      <c r="Q453" s="1">
        <v>138</v>
      </c>
      <c r="R453" s="1">
        <f t="shared" si="65"/>
        <v>1.380000000000001</v>
      </c>
      <c r="S453" s="1">
        <f t="shared" si="66"/>
        <v>-1.6885164281511542</v>
      </c>
      <c r="T453" s="1">
        <f t="shared" si="67"/>
        <v>-1.7001869515258752</v>
      </c>
      <c r="U453" s="1">
        <f t="shared" si="68"/>
        <v>-0.58921274386597322</v>
      </c>
      <c r="V453" s="1">
        <f t="shared" si="69"/>
        <v>-0.57491336895497791</v>
      </c>
    </row>
    <row r="454" spans="17:22">
      <c r="Q454" s="1">
        <v>139</v>
      </c>
      <c r="R454" s="1">
        <f t="shared" si="65"/>
        <v>1.390000000000001</v>
      </c>
      <c r="S454" s="1">
        <f t="shared" si="66"/>
        <v>-1.7059360852154251</v>
      </c>
      <c r="T454" s="1">
        <f t="shared" si="67"/>
        <v>-1.7175482130435678</v>
      </c>
      <c r="U454" s="1">
        <f t="shared" si="68"/>
        <v>-0.5862994138592823</v>
      </c>
      <c r="V454" s="1">
        <f t="shared" si="69"/>
        <v>-0.57199768920994132</v>
      </c>
    </row>
    <row r="455" spans="17:22">
      <c r="Q455" s="1">
        <v>140</v>
      </c>
      <c r="R455" s="1">
        <f t="shared" si="65"/>
        <v>1.400000000000001</v>
      </c>
      <c r="S455" s="1">
        <f t="shared" si="66"/>
        <v>-1.7232681899356672</v>
      </c>
      <c r="T455" s="1">
        <f t="shared" si="67"/>
        <v>-1.7348221275535853</v>
      </c>
      <c r="U455" s="1">
        <f t="shared" si="68"/>
        <v>-0.58339607258187409</v>
      </c>
      <c r="V455" s="1">
        <f t="shared" si="69"/>
        <v>-0.56909505387236392</v>
      </c>
    </row>
    <row r="456" spans="17:22">
      <c r="Q456" s="1">
        <v>141</v>
      </c>
      <c r="R456" s="1">
        <f t="shared" si="65"/>
        <v>1.410000000000001</v>
      </c>
      <c r="S456" s="1">
        <f t="shared" si="66"/>
        <v>-1.740513078092309</v>
      </c>
      <c r="T456" s="1">
        <f t="shared" si="67"/>
        <v>-1.7520090801034234</v>
      </c>
      <c r="U456" s="1">
        <f t="shared" si="68"/>
        <v>-0.58050514723907087</v>
      </c>
      <c r="V456" s="1">
        <f t="shared" si="69"/>
        <v>-0.56620786053936134</v>
      </c>
    </row>
    <row r="457" spans="17:22">
      <c r="Q457" s="1">
        <v>142</v>
      </c>
      <c r="R457" s="1">
        <f t="shared" si="65"/>
        <v>1.420000000000001</v>
      </c>
      <c r="S457" s="1">
        <f t="shared" si="66"/>
        <v>-1.757671158708817</v>
      </c>
      <c r="T457" s="1">
        <f t="shared" si="67"/>
        <v>-1.7691095269672854</v>
      </c>
      <c r="U457" s="1">
        <f t="shared" si="68"/>
        <v>-0.57762896530749264</v>
      </c>
      <c r="V457" s="1">
        <f t="shared" si="69"/>
        <v>-0.56333840011834513</v>
      </c>
    </row>
    <row r="458" spans="17:22">
      <c r="Q458" s="1">
        <v>143</v>
      </c>
      <c r="R458" s="1">
        <f t="shared" si="65"/>
        <v>1.430000000000001</v>
      </c>
      <c r="S458" s="1">
        <f t="shared" si="66"/>
        <v>-1.7747429109684689</v>
      </c>
      <c r="T458" s="1">
        <f t="shared" si="67"/>
        <v>-1.7861239924700842</v>
      </c>
      <c r="U458" s="1">
        <f t="shared" si="68"/>
        <v>-0.57476975004318476</v>
      </c>
      <c r="V458" s="1">
        <f t="shared" si="69"/>
        <v>-0.56048885278010008</v>
      </c>
    </row>
    <row r="459" spans="17:22">
      <c r="Q459" s="1">
        <v>144</v>
      </c>
      <c r="R459" s="1">
        <f t="shared" si="65"/>
        <v>1.4400000000000011</v>
      </c>
      <c r="S459" s="1">
        <f t="shared" si="66"/>
        <v>-1.7917288809978853</v>
      </c>
      <c r="T459" s="1">
        <f t="shared" si="67"/>
        <v>-1.8030530656927619</v>
      </c>
      <c r="U459" s="1">
        <f t="shared" si="68"/>
        <v>-0.57192961670756115</v>
      </c>
      <c r="V459" s="1">
        <f t="shared" si="69"/>
        <v>-0.55766128465008258</v>
      </c>
    </row>
    <row r="460" spans="17:22">
      <c r="Q460" s="1">
        <v>145</v>
      </c>
      <c r="R460" s="1">
        <f t="shared" si="65"/>
        <v>1.4500000000000011</v>
      </c>
      <c r="S460" s="1">
        <f t="shared" si="66"/>
        <v>-1.8086296785392628</v>
      </c>
      <c r="T460" s="1">
        <f t="shared" si="67"/>
        <v>-1.8198973970808496</v>
      </c>
      <c r="U460" s="1">
        <f t="shared" si="68"/>
        <v>-0.56911056950858963</v>
      </c>
      <c r="V460" s="1">
        <f t="shared" si="69"/>
        <v>-0.55485764522989611</v>
      </c>
    </row>
    <row r="461" spans="17:22">
      <c r="Q461" s="1">
        <v>146</v>
      </c>
      <c r="R461" s="1">
        <f t="shared" si="65"/>
        <v>1.4600000000000011</v>
      </c>
      <c r="S461" s="1">
        <f t="shared" si="66"/>
        <v>-1.8254459735331485</v>
      </c>
      <c r="T461" s="1">
        <f t="shared" si="67"/>
        <v>-1.8366576949779223</v>
      </c>
      <c r="U461" s="1">
        <f t="shared" si="68"/>
        <v>-0.5663144992474799</v>
      </c>
      <c r="V461" s="1">
        <f t="shared" si="69"/>
        <v>-0.55207976553393912</v>
      </c>
    </row>
    <row r="462" spans="17:22">
      <c r="Q462" s="1">
        <v>147</v>
      </c>
      <c r="R462" s="1">
        <f t="shared" si="65"/>
        <v>1.4700000000000011</v>
      </c>
      <c r="S462" s="1">
        <f t="shared" si="66"/>
        <v>-1.8421784926332616</v>
      </c>
      <c r="T462" s="1">
        <f t="shared" si="67"/>
        <v>-1.853334722105145</v>
      </c>
      <c r="U462" s="1">
        <f t="shared" si="68"/>
        <v>-0.56354318165439654</v>
      </c>
      <c r="V462" s="1">
        <f t="shared" si="69"/>
        <v>-0.54932935691969242</v>
      </c>
    </row>
    <row r="463" spans="17:22">
      <c r="Q463" s="1">
        <v>148</v>
      </c>
      <c r="R463" s="1">
        <f t="shared" si="65"/>
        <v>1.4800000000000011</v>
      </c>
      <c r="S463" s="1">
        <f t="shared" si="66"/>
        <v>-1.858828015674342</v>
      </c>
      <c r="T463" s="1">
        <f t="shared" si="67"/>
        <v>-1.8699292920074462</v>
      </c>
      <c r="U463" s="1">
        <f t="shared" si="68"/>
        <v>-0.56079827639072155</v>
      </c>
      <c r="V463" s="1">
        <f t="shared" si="69"/>
        <v>-0.54660801058445541</v>
      </c>
    </row>
    <row r="464" spans="17:22">
      <c r="Q464" s="1">
        <v>149</v>
      </c>
      <c r="R464" s="1">
        <f t="shared" si="65"/>
        <v>1.4900000000000011</v>
      </c>
      <c r="S464" s="1">
        <f t="shared" si="66"/>
        <v>-1.8753953721132908</v>
      </c>
      <c r="T464" s="1">
        <f t="shared" si="67"/>
        <v>-1.8864422654860358</v>
      </c>
      <c r="U464" s="1">
        <f t="shared" si="68"/>
        <v>-0.5580813266900384</v>
      </c>
      <c r="V464" s="1">
        <f t="shared" si="69"/>
        <v>-0.54391719769630964</v>
      </c>
    </row>
    <row r="465" spans="17:22">
      <c r="Q465" s="1">
        <v>150</v>
      </c>
      <c r="R465" s="1">
        <f t="shared" si="65"/>
        <v>1.5000000000000011</v>
      </c>
      <c r="S465" s="1">
        <f t="shared" si="66"/>
        <v>-1.8918814374629989</v>
      </c>
      <c r="T465" s="1">
        <f t="shared" si="67"/>
        <v>-1.9028745470360158</v>
      </c>
      <c r="U465" s="1">
        <f t="shared" si="68"/>
        <v>-0.55539375960538051</v>
      </c>
      <c r="V465" s="1">
        <f t="shared" si="69"/>
        <v>-0.54125827012286054</v>
      </c>
    </row>
    <row r="466" spans="17:22">
      <c r="Q466" s="1">
        <v>151</v>
      </c>
      <c r="R466" s="1">
        <f t="shared" si="65"/>
        <v>1.5100000000000011</v>
      </c>
      <c r="S466" s="1">
        <f t="shared" si="66"/>
        <v>-1.9082871297372443</v>
      </c>
      <c r="T466" s="1">
        <f t="shared" si="67"/>
        <v>-1.9192270813067369</v>
      </c>
      <c r="U466" s="1">
        <f t="shared" si="68"/>
        <v>-0.55273688682640076</v>
      </c>
      <c r="V466" s="1">
        <f t="shared" si="69"/>
        <v>-0.53863246171783974</v>
      </c>
    </row>
    <row r="467" spans="17:22">
      <c r="Q467" s="1">
        <v>152</v>
      </c>
      <c r="R467" s="1">
        <f t="shared" si="65"/>
        <v>1.5200000000000011</v>
      </c>
      <c r="S467" s="1">
        <f t="shared" si="66"/>
        <v>-1.9246134059239153</v>
      </c>
      <c r="T467" s="1">
        <f t="shared" si="67"/>
        <v>-1.9355008496013637</v>
      </c>
      <c r="U467" s="1">
        <f t="shared" si="68"/>
        <v>-0.55011190602700433</v>
      </c>
      <c r="V467" s="1">
        <f t="shared" si="69"/>
        <v>-0.5360408901229583</v>
      </c>
    </row>
    <row r="468" spans="17:22">
      <c r="Q468" s="1">
        <v>153</v>
      </c>
      <c r="R468" s="1">
        <f t="shared" si="65"/>
        <v>1.5300000000000011</v>
      </c>
      <c r="S468" s="1">
        <f t="shared" si="66"/>
        <v>-1.9408612585025933</v>
      </c>
      <c r="T468" s="1">
        <f t="shared" si="67"/>
        <v>-1.9516968664308383</v>
      </c>
      <c r="U468" s="1">
        <f t="shared" si="68"/>
        <v>-0.54751990270153184</v>
      </c>
      <c r="V468" s="1">
        <f t="shared" si="69"/>
        <v>-0.53348455904038661</v>
      </c>
    </row>
    <row r="469" spans="17:22">
      <c r="Q469" s="1">
        <v>154</v>
      </c>
      <c r="R469" s="1">
        <f t="shared" si="65"/>
        <v>1.5400000000000011</v>
      </c>
      <c r="S469" s="1">
        <f t="shared" si="66"/>
        <v>-1.9570317120212422</v>
      </c>
      <c r="T469" s="1">
        <f t="shared" si="67"/>
        <v>-1.9678161761361053</v>
      </c>
      <c r="U469" s="1">
        <f t="shared" si="68"/>
        <v>-0.54496185244591622</v>
      </c>
      <c r="V469" s="1">
        <f t="shared" si="69"/>
        <v>-0.53096436093001442</v>
      </c>
    </row>
    <row r="470" spans="17:22">
      <c r="Q470" s="1">
        <v>155</v>
      </c>
      <c r="R470" s="1">
        <f t="shared" si="65"/>
        <v>1.5500000000000012</v>
      </c>
      <c r="S470" s="1">
        <f t="shared" si="66"/>
        <v>-1.9731258197454054</v>
      </c>
      <c r="T470" s="1">
        <f t="shared" si="67"/>
        <v>-1.9838598495910971</v>
      </c>
      <c r="U470" s="1">
        <f t="shared" si="68"/>
        <v>-0.54243862363916229</v>
      </c>
      <c r="V470" s="1">
        <f t="shared" si="69"/>
        <v>-0.52848108008499917</v>
      </c>
    </row>
    <row r="471" spans="17:22">
      <c r="Q471" s="1">
        <v>156</v>
      </c>
      <c r="R471" s="1">
        <f t="shared" si="65"/>
        <v>1.5600000000000012</v>
      </c>
      <c r="S471" s="1">
        <f t="shared" si="66"/>
        <v>-1.9891446603919472</v>
      </c>
      <c r="T471" s="1">
        <f t="shared" si="67"/>
        <v>-1.9998289809975982</v>
      </c>
      <c r="U471" s="1">
        <f t="shared" si="68"/>
        <v>-0.5399509804801037</v>
      </c>
      <c r="V471" s="1">
        <f t="shared" si="69"/>
        <v>-0.52603539603911253</v>
      </c>
    </row>
    <row r="472" spans="17:22">
      <c r="Q472" s="1">
        <v>157</v>
      </c>
      <c r="R472" s="1">
        <f t="shared" si="65"/>
        <v>1.5700000000000012</v>
      </c>
      <c r="S472" s="1">
        <f t="shared" si="66"/>
        <v>-2.0050893349579892</v>
      </c>
      <c r="T472" s="1">
        <f t="shared" si="67"/>
        <v>-2.0157246847817256</v>
      </c>
      <c r="U472" s="1">
        <f t="shared" si="68"/>
        <v>-0.53749958633454409</v>
      </c>
      <c r="V472" s="1">
        <f t="shared" si="69"/>
        <v>-0.52362788725996157</v>
      </c>
    </row>
    <row r="473" spans="17:22">
      <c r="Q473" s="1">
        <v>158</v>
      </c>
      <c r="R473" s="1">
        <f t="shared" si="65"/>
        <v>1.5800000000000012</v>
      </c>
      <c r="S473" s="1">
        <f t="shared" si="66"/>
        <v>-2.0209609636543253</v>
      </c>
      <c r="T473" s="1">
        <f t="shared" si="67"/>
        <v>-2.0315480926004104</v>
      </c>
      <c r="U473" s="1">
        <f t="shared" si="68"/>
        <v>-0.53508500734855924</v>
      </c>
      <c r="V473" s="1">
        <f t="shared" si="69"/>
        <v>-0.52125903508317883</v>
      </c>
    </row>
    <row r="474" spans="17:22">
      <c r="Q474" s="1">
        <v>159</v>
      </c>
      <c r="R474" s="1">
        <f t="shared" si="65"/>
        <v>1.5900000000000012</v>
      </c>
      <c r="S474" s="1">
        <f t="shared" si="66"/>
        <v>-2.0367606829512424</v>
      </c>
      <c r="T474" s="1">
        <f t="shared" si="67"/>
        <v>-2.0473003504649228</v>
      </c>
      <c r="U474" s="1">
        <f t="shared" si="68"/>
        <v>-0.5327077162848628</v>
      </c>
      <c r="V474" s="1">
        <f t="shared" si="69"/>
        <v>-0.51892922784414575</v>
      </c>
    </row>
    <row r="475" spans="17:22">
      <c r="Q475" s="1">
        <v>160</v>
      </c>
      <c r="R475" s="1">
        <f t="shared" si="65"/>
        <v>1.6000000000000012</v>
      </c>
      <c r="S475" s="1">
        <f t="shared" si="66"/>
        <v>-2.0524896427433643</v>
      </c>
      <c r="T475" s="1">
        <f t="shared" si="67"/>
        <v>-2.0629826159872127</v>
      </c>
      <c r="U475" s="1">
        <f t="shared" si="68"/>
        <v>-0.53036809654068362</v>
      </c>
      <c r="V475" s="1">
        <f t="shared" si="69"/>
        <v>-0.51663876516565654</v>
      </c>
    </row>
    <row r="476" spans="17:22">
      <c r="Q476" s="1">
        <v>161</v>
      </c>
      <c r="R476" s="1">
        <f t="shared" si="65"/>
        <v>1.6100000000000012</v>
      </c>
      <c r="S476" s="1">
        <f t="shared" si="66"/>
        <v>-2.0681490036388692</v>
      </c>
      <c r="T476" s="1">
        <f t="shared" si="67"/>
        <v>-2.0785960557536001</v>
      </c>
      <c r="U476" s="1">
        <f t="shared" si="68"/>
        <v>-0.5280664463074195</v>
      </c>
      <c r="V476" s="1">
        <f t="shared" si="69"/>
        <v>-0.51438786236203138</v>
      </c>
    </row>
    <row r="477" spans="17:22">
      <c r="Q477" s="1">
        <v>162</v>
      </c>
      <c r="R477" s="1">
        <f t="shared" si="65"/>
        <v>1.6200000000000012</v>
      </c>
      <c r="S477" s="1">
        <f t="shared" si="66"/>
        <v>-2.0837399343772205</v>
      </c>
      <c r="T477" s="1">
        <f t="shared" si="67"/>
        <v>-2.094141842829186</v>
      </c>
      <c r="U477" s="1">
        <f t="shared" si="68"/>
        <v>-0.52580298283451488</v>
      </c>
      <c r="V477" s="1">
        <f t="shared" si="69"/>
        <v>-0.51217665492259801</v>
      </c>
    </row>
    <row r="478" spans="17:22">
      <c r="Q478" s="1">
        <v>163</v>
      </c>
      <c r="R478" s="1">
        <f t="shared" si="65"/>
        <v>1.6300000000000012</v>
      </c>
      <c r="S478" s="1">
        <f t="shared" si="66"/>
        <v>-2.0992636093784118</v>
      </c>
      <c r="T478" s="1">
        <f t="shared" si="67"/>
        <v>-2.1096211543952608</v>
      </c>
      <c r="U478" s="1">
        <f t="shared" si="68"/>
        <v>-0.52357784676230601</v>
      </c>
      <c r="V478" s="1">
        <f t="shared" si="69"/>
        <v>-0.51000520303996144</v>
      </c>
    </row>
    <row r="479" spans="17:22">
      <c r="Q479" s="1">
        <v>164</v>
      </c>
      <c r="R479" s="1">
        <f t="shared" si="65"/>
        <v>1.6400000000000012</v>
      </c>
      <c r="S479" s="1">
        <f t="shared" si="66"/>
        <v>-2.1147212064256604</v>
      </c>
      <c r="T479" s="1">
        <f t="shared" si="67"/>
        <v>-2.125035169520971</v>
      </c>
      <c r="U479" s="1">
        <f t="shared" si="68"/>
        <v>-0.52139110649111786</v>
      </c>
      <c r="V479" s="1">
        <f t="shared" si="69"/>
        <v>-0.50787349615121025</v>
      </c>
    </row>
    <row r="480" spans="17:22">
      <c r="Q480" s="1">
        <v>165</v>
      </c>
      <c r="R480" s="1">
        <f t="shared" si="65"/>
        <v>1.6500000000000012</v>
      </c>
      <c r="S480" s="1">
        <f t="shared" si="66"/>
        <v>-2.1301139044824833</v>
      </c>
      <c r="T480" s="1">
        <f t="shared" si="67"/>
        <v>-2.1403850670695603</v>
      </c>
      <c r="U480" s="1">
        <f t="shared" si="68"/>
        <v>-0.51924276255648605</v>
      </c>
      <c r="V480" s="1">
        <f t="shared" si="69"/>
        <v>-0.5057814574629157</v>
      </c>
    </row>
    <row r="481" spans="17:22">
      <c r="Q481" s="1">
        <v>166</v>
      </c>
      <c r="R481" s="1">
        <f t="shared" si="65"/>
        <v>1.6600000000000013</v>
      </c>
      <c r="S481" s="1">
        <f t="shared" si="66"/>
        <v>-2.1454428816441893</v>
      </c>
      <c r="T481" s="1">
        <f t="shared" si="67"/>
        <v>-2.1556720237386493</v>
      </c>
      <c r="U481" s="1">
        <f t="shared" si="68"/>
        <v>-0.51713275198306585</v>
      </c>
      <c r="V481" s="1">
        <f t="shared" si="69"/>
        <v>-0.50372894843360694</v>
      </c>
    </row>
    <row r="482" spans="17:22">
      <c r="Q482" s="1">
        <v>167</v>
      </c>
      <c r="R482" s="1">
        <f t="shared" si="65"/>
        <v>1.6700000000000013</v>
      </c>
      <c r="S482" s="1">
        <f t="shared" si="66"/>
        <v>-2.1607093132229855</v>
      </c>
      <c r="T482" s="1">
        <f t="shared" si="67"/>
        <v>-2.1708972122332466</v>
      </c>
      <c r="U482" s="1">
        <f t="shared" si="68"/>
        <v>-0.51506095259247819</v>
      </c>
      <c r="V482" s="1">
        <f t="shared" si="69"/>
        <v>-0.50171577319015181</v>
      </c>
    </row>
    <row r="483" spans="17:22">
      <c r="Q483" s="1">
        <v>168</v>
      </c>
      <c r="R483" s="1">
        <f t="shared" si="65"/>
        <v>1.6800000000000013</v>
      </c>
      <c r="S483" s="1">
        <f t="shared" si="66"/>
        <v>-2.175914369965148</v>
      </c>
      <c r="T483" s="1">
        <f t="shared" si="67"/>
        <v>-2.1860617995694795</v>
      </c>
      <c r="U483" s="1">
        <f t="shared" si="68"/>
        <v>-0.513027187243012</v>
      </c>
      <c r="V483" s="1">
        <f t="shared" si="69"/>
        <v>-0.49974168285722659</v>
      </c>
    </row>
    <row r="484" spans="17:22">
      <c r="Q484" s="1">
        <v>169</v>
      </c>
      <c r="R484" s="1">
        <f t="shared" si="65"/>
        <v>1.6900000000000013</v>
      </c>
      <c r="S484" s="1">
        <f t="shared" si="66"/>
        <v>-2.191059216398052</v>
      </c>
      <c r="T484" s="1">
        <f t="shared" si="67"/>
        <v>-2.2011669455064418</v>
      </c>
      <c r="U484" s="1">
        <f t="shared" si="68"/>
        <v>-0.51103122798173595</v>
      </c>
      <c r="V484" s="1">
        <f t="shared" si="69"/>
        <v>-0.49780637978170728</v>
      </c>
    </row>
    <row r="485" spans="17:22">
      <c r="Q485" s="1">
        <v>170</v>
      </c>
      <c r="R485" s="1">
        <f t="shared" si="65"/>
        <v>1.7000000000000013</v>
      </c>
      <c r="S485" s="1">
        <f t="shared" si="66"/>
        <v>-2.2061450093042589</v>
      </c>
      <c r="T485" s="1">
        <f t="shared" si="67"/>
        <v>-2.216213801102997</v>
      </c>
      <c r="U485" s="1">
        <f t="shared" si="68"/>
        <v>-0.50907280009210687</v>
      </c>
      <c r="V485" s="1">
        <f t="shared" si="69"/>
        <v>-0.49590952163639185</v>
      </c>
    </row>
    <row r="486" spans="17:22">
      <c r="Q486" s="1">
        <v>171</v>
      </c>
      <c r="R486" s="1">
        <f t="shared" si="65"/>
        <v>1.7100000000000013</v>
      </c>
      <c r="S486" s="1">
        <f t="shared" si="66"/>
        <v>-2.2211728963193611</v>
      </c>
      <c r="T486" s="1">
        <f t="shared" si="67"/>
        <v>-2.2312035073959513</v>
      </c>
      <c r="U486" s="1">
        <f t="shared" si="68"/>
        <v>-0.50715158602261812</v>
      </c>
      <c r="V486" s="1">
        <f t="shared" si="69"/>
        <v>-0.49405072538988254</v>
      </c>
    </row>
    <row r="487" spans="17:22">
      <c r="Q487" s="1">
        <v>172</v>
      </c>
      <c r="R487" s="1">
        <f t="shared" si="65"/>
        <v>1.7200000000000013</v>
      </c>
      <c r="S487" s="1">
        <f t="shared" si="66"/>
        <v>-2.2361440146498501</v>
      </c>
      <c r="T487" s="1">
        <f t="shared" si="67"/>
        <v>-2.2461371941955925</v>
      </c>
      <c r="U487" s="1">
        <f t="shared" si="68"/>
        <v>-0.5052672291843453</v>
      </c>
      <c r="V487" s="1">
        <f t="shared" si="69"/>
        <v>-0.49222957113179272</v>
      </c>
    </row>
    <row r="488" spans="17:22">
      <c r="Q488" s="1">
        <v>173</v>
      </c>
      <c r="R488" s="1">
        <f t="shared" si="65"/>
        <v>1.7300000000000013</v>
      </c>
      <c r="S488" s="1">
        <f t="shared" si="66"/>
        <v>-2.2510594899069103</v>
      </c>
      <c r="T488" s="1">
        <f t="shared" si="67"/>
        <v>-2.2610159789943025</v>
      </c>
      <c r="U488" s="1">
        <f t="shared" si="68"/>
        <v>-0.50341933760743462</v>
      </c>
      <c r="V488" s="1">
        <f t="shared" si="69"/>
        <v>-0.49044560574457324</v>
      </c>
    </row>
    <row r="489" spans="17:22">
      <c r="Q489" s="1">
        <v>174</v>
      </c>
      <c r="R489" s="1">
        <f t="shared" si="65"/>
        <v>1.7400000000000013</v>
      </c>
      <c r="S489" s="1">
        <f t="shared" si="66"/>
        <v>-2.2659204350517483</v>
      </c>
      <c r="T489" s="1">
        <f t="shared" si="67"/>
        <v>-2.2758409659836802</v>
      </c>
      <c r="U489" s="1">
        <f t="shared" si="68"/>
        <v>-0.50160748744863715</v>
      </c>
      <c r="V489" s="1">
        <f t="shared" si="69"/>
        <v>-0.48869834641528731</v>
      </c>
    </row>
    <row r="490" spans="17:22">
      <c r="Q490" s="1">
        <v>175</v>
      </c>
      <c r="R490" s="1">
        <f t="shared" si="65"/>
        <v>1.7500000000000013</v>
      </c>
      <c r="S490" s="1">
        <f t="shared" si="66"/>
        <v>-2.280727949447833</v>
      </c>
      <c r="T490" s="1">
        <f t="shared" si="67"/>
        <v>-2.2906132451754249</v>
      </c>
      <c r="U490" s="1">
        <f t="shared" si="68"/>
        <v>-0.499831226343881</v>
      </c>
      <c r="V490" s="1">
        <f t="shared" si="69"/>
        <v>-0.48698728398249624</v>
      </c>
    </row>
    <row r="491" spans="17:22">
      <c r="Q491" s="1">
        <v>176</v>
      </c>
      <c r="R491" s="1">
        <f t="shared" si="65"/>
        <v>1.7600000000000013</v>
      </c>
      <c r="S491" s="1">
        <f t="shared" si="66"/>
        <v>-2.29548311801525</v>
      </c>
      <c r="T491" s="1">
        <f t="shared" si="67"/>
        <v>-2.3053338916210908</v>
      </c>
      <c r="U491" s="1">
        <f t="shared" si="68"/>
        <v>-0.49809007660159244</v>
      </c>
      <c r="V491" s="1">
        <f t="shared" si="69"/>
        <v>-0.4853118861150893</v>
      </c>
    </row>
    <row r="492" spans="17:22">
      <c r="Q492" s="1">
        <v>177</v>
      </c>
      <c r="R492" s="1">
        <f t="shared" si="65"/>
        <v>1.7700000000000014</v>
      </c>
      <c r="S492" s="1">
        <f t="shared" si="66"/>
        <v>-2.3101870104822417</v>
      </c>
      <c r="T492" s="1">
        <f t="shared" si="67"/>
        <v>-2.3200039647257338</v>
      </c>
      <c r="U492" s="1">
        <f t="shared" si="68"/>
        <v>-0.49638353823411363</v>
      </c>
      <c r="V492" s="1">
        <f t="shared" si="69"/>
        <v>-0.48367160032144058</v>
      </c>
    </row>
    <row r="493" spans="17:22">
      <c r="Q493" s="1">
        <v>178</v>
      </c>
      <c r="R493" s="1">
        <f t="shared" si="65"/>
        <v>1.7800000000000014</v>
      </c>
      <c r="S493" s="1">
        <f t="shared" si="66"/>
        <v>-2.3248406807289483</v>
      </c>
      <c r="T493" s="1">
        <f t="shared" si="67"/>
        <v>-2.334624507650422</v>
      </c>
      <c r="U493" s="1">
        <f t="shared" si="68"/>
        <v>-0.49471109182591338</v>
      </c>
      <c r="V493" s="1">
        <f t="shared" si="69"/>
        <v>-0.48206585678861791</v>
      </c>
    </row>
    <row r="494" spans="17:22">
      <c r="Q494" s="1">
        <v>179</v>
      </c>
      <c r="R494" s="1">
        <f t="shared" si="65"/>
        <v>1.7900000000000014</v>
      </c>
      <c r="S494" s="1">
        <f t="shared" si="66"/>
        <v>-2.339445166218308</v>
      </c>
      <c r="T494" s="1">
        <f t="shared" si="67"/>
        <v>-2.3491965467985807</v>
      </c>
      <c r="U494" s="1">
        <f t="shared" si="68"/>
        <v>-0.4930722012386517</v>
      </c>
      <c r="V494" s="1">
        <f t="shared" si="69"/>
        <v>-0.48049407105259456</v>
      </c>
    </row>
    <row r="495" spans="17:22">
      <c r="Q495" s="1">
        <v>180</v>
      </c>
      <c r="R495" s="1">
        <f t="shared" si="65"/>
        <v>1.8000000000000014</v>
      </c>
      <c r="S495" s="1">
        <f t="shared" si="66"/>
        <v>-2.3540014875091066</v>
      </c>
      <c r="T495" s="1">
        <f t="shared" si="67"/>
        <v>-2.3637210913811746</v>
      </c>
      <c r="U495" s="1">
        <f t="shared" si="68"/>
        <v>-0.49146631615420966</v>
      </c>
      <c r="V495" s="1">
        <f t="shared" si="69"/>
        <v>-0.47895564650145378</v>
      </c>
    </row>
    <row r="496" spans="17:22">
      <c r="Q496" s="1">
        <v>181</v>
      </c>
      <c r="R496" s="1">
        <f t="shared" si="65"/>
        <v>1.8100000000000014</v>
      </c>
      <c r="S496" s="1">
        <f t="shared" si="66"/>
        <v>-2.3685106478461893</v>
      </c>
      <c r="T496" s="1">
        <f t="shared" si="67"/>
        <v>-2.3781991330557823</v>
      </c>
      <c r="U496" s="1">
        <f t="shared" si="68"/>
        <v>-0.48989287445784985</v>
      </c>
      <c r="V496" s="1">
        <f t="shared" si="69"/>
        <v>-0.4774499767145427</v>
      </c>
    </row>
    <row r="497" spans="17:22">
      <c r="Q497" s="1">
        <v>182</v>
      </c>
      <c r="R497" s="1">
        <f t="shared" si="65"/>
        <v>1.8200000000000014</v>
      </c>
      <c r="S497" s="1">
        <f t="shared" si="66"/>
        <v>-2.3829736328229276</v>
      </c>
      <c r="T497" s="1">
        <f t="shared" si="67"/>
        <v>-2.3926316456347179</v>
      </c>
      <c r="U497" s="1">
        <f t="shared" si="68"/>
        <v>-0.48835130446447733</v>
      </c>
      <c r="V497" s="1">
        <f t="shared" si="69"/>
        <v>-0.47597644764126484</v>
      </c>
    </row>
    <row r="498" spans="17:22">
      <c r="Q498" s="1">
        <v>183</v>
      </c>
      <c r="R498" s="1">
        <f t="shared" si="65"/>
        <v>1.8300000000000014</v>
      </c>
      <c r="S498" s="1">
        <f t="shared" si="66"/>
        <v>-2.3973914101111307</v>
      </c>
      <c r="T498" s="1">
        <f t="shared" si="67"/>
        <v>-2.4070195848574607</v>
      </c>
      <c r="U498" s="1">
        <f t="shared" si="68"/>
        <v>-0.48684102699173476</v>
      </c>
      <c r="V498" s="1">
        <f t="shared" si="69"/>
        <v>-0.47453443962391378</v>
      </c>
    </row>
    <row r="499" spans="17:22">
      <c r="Q499" s="1">
        <v>184</v>
      </c>
      <c r="R499" s="1">
        <f t="shared" si="65"/>
        <v>1.8400000000000014</v>
      </c>
      <c r="S499" s="1">
        <f t="shared" si="66"/>
        <v>-2.4117649292537</v>
      </c>
      <c r="T499" s="1">
        <f t="shared" si="67"/>
        <v>-2.4213638882227819</v>
      </c>
      <c r="U499" s="1">
        <f t="shared" si="68"/>
        <v>-0.48536145728426977</v>
      </c>
      <c r="V499" s="1">
        <f t="shared" si="69"/>
        <v>-0.47312332926947903</v>
      </c>
    </row>
    <row r="500" spans="17:22">
      <c r="Q500" s="1">
        <v>185</v>
      </c>
      <c r="R500" s="1">
        <f t="shared" si="65"/>
        <v>1.8500000000000014</v>
      </c>
      <c r="S500" s="1">
        <f t="shared" si="66"/>
        <v>-2.4260951215154769</v>
      </c>
      <c r="T500" s="1">
        <f t="shared" si="67"/>
        <v>-2.435665474876112</v>
      </c>
      <c r="U500" s="1">
        <f t="shared" si="68"/>
        <v>-0.48391200679400459</v>
      </c>
      <c r="V500" s="1">
        <f t="shared" si="69"/>
        <v>-0.47174249117580325</v>
      </c>
    </row>
    <row r="501" spans="17:22">
      <c r="Q501" s="1">
        <v>186</v>
      </c>
      <c r="R501" s="1">
        <f t="shared" si="65"/>
        <v>1.8600000000000014</v>
      </c>
      <c r="S501" s="1">
        <f t="shared" si="66"/>
        <v>-2.44038289978787</v>
      </c>
      <c r="T501" s="1">
        <f t="shared" si="67"/>
        <v>-2.4499252455478446</v>
      </c>
      <c r="U501" s="1">
        <f t="shared" si="68"/>
        <v>-0.48249208482165923</v>
      </c>
      <c r="V501" s="1">
        <f t="shared" si="69"/>
        <v>-0.47039129951781489</v>
      </c>
    </row>
    <row r="502" spans="17:22">
      <c r="Q502" s="1">
        <v>187</v>
      </c>
      <c r="R502" s="1">
        <f t="shared" si="65"/>
        <v>1.8700000000000014</v>
      </c>
      <c r="S502" s="1">
        <f t="shared" si="66"/>
        <v>-2.4546291585430229</v>
      </c>
      <c r="T502" s="1">
        <f t="shared" si="67"/>
        <v>-2.4641440825384517</v>
      </c>
      <c r="U502" s="1">
        <f t="shared" si="68"/>
        <v>-0.4811011000250921</v>
      </c>
      <c r="V502" s="1">
        <f t="shared" si="69"/>
        <v>-0.46906912949983898</v>
      </c>
    </row>
    <row r="503" spans="17:22">
      <c r="Q503" s="1">
        <v>188</v>
      </c>
      <c r="R503" s="1">
        <f t="shared" si="65"/>
        <v>1.8800000000000014</v>
      </c>
      <c r="S503" s="1">
        <f t="shared" si="66"/>
        <v>-2.46883477383345</v>
      </c>
      <c r="T503" s="1">
        <f t="shared" si="67"/>
        <v>-2.4783228497464509</v>
      </c>
      <c r="U503" s="1">
        <f t="shared" si="68"/>
        <v>-0.47973846180023838</v>
      </c>
      <c r="V503" s="1">
        <f t="shared" si="69"/>
        <v>-0.46777535868014558</v>
      </c>
    </row>
    <row r="504" spans="17:22">
      <c r="Q504" s="1">
        <v>189</v>
      </c>
      <c r="R504" s="1">
        <f t="shared" si="65"/>
        <v>1.8900000000000015</v>
      </c>
      <c r="S504" s="1">
        <f t="shared" si="66"/>
        <v>-2.4830006033332523</v>
      </c>
      <c r="T504" s="1">
        <f t="shared" si="67"/>
        <v>-2.4924623927354599</v>
      </c>
      <c r="U504" s="1">
        <f t="shared" si="68"/>
        <v>-0.47840358154060836</v>
      </c>
      <c r="V504" s="1">
        <f t="shared" si="69"/>
        <v>-0.46650936817402805</v>
      </c>
    </row>
    <row r="505" spans="17:22">
      <c r="Q505" s="1">
        <v>190</v>
      </c>
      <c r="R505" s="1">
        <f t="shared" si="65"/>
        <v>1.9000000000000015</v>
      </c>
      <c r="S505" s="1">
        <f t="shared" si="66"/>
        <v>-2.4971274864172002</v>
      </c>
      <c r="T505" s="1">
        <f t="shared" si="67"/>
        <v>-2.5065635388367542</v>
      </c>
      <c r="U505" s="1">
        <f t="shared" si="68"/>
        <v>-0.47709587378138796</v>
      </c>
      <c r="V505" s="1">
        <f t="shared" si="69"/>
        <v>-0.46527054374174565</v>
      </c>
    </row>
    <row r="506" spans="17:22">
      <c r="Q506" s="1">
        <v>191</v>
      </c>
      <c r="R506" s="1">
        <f t="shared" si="65"/>
        <v>1.9100000000000015</v>
      </c>
      <c r="S506" s="1">
        <f t="shared" si="66"/>
        <v>-2.5112162442741717</v>
      </c>
      <c r="T506" s="1">
        <f t="shared" si="67"/>
        <v>-2.5206270972839313</v>
      </c>
      <c r="U506" s="1">
        <f t="shared" si="68"/>
        <v>-0.47581475723421784</v>
      </c>
      <c r="V506" s="1">
        <f t="shared" si="69"/>
        <v>-0.46405827676765959</v>
      </c>
    </row>
    <row r="507" spans="17:22">
      <c r="Q507" s="1">
        <v>192</v>
      </c>
      <c r="R507" s="1">
        <f t="shared" si="65"/>
        <v>1.9200000000000015</v>
      </c>
      <c r="S507" s="1">
        <f t="shared" si="66"/>
        <v>-2.5252676800516078</v>
      </c>
      <c r="T507" s="1">
        <f t="shared" si="67"/>
        <v>-2.5346538593764718</v>
      </c>
      <c r="U507" s="1">
        <f t="shared" si="68"/>
        <v>-0.47455965571871794</v>
      </c>
      <c r="V507" s="1">
        <f t="shared" si="69"/>
        <v>-0.46287196513684664</v>
      </c>
    </row>
    <row r="508" spans="17:22">
      <c r="Q508" s="1">
        <v>193</v>
      </c>
      <c r="R508" s="1">
        <f t="shared" si="65"/>
        <v>1.9300000000000015</v>
      </c>
      <c r="S508" s="1">
        <f t="shared" si="66"/>
        <v>-2.5392825790278404</v>
      </c>
      <c r="T508" s="1">
        <f t="shared" si="67"/>
        <v>-2.5486445986691764</v>
      </c>
      <c r="U508" s="1">
        <f t="shared" si="68"/>
        <v>-0.47332999899676781</v>
      </c>
      <c r="V508" s="1">
        <f t="shared" si="69"/>
        <v>-0.46171101401537479</v>
      </c>
    </row>
    <row r="509" spans="17:22">
      <c r="Q509" s="1">
        <v>194</v>
      </c>
      <c r="R509" s="1">
        <f t="shared" si="65"/>
        <v>1.9400000000000015</v>
      </c>
      <c r="S509" s="1">
        <f t="shared" si="66"/>
        <v>-2.5532617088093299</v>
      </c>
      <c r="T509" s="1">
        <f t="shared" si="67"/>
        <v>-2.5626000711846384</v>
      </c>
      <c r="U509" s="1">
        <f t="shared" si="68"/>
        <v>-0.47212522351545327</v>
      </c>
      <c r="V509" s="1">
        <f t="shared" si="69"/>
        <v>-0.46057483654031051</v>
      </c>
    </row>
    <row r="510" spans="17:22">
      <c r="Q510" s="1">
        <v>195</v>
      </c>
      <c r="R510" s="1">
        <f t="shared" si="65"/>
        <v>1.9500000000000015</v>
      </c>
      <c r="S510" s="1">
        <f t="shared" si="66"/>
        <v>-2.5672058195500416</v>
      </c>
      <c r="T510" s="1">
        <f t="shared" si="67"/>
        <v>-2.5765210156460894</v>
      </c>
      <c r="U510" s="1">
        <f t="shared" si="68"/>
        <v>-0.47094477306446331</v>
      </c>
      <c r="V510" s="1">
        <f t="shared" si="69"/>
        <v>-0.45946285442536206</v>
      </c>
    </row>
    <row r="511" spans="17:22">
      <c r="Q511" s="1">
        <v>196</v>
      </c>
      <c r="R511" s="1">
        <f t="shared" ref="R511:R574" si="70">R510+$C$3</f>
        <v>1.9600000000000015</v>
      </c>
      <c r="S511" s="1">
        <f t="shared" ref="S511:S574" si="71">T510+$C$3*V510</f>
        <v>-2.5811156441903429</v>
      </c>
      <c r="T511" s="1">
        <f t="shared" ref="T511:T574" si="72">S511+$C$3*(V510+U511)</f>
        <v>-2.590408153728132</v>
      </c>
      <c r="U511" s="1">
        <f t="shared" ref="U511:U574" si="73">-((3*R511^2+2*R511*S511)/(R511^2+COS(S511)))</f>
        <v>-0.46978809935356469</v>
      </c>
      <c r="V511" s="1">
        <f t="shared" ref="V511:V574" si="74">-((3*R511^2+2*R511*T511)/(R511^2+COS(T511)))</f>
        <v>-0.45837449848789369</v>
      </c>
    </row>
    <row r="512" spans="17:22">
      <c r="Q512" s="1">
        <v>197</v>
      </c>
      <c r="R512" s="1">
        <f t="shared" si="70"/>
        <v>1.9700000000000015</v>
      </c>
      <c r="S512" s="1">
        <f t="shared" si="71"/>
        <v>-2.5949918987130109</v>
      </c>
      <c r="T512" s="1">
        <f t="shared" si="72"/>
        <v>-2.6042621903230461</v>
      </c>
      <c r="U512" s="1">
        <f t="shared" si="73"/>
        <v>-0.46865466251562216</v>
      </c>
      <c r="V512" s="1">
        <f t="shared" si="74"/>
        <v>-0.45730920910284412</v>
      </c>
    </row>
    <row r="513" spans="17:22">
      <c r="Q513" s="1">
        <v>198</v>
      </c>
      <c r="R513" s="1">
        <f t="shared" si="70"/>
        <v>1.9800000000000015</v>
      </c>
      <c r="S513" s="1">
        <f t="shared" si="71"/>
        <v>-2.6088352824140744</v>
      </c>
      <c r="T513" s="1">
        <f t="shared" si="72"/>
        <v>-2.6180838138205069</v>
      </c>
      <c r="U513" s="1">
        <f t="shared" si="73"/>
        <v>-0.46754393154040647</v>
      </c>
      <c r="V513" s="1">
        <f t="shared" si="74"/>
        <v>-0.45626643658887417</v>
      </c>
    </row>
    <row r="514" spans="17:22">
      <c r="Q514" s="1">
        <v>199</v>
      </c>
      <c r="R514" s="1">
        <f t="shared" si="70"/>
        <v>1.9900000000000015</v>
      </c>
      <c r="S514" s="1">
        <f t="shared" si="71"/>
        <v>-2.6226464781863958</v>
      </c>
      <c r="T514" s="1">
        <f t="shared" si="72"/>
        <v>-2.6318736963987273</v>
      </c>
      <c r="U514" s="1">
        <f t="shared" si="73"/>
        <v>-0.46645538464428143</v>
      </c>
      <c r="V514" s="1">
        <f t="shared" si="74"/>
        <v>-0.45524564153185221</v>
      </c>
    </row>
    <row r="515" spans="17:22">
      <c r="Q515" s="1">
        <v>200</v>
      </c>
      <c r="R515" s="1">
        <f t="shared" si="70"/>
        <v>2.0000000000000013</v>
      </c>
      <c r="S515" s="1">
        <f t="shared" si="71"/>
        <v>-2.6364261528140456</v>
      </c>
      <c r="T515" s="1">
        <f t="shared" si="72"/>
        <v>-2.6456324943251701</v>
      </c>
      <c r="U515" s="1">
        <f t="shared" si="73"/>
        <v>-0.46538850958058881</v>
      </c>
      <c r="V515" s="1">
        <f t="shared" si="74"/>
        <v>-0.45424629505053948</v>
      </c>
    </row>
    <row r="516" spans="17:22">
      <c r="Q516" s="1">
        <v>201</v>
      </c>
      <c r="R516" s="1">
        <f t="shared" si="70"/>
        <v>2.0100000000000011</v>
      </c>
      <c r="S516" s="1">
        <f t="shared" si="71"/>
        <v>-2.6501749572756754</v>
      </c>
      <c r="T516" s="1">
        <f t="shared" si="72"/>
        <v>-2.6593608482651345</v>
      </c>
      <c r="U516" s="1">
        <f t="shared" si="73"/>
        <v>-0.46434280389535726</v>
      </c>
      <c r="V516" s="1">
        <f t="shared" si="74"/>
        <v>-0.45326787900912469</v>
      </c>
    </row>
    <row r="517" spans="17:22">
      <c r="Q517" s="1">
        <v>202</v>
      </c>
      <c r="R517" s="1">
        <f t="shared" si="70"/>
        <v>2.0200000000000009</v>
      </c>
      <c r="S517" s="1">
        <f t="shared" si="71"/>
        <v>-2.663893527055226</v>
      </c>
      <c r="T517" s="1">
        <f t="shared" si="72"/>
        <v>-2.673059383596645</v>
      </c>
      <c r="U517" s="1">
        <f t="shared" si="73"/>
        <v>-0.46331777513275785</v>
      </c>
      <c r="V517" s="1">
        <f t="shared" si="74"/>
        <v>-0.45230988618101148</v>
      </c>
    </row>
    <row r="518" spans="17:22">
      <c r="Q518" s="1">
        <v>203</v>
      </c>
      <c r="R518" s="1">
        <f t="shared" si="70"/>
        <v>2.0300000000000007</v>
      </c>
      <c r="S518" s="1">
        <f t="shared" si="71"/>
        <v>-2.6775824824584551</v>
      </c>
      <c r="T518" s="1">
        <f t="shared" si="72"/>
        <v>-2.6867287107302098</v>
      </c>
      <c r="U518" s="1">
        <f t="shared" si="73"/>
        <v>-0.46231294099444914</v>
      </c>
      <c r="V518" s="1">
        <f t="shared" si="74"/>
        <v>-0.45137182036801887</v>
      </c>
    </row>
    <row r="519" spans="17:22">
      <c r="Q519" s="1">
        <v>204</v>
      </c>
      <c r="R519" s="1">
        <f t="shared" si="70"/>
        <v>2.0400000000000005</v>
      </c>
      <c r="S519" s="1">
        <f t="shared" si="71"/>
        <v>-2.6912424289338901</v>
      </c>
      <c r="T519" s="1">
        <f t="shared" si="72"/>
        <v>-2.7003694254321382</v>
      </c>
      <c r="U519" s="1">
        <f t="shared" si="73"/>
        <v>-0.46132782945677675</v>
      </c>
      <c r="V519" s="1">
        <f t="shared" si="74"/>
        <v>-0.45045319647893417</v>
      </c>
    </row>
    <row r="520" spans="17:22">
      <c r="Q520" s="1">
        <v>205</v>
      </c>
      <c r="R520" s="1">
        <f t="shared" si="70"/>
        <v>2.0500000000000003</v>
      </c>
      <c r="S520" s="1">
        <f t="shared" si="71"/>
        <v>-2.7048739573969276</v>
      </c>
      <c r="T520" s="1">
        <f t="shared" si="72"/>
        <v>-2.7139821091502125</v>
      </c>
      <c r="U520" s="1">
        <f t="shared" si="73"/>
        <v>-0.4603619788495476</v>
      </c>
      <c r="V520" s="1">
        <f t="shared" si="74"/>
        <v>-0.44955354057112656</v>
      </c>
    </row>
    <row r="521" spans="17:22">
      <c r="Q521" s="1">
        <v>206</v>
      </c>
      <c r="R521" s="1">
        <f t="shared" si="70"/>
        <v>2.06</v>
      </c>
      <c r="S521" s="1">
        <f t="shared" si="71"/>
        <v>-2.7184776445559238</v>
      </c>
      <c r="T521" s="1">
        <f t="shared" si="72"/>
        <v>-2.727567329340634</v>
      </c>
      <c r="U521" s="1">
        <f t="shared" si="73"/>
        <v>-0.45941493789987603</v>
      </c>
      <c r="V521" s="1">
        <f t="shared" si="74"/>
        <v>-0.44867238985868119</v>
      </c>
    </row>
    <row r="522" spans="17:22">
      <c r="Q522" s="1">
        <v>207</v>
      </c>
      <c r="R522" s="1">
        <f t="shared" si="70"/>
        <v>2.0699999999999998</v>
      </c>
      <c r="S522" s="1">
        <f t="shared" si="71"/>
        <v>-2.7320540532392208</v>
      </c>
      <c r="T522" s="1">
        <f t="shared" si="72"/>
        <v>-2.7411256397952517</v>
      </c>
      <c r="U522" s="1">
        <f t="shared" si="73"/>
        <v>-0.45848626574440543</v>
      </c>
      <c r="V522" s="1">
        <f t="shared" si="74"/>
        <v>-0.44780929269034264</v>
      </c>
    </row>
    <row r="523" spans="17:22">
      <c r="Q523" s="1">
        <v>208</v>
      </c>
      <c r="R523" s="1">
        <f t="shared" si="70"/>
        <v>2.0799999999999996</v>
      </c>
      <c r="S523" s="1">
        <f t="shared" si="71"/>
        <v>-2.745603732722155</v>
      </c>
      <c r="T523" s="1">
        <f t="shared" si="72"/>
        <v>-2.7546575809681881</v>
      </c>
      <c r="U523" s="1">
        <f t="shared" si="73"/>
        <v>-0.45757553191295902</v>
      </c>
      <c r="V523" s="1">
        <f t="shared" si="74"/>
        <v>-0.4469638085002729</v>
      </c>
    </row>
    <row r="524" spans="17:22">
      <c r="Q524" s="1">
        <v>209</v>
      </c>
      <c r="R524" s="1">
        <f t="shared" si="70"/>
        <v>2.0899999999999994</v>
      </c>
      <c r="S524" s="1">
        <f t="shared" si="71"/>
        <v>-2.759127219053191</v>
      </c>
      <c r="T524" s="1">
        <f t="shared" si="72"/>
        <v>-2.768163680301059</v>
      </c>
      <c r="U524" s="1">
        <f t="shared" si="73"/>
        <v>-0.45668231628652395</v>
      </c>
      <c r="V524" s="1">
        <f t="shared" si="74"/>
        <v>-0.44613550773449895</v>
      </c>
    </row>
    <row r="525" spans="17:22">
      <c r="Q525" s="1">
        <v>210</v>
      </c>
      <c r="R525" s="1">
        <f t="shared" si="70"/>
        <v>2.0999999999999992</v>
      </c>
      <c r="S525" s="1">
        <f t="shared" si="71"/>
        <v>-2.7726250353784039</v>
      </c>
      <c r="T525" s="1">
        <f t="shared" si="72"/>
        <v>-2.7816444525460713</v>
      </c>
      <c r="U525" s="1">
        <f t="shared" si="73"/>
        <v>-0.45580620903223307</v>
      </c>
      <c r="V525" s="1">
        <f t="shared" si="74"/>
        <v>-0.4453239717556749</v>
      </c>
    </row>
    <row r="526" spans="17:22">
      <c r="Q526" s="1">
        <v>211</v>
      </c>
      <c r="R526" s="1">
        <f t="shared" si="70"/>
        <v>2.109999999999999</v>
      </c>
      <c r="S526" s="1">
        <f t="shared" si="71"/>
        <v>-2.786097692263628</v>
      </c>
      <c r="T526" s="1">
        <f t="shared" si="72"/>
        <v>-2.7951004000863633</v>
      </c>
      <c r="U526" s="1">
        <f t="shared" si="73"/>
        <v>-0.45494681051784269</v>
      </c>
      <c r="V526" s="1">
        <f t="shared" si="74"/>
        <v>-0.44452879272861007</v>
      </c>
    </row>
    <row r="527" spans="17:22">
      <c r="Q527" s="1">
        <v>212</v>
      </c>
      <c r="R527" s="1">
        <f t="shared" si="70"/>
        <v>2.1199999999999988</v>
      </c>
      <c r="S527" s="1">
        <f t="shared" si="71"/>
        <v>-2.7995456880136493</v>
      </c>
      <c r="T527" s="1">
        <f t="shared" si="72"/>
        <v>-2.8085320132530156</v>
      </c>
      <c r="U527" s="1">
        <f t="shared" si="73"/>
        <v>-0.45410373120802228</v>
      </c>
      <c r="V527" s="1">
        <f t="shared" si="74"/>
        <v>-0.44374957348884631</v>
      </c>
    </row>
    <row r="528" spans="17:22">
      <c r="Q528" s="1">
        <v>213</v>
      </c>
      <c r="R528" s="1">
        <f t="shared" si="70"/>
        <v>2.1299999999999986</v>
      </c>
      <c r="S528" s="1">
        <f t="shared" si="71"/>
        <v>-2.8129695089879041</v>
      </c>
      <c r="T528" s="1">
        <f t="shared" si="72"/>
        <v>-2.8219397706382385</v>
      </c>
      <c r="U528" s="1">
        <f t="shared" si="73"/>
        <v>-0.45327659154460553</v>
      </c>
      <c r="V528" s="1">
        <f t="shared" si="74"/>
        <v>-0.44298592739637643</v>
      </c>
    </row>
    <row r="529" spans="17:22">
      <c r="Q529" s="1">
        <v>214</v>
      </c>
      <c r="R529" s="1">
        <f t="shared" si="70"/>
        <v>2.1399999999999983</v>
      </c>
      <c r="S529" s="1">
        <f t="shared" si="71"/>
        <v>-2.8263696299122021</v>
      </c>
      <c r="T529" s="1">
        <f t="shared" si="72"/>
        <v>-2.8353241394042934</v>
      </c>
      <c r="U529" s="1">
        <f t="shared" si="73"/>
        <v>-0.45246502181276216</v>
      </c>
      <c r="V529" s="1">
        <f t="shared" si="74"/>
        <v>-0.44223747817644138</v>
      </c>
    </row>
    <row r="530" spans="17:22">
      <c r="Q530" s="1">
        <v>215</v>
      </c>
      <c r="R530" s="1">
        <f t="shared" si="70"/>
        <v>2.1499999999999981</v>
      </c>
      <c r="S530" s="1">
        <f t="shared" si="71"/>
        <v>-2.8397465141860576</v>
      </c>
      <c r="T530" s="1">
        <f t="shared" si="72"/>
        <v>-2.8486855755877714</v>
      </c>
      <c r="U530" s="1">
        <f t="shared" si="73"/>
        <v>-0.45166866199495304</v>
      </c>
      <c r="V530" s="1">
        <f t="shared" si="74"/>
        <v>-0.44150385974919981</v>
      </c>
    </row>
    <row r="531" spans="17:22">
      <c r="Q531" s="1">
        <v>216</v>
      </c>
      <c r="R531" s="1">
        <f t="shared" si="70"/>
        <v>2.1599999999999979</v>
      </c>
      <c r="S531" s="1">
        <f t="shared" si="71"/>
        <v>-2.8531006141852635</v>
      </c>
      <c r="T531" s="1">
        <f t="shared" si="72"/>
        <v>-2.8620245243988989</v>
      </c>
      <c r="U531" s="1">
        <f t="shared" si="73"/>
        <v>-0.45088716161431575</v>
      </c>
      <c r="V531" s="1">
        <f t="shared" si="74"/>
        <v>-0.44078471604989988</v>
      </c>
    </row>
    <row r="532" spans="17:22">
      <c r="Q532" s="1">
        <v>217</v>
      </c>
      <c r="R532" s="1">
        <f t="shared" si="70"/>
        <v>2.1699999999999977</v>
      </c>
      <c r="S532" s="1">
        <f t="shared" si="71"/>
        <v>-2.866432371559398</v>
      </c>
      <c r="T532" s="1">
        <f t="shared" si="72"/>
        <v>-2.8753414205155874</v>
      </c>
      <c r="U532" s="1">
        <f t="shared" si="73"/>
        <v>-0.45012017956904543</v>
      </c>
      <c r="V532" s="1">
        <f t="shared" si="74"/>
        <v>-0.44007970084105436</v>
      </c>
    </row>
    <row r="533" spans="17:22">
      <c r="Q533" s="1">
        <v>218</v>
      </c>
      <c r="R533" s="1">
        <f t="shared" si="70"/>
        <v>2.1799999999999975</v>
      </c>
      <c r="S533" s="1">
        <f t="shared" si="71"/>
        <v>-2.8797422175239977</v>
      </c>
      <c r="T533" s="1">
        <f t="shared" si="72"/>
        <v>-2.8886366883719998</v>
      </c>
      <c r="U533" s="1">
        <f t="shared" si="73"/>
        <v>-0.44936738395917458</v>
      </c>
      <c r="V533" s="1">
        <f t="shared" si="74"/>
        <v>-0.4393884775179957</v>
      </c>
    </row>
    <row r="534" spans="17:22">
      <c r="Q534" s="1">
        <v>219</v>
      </c>
      <c r="R534" s="1">
        <f t="shared" si="70"/>
        <v>2.1899999999999973</v>
      </c>
      <c r="S534" s="1">
        <f t="shared" si="71"/>
        <v>-2.8930305731471799</v>
      </c>
      <c r="T534" s="1">
        <f t="shared" si="72"/>
        <v>-2.9019107424414305</v>
      </c>
      <c r="U534" s="1">
        <f t="shared" si="73"/>
        <v>-0.44862845190705214</v>
      </c>
      <c r="V534" s="1">
        <f t="shared" si="74"/>
        <v>-0.43871071890906566</v>
      </c>
    </row>
    <row r="535" spans="17:22">
      <c r="Q535" s="1">
        <v>220</v>
      </c>
      <c r="R535" s="1">
        <f t="shared" si="70"/>
        <v>2.1999999999999971</v>
      </c>
      <c r="S535" s="1">
        <f t="shared" si="71"/>
        <v>-2.9062978496305214</v>
      </c>
      <c r="T535" s="1">
        <f t="shared" si="72"/>
        <v>-2.9151639875133388</v>
      </c>
      <c r="U535" s="1">
        <f t="shared" si="73"/>
        <v>-0.44790306937269481</v>
      </c>
      <c r="V535" s="1">
        <f t="shared" si="74"/>
        <v>-0.43804610707156999</v>
      </c>
    </row>
    <row r="536" spans="17:22">
      <c r="Q536" s="1">
        <v>221</v>
      </c>
      <c r="R536" s="1">
        <f t="shared" si="70"/>
        <v>2.2099999999999969</v>
      </c>
      <c r="S536" s="1">
        <f t="shared" si="71"/>
        <v>-2.9195444485840545</v>
      </c>
      <c r="T536" s="1">
        <f t="shared" si="72"/>
        <v>-2.9283968189644209</v>
      </c>
      <c r="U536" s="1">
        <f t="shared" si="73"/>
        <v>-0.44719093096508999</v>
      </c>
      <c r="V536" s="1">
        <f t="shared" si="74"/>
        <v>-0.4373943330845429</v>
      </c>
    </row>
    <row r="537" spans="17:22">
      <c r="Q537" s="1">
        <v>222</v>
      </c>
      <c r="R537" s="1">
        <f t="shared" si="70"/>
        <v>2.2199999999999966</v>
      </c>
      <c r="S537" s="1">
        <f t="shared" si="71"/>
        <v>-2.9327707622952666</v>
      </c>
      <c r="T537" s="1">
        <f t="shared" si="72"/>
        <v>-2.9416096230236159</v>
      </c>
      <c r="U537" s="1">
        <f t="shared" si="73"/>
        <v>-0.44649173975041356</v>
      </c>
      <c r="V537" s="1">
        <f t="shared" si="74"/>
        <v>-0.43675509683925096</v>
      </c>
    </row>
    <row r="538" spans="17:22">
      <c r="Q538" s="1">
        <v>223</v>
      </c>
      <c r="R538" s="1">
        <f t="shared" si="70"/>
        <v>2.2299999999999964</v>
      </c>
      <c r="S538" s="1">
        <f t="shared" si="71"/>
        <v>-2.9459771739920084</v>
      </c>
      <c r="T538" s="1">
        <f t="shared" si="72"/>
        <v>-2.9548027770309817</v>
      </c>
      <c r="U538" s="1">
        <f t="shared" si="73"/>
        <v>-0.44580520705805726</v>
      </c>
      <c r="V538" s="1">
        <f t="shared" si="74"/>
        <v>-0.43612810682828207</v>
      </c>
    </row>
    <row r="539" spans="17:22">
      <c r="Q539" s="1">
        <v>224</v>
      </c>
      <c r="R539" s="1">
        <f t="shared" si="70"/>
        <v>2.2399999999999962</v>
      </c>
      <c r="S539" s="1">
        <f t="shared" si="71"/>
        <v>-2.9591640580992644</v>
      </c>
      <c r="T539" s="1">
        <f t="shared" si="72"/>
        <v>-2.9679766496903999</v>
      </c>
      <c r="U539" s="1">
        <f t="shared" si="73"/>
        <v>-0.4451310522852438</v>
      </c>
      <c r="V539" s="1">
        <f t="shared" si="74"/>
        <v>-0.43551307993398136</v>
      </c>
    </row>
    <row r="540" spans="17:22">
      <c r="Q540" s="1">
        <v>225</v>
      </c>
      <c r="R540" s="1">
        <f t="shared" si="70"/>
        <v>2.249999999999996</v>
      </c>
      <c r="S540" s="1">
        <f t="shared" si="71"/>
        <v>-2.9723317804897396</v>
      </c>
      <c r="T540" s="1">
        <f t="shared" si="72"/>
        <v>-2.9811316013160889</v>
      </c>
      <c r="U540" s="1">
        <f t="shared" si="73"/>
        <v>-0.44446900270096651</v>
      </c>
      <c r="V540" s="1">
        <f t="shared" si="74"/>
        <v>-0.43490974121691811</v>
      </c>
    </row>
    <row r="541" spans="17:22">
      <c r="Q541" s="1">
        <v>226</v>
      </c>
      <c r="R541" s="1">
        <f t="shared" si="70"/>
        <v>2.2599999999999958</v>
      </c>
      <c r="S541" s="1">
        <f t="shared" si="71"/>
        <v>-2.9854806987282583</v>
      </c>
      <c r="T541" s="1">
        <f t="shared" si="72"/>
        <v>-2.994267984072926</v>
      </c>
      <c r="U541" s="1">
        <f t="shared" si="73"/>
        <v>-0.443818793249872</v>
      </c>
      <c r="V541" s="1">
        <f t="shared" si="74"/>
        <v>-0.4343178237049849</v>
      </c>
    </row>
    <row r="542" spans="17:22">
      <c r="Q542" s="1">
        <v>227</v>
      </c>
      <c r="R542" s="1">
        <f t="shared" si="70"/>
        <v>2.2699999999999956</v>
      </c>
      <c r="S542" s="1">
        <f t="shared" si="71"/>
        <v>-2.998611162309976</v>
      </c>
      <c r="T542" s="1">
        <f t="shared" si="72"/>
        <v>-3.0073861422105925</v>
      </c>
      <c r="U542" s="1">
        <f t="shared" si="73"/>
        <v>-0.44318016635667523</v>
      </c>
      <c r="V542" s="1">
        <f t="shared" si="74"/>
        <v>-0.43373706818368424</v>
      </c>
    </row>
    <row r="543" spans="17:22">
      <c r="Q543" s="1">
        <v>228</v>
      </c>
      <c r="R543" s="1">
        <f t="shared" si="70"/>
        <v>2.2799999999999954</v>
      </c>
      <c r="S543" s="1">
        <f t="shared" si="71"/>
        <v>-3.0117235128924293</v>
      </c>
      <c r="T543" s="1">
        <f t="shared" si="72"/>
        <v>-3.0204864122915822</v>
      </c>
      <c r="U543" s="1">
        <f t="shared" si="73"/>
        <v>-0.44255287173161462</v>
      </c>
      <c r="V543" s="1">
        <f t="shared" si="74"/>
        <v>-0.43316722298807059</v>
      </c>
    </row>
    <row r="544" spans="17:22">
      <c r="Q544" s="1">
        <v>229</v>
      </c>
      <c r="R544" s="1">
        <f t="shared" si="70"/>
        <v>2.2899999999999952</v>
      </c>
      <c r="S544" s="1">
        <f t="shared" si="71"/>
        <v>-3.0248180845214629</v>
      </c>
      <c r="T544" s="1">
        <f t="shared" si="72"/>
        <v>-3.0335691234131175</v>
      </c>
      <c r="U544" s="1">
        <f t="shared" si="73"/>
        <v>-0.44193666617738753</v>
      </c>
      <c r="V544" s="1">
        <f t="shared" si="74"/>
        <v>-0.43260804379677681</v>
      </c>
    </row>
    <row r="545" spans="17:22">
      <c r="Q545" s="1">
        <v>230</v>
      </c>
      <c r="R545" s="1">
        <f t="shared" si="70"/>
        <v>2.2999999999999949</v>
      </c>
      <c r="S545" s="1">
        <f t="shared" si="71"/>
        <v>-3.0378952038510851</v>
      </c>
      <c r="T545" s="1">
        <f t="shared" si="72"/>
        <v>-3.0466345974230329</v>
      </c>
      <c r="U545" s="1">
        <f t="shared" si="73"/>
        <v>-0.44133131339798359</v>
      </c>
      <c r="V545" s="1">
        <f t="shared" si="74"/>
        <v>-0.43205929342850152</v>
      </c>
    </row>
    <row r="546" spans="17:22">
      <c r="Q546" s="1">
        <v>231</v>
      </c>
      <c r="R546" s="1">
        <f t="shared" si="70"/>
        <v>2.3099999999999947</v>
      </c>
      <c r="S546" s="1">
        <f t="shared" si="71"/>
        <v>-3.050955190357318</v>
      </c>
      <c r="T546" s="1">
        <f t="shared" si="72"/>
        <v>-3.0596831491297007</v>
      </c>
      <c r="U546" s="1">
        <f t="shared" si="73"/>
        <v>-0.44073658380975295</v>
      </c>
      <c r="V546" s="1">
        <f t="shared" si="74"/>
        <v>-0.43152074164127469</v>
      </c>
    </row>
    <row r="547" spans="17:22">
      <c r="Q547" s="1">
        <v>232</v>
      </c>
      <c r="R547" s="1">
        <f t="shared" si="70"/>
        <v>2.3199999999999945</v>
      </c>
      <c r="S547" s="1">
        <f t="shared" si="71"/>
        <v>-3.0639983565461133</v>
      </c>
      <c r="T547" s="1">
        <f t="shared" si="72"/>
        <v>-3.0727150865060762</v>
      </c>
      <c r="U547" s="1">
        <f t="shared" si="73"/>
        <v>-0.44015225435501243</v>
      </c>
      <c r="V547" s="1">
        <f t="shared" si="74"/>
        <v>-0.4309921649347816</v>
      </c>
    </row>
    <row r="548" spans="17:22">
      <c r="Q548" s="1">
        <v>233</v>
      </c>
      <c r="R548" s="1">
        <f t="shared" si="70"/>
        <v>2.3299999999999943</v>
      </c>
      <c r="S548" s="1">
        <f t="shared" si="71"/>
        <v>-3.0770250081554238</v>
      </c>
      <c r="T548" s="1">
        <f t="shared" si="72"/>
        <v>-3.0857307108879564</v>
      </c>
      <c r="U548" s="1">
        <f t="shared" si="73"/>
        <v>-0.43957810831846761</v>
      </c>
      <c r="V548" s="1">
        <f t="shared" si="74"/>
        <v>-0.43047334635598927</v>
      </c>
    </row>
    <row r="549" spans="17:22">
      <c r="Q549" s="1">
        <v>234</v>
      </c>
      <c r="R549" s="1">
        <f t="shared" si="70"/>
        <v>2.3399999999999941</v>
      </c>
      <c r="S549" s="1">
        <f t="shared" si="71"/>
        <v>-3.0900354443515163</v>
      </c>
      <c r="T549" s="1">
        <f t="shared" si="72"/>
        <v>-3.098730317166543</v>
      </c>
      <c r="U549" s="1">
        <f t="shared" si="73"/>
        <v>-0.43901393514665699</v>
      </c>
      <c r="V549" s="1">
        <f t="shared" si="74"/>
        <v>-0.42996407530827896</v>
      </c>
    </row>
    <row r="550" spans="17:22">
      <c r="Q550" s="1">
        <v>235</v>
      </c>
      <c r="R550" s="1">
        <f t="shared" si="70"/>
        <v>2.3499999999999939</v>
      </c>
      <c r="S550" s="1">
        <f t="shared" si="71"/>
        <v>-3.1030299579196257</v>
      </c>
      <c r="T550" s="1">
        <f t="shared" si="72"/>
        <v>-3.1117141939754149</v>
      </c>
      <c r="U550" s="1">
        <f t="shared" si="73"/>
        <v>-0.43845953027062901</v>
      </c>
      <c r="V550" s="1">
        <f t="shared" si="74"/>
        <v>-0.42946414736425281</v>
      </c>
    </row>
    <row r="551" spans="17:22">
      <c r="Q551" s="1">
        <v>236</v>
      </c>
      <c r="R551" s="1">
        <f t="shared" si="70"/>
        <v>2.3599999999999937</v>
      </c>
      <c r="S551" s="1">
        <f t="shared" si="71"/>
        <v>-3.1160088354490574</v>
      </c>
      <c r="T551" s="1">
        <f t="shared" si="72"/>
        <v>-3.1246826238720198</v>
      </c>
      <c r="U551" s="1">
        <f t="shared" si="73"/>
        <v>-0.43791469493200258</v>
      </c>
      <c r="V551" s="1">
        <f t="shared" si="74"/>
        <v>-0.4289733640823557</v>
      </c>
    </row>
    <row r="552" spans="17:22">
      <c r="Q552" s="1">
        <v>237</v>
      </c>
      <c r="R552" s="1">
        <f t="shared" si="70"/>
        <v>2.3699999999999934</v>
      </c>
      <c r="S552" s="1">
        <f t="shared" si="71"/>
        <v>-3.1289723575128434</v>
      </c>
      <c r="T552" s="1">
        <f t="shared" si="72"/>
        <v>-3.1376358835137923</v>
      </c>
      <c r="U552" s="1">
        <f t="shared" si="73"/>
        <v>-0.43737923601254125</v>
      </c>
      <c r="V552" s="1">
        <f t="shared" si="74"/>
        <v>-0.42849153282742491</v>
      </c>
    </row>
    <row r="553" spans="17:22">
      <c r="Q553" s="1">
        <v>238</v>
      </c>
      <c r="R553" s="1">
        <f t="shared" si="70"/>
        <v>2.3799999999999932</v>
      </c>
      <c r="S553" s="1">
        <f t="shared" si="71"/>
        <v>-3.1419207988420665</v>
      </c>
      <c r="T553" s="1">
        <f t="shared" si="72"/>
        <v>-3.1505742438290145</v>
      </c>
      <c r="U553" s="1">
        <f t="shared" si="73"/>
        <v>-0.436852965867359</v>
      </c>
      <c r="V553" s="1">
        <f t="shared" si="74"/>
        <v>-0.4280184665952606</v>
      </c>
    </row>
    <row r="554" spans="17:22">
      <c r="Q554" s="1">
        <v>239</v>
      </c>
      <c r="R554" s="1">
        <f t="shared" si="70"/>
        <v>2.389999999999993</v>
      </c>
      <c r="S554" s="1">
        <f t="shared" si="71"/>
        <v>-3.1548544284949673</v>
      </c>
      <c r="T554" s="1">
        <f t="shared" si="72"/>
        <v>-3.1634979701825383</v>
      </c>
      <c r="U554" s="1">
        <f t="shared" si="73"/>
        <v>-0.4363357021618316</v>
      </c>
      <c r="V554" s="1">
        <f t="shared" si="74"/>
        <v>-0.42755398384128013</v>
      </c>
    </row>
    <row r="555" spans="17:22">
      <c r="Q555" s="1">
        <v>240</v>
      </c>
      <c r="R555" s="1">
        <f t="shared" si="70"/>
        <v>2.3999999999999928</v>
      </c>
      <c r="S555" s="1">
        <f t="shared" si="71"/>
        <v>-3.1677735100209512</v>
      </c>
      <c r="T555" s="1">
        <f t="shared" si="72"/>
        <v>-3.1764073225364866</v>
      </c>
      <c r="U555" s="1">
        <f t="shared" si="73"/>
        <v>-0.43582726771227898</v>
      </c>
      <c r="V555" s="1">
        <f t="shared" si="74"/>
        <v>-0.42709790831329897</v>
      </c>
    </row>
    <row r="556" spans="17:22">
      <c r="Q556" s="1">
        <v>241</v>
      </c>
      <c r="R556" s="1">
        <f t="shared" si="70"/>
        <v>2.4099999999999926</v>
      </c>
      <c r="S556" s="1">
        <f t="shared" si="71"/>
        <v>-3.1806783016196194</v>
      </c>
      <c r="T556" s="1">
        <f t="shared" si="72"/>
        <v>-3.1893025556060572</v>
      </c>
      <c r="U556" s="1">
        <f t="shared" si="73"/>
        <v>-0.43532749033047019</v>
      </c>
      <c r="V556" s="1">
        <f t="shared" si="74"/>
        <v>-0.4266500688884739</v>
      </c>
    </row>
    <row r="557" spans="17:22">
      <c r="Q557" s="1">
        <v>242</v>
      </c>
      <c r="R557" s="1">
        <f t="shared" si="70"/>
        <v>2.4199999999999924</v>
      </c>
      <c r="S557" s="1">
        <f t="shared" si="71"/>
        <v>-3.1935690562949421</v>
      </c>
      <c r="T557" s="1">
        <f t="shared" si="72"/>
        <v>-3.2021839190105466</v>
      </c>
      <c r="U557" s="1">
        <f t="shared" si="73"/>
        <v>-0.43483620267196033</v>
      </c>
      <c r="V557" s="1">
        <f t="shared" si="74"/>
        <v>-0.42621029941441557</v>
      </c>
    </row>
    <row r="558" spans="17:22">
      <c r="Q558" s="1">
        <v>243</v>
      </c>
      <c r="R558" s="1">
        <f t="shared" si="70"/>
        <v>2.4299999999999922</v>
      </c>
      <c r="S558" s="1">
        <f t="shared" si="71"/>
        <v>-3.2064460220046906</v>
      </c>
      <c r="T558" s="1">
        <f t="shared" si="72"/>
        <v>-3.2150516574197177</v>
      </c>
      <c r="U558" s="1">
        <f t="shared" si="73"/>
        <v>-0.43435324208830278</v>
      </c>
      <c r="V558" s="1">
        <f t="shared" si="74"/>
        <v>-0.42577843855447617</v>
      </c>
    </row>
    <row r="559" spans="17:22">
      <c r="Q559" s="1">
        <v>244</v>
      </c>
      <c r="R559" s="1">
        <f t="shared" si="70"/>
        <v>2.439999999999992</v>
      </c>
      <c r="S559" s="1">
        <f t="shared" si="71"/>
        <v>-3.2193094418052626</v>
      </c>
      <c r="T559" s="1">
        <f t="shared" si="72"/>
        <v>-3.2279060106956381</v>
      </c>
      <c r="U559" s="1">
        <f t="shared" si="73"/>
        <v>-0.43387845048309648</v>
      </c>
      <c r="V559" s="1">
        <f t="shared" si="74"/>
        <v>-0.42535432963718223</v>
      </c>
    </row>
    <row r="560" spans="17:22">
      <c r="Q560" s="1">
        <v>245</v>
      </c>
      <c r="R560" s="1">
        <f t="shared" si="70"/>
        <v>2.4499999999999917</v>
      </c>
      <c r="S560" s="1">
        <f t="shared" si="71"/>
        <v>-3.2321595539920098</v>
      </c>
      <c r="T560" s="1">
        <f t="shared" si="72"/>
        <v>-3.2407472140301006</v>
      </c>
      <c r="U560" s="1">
        <f t="shared" si="73"/>
        <v>-0.43341167417189225</v>
      </c>
      <c r="V560" s="1">
        <f t="shared" si="74"/>
        <v>-0.42493782050980472</v>
      </c>
    </row>
    <row r="561" spans="17:22">
      <c r="Q561" s="1">
        <v>246</v>
      </c>
      <c r="R561" s="1">
        <f t="shared" si="70"/>
        <v>2.4599999999999915</v>
      </c>
      <c r="S561" s="1">
        <f t="shared" si="71"/>
        <v>-3.2449965922351987</v>
      </c>
      <c r="T561" s="1">
        <f t="shared" si="72"/>
        <v>-3.2535754980777556</v>
      </c>
      <c r="U561" s="1">
        <f t="shared" si="73"/>
        <v>-0.43295276374590952</v>
      </c>
      <c r="V561" s="1">
        <f t="shared" si="74"/>
        <v>-0.42452876339602058</v>
      </c>
    </row>
    <row r="562" spans="17:22">
      <c r="Q562" s="1">
        <v>247</v>
      </c>
      <c r="R562" s="1">
        <f t="shared" si="70"/>
        <v>2.4699999999999913</v>
      </c>
      <c r="S562" s="1">
        <f t="shared" si="71"/>
        <v>-3.2578207857117158</v>
      </c>
      <c r="T562" s="1">
        <f t="shared" si="72"/>
        <v>-3.2663910890850714</v>
      </c>
      <c r="U562" s="1">
        <f t="shared" si="73"/>
        <v>-0.43250157393954802</v>
      </c>
      <c r="V562" s="1">
        <f t="shared" si="74"/>
        <v>-0.42412701475762327</v>
      </c>
    </row>
    <row r="563" spans="17:22">
      <c r="Q563" s="1">
        <v>248</v>
      </c>
      <c r="R563" s="1">
        <f t="shared" si="70"/>
        <v>2.4799999999999911</v>
      </c>
      <c r="S563" s="1">
        <f t="shared" si="71"/>
        <v>-3.2706323592326476</v>
      </c>
      <c r="T563" s="1">
        <f t="shared" si="72"/>
        <v>-3.2791942090152402</v>
      </c>
      <c r="U563" s="1">
        <f t="shared" si="73"/>
        <v>-0.43205796350163805</v>
      </c>
      <c r="V563" s="1">
        <f t="shared" si="74"/>
        <v>-0.42373243516022835</v>
      </c>
    </row>
    <row r="564" spans="17:22">
      <c r="Q564" s="1">
        <v>249</v>
      </c>
      <c r="R564" s="1">
        <f t="shared" si="70"/>
        <v>2.4899999999999909</v>
      </c>
      <c r="S564" s="1">
        <f t="shared" si="71"/>
        <v>-3.2834315333668425</v>
      </c>
      <c r="T564" s="1">
        <f t="shared" si="72"/>
        <v>-3.2919850756691487</v>
      </c>
      <c r="U564" s="1">
        <f t="shared" si="73"/>
        <v>-0.43162179507039128</v>
      </c>
      <c r="V564" s="1">
        <f t="shared" si="74"/>
        <v>-0.42334488914291984</v>
      </c>
    </row>
    <row r="565" spans="17:22">
      <c r="Q565" s="1">
        <v>250</v>
      </c>
      <c r="R565" s="1">
        <f t="shared" si="70"/>
        <v>2.4999999999999907</v>
      </c>
      <c r="S565" s="1">
        <f t="shared" si="71"/>
        <v>-3.2962185245605777</v>
      </c>
      <c r="T565" s="1">
        <f t="shared" si="72"/>
        <v>-3.3047639028025269</v>
      </c>
      <c r="U565" s="1">
        <f t="shared" si="73"/>
        <v>-0.43119293505200829</v>
      </c>
      <c r="V565" s="1">
        <f t="shared" si="74"/>
        <v>-0.42296424509177782</v>
      </c>
    </row>
    <row r="566" spans="17:22">
      <c r="Q566" s="1">
        <v>251</v>
      </c>
      <c r="R566" s="1">
        <f t="shared" si="70"/>
        <v>2.5099999999999905</v>
      </c>
      <c r="S566" s="1">
        <f t="shared" si="71"/>
        <v>-3.3089935452534447</v>
      </c>
      <c r="T566" s="1">
        <f t="shared" si="72"/>
        <v>-3.3175309002393911</v>
      </c>
      <c r="U566" s="1">
        <f t="shared" si="73"/>
        <v>-0.43077125350285334</v>
      </c>
      <c r="V566" s="1">
        <f t="shared" si="74"/>
        <v>-0.42259037511719622</v>
      </c>
    </row>
    <row r="567" spans="17:22">
      <c r="Q567" s="1">
        <v>252</v>
      </c>
      <c r="R567" s="1">
        <f t="shared" si="70"/>
        <v>2.5199999999999902</v>
      </c>
      <c r="S567" s="1">
        <f t="shared" si="71"/>
        <v>-3.3217568039905632</v>
      </c>
      <c r="T567" s="1">
        <f t="shared" si="72"/>
        <v>-3.330286273981887</v>
      </c>
      <c r="U567" s="1">
        <f t="shared" si="73"/>
        <v>-0.43035662401516839</v>
      </c>
      <c r="V567" s="1">
        <f t="shared" si="74"/>
        <v>-0.42222315493495377</v>
      </c>
    </row>
    <row r="568" spans="17:22">
      <c r="Q568" s="1">
        <v>253</v>
      </c>
      <c r="R568" s="1">
        <f t="shared" si="70"/>
        <v>2.52999999999999</v>
      </c>
      <c r="S568" s="1">
        <f t="shared" si="71"/>
        <v>-3.3345085055312365</v>
      </c>
      <c r="T568" s="1">
        <f t="shared" si="72"/>
        <v>-3.3430302263166483</v>
      </c>
      <c r="U568" s="1">
        <f t="shared" si="73"/>
        <v>-0.42994892360623427</v>
      </c>
      <c r="V568" s="1">
        <f t="shared" si="74"/>
        <v>-0.42186246375092901</v>
      </c>
    </row>
    <row r="569" spans="17:22">
      <c r="Q569" s="1">
        <v>254</v>
      </c>
      <c r="R569" s="1">
        <f t="shared" si="70"/>
        <v>2.5399999999999898</v>
      </c>
      <c r="S569" s="1">
        <f t="shared" si="71"/>
        <v>-3.3472488509541574</v>
      </c>
      <c r="T569" s="1">
        <f t="shared" si="72"/>
        <v>-3.355762955917776</v>
      </c>
      <c r="U569" s="1">
        <f t="shared" si="73"/>
        <v>-0.42954803261092045</v>
      </c>
      <c r="V569" s="1">
        <f t="shared" si="74"/>
        <v>-0.42150818414939889</v>
      </c>
    </row>
    <row r="570" spans="17:22">
      <c r="Q570" s="1">
        <v>255</v>
      </c>
      <c r="R570" s="1">
        <f t="shared" si="70"/>
        <v>2.5499999999999896</v>
      </c>
      <c r="S570" s="1">
        <f t="shared" si="71"/>
        <v>-3.3599780377592698</v>
      </c>
      <c r="T570" s="1">
        <f t="shared" si="72"/>
        <v>-3.3684846579465391</v>
      </c>
      <c r="U570" s="1">
        <f t="shared" si="73"/>
        <v>-0.42915383457754502</v>
      </c>
      <c r="V570" s="1">
        <f t="shared" si="74"/>
        <v>-0.42116020198483317</v>
      </c>
    </row>
    <row r="571" spans="17:22">
      <c r="Q571" s="1">
        <v>256</v>
      </c>
      <c r="R571" s="1">
        <f t="shared" si="70"/>
        <v>2.5599999999999894</v>
      </c>
      <c r="S571" s="1">
        <f t="shared" si="71"/>
        <v>-3.3726962599663874</v>
      </c>
      <c r="T571" s="1">
        <f t="shared" si="72"/>
        <v>-3.3811955241479055</v>
      </c>
      <c r="U571" s="1">
        <f t="shared" si="73"/>
        <v>-0.42876621616697697</v>
      </c>
      <c r="V571" s="1">
        <f t="shared" si="74"/>
        <v>-0.42081840627710831</v>
      </c>
    </row>
    <row r="572" spans="17:22">
      <c r="Q572" s="1">
        <v>257</v>
      </c>
      <c r="R572" s="1">
        <f t="shared" si="70"/>
        <v>2.5699999999999892</v>
      </c>
      <c r="S572" s="1">
        <f t="shared" si="71"/>
        <v>-3.3854037082106765</v>
      </c>
      <c r="T572" s="1">
        <f t="shared" si="72"/>
        <v>-3.3938957429439967</v>
      </c>
      <c r="U572" s="1">
        <f t="shared" si="73"/>
        <v>-0.42838506705489399</v>
      </c>
      <c r="V572" s="1">
        <f t="shared" si="74"/>
        <v>-0.42048268911005182</v>
      </c>
    </row>
    <row r="573" spans="17:22">
      <c r="Q573" s="1">
        <v>258</v>
      </c>
      <c r="R573" s="1">
        <f t="shared" si="70"/>
        <v>2.579999999999989</v>
      </c>
      <c r="S573" s="1">
        <f t="shared" si="71"/>
        <v>-3.3981005698350972</v>
      </c>
      <c r="T573" s="1">
        <f t="shared" si="72"/>
        <v>-3.406585499524569</v>
      </c>
      <c r="U573" s="1">
        <f t="shared" si="73"/>
        <v>-0.42801027983713191</v>
      </c>
      <c r="V573" s="1">
        <f t="shared" si="74"/>
        <v>-0.42015294553322979</v>
      </c>
    </row>
    <row r="574" spans="17:22">
      <c r="Q574" s="1">
        <v>259</v>
      </c>
      <c r="R574" s="1">
        <f t="shared" si="70"/>
        <v>2.5899999999999888</v>
      </c>
      <c r="S574" s="1">
        <f t="shared" si="71"/>
        <v>-3.4107870289799012</v>
      </c>
      <c r="T574" s="1">
        <f t="shared" si="72"/>
        <v>-3.4192649759346136</v>
      </c>
      <c r="U574" s="1">
        <f t="shared" si="73"/>
        <v>-0.42764174993803594</v>
      </c>
      <c r="V574" s="1">
        <f t="shared" si="74"/>
        <v>-0.41982907346690551</v>
      </c>
    </row>
    <row r="575" spans="17:22">
      <c r="Q575" s="1">
        <v>260</v>
      </c>
      <c r="R575" s="1">
        <f t="shared" ref="R575:R615" si="75">R574+$C$3</f>
        <v>2.5999999999999885</v>
      </c>
      <c r="S575" s="1">
        <f t="shared" ref="S575:S615" si="76">T574+$C$3*V574</f>
        <v>-3.4234632666692826</v>
      </c>
      <c r="T575" s="1">
        <f t="shared" ref="T575:T615" si="77">S575+$C$3*(V574+U575)</f>
        <v>-3.4319343511591689</v>
      </c>
      <c r="U575" s="1">
        <f t="shared" ref="U575:U615" si="78">-((3*R575^2+2*R575*S575)/(R575^2+COS(S575)))</f>
        <v>-0.42727937552174128</v>
      </c>
      <c r="V575" s="1">
        <f t="shared" ref="V575:V615" si="79">-((3*R575^2+2*R575*T575)/(R575^2+COS(T575)))</f>
        <v>-0.41951097361006978</v>
      </c>
    </row>
    <row r="576" spans="17:22">
      <c r="Q576" s="1">
        <v>261</v>
      </c>
      <c r="R576" s="1">
        <f t="shared" si="75"/>
        <v>2.6099999999999883</v>
      </c>
      <c r="S576" s="1">
        <f t="shared" si="76"/>
        <v>-3.4361294608952697</v>
      </c>
      <c r="T576" s="1">
        <f t="shared" si="77"/>
        <v>-3.4445938012054333</v>
      </c>
      <c r="U576" s="1">
        <f t="shared" si="78"/>
        <v>-0.42692305740630304</v>
      </c>
      <c r="V576" s="1">
        <f t="shared" si="79"/>
        <v>-0.419198549351466</v>
      </c>
    </row>
    <row r="577" spans="17:22">
      <c r="Q577" s="1">
        <v>262</v>
      </c>
      <c r="R577" s="1">
        <f t="shared" si="75"/>
        <v>2.6199999999999881</v>
      </c>
      <c r="S577" s="1">
        <f t="shared" si="76"/>
        <v>-3.4487857866989482</v>
      </c>
      <c r="T577" s="1">
        <f t="shared" si="77"/>
        <v>-3.4572434991822689</v>
      </c>
      <c r="U577" s="1">
        <f t="shared" si="78"/>
        <v>-0.42657269898059369</v>
      </c>
      <c r="V577" s="1">
        <f t="shared" si="79"/>
        <v>-0.41889170668352699</v>
      </c>
    </row>
    <row r="578" spans="17:22">
      <c r="Q578" s="1">
        <v>263</v>
      </c>
      <c r="R578" s="1">
        <f t="shared" si="75"/>
        <v>2.6299999999999879</v>
      </c>
      <c r="S578" s="1">
        <f t="shared" si="76"/>
        <v>-3.4614324162491044</v>
      </c>
      <c r="T578" s="1">
        <f t="shared" si="77"/>
        <v>-3.4698836153771788</v>
      </c>
      <c r="U578" s="1">
        <f t="shared" si="78"/>
        <v>-0.42622820612390699</v>
      </c>
      <c r="V578" s="1">
        <f t="shared" si="79"/>
        <v>-0.41859035411913681</v>
      </c>
    </row>
    <row r="579" spans="17:22">
      <c r="Q579" s="1">
        <v>264</v>
      </c>
      <c r="R579" s="1">
        <f t="shared" si="75"/>
        <v>2.6399999999999877</v>
      </c>
      <c r="S579" s="1">
        <f t="shared" si="76"/>
        <v>-3.4740695189183701</v>
      </c>
      <c r="T579" s="1">
        <f t="shared" si="77"/>
        <v>-3.482514317330843</v>
      </c>
      <c r="U579" s="1">
        <f t="shared" si="78"/>
        <v>-0.42588948712815794</v>
      </c>
      <c r="V579" s="1">
        <f t="shared" si="79"/>
        <v>-0.41829440261113054</v>
      </c>
    </row>
    <row r="580" spans="17:22">
      <c r="Q580" s="1">
        <v>265</v>
      </c>
      <c r="R580" s="1">
        <f t="shared" si="75"/>
        <v>2.6499999999999875</v>
      </c>
      <c r="S580" s="1">
        <f t="shared" si="76"/>
        <v>-3.4866972613569542</v>
      </c>
      <c r="T580" s="1">
        <f t="shared" si="77"/>
        <v>-3.4951357699092918</v>
      </c>
      <c r="U580" s="1">
        <f t="shared" si="78"/>
        <v>-0.42555645262264225</v>
      </c>
      <c r="V580" s="1">
        <f t="shared" si="79"/>
        <v>-0.4180037654744671</v>
      </c>
    </row>
    <row r="581" spans="17:22">
      <c r="Q581" s="1">
        <v>266</v>
      </c>
      <c r="R581" s="1">
        <f t="shared" si="75"/>
        <v>2.6599999999999873</v>
      </c>
      <c r="S581" s="1">
        <f t="shared" si="76"/>
        <v>-3.4993158075640363</v>
      </c>
      <c r="T581" s="1">
        <f t="shared" si="77"/>
        <v>-3.5077481353737934</v>
      </c>
      <c r="U581" s="1">
        <f t="shared" si="78"/>
        <v>-0.42522901550124514</v>
      </c>
      <c r="V581" s="1">
        <f t="shared" si="79"/>
        <v>-0.41771835831096865</v>
      </c>
    </row>
    <row r="582" spans="17:22">
      <c r="Q582" s="1">
        <v>267</v>
      </c>
      <c r="R582" s="1">
        <f t="shared" si="75"/>
        <v>2.6699999999999871</v>
      </c>
      <c r="S582" s="1">
        <f t="shared" si="76"/>
        <v>-3.5119253189569029</v>
      </c>
      <c r="T582" s="1">
        <f t="shared" si="77"/>
        <v>-3.5203515734485329</v>
      </c>
      <c r="U582" s="1">
        <f t="shared" si="78"/>
        <v>-0.42490709085204781</v>
      </c>
      <c r="V582" s="1">
        <f t="shared" si="79"/>
        <v>-0.41743809893657552</v>
      </c>
    </row>
    <row r="583" spans="17:22">
      <c r="Q583" s="1">
        <v>268</v>
      </c>
      <c r="R583" s="1">
        <f t="shared" si="75"/>
        <v>2.6799999999999868</v>
      </c>
      <c r="S583" s="1">
        <f t="shared" si="76"/>
        <v>-3.5245259544378986</v>
      </c>
      <c r="T583" s="1">
        <f t="shared" si="77"/>
        <v>-3.5329462413861568</v>
      </c>
      <c r="U583" s="1">
        <f t="shared" si="78"/>
        <v>-0.42459059588925202</v>
      </c>
      <c r="V583" s="1">
        <f t="shared" si="79"/>
        <v>-0.41716290731101729</v>
      </c>
    </row>
    <row r="584" spans="17:22">
      <c r="Q584" s="1">
        <v>269</v>
      </c>
      <c r="R584" s="1">
        <f t="shared" si="75"/>
        <v>2.6899999999999866</v>
      </c>
      <c r="S584" s="1">
        <f t="shared" si="76"/>
        <v>-3.5371178704592667</v>
      </c>
      <c r="T584" s="1">
        <f t="shared" si="77"/>
        <v>-3.5455322940312501</v>
      </c>
      <c r="U584" s="1">
        <f t="shared" si="78"/>
        <v>-0.42427944988734223</v>
      </c>
      <c r="V584" s="1">
        <f t="shared" si="79"/>
        <v>-0.41689270546983676</v>
      </c>
    </row>
    <row r="585" spans="17:22">
      <c r="Q585" s="1">
        <v>270</v>
      </c>
      <c r="R585" s="1">
        <f t="shared" si="75"/>
        <v>2.6999999999999864</v>
      </c>
      <c r="S585" s="1">
        <f t="shared" si="76"/>
        <v>-3.5497012210859484</v>
      </c>
      <c r="T585" s="1">
        <f t="shared" si="77"/>
        <v>-3.558109883881821</v>
      </c>
      <c r="U585" s="1">
        <f t="shared" si="78"/>
        <v>-0.4239735741174272</v>
      </c>
      <c r="V585" s="1">
        <f t="shared" si="79"/>
        <v>-0.41662741745868093</v>
      </c>
    </row>
    <row r="586" spans="17:22">
      <c r="Q586" s="1">
        <v>271</v>
      </c>
      <c r="R586" s="1">
        <f t="shared" si="75"/>
        <v>2.7099999999999862</v>
      </c>
      <c r="S586" s="1">
        <f t="shared" si="76"/>
        <v>-3.5622761580564077</v>
      </c>
      <c r="T586" s="1">
        <f t="shared" si="77"/>
        <v>-3.5706791611488513</v>
      </c>
      <c r="U586" s="1">
        <f t="shared" si="78"/>
        <v>-0.42367289178568956</v>
      </c>
      <c r="V586" s="1">
        <f t="shared" si="79"/>
        <v>-0.41636696926980343</v>
      </c>
    </row>
    <row r="587" spans="17:22">
      <c r="Q587" s="1">
        <v>272</v>
      </c>
      <c r="R587" s="1">
        <f t="shared" si="75"/>
        <v>2.719999999999986</v>
      </c>
      <c r="S587" s="1">
        <f t="shared" si="76"/>
        <v>-3.5748428308415492</v>
      </c>
      <c r="T587" s="1">
        <f t="shared" si="77"/>
        <v>-3.5832402738139857</v>
      </c>
      <c r="U587" s="1">
        <f t="shared" si="78"/>
        <v>-0.42337732797386618</v>
      </c>
      <c r="V587" s="1">
        <f t="shared" si="79"/>
        <v>-0.41611128878068365</v>
      </c>
    </row>
    <row r="588" spans="17:22">
      <c r="Q588" s="1">
        <v>273</v>
      </c>
      <c r="R588" s="1">
        <f t="shared" si="75"/>
        <v>2.7299999999999858</v>
      </c>
      <c r="S588" s="1">
        <f t="shared" si="76"/>
        <v>-3.5874013867017926</v>
      </c>
      <c r="T588" s="1">
        <f t="shared" si="77"/>
        <v>-3.5957933676854164</v>
      </c>
      <c r="U588" s="1">
        <f t="shared" si="78"/>
        <v>-0.42308680958170464</v>
      </c>
      <c r="V588" s="1">
        <f t="shared" si="79"/>
        <v>-0.41586030569471655</v>
      </c>
    </row>
    <row r="589" spans="17:22">
      <c r="Q589" s="1">
        <v>274</v>
      </c>
      <c r="R589" s="1">
        <f t="shared" si="75"/>
        <v>2.7399999999999856</v>
      </c>
      <c r="S589" s="1">
        <f t="shared" si="76"/>
        <v>-3.5999519707423637</v>
      </c>
      <c r="T589" s="1">
        <f t="shared" si="77"/>
        <v>-3.6083385864520241</v>
      </c>
      <c r="U589" s="1">
        <f t="shared" si="78"/>
        <v>-0.42280126527132944</v>
      </c>
      <c r="V589" s="1">
        <f t="shared" si="79"/>
        <v>-0.41561395148388502</v>
      </c>
    </row>
    <row r="590" spans="17:22">
      <c r="Q590" s="1">
        <v>275</v>
      </c>
      <c r="R590" s="1">
        <f t="shared" si="75"/>
        <v>2.7499999999999853</v>
      </c>
      <c r="S590" s="1">
        <f t="shared" si="76"/>
        <v>-3.6124947259668629</v>
      </c>
      <c r="T590" s="1">
        <f t="shared" si="77"/>
        <v>-3.6208760717358364</v>
      </c>
      <c r="U590" s="1">
        <f t="shared" si="78"/>
        <v>-0.42252062541344965</v>
      </c>
      <c r="V590" s="1">
        <f t="shared" si="79"/>
        <v>-0.41537215933336813</v>
      </c>
    </row>
    <row r="591" spans="17:22">
      <c r="Q591" s="1">
        <v>276</v>
      </c>
      <c r="R591" s="1">
        <f t="shared" si="75"/>
        <v>2.7599999999999851</v>
      </c>
      <c r="S591" s="1">
        <f t="shared" si="76"/>
        <v>-3.62502979332917</v>
      </c>
      <c r="T591" s="1">
        <f t="shared" si="77"/>
        <v>-3.6334059631428572</v>
      </c>
      <c r="U591" s="1">
        <f t="shared" si="78"/>
        <v>-0.42224482203535008</v>
      </c>
      <c r="V591" s="1">
        <f t="shared" si="79"/>
        <v>-0.41513486408799777</v>
      </c>
    </row>
    <row r="592" spans="17:22">
      <c r="Q592" s="1">
        <v>277</v>
      </c>
      <c r="R592" s="1">
        <f t="shared" si="75"/>
        <v>2.7699999999999849</v>
      </c>
      <c r="S592" s="1">
        <f t="shared" si="76"/>
        <v>-3.6375573117837372</v>
      </c>
      <c r="T592" s="1">
        <f t="shared" si="77"/>
        <v>-3.6459283983123232</v>
      </c>
      <c r="U592" s="1">
        <f t="shared" si="78"/>
        <v>-0.42197378877060909</v>
      </c>
      <c r="V592" s="1">
        <f t="shared" si="79"/>
        <v>-0.41490200220052725</v>
      </c>
    </row>
    <row r="593" spans="17:22">
      <c r="Q593" s="1">
        <v>278</v>
      </c>
      <c r="R593" s="1">
        <f t="shared" si="75"/>
        <v>2.7799999999999847</v>
      </c>
      <c r="S593" s="1">
        <f t="shared" si="76"/>
        <v>-3.6500774183343285</v>
      </c>
      <c r="T593" s="1">
        <f t="shared" si="77"/>
        <v>-3.6584435129644386</v>
      </c>
      <c r="U593" s="1">
        <f t="shared" si="78"/>
        <v>-0.4217074608104826</v>
      </c>
      <c r="V593" s="1">
        <f t="shared" si="79"/>
        <v>-0.41467351168162542</v>
      </c>
    </row>
    <row r="594" spans="17:22">
      <c r="Q594" s="1">
        <v>279</v>
      </c>
      <c r="R594" s="1">
        <f t="shared" si="75"/>
        <v>2.7899999999999845</v>
      </c>
      <c r="S594" s="1">
        <f t="shared" si="76"/>
        <v>-3.6625902480812549</v>
      </c>
      <c r="T594" s="1">
        <f t="shared" si="77"/>
        <v>-3.6709514409466402</v>
      </c>
      <c r="U594" s="1">
        <f t="shared" si="78"/>
        <v>-0.42144577485689461</v>
      </c>
      <c r="V594" s="1">
        <f t="shared" si="79"/>
        <v>-0.41444933205156076</v>
      </c>
    </row>
    <row r="595" spans="17:22">
      <c r="Q595" s="1">
        <v>280</v>
      </c>
      <c r="R595" s="1">
        <f t="shared" si="75"/>
        <v>2.7999999999999843</v>
      </c>
      <c r="S595" s="1">
        <f t="shared" si="76"/>
        <v>-3.6750959342671559</v>
      </c>
      <c r="T595" s="1">
        <f t="shared" si="77"/>
        <v>-3.6834523142784414</v>
      </c>
      <c r="U595" s="1">
        <f t="shared" si="78"/>
        <v>-0.42118866907698937</v>
      </c>
      <c r="V595" s="1">
        <f t="shared" si="79"/>
        <v>-0.41422940429349919</v>
      </c>
    </row>
    <row r="596" spans="17:22">
      <c r="Q596" s="1">
        <v>281</v>
      </c>
      <c r="R596" s="1">
        <f t="shared" si="75"/>
        <v>2.8099999999999841</v>
      </c>
      <c r="S596" s="1">
        <f t="shared" si="76"/>
        <v>-3.6875946083213766</v>
      </c>
      <c r="T596" s="1">
        <f t="shared" si="77"/>
        <v>-3.6959462631949034</v>
      </c>
      <c r="U596" s="1">
        <f t="shared" si="78"/>
        <v>-0.42093608305918045</v>
      </c>
      <c r="V596" s="1">
        <f t="shared" si="79"/>
        <v>-0.4140136708083676</v>
      </c>
    </row>
    <row r="597" spans="17:22">
      <c r="Q597" s="1">
        <v>282</v>
      </c>
      <c r="R597" s="1">
        <f t="shared" si="75"/>
        <v>2.8199999999999839</v>
      </c>
      <c r="S597" s="1">
        <f t="shared" si="76"/>
        <v>-3.7000863999029869</v>
      </c>
      <c r="T597" s="1">
        <f t="shared" si="77"/>
        <v>-3.7084334161887771</v>
      </c>
      <c r="U597" s="1">
        <f t="shared" si="78"/>
        <v>-0.42068795777065709</v>
      </c>
      <c r="V597" s="1">
        <f t="shared" si="79"/>
        <v>-0.41380207537123659</v>
      </c>
    </row>
    <row r="598" spans="17:22">
      <c r="Q598" s="1">
        <v>283</v>
      </c>
      <c r="R598" s="1">
        <f t="shared" si="75"/>
        <v>2.8299999999999836</v>
      </c>
      <c r="S598" s="1">
        <f t="shared" si="76"/>
        <v>-3.7125714369424894</v>
      </c>
      <c r="T598" s="1">
        <f t="shared" si="77"/>
        <v>-3.7209139000513645</v>
      </c>
      <c r="U598" s="1">
        <f t="shared" si="78"/>
        <v>-0.42044423551628196</v>
      </c>
      <c r="V598" s="1">
        <f t="shared" si="79"/>
        <v>-0.4135945630891511</v>
      </c>
    </row>
    <row r="599" spans="17:22">
      <c r="Q599" s="1">
        <v>284</v>
      </c>
      <c r="R599" s="1">
        <f t="shared" si="75"/>
        <v>2.8399999999999834</v>
      </c>
      <c r="S599" s="1">
        <f t="shared" si="76"/>
        <v>-3.7250498456822561</v>
      </c>
      <c r="T599" s="1">
        <f t="shared" si="77"/>
        <v>-3.7333878399121363</v>
      </c>
      <c r="U599" s="1">
        <f t="shared" si="78"/>
        <v>-0.42020485989885487</v>
      </c>
      <c r="V599" s="1">
        <f t="shared" si="79"/>
        <v>-0.41339108036037908</v>
      </c>
    </row>
    <row r="600" spans="17:22">
      <c r="Q600" s="1">
        <v>285</v>
      </c>
      <c r="R600" s="1">
        <f t="shared" si="75"/>
        <v>2.8499999999999832</v>
      </c>
      <c r="S600" s="1">
        <f t="shared" si="76"/>
        <v>-3.7375217507157399</v>
      </c>
      <c r="T600" s="1">
        <f t="shared" si="77"/>
        <v>-3.7458553592771504</v>
      </c>
      <c r="U600" s="1">
        <f t="shared" si="78"/>
        <v>-0.41996977578067235</v>
      </c>
      <c r="V600" s="1">
        <f t="shared" si="79"/>
        <v>-0.41319157483501895</v>
      </c>
    </row>
    <row r="601" spans="17:22">
      <c r="Q601" s="1">
        <v>286</v>
      </c>
      <c r="R601" s="1">
        <f t="shared" si="75"/>
        <v>2.859999999999983</v>
      </c>
      <c r="S601" s="1">
        <f t="shared" si="76"/>
        <v>-3.7499872750255006</v>
      </c>
      <c r="T601" s="1">
        <f t="shared" si="77"/>
        <v>-3.7583165800663143</v>
      </c>
      <c r="U601" s="1">
        <f t="shared" si="78"/>
        <v>-0.41973892924635264</v>
      </c>
      <c r="V601" s="1">
        <f t="shared" si="79"/>
        <v>-0.41299599537691067</v>
      </c>
    </row>
    <row r="602" spans="17:22">
      <c r="Q602" s="1">
        <v>287</v>
      </c>
      <c r="R602" s="1">
        <f t="shared" si="75"/>
        <v>2.8699999999999828</v>
      </c>
      <c r="S602" s="1">
        <f t="shared" si="76"/>
        <v>-3.7624465400200835</v>
      </c>
      <c r="T602" s="1">
        <f t="shared" si="77"/>
        <v>-3.7707716226495216</v>
      </c>
      <c r="U602" s="1">
        <f t="shared" si="78"/>
        <v>-0.41951226756687848</v>
      </c>
      <c r="V602" s="1">
        <f t="shared" si="79"/>
        <v>-0.4128042920268255</v>
      </c>
    </row>
    <row r="603" spans="17:22">
      <c r="Q603" s="1">
        <v>288</v>
      </c>
      <c r="R603" s="1">
        <f t="shared" si="75"/>
        <v>2.8799999999999826</v>
      </c>
      <c r="S603" s="1">
        <f t="shared" si="76"/>
        <v>-3.77489966556979</v>
      </c>
      <c r="T603" s="1">
        <f t="shared" si="77"/>
        <v>-3.7832206058817062</v>
      </c>
      <c r="U603" s="1">
        <f t="shared" si="78"/>
        <v>-0.4192897391648126</v>
      </c>
      <c r="V603" s="1">
        <f t="shared" si="79"/>
        <v>-0.41261641596686915</v>
      </c>
    </row>
    <row r="604" spans="17:22">
      <c r="Q604" s="1">
        <v>289</v>
      </c>
      <c r="R604" s="1">
        <f t="shared" si="75"/>
        <v>2.8899999999999824</v>
      </c>
      <c r="S604" s="1">
        <f t="shared" si="76"/>
        <v>-3.787346770041375</v>
      </c>
      <c r="T604" s="1">
        <f t="shared" si="77"/>
        <v>-3.7956636471368501</v>
      </c>
      <c r="U604" s="1">
        <f t="shared" si="78"/>
        <v>-0.41907129358064815</v>
      </c>
      <c r="V604" s="1">
        <f t="shared" si="79"/>
        <v>-0.41243231948606507</v>
      </c>
    </row>
    <row r="605" spans="17:22">
      <c r="Q605" s="1">
        <v>290</v>
      </c>
      <c r="R605" s="1">
        <f t="shared" si="75"/>
        <v>2.8999999999999821</v>
      </c>
      <c r="S605" s="1">
        <f t="shared" si="76"/>
        <v>-3.7997879703317108</v>
      </c>
      <c r="T605" s="1">
        <f t="shared" si="77"/>
        <v>-3.8081008623409738</v>
      </c>
      <c r="U605" s="1">
        <f t="shared" si="78"/>
        <v>-0.41885688144025268</v>
      </c>
      <c r="V605" s="1">
        <f t="shared" si="79"/>
        <v>-0.41225195594707875</v>
      </c>
    </row>
    <row r="606" spans="17:22">
      <c r="Q606" s="1">
        <v>291</v>
      </c>
      <c r="R606" s="1">
        <f t="shared" si="75"/>
        <v>2.9099999999999819</v>
      </c>
      <c r="S606" s="1">
        <f t="shared" si="76"/>
        <v>-3.8122233819004445</v>
      </c>
      <c r="T606" s="1">
        <f t="shared" si="77"/>
        <v>-3.8205323660041488</v>
      </c>
      <c r="U606" s="1">
        <f t="shared" si="78"/>
        <v>-0.41864645442336756</v>
      </c>
      <c r="V606" s="1">
        <f t="shared" si="79"/>
        <v>-0.41207527975403546</v>
      </c>
    </row>
    <row r="607" spans="17:22">
      <c r="Q607" s="1">
        <v>292</v>
      </c>
      <c r="R607" s="1">
        <f t="shared" si="75"/>
        <v>2.9199999999999817</v>
      </c>
      <c r="S607" s="1">
        <f t="shared" si="76"/>
        <v>-3.824653118801689</v>
      </c>
      <c r="T607" s="1">
        <f t="shared" si="77"/>
        <v>-3.8329582712515609</v>
      </c>
      <c r="U607" s="1">
        <f t="shared" si="78"/>
        <v>-0.41843996523312754</v>
      </c>
      <c r="V607" s="1">
        <f t="shared" si="79"/>
        <v>-0.4119022463213971</v>
      </c>
    </row>
    <row r="608" spans="17:22">
      <c r="Q608" s="1">
        <v>293</v>
      </c>
      <c r="R608" s="1">
        <f t="shared" si="75"/>
        <v>2.9299999999999815</v>
      </c>
      <c r="S608" s="1">
        <f t="shared" si="76"/>
        <v>-3.837077293714775</v>
      </c>
      <c r="T608" s="1">
        <f t="shared" si="77"/>
        <v>-3.8453786898536548</v>
      </c>
      <c r="U608" s="1">
        <f t="shared" si="78"/>
        <v>-0.41823736756656288</v>
      </c>
      <c r="V608" s="1">
        <f t="shared" si="79"/>
        <v>-0.41173281204386447</v>
      </c>
    </row>
    <row r="609" spans="17:22">
      <c r="Q609" s="1">
        <v>294</v>
      </c>
      <c r="R609" s="1">
        <f t="shared" si="75"/>
        <v>2.9399999999999813</v>
      </c>
      <c r="S609" s="1">
        <f t="shared" si="76"/>
        <v>-3.8494960179740936</v>
      </c>
      <c r="T609" s="1">
        <f t="shared" si="77"/>
        <v>-3.8577937322553928</v>
      </c>
      <c r="U609" s="1">
        <f t="shared" si="78"/>
        <v>-0.41803861608605153</v>
      </c>
      <c r="V609" s="1">
        <f t="shared" si="79"/>
        <v>-0.41156693426726032</v>
      </c>
    </row>
    <row r="610" spans="17:22">
      <c r="Q610" s="1">
        <v>295</v>
      </c>
      <c r="R610" s="1">
        <f t="shared" si="75"/>
        <v>2.9499999999999811</v>
      </c>
      <c r="S610" s="1">
        <f t="shared" si="76"/>
        <v>-3.8619094015980653</v>
      </c>
      <c r="T610" s="1">
        <f t="shared" si="77"/>
        <v>-3.8702035076046548</v>
      </c>
      <c r="U610" s="1">
        <f t="shared" si="78"/>
        <v>-0.41784366639168286</v>
      </c>
      <c r="V610" s="1">
        <f t="shared" si="79"/>
        <v>-0.41140457126036178</v>
      </c>
    </row>
    <row r="611" spans="17:22">
      <c r="Q611" s="1">
        <v>296</v>
      </c>
      <c r="R611" s="1">
        <f t="shared" si="75"/>
        <v>2.9599999999999809</v>
      </c>
      <c r="S611" s="1">
        <f t="shared" si="76"/>
        <v>-3.8743175533172582</v>
      </c>
      <c r="T611" s="1">
        <f t="shared" si="77"/>
        <v>-3.8826081237798067</v>
      </c>
      <c r="U611" s="1">
        <f t="shared" si="78"/>
        <v>-0.41765247499450381</v>
      </c>
      <c r="V611" s="1">
        <f t="shared" si="79"/>
        <v>-0.41124568218765206</v>
      </c>
    </row>
    <row r="612" spans="17:22">
      <c r="Q612" s="1">
        <v>297</v>
      </c>
      <c r="R612" s="1">
        <f t="shared" si="75"/>
        <v>2.9699999999999807</v>
      </c>
      <c r="S612" s="1">
        <f t="shared" si="76"/>
        <v>-3.8867205806016831</v>
      </c>
      <c r="T612" s="1">
        <f t="shared" si="77"/>
        <v>-3.8950076874164661</v>
      </c>
      <c r="U612" s="1">
        <f t="shared" si="78"/>
        <v>-0.41746499929062808</v>
      </c>
      <c r="V612" s="1">
        <f t="shared" si="79"/>
        <v>-0.41109022708295878</v>
      </c>
    </row>
    <row r="613" spans="17:22">
      <c r="Q613" s="1">
        <v>298</v>
      </c>
      <c r="R613" s="1">
        <f t="shared" si="75"/>
        <v>2.9799999999999804</v>
      </c>
      <c r="S613" s="1">
        <f t="shared" si="76"/>
        <v>-3.8991185896872955</v>
      </c>
      <c r="T613" s="1">
        <f t="shared" si="77"/>
        <v>-3.9074023039334866</v>
      </c>
      <c r="U613" s="1">
        <f t="shared" si="78"/>
        <v>-0.41728119753615006</v>
      </c>
      <c r="V613" s="1">
        <f t="shared" si="79"/>
        <v>-0.41093816682393802</v>
      </c>
    </row>
    <row r="614" spans="17:22">
      <c r="Q614" s="1">
        <v>299</v>
      </c>
      <c r="R614" s="1">
        <f t="shared" si="75"/>
        <v>2.9899999999999802</v>
      </c>
      <c r="S614" s="1">
        <f t="shared" si="76"/>
        <v>-3.911511685601726</v>
      </c>
      <c r="T614" s="1">
        <f t="shared" si="77"/>
        <v>-3.9197920775581943</v>
      </c>
      <c r="U614" s="1">
        <f t="shared" si="78"/>
        <v>-0.41710102882286793</v>
      </c>
      <c r="V614" s="1">
        <f t="shared" si="79"/>
        <v>-0.41078946310738751</v>
      </c>
    </row>
    <row r="615" spans="17:22">
      <c r="Q615" s="1">
        <v>300</v>
      </c>
      <c r="R615" s="1">
        <f t="shared" si="75"/>
        <v>2.99999999999998</v>
      </c>
      <c r="S615" s="1">
        <f t="shared" si="76"/>
        <v>-3.9238999721892682</v>
      </c>
      <c r="T615" s="3">
        <f t="shared" si="77"/>
        <v>-3.9321771113508897</v>
      </c>
      <c r="U615" s="1">
        <f t="shared" si="78"/>
        <v>-0.416924453054759</v>
      </c>
      <c r="V615" s="1">
        <f t="shared" si="79"/>
        <v>-0.41064407842534839</v>
      </c>
    </row>
  </sheetData>
  <mergeCells count="2">
    <mergeCell ref="G7:K7"/>
    <mergeCell ref="G312:K3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CE30-53B5-49D4-81F6-2FF1E5ED17EF}">
  <dimension ref="A2:AU318"/>
  <sheetViews>
    <sheetView zoomScale="85" zoomScaleNormal="85" workbookViewId="0">
      <selection activeCell="M2" sqref="M2"/>
    </sheetView>
  </sheetViews>
  <sheetFormatPr baseColWidth="10" defaultRowHeight="15"/>
  <cols>
    <col min="1" max="1" width="3" bestFit="1" customWidth="1"/>
    <col min="17" max="17" width="3" bestFit="1" customWidth="1"/>
    <col min="27" max="27" width="12" bestFit="1" customWidth="1"/>
    <col min="32" max="32" width="11.42578125" customWidth="1"/>
    <col min="33" max="33" width="4" bestFit="1" customWidth="1"/>
  </cols>
  <sheetData>
    <row r="2" spans="1:36">
      <c r="B2" t="s">
        <v>0</v>
      </c>
      <c r="C2">
        <v>0.1</v>
      </c>
    </row>
    <row r="3" spans="1:36">
      <c r="B3" t="s">
        <v>1</v>
      </c>
      <c r="C3">
        <v>0.05</v>
      </c>
    </row>
    <row r="4" spans="1:36">
      <c r="B4" t="s">
        <v>2</v>
      </c>
      <c r="C4">
        <v>0.01</v>
      </c>
    </row>
    <row r="5" spans="1:36">
      <c r="B5" t="s">
        <v>3</v>
      </c>
      <c r="C5">
        <v>0</v>
      </c>
    </row>
    <row r="6" spans="1:36">
      <c r="B6" t="s">
        <v>4</v>
      </c>
      <c r="C6">
        <v>0</v>
      </c>
    </row>
    <row r="7" spans="1:36" ht="26.25">
      <c r="G7" s="30" t="s">
        <v>9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9" spans="1:36">
      <c r="A9" s="1" t="s">
        <v>8</v>
      </c>
      <c r="B9" s="1" t="s">
        <v>5</v>
      </c>
      <c r="C9" s="1" t="s">
        <v>6</v>
      </c>
      <c r="D9" s="1" t="s">
        <v>15</v>
      </c>
      <c r="Q9" s="1" t="s">
        <v>8</v>
      </c>
      <c r="R9" s="1" t="s">
        <v>5</v>
      </c>
      <c r="S9" s="1" t="s">
        <v>6</v>
      </c>
      <c r="T9" s="1" t="s">
        <v>7</v>
      </c>
      <c r="AG9" s="1" t="s">
        <v>8</v>
      </c>
      <c r="AH9" s="1" t="s">
        <v>5</v>
      </c>
      <c r="AI9" s="1" t="s">
        <v>6</v>
      </c>
      <c r="AJ9" s="1" t="s">
        <v>7</v>
      </c>
    </row>
    <row r="10" spans="1:36">
      <c r="A10" s="1">
        <v>0</v>
      </c>
      <c r="B10" s="1">
        <f>C5</f>
        <v>0</v>
      </c>
      <c r="C10" s="1">
        <f>C6</f>
        <v>0</v>
      </c>
      <c r="D10" s="1">
        <f>B10^2+C10^2</f>
        <v>0</v>
      </c>
      <c r="Q10" s="1">
        <v>0</v>
      </c>
      <c r="R10" s="1">
        <f>C5</f>
        <v>0</v>
      </c>
      <c r="S10" s="1">
        <f>C6</f>
        <v>0</v>
      </c>
      <c r="T10" s="1">
        <f>R10^2+S10^2</f>
        <v>0</v>
      </c>
      <c r="AG10" s="1">
        <v>0</v>
      </c>
      <c r="AH10" s="1">
        <f>C5</f>
        <v>0</v>
      </c>
      <c r="AI10" s="1">
        <f>C6</f>
        <v>0</v>
      </c>
      <c r="AJ10" s="1">
        <f>AH10^2+AI10^2</f>
        <v>0</v>
      </c>
    </row>
    <row r="11" spans="1:36">
      <c r="A11" s="1">
        <v>1</v>
      </c>
      <c r="B11" s="1">
        <f>B10+$C$2</f>
        <v>0.1</v>
      </c>
      <c r="C11" s="1">
        <f>C10+$C$2*D10</f>
        <v>0</v>
      </c>
      <c r="D11" s="1">
        <f>B11^2+C11^2</f>
        <v>1.0000000000000002E-2</v>
      </c>
      <c r="Q11" s="1">
        <v>1</v>
      </c>
      <c r="R11" s="1">
        <f>R10+$C$3</f>
        <v>0.05</v>
      </c>
      <c r="S11" s="1">
        <f>S10+$C$3*T10</f>
        <v>0</v>
      </c>
      <c r="T11" s="1">
        <f>R11^2+S11^2</f>
        <v>2.5000000000000005E-3</v>
      </c>
      <c r="AG11" s="1">
        <v>1</v>
      </c>
      <c r="AH11" s="1">
        <f>AH10+$C$4</f>
        <v>0.01</v>
      </c>
      <c r="AI11" s="1">
        <f>AI10+AJ10*$C$4</f>
        <v>0</v>
      </c>
      <c r="AJ11" s="1">
        <f>AH11^2+AI11^2</f>
        <v>1E-4</v>
      </c>
    </row>
    <row r="12" spans="1:36">
      <c r="A12" s="1">
        <v>2</v>
      </c>
      <c r="B12" s="1">
        <f t="shared" ref="B12:B18" si="0">B11+$C$2</f>
        <v>0.2</v>
      </c>
      <c r="C12" s="1">
        <f t="shared" ref="C12:C18" si="1">C11+$C$2*D11</f>
        <v>1.0000000000000002E-3</v>
      </c>
      <c r="D12" s="1">
        <f t="shared" ref="D12:D18" si="2">B12^2+C12^2</f>
        <v>4.0001000000000009E-2</v>
      </c>
      <c r="Q12" s="1">
        <v>2</v>
      </c>
      <c r="R12" s="1">
        <f t="shared" ref="R12:R14" si="3">R11+$C$3</f>
        <v>0.1</v>
      </c>
      <c r="S12" s="1">
        <f t="shared" ref="S12:S14" si="4">S11+$C$3*T11</f>
        <v>1.2500000000000003E-4</v>
      </c>
      <c r="T12" s="1">
        <f t="shared" ref="T12:T14" si="5">R12^2+S12^2</f>
        <v>1.0000015625000002E-2</v>
      </c>
      <c r="AG12" s="1">
        <v>2</v>
      </c>
      <c r="AH12" s="1">
        <f t="shared" ref="AH12:AH20" si="6">AH11+$C$4</f>
        <v>0.02</v>
      </c>
      <c r="AI12" s="1">
        <f t="shared" ref="AI12:AI20" si="7">AI11+AJ11*$C$4</f>
        <v>1.0000000000000002E-6</v>
      </c>
      <c r="AJ12" s="1">
        <f t="shared" ref="AJ12:AJ20" si="8">AH12^2+AI12^2</f>
        <v>4.0000000100000002E-4</v>
      </c>
    </row>
    <row r="13" spans="1:36">
      <c r="A13" s="1">
        <v>3</v>
      </c>
      <c r="B13" s="1">
        <f t="shared" si="0"/>
        <v>0.30000000000000004</v>
      </c>
      <c r="C13" s="1">
        <f t="shared" si="1"/>
        <v>5.0001000000000012E-3</v>
      </c>
      <c r="D13" s="1">
        <f t="shared" si="2"/>
        <v>9.0025001000010027E-2</v>
      </c>
      <c r="Q13" s="1">
        <v>3</v>
      </c>
      <c r="R13" s="1">
        <f t="shared" si="3"/>
        <v>0.15000000000000002</v>
      </c>
      <c r="S13" s="1">
        <f t="shared" si="4"/>
        <v>6.2500078125000014E-4</v>
      </c>
      <c r="T13" s="1">
        <f t="shared" si="5"/>
        <v>2.2500390625976568E-2</v>
      </c>
      <c r="AG13" s="1">
        <v>3</v>
      </c>
      <c r="AH13" s="1">
        <f t="shared" si="6"/>
        <v>0.03</v>
      </c>
      <c r="AI13" s="1">
        <f t="shared" si="7"/>
        <v>5.0000000100000011E-6</v>
      </c>
      <c r="AJ13" s="1">
        <f t="shared" si="8"/>
        <v>9.0000002500000009E-4</v>
      </c>
    </row>
    <row r="14" spans="1:36">
      <c r="A14" s="1">
        <v>4</v>
      </c>
      <c r="B14" s="1">
        <f t="shared" si="0"/>
        <v>0.4</v>
      </c>
      <c r="C14" s="1">
        <f t="shared" si="1"/>
        <v>1.4002600100001004E-2</v>
      </c>
      <c r="D14" s="1">
        <f t="shared" si="2"/>
        <v>0.16019607280956058</v>
      </c>
      <c r="Q14" s="1">
        <v>4</v>
      </c>
      <c r="R14" s="1">
        <f t="shared" si="3"/>
        <v>0.2</v>
      </c>
      <c r="S14" s="1">
        <f t="shared" si="4"/>
        <v>1.7500203125488285E-3</v>
      </c>
      <c r="T14" s="1">
        <f t="shared" si="5"/>
        <v>4.0003062571094344E-2</v>
      </c>
      <c r="AG14" s="1">
        <v>4</v>
      </c>
      <c r="AH14" s="1">
        <f t="shared" si="6"/>
        <v>0.04</v>
      </c>
      <c r="AI14" s="1">
        <f t="shared" si="7"/>
        <v>1.4000000260000002E-5</v>
      </c>
      <c r="AJ14" s="1">
        <f t="shared" si="8"/>
        <v>1.6000001960000073E-3</v>
      </c>
    </row>
    <row r="15" spans="1:36">
      <c r="A15" s="1">
        <v>5</v>
      </c>
      <c r="B15" s="1">
        <f t="shared" si="0"/>
        <v>0.5</v>
      </c>
      <c r="C15" s="1">
        <f t="shared" si="1"/>
        <v>3.0022207380957063E-2</v>
      </c>
      <c r="D15" s="1">
        <f t="shared" si="2"/>
        <v>0.25090133293602518</v>
      </c>
      <c r="Q15" s="1">
        <v>5</v>
      </c>
      <c r="R15" s="1">
        <f t="shared" ref="R15:R22" si="9">R14+$C$3</f>
        <v>0.25</v>
      </c>
      <c r="S15" s="1">
        <f t="shared" ref="S15:S22" si="10">S14+$C$3*T14</f>
        <v>3.7501734411035459E-3</v>
      </c>
      <c r="T15" s="1">
        <f t="shared" ref="T15:T22" si="11">R15^2+S15^2</f>
        <v>6.2514063800838363E-2</v>
      </c>
      <c r="AG15" s="1">
        <v>5</v>
      </c>
      <c r="AH15" s="1">
        <f t="shared" si="6"/>
        <v>0.05</v>
      </c>
      <c r="AI15" s="1">
        <f t="shared" si="7"/>
        <v>3.0000002220000074E-5</v>
      </c>
      <c r="AJ15" s="1">
        <f t="shared" si="8"/>
        <v>2.5000009000001335E-3</v>
      </c>
    </row>
    <row r="16" spans="1:36">
      <c r="A16" s="1">
        <v>6</v>
      </c>
      <c r="B16" s="1">
        <f t="shared" si="0"/>
        <v>0.6</v>
      </c>
      <c r="C16" s="1">
        <f t="shared" si="1"/>
        <v>5.5112340674559585E-2</v>
      </c>
      <c r="D16" s="1">
        <f t="shared" si="2"/>
        <v>0.36303737009462872</v>
      </c>
      <c r="Q16" s="1">
        <v>6</v>
      </c>
      <c r="R16" s="1">
        <f t="shared" si="9"/>
        <v>0.3</v>
      </c>
      <c r="S16" s="1">
        <f t="shared" si="10"/>
        <v>6.8758766311454644E-3</v>
      </c>
      <c r="T16" s="1">
        <f t="shared" si="11"/>
        <v>9.004727767944673E-2</v>
      </c>
      <c r="AG16" s="1">
        <v>6</v>
      </c>
      <c r="AH16" s="1">
        <f t="shared" si="6"/>
        <v>6.0000000000000005E-2</v>
      </c>
      <c r="AI16" s="1">
        <f t="shared" si="7"/>
        <v>5.5000011220001404E-5</v>
      </c>
      <c r="AJ16" s="1">
        <f t="shared" si="8"/>
        <v>3.6000030250012351E-3</v>
      </c>
    </row>
    <row r="17" spans="1:36">
      <c r="A17" s="1">
        <v>7</v>
      </c>
      <c r="B17" s="1">
        <f t="shared" si="0"/>
        <v>0.7</v>
      </c>
      <c r="C17" s="1">
        <f t="shared" si="1"/>
        <v>9.1416077684022462E-2</v>
      </c>
      <c r="D17" s="1">
        <f t="shared" si="2"/>
        <v>0.49835689925913118</v>
      </c>
      <c r="Q17" s="1">
        <v>7</v>
      </c>
      <c r="R17" s="1">
        <f t="shared" si="9"/>
        <v>0.35</v>
      </c>
      <c r="S17" s="1">
        <f t="shared" si="10"/>
        <v>1.13782405151178E-2</v>
      </c>
      <c r="T17" s="1">
        <f t="shared" si="11"/>
        <v>0.12262946435721986</v>
      </c>
      <c r="AG17" s="1">
        <v>7</v>
      </c>
      <c r="AH17" s="1">
        <f t="shared" si="6"/>
        <v>7.0000000000000007E-2</v>
      </c>
      <c r="AI17" s="1">
        <f t="shared" si="7"/>
        <v>9.1000041470013746E-5</v>
      </c>
      <c r="AJ17" s="1">
        <f t="shared" si="8"/>
        <v>4.9000082810075479E-3</v>
      </c>
    </row>
    <row r="18" spans="1:36">
      <c r="A18" s="1">
        <v>8</v>
      </c>
      <c r="B18" s="1">
        <f t="shared" si="0"/>
        <v>0.79999999999999993</v>
      </c>
      <c r="C18" s="1">
        <f t="shared" si="1"/>
        <v>0.14125176760993557</v>
      </c>
      <c r="D18" s="1">
        <f t="shared" si="2"/>
        <v>0.65995206185293109</v>
      </c>
      <c r="Q18" s="1">
        <v>8</v>
      </c>
      <c r="R18" s="1">
        <f t="shared" si="9"/>
        <v>0.39999999999999997</v>
      </c>
      <c r="S18" s="1">
        <f t="shared" si="10"/>
        <v>1.7509713732978792E-2</v>
      </c>
      <c r="T18" s="1">
        <f t="shared" si="11"/>
        <v>0.16030659007501083</v>
      </c>
      <c r="AG18" s="1">
        <v>8</v>
      </c>
      <c r="AH18" s="1">
        <f t="shared" si="6"/>
        <v>0.08</v>
      </c>
      <c r="AI18" s="1">
        <f t="shared" si="7"/>
        <v>1.4000012428008922E-4</v>
      </c>
      <c r="AJ18" s="1">
        <f t="shared" si="8"/>
        <v>6.4000196000347986E-3</v>
      </c>
    </row>
    <row r="19" spans="1:36">
      <c r="A19" s="1">
        <v>9</v>
      </c>
      <c r="B19" s="1">
        <f>B18+$C$2</f>
        <v>0.89999999999999991</v>
      </c>
      <c r="C19" s="1">
        <f>C18+$C$2*D18</f>
        <v>0.20724697379522869</v>
      </c>
      <c r="D19" s="1">
        <f>B19^2+C19^2</f>
        <v>0.85295130814728004</v>
      </c>
      <c r="Q19" s="1">
        <v>9</v>
      </c>
      <c r="R19" s="1">
        <f t="shared" si="9"/>
        <v>0.44999999999999996</v>
      </c>
      <c r="S19" s="1">
        <f t="shared" si="10"/>
        <v>2.5525043236729335E-2</v>
      </c>
      <c r="T19" s="1">
        <f t="shared" si="11"/>
        <v>0.20315152783223686</v>
      </c>
      <c r="AG19" s="1">
        <v>9</v>
      </c>
      <c r="AH19" s="1">
        <f t="shared" si="6"/>
        <v>0.09</v>
      </c>
      <c r="AI19" s="1">
        <f t="shared" si="7"/>
        <v>2.0400032028043721E-4</v>
      </c>
      <c r="AJ19" s="1">
        <f t="shared" si="8"/>
        <v>8.1000416161306748E-3</v>
      </c>
    </row>
    <row r="20" spans="1:36">
      <c r="A20" s="1">
        <v>10</v>
      </c>
      <c r="B20" s="1">
        <f t="shared" ref="B20" si="12">B19+$C$2</f>
        <v>0.99999999999999989</v>
      </c>
      <c r="C20" s="3">
        <f t="shared" ref="C20" si="13">C19+$C$2*D19</f>
        <v>0.29254210460995667</v>
      </c>
      <c r="D20" s="1">
        <f t="shared" ref="D20" si="14">B20^2+C20^2</f>
        <v>1.0855808829696225</v>
      </c>
      <c r="Q20" s="1">
        <v>10</v>
      </c>
      <c r="R20" s="1">
        <f t="shared" si="9"/>
        <v>0.49999999999999994</v>
      </c>
      <c r="S20" s="1">
        <f t="shared" si="10"/>
        <v>3.5682619628341176E-2</v>
      </c>
      <c r="T20" s="1">
        <f t="shared" si="11"/>
        <v>0.25127324934354084</v>
      </c>
      <c r="AG20" s="1">
        <v>10</v>
      </c>
      <c r="AH20" s="1">
        <f t="shared" si="6"/>
        <v>9.9999999999999992E-2</v>
      </c>
      <c r="AI20" s="1">
        <f t="shared" si="7"/>
        <v>2.8500073644174395E-4</v>
      </c>
      <c r="AJ20" s="1">
        <f t="shared" si="8"/>
        <v>1.0000081225419771E-2</v>
      </c>
    </row>
    <row r="21" spans="1:36">
      <c r="Q21" s="1">
        <v>11</v>
      </c>
      <c r="R21" s="1">
        <f t="shared" si="9"/>
        <v>0.54999999999999993</v>
      </c>
      <c r="S21" s="1">
        <f t="shared" si="10"/>
        <v>4.824628209551822E-2</v>
      </c>
      <c r="T21" s="1">
        <f t="shared" si="11"/>
        <v>0.30482770373604023</v>
      </c>
      <c r="AG21" s="1">
        <v>11</v>
      </c>
      <c r="AH21" s="1">
        <f t="shared" ref="AH21:AH55" si="15">AH20+$C$4</f>
        <v>0.10999999999999999</v>
      </c>
      <c r="AI21" s="1">
        <f t="shared" ref="AI21:AI55" si="16">AI20+AJ20*$C$4</f>
        <v>3.8500154869594165E-4</v>
      </c>
      <c r="AJ21" s="1">
        <f t="shared" ref="AJ21:AJ55" si="17">AH21^2+AI21^2</f>
        <v>1.2100148226192497E-2</v>
      </c>
    </row>
    <row r="22" spans="1:36">
      <c r="Q22" s="1">
        <v>12</v>
      </c>
      <c r="R22" s="1">
        <f t="shared" si="9"/>
        <v>0.6</v>
      </c>
      <c r="S22" s="1">
        <f t="shared" si="10"/>
        <v>6.3487667282320234E-2</v>
      </c>
      <c r="T22" s="1">
        <f t="shared" si="11"/>
        <v>0.36403068389695059</v>
      </c>
      <c r="AG22" s="1">
        <v>12</v>
      </c>
      <c r="AH22" s="1">
        <f t="shared" si="15"/>
        <v>0.11999999999999998</v>
      </c>
      <c r="AI22" s="1">
        <f t="shared" si="16"/>
        <v>5.0600303095786657E-4</v>
      </c>
      <c r="AJ22" s="1">
        <f t="shared" si="17"/>
        <v>1.4400256039067335E-2</v>
      </c>
    </row>
    <row r="23" spans="1:36">
      <c r="Q23" s="1">
        <v>13</v>
      </c>
      <c r="R23" s="1">
        <f t="shared" ref="R23:R30" si="18">R22+$C$3</f>
        <v>0.65</v>
      </c>
      <c r="S23" s="1">
        <f t="shared" ref="S23:S30" si="19">S22+$C$3*T22</f>
        <v>8.1689201477167767E-2</v>
      </c>
      <c r="T23" s="1">
        <f t="shared" ref="T23:T30" si="20">R23^2+S23^2</f>
        <v>0.42917312563797733</v>
      </c>
      <c r="AG23" s="1">
        <v>13</v>
      </c>
      <c r="AH23" s="1">
        <f t="shared" si="15"/>
        <v>0.12999999999999998</v>
      </c>
      <c r="AI23" s="1">
        <f t="shared" si="16"/>
        <v>6.5000559134853995E-4</v>
      </c>
      <c r="AJ23" s="1">
        <f t="shared" si="17"/>
        <v>1.6900422507268781E-2</v>
      </c>
    </row>
    <row r="24" spans="1:36">
      <c r="Q24" s="1">
        <v>14</v>
      </c>
      <c r="R24" s="1">
        <f t="shared" si="18"/>
        <v>0.70000000000000007</v>
      </c>
      <c r="S24" s="1">
        <f t="shared" si="19"/>
        <v>0.10314785775906664</v>
      </c>
      <c r="T24" s="1">
        <f t="shared" si="20"/>
        <v>0.50063948056028473</v>
      </c>
      <c r="AG24" s="1">
        <v>14</v>
      </c>
      <c r="AH24" s="1">
        <f t="shared" si="15"/>
        <v>0.13999999999999999</v>
      </c>
      <c r="AI24" s="1">
        <f t="shared" si="16"/>
        <v>8.1900981642122781E-4</v>
      </c>
      <c r="AJ24" s="1">
        <f t="shared" si="17"/>
        <v>1.9600670777079391E-2</v>
      </c>
    </row>
    <row r="25" spans="1:36">
      <c r="Q25" s="1">
        <v>15</v>
      </c>
      <c r="R25" s="1">
        <f t="shared" si="18"/>
        <v>0.75000000000000011</v>
      </c>
      <c r="S25" s="1">
        <f t="shared" si="19"/>
        <v>0.12817983178708087</v>
      </c>
      <c r="T25" s="1">
        <f t="shared" si="20"/>
        <v>0.57893006927696455</v>
      </c>
      <c r="AG25" s="1">
        <v>15</v>
      </c>
      <c r="AH25" s="1">
        <f t="shared" si="15"/>
        <v>0.15</v>
      </c>
      <c r="AI25" s="1">
        <f t="shared" si="16"/>
        <v>1.0150165241920217E-3</v>
      </c>
      <c r="AJ25" s="1">
        <f t="shared" si="17"/>
        <v>2.2501030258544382E-2</v>
      </c>
    </row>
    <row r="26" spans="1:36">
      <c r="Q26" s="1">
        <v>16</v>
      </c>
      <c r="R26" s="1">
        <f t="shared" si="18"/>
        <v>0.80000000000000016</v>
      </c>
      <c r="S26" s="1">
        <f t="shared" si="19"/>
        <v>0.15712633525092909</v>
      </c>
      <c r="T26" s="1">
        <f t="shared" si="20"/>
        <v>0.66468868522938762</v>
      </c>
      <c r="AG26" s="1">
        <v>16</v>
      </c>
      <c r="AH26" s="1">
        <f t="shared" si="15"/>
        <v>0.16</v>
      </c>
      <c r="AI26" s="1">
        <f t="shared" si="16"/>
        <v>1.2400268267774655E-3</v>
      </c>
      <c r="AJ26" s="1">
        <f t="shared" si="17"/>
        <v>2.560153766653113E-2</v>
      </c>
    </row>
    <row r="27" spans="1:36">
      <c r="Q27" s="1">
        <v>17</v>
      </c>
      <c r="R27" s="1">
        <f t="shared" si="18"/>
        <v>0.8500000000000002</v>
      </c>
      <c r="S27" s="1">
        <f t="shared" si="19"/>
        <v>0.19036076951239847</v>
      </c>
      <c r="T27" s="1">
        <f t="shared" si="20"/>
        <v>0.75873722256935283</v>
      </c>
      <c r="AG27" s="1">
        <v>17</v>
      </c>
      <c r="AH27" s="1">
        <f t="shared" si="15"/>
        <v>0.17</v>
      </c>
      <c r="AI27" s="1">
        <f t="shared" si="16"/>
        <v>1.4960422034427769E-3</v>
      </c>
      <c r="AJ27" s="1">
        <f t="shared" si="17"/>
        <v>2.8902238142274488E-2</v>
      </c>
    </row>
    <row r="28" spans="1:36">
      <c r="Q28" s="1">
        <v>18</v>
      </c>
      <c r="R28" s="1">
        <f t="shared" si="18"/>
        <v>0.90000000000000024</v>
      </c>
      <c r="S28" s="1">
        <f t="shared" si="19"/>
        <v>0.22829763064086611</v>
      </c>
      <c r="T28" s="1">
        <f t="shared" si="20"/>
        <v>0.86211980815623368</v>
      </c>
      <c r="AG28" s="1">
        <v>18</v>
      </c>
      <c r="AH28" s="1">
        <f t="shared" si="15"/>
        <v>0.18000000000000002</v>
      </c>
      <c r="AI28" s="1">
        <f t="shared" si="16"/>
        <v>1.7850645848655217E-3</v>
      </c>
      <c r="AJ28" s="1">
        <f t="shared" si="17"/>
        <v>3.2403186455572143E-2</v>
      </c>
    </row>
    <row r="29" spans="1:36">
      <c r="Q29" s="1">
        <v>19</v>
      </c>
      <c r="R29" s="1">
        <f t="shared" si="18"/>
        <v>0.95000000000000029</v>
      </c>
      <c r="S29" s="1">
        <f t="shared" si="19"/>
        <v>0.27140362104867777</v>
      </c>
      <c r="T29" s="1">
        <f t="shared" si="20"/>
        <v>0.97615992551833486</v>
      </c>
      <c r="AG29" s="1">
        <v>19</v>
      </c>
      <c r="AH29" s="1">
        <f t="shared" si="15"/>
        <v>0.19000000000000003</v>
      </c>
      <c r="AI29" s="1">
        <f t="shared" si="16"/>
        <v>2.1090964494212433E-3</v>
      </c>
      <c r="AJ29" s="1">
        <f t="shared" si="17"/>
        <v>3.6104448287832977E-2</v>
      </c>
    </row>
    <row r="30" spans="1:36">
      <c r="Q30" s="1">
        <v>20</v>
      </c>
      <c r="R30" s="1">
        <f t="shared" si="18"/>
        <v>1.0000000000000002</v>
      </c>
      <c r="S30" s="3">
        <f t="shared" si="19"/>
        <v>0.32021161732459452</v>
      </c>
      <c r="T30" s="1">
        <f t="shared" si="20"/>
        <v>1.102535479869633</v>
      </c>
      <c r="AG30" s="1">
        <v>20</v>
      </c>
      <c r="AH30" s="1">
        <f t="shared" si="15"/>
        <v>0.20000000000000004</v>
      </c>
      <c r="AI30" s="1">
        <f t="shared" si="16"/>
        <v>2.4701409322995731E-3</v>
      </c>
      <c r="AJ30" s="1">
        <f t="shared" si="17"/>
        <v>4.0006101596225439E-2</v>
      </c>
    </row>
    <row r="31" spans="1:36">
      <c r="AG31" s="1">
        <v>21</v>
      </c>
      <c r="AH31" s="1">
        <f t="shared" si="15"/>
        <v>0.21000000000000005</v>
      </c>
      <c r="AI31" s="1">
        <f t="shared" si="16"/>
        <v>2.8702019482618273E-3</v>
      </c>
      <c r="AJ31" s="1">
        <f t="shared" si="17"/>
        <v>4.4108238059223828E-2</v>
      </c>
    </row>
    <row r="32" spans="1:36">
      <c r="AG32" s="1">
        <v>22</v>
      </c>
      <c r="AH32" s="1">
        <f t="shared" si="15"/>
        <v>0.22000000000000006</v>
      </c>
      <c r="AI32" s="1">
        <f t="shared" si="16"/>
        <v>3.3112843288540658E-3</v>
      </c>
      <c r="AJ32" s="1">
        <f t="shared" si="17"/>
        <v>4.8410964603906544E-2</v>
      </c>
    </row>
    <row r="33" spans="33:36">
      <c r="AG33" s="1">
        <v>23</v>
      </c>
      <c r="AH33" s="1">
        <f t="shared" si="15"/>
        <v>0.23000000000000007</v>
      </c>
      <c r="AI33" s="1">
        <f t="shared" si="16"/>
        <v>3.7953939748931313E-3</v>
      </c>
      <c r="AJ33" s="1">
        <f t="shared" si="17"/>
        <v>5.2914405015424687E-2</v>
      </c>
    </row>
    <row r="34" spans="33:36">
      <c r="AG34" s="1">
        <v>24</v>
      </c>
      <c r="AH34" s="1">
        <f t="shared" si="15"/>
        <v>0.24000000000000007</v>
      </c>
      <c r="AI34" s="1">
        <f t="shared" si="16"/>
        <v>4.3245380250473784E-3</v>
      </c>
      <c r="AJ34" s="1">
        <f t="shared" si="17"/>
        <v>5.761870162913011E-2</v>
      </c>
    </row>
    <row r="35" spans="33:36">
      <c r="AG35" s="1">
        <v>25</v>
      </c>
      <c r="AH35" s="1">
        <f t="shared" si="15"/>
        <v>0.25000000000000006</v>
      </c>
      <c r="AI35" s="1">
        <f t="shared" si="16"/>
        <v>4.9007250413386797E-3</v>
      </c>
      <c r="AJ35" s="1">
        <f t="shared" si="17"/>
        <v>6.2524017105930835E-2</v>
      </c>
    </row>
    <row r="36" spans="33:36">
      <c r="AG36" s="1">
        <v>26</v>
      </c>
      <c r="AH36" s="1">
        <f t="shared" si="15"/>
        <v>0.26000000000000006</v>
      </c>
      <c r="AI36" s="1">
        <f t="shared" si="16"/>
        <v>5.525965212397988E-3</v>
      </c>
      <c r="AJ36" s="1">
        <f t="shared" si="17"/>
        <v>6.7630536291528667E-2</v>
      </c>
    </row>
    <row r="37" spans="33:36">
      <c r="AG37" s="1">
        <v>27</v>
      </c>
      <c r="AH37" s="1">
        <f t="shared" si="15"/>
        <v>0.27000000000000007</v>
      </c>
      <c r="AI37" s="1">
        <f t="shared" si="16"/>
        <v>6.2022705753132746E-3</v>
      </c>
      <c r="AJ37" s="1">
        <f t="shared" si="17"/>
        <v>7.2938468160289427E-2</v>
      </c>
    </row>
    <row r="38" spans="33:36">
      <c r="AG38" s="1">
        <v>28</v>
      </c>
      <c r="AH38" s="1">
        <f t="shared" si="15"/>
        <v>0.28000000000000008</v>
      </c>
      <c r="AI38" s="1">
        <f t="shared" si="16"/>
        <v>6.931655256916169E-3</v>
      </c>
      <c r="AJ38" s="1">
        <f t="shared" si="17"/>
        <v>7.8448047844600771E-2</v>
      </c>
    </row>
    <row r="39" spans="33:36">
      <c r="AG39" s="1">
        <v>29</v>
      </c>
      <c r="AH39" s="1">
        <f t="shared" si="15"/>
        <v>0.29000000000000009</v>
      </c>
      <c r="AI39" s="1">
        <f t="shared" si="16"/>
        <v>7.7161357353621764E-3</v>
      </c>
      <c r="AJ39" s="1">
        <f t="shared" si="17"/>
        <v>8.4159538750686588E-2</v>
      </c>
    </row>
    <row r="40" spans="33:36">
      <c r="AG40" s="1">
        <v>30</v>
      </c>
      <c r="AH40" s="1">
        <f t="shared" si="15"/>
        <v>0.3000000000000001</v>
      </c>
      <c r="AI40" s="1">
        <f t="shared" si="16"/>
        <v>8.557731122869042E-3</v>
      </c>
      <c r="AJ40" s="1">
        <f t="shared" si="17"/>
        <v>9.0073234761971391E-2</v>
      </c>
    </row>
    <row r="41" spans="33:36">
      <c r="AG41" s="1">
        <v>31</v>
      </c>
      <c r="AH41" s="1">
        <f t="shared" si="15"/>
        <v>0.31000000000000011</v>
      </c>
      <c r="AI41" s="1">
        <f t="shared" si="16"/>
        <v>9.4584634704887559E-3</v>
      </c>
      <c r="AJ41" s="1">
        <f t="shared" si="17"/>
        <v>9.6189462531222639E-2</v>
      </c>
    </row>
    <row r="42" spans="33:36">
      <c r="AG42" s="1">
        <v>32</v>
      </c>
      <c r="AH42" s="1">
        <f t="shared" si="15"/>
        <v>0.32000000000000012</v>
      </c>
      <c r="AI42" s="1">
        <f t="shared" si="16"/>
        <v>1.0420358095800983E-2</v>
      </c>
      <c r="AJ42" s="1">
        <f t="shared" si="17"/>
        <v>0.1025085838628448</v>
      </c>
    </row>
    <row r="43" spans="33:36">
      <c r="AG43" s="1">
        <v>33</v>
      </c>
      <c r="AH43" s="1">
        <f t="shared" si="15"/>
        <v>0.33000000000000013</v>
      </c>
      <c r="AI43" s="1">
        <f t="shared" si="16"/>
        <v>1.1445443934429431E-2</v>
      </c>
      <c r="AJ43" s="1">
        <f t="shared" si="17"/>
        <v>0.10903099818685624</v>
      </c>
    </row>
    <row r="44" spans="33:36">
      <c r="AG44" s="1">
        <v>34</v>
      </c>
      <c r="AH44" s="1">
        <f t="shared" si="15"/>
        <v>0.34000000000000014</v>
      </c>
      <c r="AI44" s="1">
        <f t="shared" si="16"/>
        <v>1.2535753916297993E-2</v>
      </c>
      <c r="AJ44" s="1">
        <f t="shared" si="17"/>
        <v>0.11575714512625007</v>
      </c>
    </row>
    <row r="45" spans="33:36">
      <c r="AG45" s="1">
        <v>35</v>
      </c>
      <c r="AH45" s="1">
        <f t="shared" si="15"/>
        <v>0.35000000000000014</v>
      </c>
      <c r="AI45" s="1">
        <f t="shared" si="16"/>
        <v>1.3693325367560493E-2</v>
      </c>
      <c r="AJ45" s="1">
        <f t="shared" si="17"/>
        <v>0.12268750715962197</v>
      </c>
    </row>
    <row r="46" spans="33:36">
      <c r="AG46" s="1">
        <v>36</v>
      </c>
      <c r="AH46" s="1">
        <f t="shared" si="15"/>
        <v>0.36000000000000015</v>
      </c>
      <c r="AI46" s="1">
        <f t="shared" si="16"/>
        <v>1.4920200439156713E-2</v>
      </c>
      <c r="AJ46" s="1">
        <f t="shared" si="17"/>
        <v>0.1298226123811447</v>
      </c>
    </row>
    <row r="47" spans="33:36">
      <c r="AG47" s="1">
        <v>37</v>
      </c>
      <c r="AH47" s="1">
        <f t="shared" si="15"/>
        <v>0.37000000000000016</v>
      </c>
      <c r="AI47" s="1">
        <f t="shared" si="16"/>
        <v>1.6218426562968159E-2</v>
      </c>
      <c r="AJ47" s="1">
        <f t="shared" si="17"/>
        <v>0.13716303736017851</v>
      </c>
    </row>
    <row r="48" spans="33:36">
      <c r="AG48" s="1">
        <v>38</v>
      </c>
      <c r="AH48" s="1">
        <f t="shared" si="15"/>
        <v>0.38000000000000017</v>
      </c>
      <c r="AI48" s="1">
        <f t="shared" si="16"/>
        <v>1.7590056936569943E-2</v>
      </c>
      <c r="AJ48" s="1">
        <f t="shared" si="17"/>
        <v>0.1447094101030319</v>
      </c>
    </row>
    <row r="49" spans="33:36">
      <c r="AG49" s="1">
        <v>39</v>
      </c>
      <c r="AH49" s="1">
        <f t="shared" si="15"/>
        <v>0.39000000000000018</v>
      </c>
      <c r="AI49" s="1">
        <f t="shared" si="16"/>
        <v>1.9037151037600262E-2</v>
      </c>
      <c r="AJ49" s="1">
        <f t="shared" si="17"/>
        <v>0.15246241311962855</v>
      </c>
    </row>
    <row r="50" spans="33:36">
      <c r="AG50" s="1">
        <v>40</v>
      </c>
      <c r="AH50" s="1">
        <f t="shared" si="15"/>
        <v>0.40000000000000019</v>
      </c>
      <c r="AI50" s="1">
        <f t="shared" si="16"/>
        <v>2.0561775168796547E-2</v>
      </c>
      <c r="AJ50" s="1">
        <f t="shared" si="17"/>
        <v>0.16042278659809228</v>
      </c>
    </row>
    <row r="51" spans="33:36">
      <c r="AG51" s="1">
        <v>41</v>
      </c>
      <c r="AH51" s="1">
        <f t="shared" si="15"/>
        <v>0.4100000000000002</v>
      </c>
      <c r="AI51" s="1">
        <f t="shared" si="16"/>
        <v>2.2166003034777469E-2</v>
      </c>
      <c r="AJ51" s="1">
        <f t="shared" si="17"/>
        <v>0.16859133169053794</v>
      </c>
    </row>
    <row r="52" spans="33:36">
      <c r="AG52" s="1">
        <v>42</v>
      </c>
      <c r="AH52" s="1">
        <f t="shared" si="15"/>
        <v>0.42000000000000021</v>
      </c>
      <c r="AI52" s="1">
        <f t="shared" si="16"/>
        <v>2.385191635168285E-2</v>
      </c>
      <c r="AJ52" s="1">
        <f t="shared" si="17"/>
        <v>0.17696891391364786</v>
      </c>
    </row>
    <row r="53" spans="33:36">
      <c r="AG53" s="1">
        <v>43</v>
      </c>
      <c r="AH53" s="1">
        <f t="shared" si="15"/>
        <v>0.43000000000000022</v>
      </c>
      <c r="AI53" s="1">
        <f t="shared" si="16"/>
        <v>2.5621605490819328E-2</v>
      </c>
      <c r="AJ53" s="1">
        <f t="shared" si="17"/>
        <v>0.18555646666792736</v>
      </c>
    </row>
    <row r="54" spans="33:36">
      <c r="AG54" s="1">
        <v>44</v>
      </c>
      <c r="AH54" s="1">
        <f t="shared" si="15"/>
        <v>0.44000000000000022</v>
      </c>
      <c r="AI54" s="1">
        <f t="shared" si="16"/>
        <v>2.7477170157498603E-2</v>
      </c>
      <c r="AJ54" s="1">
        <f t="shared" si="17"/>
        <v>0.19435499487986432</v>
      </c>
    </row>
    <row r="55" spans="33:36">
      <c r="AG55" s="1">
        <v>45</v>
      </c>
      <c r="AH55" s="1">
        <f t="shared" si="15"/>
        <v>0.45000000000000023</v>
      </c>
      <c r="AI55" s="1">
        <f t="shared" si="16"/>
        <v>2.9420720106297246E-2</v>
      </c>
      <c r="AJ55" s="1">
        <f t="shared" si="17"/>
        <v>0.2033655787715733</v>
      </c>
    </row>
    <row r="56" spans="33:36">
      <c r="AG56" s="1">
        <v>46</v>
      </c>
      <c r="AH56" s="1">
        <f t="shared" ref="AH56:AH107" si="21">AH55+$C$4</f>
        <v>0.46000000000000024</v>
      </c>
      <c r="AI56" s="1">
        <f t="shared" ref="AI56:AI107" si="22">AI55+AJ55*$C$4</f>
        <v>3.1454375894012981E-2</v>
      </c>
      <c r="AJ56" s="1">
        <f t="shared" ref="AJ56:AJ107" si="23">AH56^2+AI56^2</f>
        <v>0.21258937776288209</v>
      </c>
    </row>
    <row r="57" spans="33:36">
      <c r="AG57" s="1">
        <v>47</v>
      </c>
      <c r="AH57" s="1">
        <f t="shared" si="21"/>
        <v>0.47000000000000025</v>
      </c>
      <c r="AI57" s="1">
        <f t="shared" si="22"/>
        <v>3.3580269671641801E-2</v>
      </c>
      <c r="AJ57" s="1">
        <f t="shared" si="23"/>
        <v>0.22202763451122043</v>
      </c>
    </row>
    <row r="58" spans="33:36">
      <c r="AG58" s="1">
        <v>48</v>
      </c>
      <c r="AH58" s="1">
        <f t="shared" si="21"/>
        <v>0.48000000000000026</v>
      </c>
      <c r="AI58" s="1">
        <f t="shared" si="22"/>
        <v>3.5800546016754003E-2</v>
      </c>
      <c r="AJ58" s="1">
        <f t="shared" si="23"/>
        <v>0.23168167909509796</v>
      </c>
    </row>
    <row r="59" spans="33:36">
      <c r="AG59" s="1">
        <v>49</v>
      </c>
      <c r="AH59" s="1">
        <f t="shared" si="21"/>
        <v>0.49000000000000027</v>
      </c>
      <c r="AI59" s="1">
        <f t="shared" si="22"/>
        <v>3.8117362807704981E-2</v>
      </c>
      <c r="AJ59" s="1">
        <f t="shared" si="23"/>
        <v>0.24155293334741446</v>
      </c>
    </row>
    <row r="60" spans="33:36">
      <c r="AG60" s="1">
        <v>50</v>
      </c>
      <c r="AH60" s="1">
        <f t="shared" si="21"/>
        <v>0.50000000000000022</v>
      </c>
      <c r="AI60" s="1">
        <f t="shared" si="22"/>
        <v>4.0532892141179125E-2</v>
      </c>
      <c r="AJ60" s="1">
        <f t="shared" si="23"/>
        <v>0.25164291534532868</v>
      </c>
    </row>
    <row r="61" spans="33:36">
      <c r="AG61" s="1">
        <v>51</v>
      </c>
      <c r="AH61" s="1">
        <f t="shared" si="21"/>
        <v>0.51000000000000023</v>
      </c>
      <c r="AI61" s="1">
        <f t="shared" si="22"/>
        <v>4.304932129463241E-2</v>
      </c>
      <c r="AJ61" s="1">
        <f t="shared" si="23"/>
        <v>0.26195324406392873</v>
      </c>
    </row>
    <row r="62" spans="33:36">
      <c r="AG62" s="1">
        <v>52</v>
      </c>
      <c r="AH62" s="1">
        <f t="shared" si="21"/>
        <v>0.52000000000000024</v>
      </c>
      <c r="AI62" s="1">
        <f t="shared" si="22"/>
        <v>4.56688537352717E-2</v>
      </c>
      <c r="AJ62" s="1">
        <f t="shared" si="23"/>
        <v>0.2724856442014939</v>
      </c>
    </row>
    <row r="63" spans="33:36">
      <c r="AG63" s="1">
        <v>53</v>
      </c>
      <c r="AH63" s="1">
        <f t="shared" si="21"/>
        <v>0.53000000000000025</v>
      </c>
      <c r="AI63" s="1">
        <f t="shared" si="22"/>
        <v>4.8393710177286636E-2</v>
      </c>
      <c r="AJ63" s="1">
        <f t="shared" si="23"/>
        <v>0.28324195118472345</v>
      </c>
    </row>
    <row r="64" spans="33:36">
      <c r="AG64" s="1">
        <v>54</v>
      </c>
      <c r="AH64" s="1">
        <f t="shared" si="21"/>
        <v>0.54000000000000026</v>
      </c>
      <c r="AI64" s="1">
        <f t="shared" si="22"/>
        <v>5.122612968913387E-2</v>
      </c>
      <c r="AJ64" s="1">
        <f t="shared" si="23"/>
        <v>0.29422411636292828</v>
      </c>
    </row>
    <row r="65" spans="33:36">
      <c r="AG65" s="1">
        <v>55</v>
      </c>
      <c r="AH65" s="1">
        <f t="shared" si="21"/>
        <v>0.55000000000000027</v>
      </c>
      <c r="AI65" s="1">
        <f t="shared" si="22"/>
        <v>5.4168370852763152E-2</v>
      </c>
      <c r="AJ65" s="1">
        <f t="shared" si="23"/>
        <v>0.30543421240084273</v>
      </c>
    </row>
    <row r="66" spans="33:36">
      <c r="AG66" s="1">
        <v>56</v>
      </c>
      <c r="AH66" s="1">
        <f t="shared" si="21"/>
        <v>0.56000000000000028</v>
      </c>
      <c r="AI66" s="1">
        <f t="shared" si="22"/>
        <v>5.7222712976771582E-2</v>
      </c>
      <c r="AJ66" s="1">
        <f t="shared" si="23"/>
        <v>0.31687443888042233</v>
      </c>
    </row>
    <row r="67" spans="33:36">
      <c r="AG67" s="1">
        <v>57</v>
      </c>
      <c r="AH67" s="1">
        <f t="shared" si="21"/>
        <v>0.57000000000000028</v>
      </c>
      <c r="AI67" s="1">
        <f t="shared" si="22"/>
        <v>6.0391457365575808E-2</v>
      </c>
      <c r="AJ67" s="1">
        <f t="shared" si="23"/>
        <v>0.32854712812273845</v>
      </c>
    </row>
    <row r="68" spans="33:36">
      <c r="AG68" s="1">
        <v>58</v>
      </c>
      <c r="AH68" s="1">
        <f t="shared" si="21"/>
        <v>0.58000000000000029</v>
      </c>
      <c r="AI68" s="1">
        <f t="shared" si="22"/>
        <v>6.3676928646803188E-2</v>
      </c>
      <c r="AJ68" s="1">
        <f t="shared" si="23"/>
        <v>0.34045475124189045</v>
      </c>
    </row>
    <row r="69" spans="33:36">
      <c r="AG69" s="1">
        <v>59</v>
      </c>
      <c r="AH69" s="1">
        <f t="shared" si="21"/>
        <v>0.5900000000000003</v>
      </c>
      <c r="AI69" s="1">
        <f t="shared" si="22"/>
        <v>6.7081476159222095E-2</v>
      </c>
      <c r="AJ69" s="1">
        <f t="shared" si="23"/>
        <v>0.35259992444370064</v>
      </c>
    </row>
    <row r="70" spans="33:36">
      <c r="AG70" s="1">
        <v>60</v>
      </c>
      <c r="AH70" s="1">
        <f t="shared" si="21"/>
        <v>0.60000000000000031</v>
      </c>
      <c r="AI70" s="1">
        <f t="shared" si="22"/>
        <v>7.0607475403659095E-2</v>
      </c>
      <c r="AJ70" s="1">
        <f t="shared" si="23"/>
        <v>0.36498541558287872</v>
      </c>
    </row>
    <row r="71" spans="33:36">
      <c r="AG71" s="1">
        <v>61</v>
      </c>
      <c r="AH71" s="1">
        <f t="shared" si="21"/>
        <v>0.61000000000000032</v>
      </c>
      <c r="AI71" s="1">
        <f t="shared" si="22"/>
        <v>7.4257329559487883E-2</v>
      </c>
      <c r="AJ71" s="1">
        <f t="shared" si="23"/>
        <v>0.37761415099330675</v>
      </c>
    </row>
    <row r="72" spans="33:36">
      <c r="AG72" s="1">
        <v>62</v>
      </c>
      <c r="AH72" s="1">
        <f t="shared" si="21"/>
        <v>0.62000000000000033</v>
      </c>
      <c r="AI72" s="1">
        <f t="shared" si="22"/>
        <v>7.8033471069420948E-2</v>
      </c>
      <c r="AJ72" s="1">
        <f t="shared" si="23"/>
        <v>0.39048922260714258</v>
      </c>
    </row>
    <row r="73" spans="33:36">
      <c r="AG73" s="1">
        <v>63</v>
      </c>
      <c r="AH73" s="1">
        <f t="shared" si="21"/>
        <v>0.63000000000000034</v>
      </c>
      <c r="AI73" s="1">
        <f t="shared" si="22"/>
        <v>8.1938363295492381E-2</v>
      </c>
      <c r="AJ73" s="1">
        <f t="shared" si="23"/>
        <v>0.40361389537954451</v>
      </c>
    </row>
    <row r="74" spans="33:36">
      <c r="AG74" s="1">
        <v>64</v>
      </c>
      <c r="AH74" s="1">
        <f t="shared" si="21"/>
        <v>0.64000000000000035</v>
      </c>
      <c r="AI74" s="1">
        <f t="shared" si="22"/>
        <v>8.5974502249287821E-2</v>
      </c>
      <c r="AJ74" s="1">
        <f t="shared" si="23"/>
        <v>0.41699161503701326</v>
      </c>
    </row>
    <row r="75" spans="33:36">
      <c r="AG75" s="1">
        <v>65</v>
      </c>
      <c r="AH75" s="1">
        <f t="shared" si="21"/>
        <v>0.65000000000000036</v>
      </c>
      <c r="AI75" s="1">
        <f t="shared" si="22"/>
        <v>9.014441839965795E-2</v>
      </c>
      <c r="AJ75" s="1">
        <f t="shared" si="23"/>
        <v>0.43062601616861307</v>
      </c>
    </row>
    <row r="76" spans="33:36">
      <c r="AG76" s="1">
        <v>66</v>
      </c>
      <c r="AH76" s="1">
        <f t="shared" si="21"/>
        <v>0.66000000000000036</v>
      </c>
      <c r="AI76" s="1">
        <f t="shared" si="22"/>
        <v>9.4450678561344079E-2</v>
      </c>
      <c r="AJ76" s="1">
        <f t="shared" si="23"/>
        <v>0.44452093068069881</v>
      </c>
    </row>
    <row r="77" spans="33:36">
      <c r="AG77" s="1">
        <v>67</v>
      </c>
      <c r="AH77" s="1">
        <f t="shared" si="21"/>
        <v>0.67000000000000037</v>
      </c>
      <c r="AI77" s="1">
        <f t="shared" si="22"/>
        <v>9.8895887868151067E-2</v>
      </c>
      <c r="AJ77" s="1">
        <f t="shared" si="23"/>
        <v>0.45868039663723043</v>
      </c>
    </row>
    <row r="78" spans="33:36">
      <c r="AG78" s="1">
        <v>68</v>
      </c>
      <c r="AH78" s="1">
        <f t="shared" si="21"/>
        <v>0.68000000000000038</v>
      </c>
      <c r="AI78" s="1">
        <f t="shared" si="22"/>
        <v>0.10348269183452337</v>
      </c>
      <c r="AJ78" s="1">
        <f t="shared" si="23"/>
        <v>0.47310866750931946</v>
      </c>
    </row>
    <row r="79" spans="33:36">
      <c r="AG79" s="1">
        <v>69</v>
      </c>
      <c r="AH79" s="1">
        <f t="shared" si="21"/>
        <v>0.69000000000000039</v>
      </c>
      <c r="AI79" s="1">
        <f t="shared" si="22"/>
        <v>0.10821377850961657</v>
      </c>
      <c r="AJ79" s="1">
        <f t="shared" si="23"/>
        <v>0.48781022185932887</v>
      </c>
    </row>
    <row r="80" spans="33:36">
      <c r="AG80" s="1">
        <v>70</v>
      </c>
      <c r="AH80" s="1">
        <f t="shared" si="21"/>
        <v>0.7000000000000004</v>
      </c>
      <c r="AI80" s="1">
        <f t="shared" si="22"/>
        <v>0.11309188072820986</v>
      </c>
      <c r="AJ80" s="1">
        <f t="shared" si="23"/>
        <v>0.50278977348664422</v>
      </c>
    </row>
    <row r="81" spans="33:36">
      <c r="AG81" s="1">
        <v>71</v>
      </c>
      <c r="AH81" s="1">
        <f t="shared" si="21"/>
        <v>0.71000000000000041</v>
      </c>
      <c r="AI81" s="1">
        <f t="shared" si="22"/>
        <v>0.11811977846307631</v>
      </c>
      <c r="AJ81" s="1">
        <f t="shared" si="23"/>
        <v>0.51805228206416676</v>
      </c>
    </row>
    <row r="82" spans="33:36">
      <c r="AG82" s="1">
        <v>72</v>
      </c>
      <c r="AH82" s="1">
        <f t="shared" si="21"/>
        <v>0.72000000000000042</v>
      </c>
      <c r="AI82" s="1">
        <f t="shared" si="22"/>
        <v>0.12330030128371798</v>
      </c>
      <c r="AJ82" s="1">
        <f t="shared" si="23"/>
        <v>0.53360296429665621</v>
      </c>
    </row>
    <row r="83" spans="33:36">
      <c r="AG83" s="1">
        <v>73</v>
      </c>
      <c r="AH83" s="1">
        <f t="shared" si="21"/>
        <v>0.73000000000000043</v>
      </c>
      <c r="AI83" s="1">
        <f t="shared" si="22"/>
        <v>0.12863633092668456</v>
      </c>
      <c r="AJ83" s="1">
        <f t="shared" si="23"/>
        <v>0.54944730563428013</v>
      </c>
    </row>
    <row r="84" spans="33:36">
      <c r="AG84" s="1">
        <v>74</v>
      </c>
      <c r="AH84" s="1">
        <f t="shared" si="21"/>
        <v>0.74000000000000044</v>
      </c>
      <c r="AI84" s="1">
        <f t="shared" si="22"/>
        <v>0.13413080398302735</v>
      </c>
      <c r="AJ84" s="1">
        <f t="shared" si="23"/>
        <v>0.56559107257713392</v>
      </c>
    </row>
    <row r="85" spans="33:36">
      <c r="AG85" s="1">
        <v>75</v>
      </c>
      <c r="AH85" s="1">
        <f t="shared" si="21"/>
        <v>0.75000000000000044</v>
      </c>
      <c r="AI85" s="1">
        <f t="shared" si="22"/>
        <v>0.13978671470879869</v>
      </c>
      <c r="AJ85" s="1">
        <f t="shared" si="23"/>
        <v>0.5820403256090797</v>
      </c>
    </row>
    <row r="86" spans="33:36">
      <c r="AG86" s="1">
        <v>76</v>
      </c>
      <c r="AH86" s="1">
        <f t="shared" si="21"/>
        <v>0.76000000000000045</v>
      </c>
      <c r="AI86" s="1">
        <f t="shared" si="22"/>
        <v>0.14560711796488948</v>
      </c>
      <c r="AJ86" s="1">
        <f t="shared" si="23"/>
        <v>0.5988014328020419</v>
      </c>
    </row>
    <row r="87" spans="33:36">
      <c r="AG87" s="1">
        <v>77</v>
      </c>
      <c r="AH87" s="1">
        <f t="shared" si="21"/>
        <v>0.77000000000000046</v>
      </c>
      <c r="AI87" s="1">
        <f t="shared" si="22"/>
        <v>0.15159513229290991</v>
      </c>
      <c r="AJ87" s="1">
        <f t="shared" si="23"/>
        <v>0.61588108413490561</v>
      </c>
    </row>
    <row r="88" spans="33:36">
      <c r="AG88" s="1">
        <v>78</v>
      </c>
      <c r="AH88" s="1">
        <f t="shared" si="21"/>
        <v>0.78000000000000047</v>
      </c>
      <c r="AI88" s="1">
        <f t="shared" si="22"/>
        <v>0.15775394313425897</v>
      </c>
      <c r="AJ88" s="1">
        <f t="shared" si="23"/>
        <v>0.63328630657440776</v>
      </c>
    </row>
    <row r="89" spans="33:36">
      <c r="AG89" s="1">
        <v>79</v>
      </c>
      <c r="AH89" s="1">
        <f t="shared" si="21"/>
        <v>0.79000000000000048</v>
      </c>
      <c r="AI89" s="1">
        <f t="shared" si="22"/>
        <v>0.16408680620000304</v>
      </c>
      <c r="AJ89" s="1">
        <f t="shared" si="23"/>
        <v>0.6510244799689181</v>
      </c>
    </row>
    <row r="90" spans="33:36">
      <c r="AG90" s="1">
        <v>80</v>
      </c>
      <c r="AH90" s="1">
        <f t="shared" si="21"/>
        <v>0.80000000000000049</v>
      </c>
      <c r="AI90" s="1">
        <f t="shared" si="22"/>
        <v>0.17059705099969222</v>
      </c>
      <c r="AJ90" s="1">
        <f t="shared" si="23"/>
        <v>0.66910335380979236</v>
      </c>
    </row>
    <row r="91" spans="33:36">
      <c r="AG91" s="1">
        <v>81</v>
      </c>
      <c r="AH91" s="1">
        <f t="shared" si="21"/>
        <v>0.8100000000000005</v>
      </c>
      <c r="AI91" s="1">
        <f t="shared" si="22"/>
        <v>0.17728808453779013</v>
      </c>
      <c r="AJ91" s="1">
        <f t="shared" si="23"/>
        <v>0.68753106491907945</v>
      </c>
    </row>
    <row r="92" spans="33:36">
      <c r="AG92" s="1">
        <v>82</v>
      </c>
      <c r="AH92" s="1">
        <f t="shared" si="21"/>
        <v>0.82000000000000051</v>
      </c>
      <c r="AI92" s="1">
        <f t="shared" si="22"/>
        <v>0.18416339518698094</v>
      </c>
      <c r="AJ92" s="1">
        <f t="shared" si="23"/>
        <v>0.70631615612679688</v>
      </c>
    </row>
    <row r="93" spans="33:36">
      <c r="AG93" s="1">
        <v>83</v>
      </c>
      <c r="AH93" s="1">
        <f t="shared" si="21"/>
        <v>0.83000000000000052</v>
      </c>
      <c r="AI93" s="1">
        <f t="shared" si="22"/>
        <v>0.1912265567482489</v>
      </c>
      <c r="AJ93" s="1">
        <f t="shared" si="23"/>
        <v>0.72546759600579214</v>
      </c>
    </row>
    <row r="94" spans="33:36">
      <c r="AG94" s="1">
        <v>84</v>
      </c>
      <c r="AH94" s="1">
        <f t="shared" si="21"/>
        <v>0.84000000000000052</v>
      </c>
      <c r="AI94" s="1">
        <f t="shared" si="22"/>
        <v>0.19848123270830681</v>
      </c>
      <c r="AJ94" s="1">
        <f t="shared" si="23"/>
        <v>0.7449947997374099</v>
      </c>
    </row>
    <row r="95" spans="33:36">
      <c r="AG95" s="1">
        <v>85</v>
      </c>
      <c r="AH95" s="1">
        <f t="shared" si="21"/>
        <v>0.85000000000000053</v>
      </c>
      <c r="AI95" s="1">
        <f t="shared" si="22"/>
        <v>0.20593118070568092</v>
      </c>
      <c r="AJ95" s="1">
        <f t="shared" si="23"/>
        <v>0.76490765118683668</v>
      </c>
    </row>
    <row r="96" spans="33:36">
      <c r="AG96" s="1">
        <v>86</v>
      </c>
      <c r="AH96" s="1">
        <f t="shared" si="21"/>
        <v>0.86000000000000054</v>
      </c>
      <c r="AI96" s="1">
        <f t="shared" si="22"/>
        <v>0.21358025721754928</v>
      </c>
      <c r="AJ96" s="1">
        <f t="shared" si="23"/>
        <v>0.78521652627311544</v>
      </c>
    </row>
    <row r="97" spans="7:36">
      <c r="AG97" s="1">
        <v>87</v>
      </c>
      <c r="AH97" s="1">
        <f t="shared" si="21"/>
        <v>0.87000000000000055</v>
      </c>
      <c r="AI97" s="1">
        <f t="shared" si="22"/>
        <v>0.22143242248028044</v>
      </c>
      <c r="AJ97" s="1">
        <f t="shared" si="23"/>
        <v>0.80593231772548635</v>
      </c>
    </row>
    <row r="98" spans="7:36">
      <c r="AG98" s="1">
        <v>88</v>
      </c>
      <c r="AH98" s="1">
        <f t="shared" si="21"/>
        <v>0.88000000000000056</v>
      </c>
      <c r="AI98" s="1">
        <f t="shared" si="22"/>
        <v>0.2294917456575353</v>
      </c>
      <c r="AJ98" s="1">
        <f t="shared" si="23"/>
        <v>0.82706646132494388</v>
      </c>
    </row>
    <row r="99" spans="7:36">
      <c r="AG99" s="1">
        <v>89</v>
      </c>
      <c r="AH99" s="1">
        <f t="shared" si="21"/>
        <v>0.89000000000000057</v>
      </c>
      <c r="AI99" s="1">
        <f t="shared" si="22"/>
        <v>0.23776241027078474</v>
      </c>
      <c r="AJ99" s="1">
        <f t="shared" si="23"/>
        <v>0.84863096373777402</v>
      </c>
    </row>
    <row r="100" spans="7:36">
      <c r="AG100" s="1">
        <v>90</v>
      </c>
      <c r="AH100" s="1">
        <f t="shared" si="21"/>
        <v>0.90000000000000058</v>
      </c>
      <c r="AI100" s="1">
        <f t="shared" si="22"/>
        <v>0.24624871990816247</v>
      </c>
      <c r="AJ100" s="1">
        <f t="shared" si="23"/>
        <v>0.87063843205640967</v>
      </c>
    </row>
    <row r="101" spans="7:36">
      <c r="AG101" s="1">
        <v>91</v>
      </c>
      <c r="AH101" s="1">
        <f t="shared" si="21"/>
        <v>0.91000000000000059</v>
      </c>
      <c r="AI101" s="1">
        <f t="shared" si="22"/>
        <v>0.25495510422872658</v>
      </c>
      <c r="AJ101" s="1">
        <f t="shared" si="23"/>
        <v>0.89310210517228183</v>
      </c>
    </row>
    <row r="102" spans="7:36">
      <c r="AG102" s="1">
        <v>92</v>
      </c>
      <c r="AH102" s="1">
        <f t="shared" si="21"/>
        <v>0.9200000000000006</v>
      </c>
      <c r="AI102" s="1">
        <f t="shared" si="22"/>
        <v>0.26388612528044941</v>
      </c>
      <c r="AJ102" s="1">
        <f t="shared" si="23"/>
        <v>0.91603588711553008</v>
      </c>
    </row>
    <row r="103" spans="7:36">
      <c r="AG103" s="1">
        <v>93</v>
      </c>
      <c r="AH103" s="1">
        <f t="shared" si="21"/>
        <v>0.9300000000000006</v>
      </c>
      <c r="AI103" s="1">
        <f t="shared" si="22"/>
        <v>0.27304648415160471</v>
      </c>
      <c r="AJ103" s="1">
        <f t="shared" si="23"/>
        <v>0.93945438250755364</v>
      </c>
    </row>
    <row r="104" spans="7:36">
      <c r="AG104" s="1">
        <v>94</v>
      </c>
      <c r="AH104" s="1">
        <f t="shared" si="21"/>
        <v>0.94000000000000061</v>
      </c>
      <c r="AI104" s="1">
        <f t="shared" si="22"/>
        <v>0.28244102797668025</v>
      </c>
      <c r="AJ104" s="1">
        <f t="shared" si="23"/>
        <v>0.96337293428452508</v>
      </c>
    </row>
    <row r="105" spans="7:36">
      <c r="AG105" s="1">
        <v>95</v>
      </c>
      <c r="AH105" s="1">
        <f t="shared" si="21"/>
        <v>0.95000000000000062</v>
      </c>
      <c r="AI105" s="1">
        <f t="shared" si="22"/>
        <v>0.29207475731952548</v>
      </c>
      <c r="AJ105" s="1">
        <f t="shared" si="23"/>
        <v>0.98780766386326091</v>
      </c>
    </row>
    <row r="106" spans="7:36">
      <c r="AG106" s="1">
        <v>96</v>
      </c>
      <c r="AH106" s="1">
        <f t="shared" si="21"/>
        <v>0.96000000000000063</v>
      </c>
      <c r="AI106" s="1">
        <f t="shared" si="22"/>
        <v>0.30195283395815808</v>
      </c>
      <c r="AJ106" s="1">
        <f t="shared" si="23"/>
        <v>1.0127755139353642</v>
      </c>
    </row>
    <row r="107" spans="7:36">
      <c r="AG107" s="1">
        <v>97</v>
      </c>
      <c r="AH107" s="1">
        <f t="shared" si="21"/>
        <v>0.97000000000000064</v>
      </c>
      <c r="AI107" s="1">
        <f t="shared" si="22"/>
        <v>0.31208058909751174</v>
      </c>
      <c r="AJ107" s="1">
        <f t="shared" si="23"/>
        <v>1.0382942940914512</v>
      </c>
    </row>
    <row r="108" spans="7:36">
      <c r="AG108" s="1">
        <v>98</v>
      </c>
      <c r="AH108" s="1">
        <f>AH107+$C$4</f>
        <v>0.98000000000000065</v>
      </c>
      <c r="AI108" s="1">
        <f>AI107+AJ107*$C$4</f>
        <v>0.32246353203842626</v>
      </c>
      <c r="AJ108" s="1">
        <f>AH108^2+AI108^2</f>
        <v>1.0643827294946984</v>
      </c>
    </row>
    <row r="109" spans="7:36">
      <c r="AG109" s="1">
        <v>99</v>
      </c>
      <c r="AH109" s="1">
        <f t="shared" ref="AH109:AH110" si="24">AH108+$C$4</f>
        <v>0.99000000000000066</v>
      </c>
      <c r="AI109" s="1">
        <f t="shared" ref="AI109:AI110" si="25">AI108+AJ108*$C$4</f>
        <v>0.33310735933337327</v>
      </c>
      <c r="AJ109" s="1">
        <f t="shared" ref="AJ109:AJ110" si="26">AH109^2+AI109^2</f>
        <v>1.0910605128420543</v>
      </c>
    </row>
    <row r="110" spans="7:36">
      <c r="AG110" s="1">
        <v>100</v>
      </c>
      <c r="AH110" s="1">
        <f t="shared" si="24"/>
        <v>1.0000000000000007</v>
      </c>
      <c r="AI110" s="3">
        <f t="shared" si="25"/>
        <v>0.34401796446179383</v>
      </c>
      <c r="AJ110" s="1">
        <f t="shared" si="26"/>
        <v>1.1183483598724373</v>
      </c>
    </row>
    <row r="111" spans="7:36" ht="26.25">
      <c r="G111" s="29" t="s">
        <v>10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3" spans="1:38">
      <c r="A113" s="1" t="s">
        <v>8</v>
      </c>
      <c r="B113" s="1" t="s">
        <v>5</v>
      </c>
      <c r="C113" s="1" t="s">
        <v>11</v>
      </c>
      <c r="D113" s="1" t="s">
        <v>6</v>
      </c>
      <c r="E113" s="1" t="s">
        <v>16</v>
      </c>
      <c r="F113" s="1" t="s">
        <v>15</v>
      </c>
      <c r="Q113" s="1" t="s">
        <v>8</v>
      </c>
      <c r="R113" s="1" t="s">
        <v>5</v>
      </c>
      <c r="S113" s="1" t="s">
        <v>11</v>
      </c>
      <c r="T113" s="1" t="s">
        <v>6</v>
      </c>
      <c r="U113" s="1" t="s">
        <v>16</v>
      </c>
      <c r="V113" s="1" t="s">
        <v>15</v>
      </c>
      <c r="AG113" s="1" t="s">
        <v>8</v>
      </c>
      <c r="AH113" s="1" t="s">
        <v>5</v>
      </c>
      <c r="AI113" s="1" t="s">
        <v>11</v>
      </c>
      <c r="AJ113" s="1" t="s">
        <v>6</v>
      </c>
      <c r="AK113" s="1" t="s">
        <v>16</v>
      </c>
      <c r="AL113" s="1" t="s">
        <v>15</v>
      </c>
    </row>
    <row r="114" spans="1:38">
      <c r="A114" s="1">
        <v>0</v>
      </c>
      <c r="B114" s="1">
        <f>C5</f>
        <v>0</v>
      </c>
      <c r="C114" s="1"/>
      <c r="D114" s="1">
        <f>C6</f>
        <v>0</v>
      </c>
      <c r="E114" s="1"/>
      <c r="F114" s="1">
        <f>(B114^2+D114^2)</f>
        <v>0</v>
      </c>
      <c r="Q114" s="1">
        <v>0</v>
      </c>
      <c r="R114" s="1">
        <f>C5</f>
        <v>0</v>
      </c>
      <c r="S114" s="1"/>
      <c r="T114" s="1">
        <f>C6</f>
        <v>0</v>
      </c>
      <c r="U114" s="1"/>
      <c r="V114" s="1">
        <f>R114^2+T114^2</f>
        <v>0</v>
      </c>
      <c r="AG114" s="1">
        <v>0</v>
      </c>
      <c r="AH114" s="1">
        <f>C5</f>
        <v>0</v>
      </c>
      <c r="AI114" s="1"/>
      <c r="AJ114" s="1">
        <f>C6</f>
        <v>0</v>
      </c>
      <c r="AK114" s="1"/>
      <c r="AL114" s="1">
        <f>AH114^2+AJ114^2</f>
        <v>0</v>
      </c>
    </row>
    <row r="115" spans="1:38">
      <c r="A115" s="1">
        <v>1</v>
      </c>
      <c r="B115" s="1">
        <f>B114+$C$2</f>
        <v>0.1</v>
      </c>
      <c r="C115" s="1">
        <f>D114+$C$2*F114</f>
        <v>0</v>
      </c>
      <c r="D115" s="1">
        <f>D114+$C$2*(F114+E115)</f>
        <v>1.0000000000000002E-3</v>
      </c>
      <c r="E115" s="1">
        <f>B115^2+C115^2</f>
        <v>1.0000000000000002E-2</v>
      </c>
      <c r="F115" s="1">
        <f>(B115^2+D115^2)</f>
        <v>1.0001000000000001E-2</v>
      </c>
      <c r="Q115" s="1">
        <v>1</v>
      </c>
      <c r="R115" s="1">
        <f>R114+$C$3</f>
        <v>0.05</v>
      </c>
      <c r="S115" s="1">
        <f>T114+$C$3*V114</f>
        <v>0</v>
      </c>
      <c r="T115" s="1">
        <f>T114+$C$3*(V114+U115)</f>
        <v>1.2500000000000003E-4</v>
      </c>
      <c r="U115" s="1">
        <f>R115^2+S115^2</f>
        <v>2.5000000000000005E-3</v>
      </c>
      <c r="V115" s="1">
        <f>R115^2+T115^2</f>
        <v>2.5000156250000005E-3</v>
      </c>
      <c r="AG115" s="1">
        <v>1</v>
      </c>
      <c r="AH115" s="1">
        <f>AH114+$C$4</f>
        <v>0.01</v>
      </c>
      <c r="AI115" s="1">
        <f>AJ114+$C$4*AL114</f>
        <v>0</v>
      </c>
      <c r="AJ115" s="1">
        <f>AJ114+$C$4*(AL114+AK115)</f>
        <v>1.0000000000000002E-6</v>
      </c>
      <c r="AK115" s="1">
        <f>AH115^2+AI115^2</f>
        <v>1E-4</v>
      </c>
      <c r="AL115" s="1">
        <f>AH115^2+AJ115^2</f>
        <v>1.00000001E-4</v>
      </c>
    </row>
    <row r="116" spans="1:38">
      <c r="A116" s="1">
        <v>2</v>
      </c>
      <c r="B116" s="1">
        <f t="shared" ref="B116" si="27">B115+$C$2</f>
        <v>0.2</v>
      </c>
      <c r="C116" s="1">
        <f t="shared" ref="C116" si="28">D115+$C$2*F115</f>
        <v>2.0001000000000003E-3</v>
      </c>
      <c r="D116" s="1">
        <f>D115+$C$2/2*(F115+E116)</f>
        <v>3.5002500200005011E-3</v>
      </c>
      <c r="E116" s="1">
        <f t="shared" ref="E116" si="29">B116^2+C116^2</f>
        <v>4.0004000400010009E-2</v>
      </c>
      <c r="F116" s="1">
        <f t="shared" ref="F116" si="30">(B116^2+D116^2)</f>
        <v>4.0012251750202524E-2</v>
      </c>
      <c r="Q116" s="1">
        <v>2</v>
      </c>
      <c r="R116" s="1">
        <f t="shared" ref="R116" si="31">R115+$C$3</f>
        <v>0.1</v>
      </c>
      <c r="S116" s="1">
        <f t="shared" ref="S116" si="32">T115+$C$3*V115</f>
        <v>2.5000078125000003E-4</v>
      </c>
      <c r="T116" s="1">
        <f>T115+$C$3/2*(V115+U116)</f>
        <v>4.3750195313476575E-4</v>
      </c>
      <c r="U116" s="1">
        <f t="shared" ref="U116" si="33">R116^2+S116^2</f>
        <v>1.0000062500390627E-2</v>
      </c>
      <c r="V116" s="1">
        <f t="shared" ref="V116" si="34">R116^2+T116^2</f>
        <v>1.0000191407958998E-2</v>
      </c>
      <c r="AG116" s="1">
        <v>2</v>
      </c>
      <c r="AH116" s="1">
        <f t="shared" ref="AH116" si="35">AH115+$C$4</f>
        <v>0.02</v>
      </c>
      <c r="AI116" s="1">
        <f t="shared" ref="AI116" si="36">AJ115+$C$4*AL115</f>
        <v>2.0000000100000002E-6</v>
      </c>
      <c r="AJ116" s="1">
        <f>AJ115+$C$4/2*(AL115+AK116)</f>
        <v>3.5000000250000008E-6</v>
      </c>
      <c r="AK116" s="1">
        <f t="shared" ref="AK116" si="37">AH116^2+AI116^2</f>
        <v>4.0000000400000006E-4</v>
      </c>
      <c r="AL116" s="1">
        <f t="shared" ref="AL116" si="38">AH116^2+AJ116^2</f>
        <v>4.0000001225000019E-4</v>
      </c>
    </row>
    <row r="117" spans="1:38">
      <c r="A117" s="1">
        <v>3</v>
      </c>
      <c r="B117" s="1">
        <f t="shared" ref="B117:B124" si="39">B116+$C$2</f>
        <v>0.30000000000000004</v>
      </c>
      <c r="C117" s="1">
        <f t="shared" ref="C117:C124" si="40">D116+$C$2*F116</f>
        <v>7.5014751950207535E-3</v>
      </c>
      <c r="D117" s="1">
        <f t="shared" ref="D117:D124" si="41">D116+$C$2/2*(F116+E117)</f>
        <v>1.0003676214015704E-2</v>
      </c>
      <c r="E117" s="1">
        <f t="shared" ref="E117:E124" si="42">B117^2+C117^2</f>
        <v>9.0056272130101533E-2</v>
      </c>
      <c r="F117" s="1">
        <f t="shared" ref="F117:F124" si="43">(B117^2+D117^2)</f>
        <v>9.0100073537794895E-2</v>
      </c>
      <c r="Q117" s="1">
        <v>3</v>
      </c>
      <c r="R117" s="1">
        <f t="shared" ref="R117:R134" si="44">R116+$C$3</f>
        <v>0.15000000000000002</v>
      </c>
      <c r="S117" s="1">
        <f t="shared" ref="S117:S134" si="45">T116+$C$3*V116</f>
        <v>9.3751152353271569E-4</v>
      </c>
      <c r="T117" s="1">
        <f t="shared" ref="T117:T134" si="46">T116+$C$3/2*(V116+U117)</f>
        <v>1.2500287115301597E-3</v>
      </c>
      <c r="U117" s="1">
        <f t="shared" ref="U117:U134" si="47">R117^2+S117^2</f>
        <v>2.2500878927856762E-2</v>
      </c>
      <c r="V117" s="1">
        <f t="shared" ref="V117:V134" si="48">R117^2+T117^2</f>
        <v>2.2501562571779654E-2</v>
      </c>
      <c r="AG117" s="1">
        <v>3</v>
      </c>
      <c r="AH117" s="1">
        <f t="shared" ref="AH117:AH180" si="49">AH116+$C$4</f>
        <v>0.03</v>
      </c>
      <c r="AI117" s="1">
        <f t="shared" ref="AI117:AI180" si="50">AJ116+$C$4*AL116</f>
        <v>7.5000001475000027E-6</v>
      </c>
      <c r="AJ117" s="1">
        <f t="shared" ref="AJ117:AJ180" si="51">AJ116+$C$4/2*(AL116+AK117)</f>
        <v>1.0000000367500012E-5</v>
      </c>
      <c r="AK117" s="1">
        <f t="shared" ref="AK117:AK180" si="52">AH117^2+AI117^2</f>
        <v>9.0000005625000214E-4</v>
      </c>
      <c r="AL117" s="1">
        <f t="shared" ref="AL117:AL180" si="53">AH117^2+AJ117^2</f>
        <v>9.0000010000000727E-4</v>
      </c>
    </row>
    <row r="118" spans="1:38">
      <c r="A118" s="1">
        <v>4</v>
      </c>
      <c r="B118" s="1">
        <f t="shared" si="39"/>
        <v>0.4</v>
      </c>
      <c r="C118" s="1">
        <f t="shared" si="40"/>
        <v>1.9013683567795196E-2</v>
      </c>
      <c r="D118" s="1">
        <f t="shared" si="41"/>
        <v>2.2526755899046264E-2</v>
      </c>
      <c r="E118" s="1">
        <f t="shared" si="42"/>
        <v>0.16036152016281627</v>
      </c>
      <c r="F118" s="1">
        <f t="shared" si="43"/>
        <v>0.16050745473133524</v>
      </c>
      <c r="Q118" s="1">
        <v>4</v>
      </c>
      <c r="R118" s="1">
        <f t="shared" si="44"/>
        <v>0.2</v>
      </c>
      <c r="S118" s="1">
        <f t="shared" si="45"/>
        <v>2.3751068401191427E-3</v>
      </c>
      <c r="T118" s="1">
        <f t="shared" si="46"/>
        <v>2.812708804137201E-3</v>
      </c>
      <c r="U118" s="1">
        <f t="shared" si="47"/>
        <v>4.000564113250199E-2</v>
      </c>
      <c r="V118" s="1">
        <f t="shared" si="48"/>
        <v>4.0007911330816881E-2</v>
      </c>
      <c r="AG118" s="1">
        <v>4</v>
      </c>
      <c r="AH118" s="1">
        <f t="shared" si="49"/>
        <v>0.04</v>
      </c>
      <c r="AI118" s="1">
        <f t="shared" si="50"/>
        <v>1.9000001367500085E-5</v>
      </c>
      <c r="AJ118" s="1">
        <f t="shared" si="51"/>
        <v>2.2500002672500308E-5</v>
      </c>
      <c r="AK118" s="1">
        <f t="shared" si="52"/>
        <v>1.600000361000052E-3</v>
      </c>
      <c r="AL118" s="1">
        <f t="shared" si="53"/>
        <v>1.6000005062501202E-3</v>
      </c>
    </row>
    <row r="119" spans="1:38">
      <c r="A119" s="1">
        <v>5</v>
      </c>
      <c r="B119" s="1">
        <f t="shared" si="39"/>
        <v>0.5</v>
      </c>
      <c r="C119" s="1">
        <f t="shared" si="40"/>
        <v>3.8577501372179787E-2</v>
      </c>
      <c r="D119" s="1">
        <f t="shared" si="41"/>
        <v>4.3126539816219056E-2</v>
      </c>
      <c r="E119" s="1">
        <f t="shared" si="42"/>
        <v>0.25148822361212053</v>
      </c>
      <c r="F119" s="1">
        <f t="shared" si="43"/>
        <v>0.2518598984365199</v>
      </c>
      <c r="Q119" s="1">
        <v>5</v>
      </c>
      <c r="R119" s="1">
        <f t="shared" si="44"/>
        <v>0.25</v>
      </c>
      <c r="S119" s="1">
        <f t="shared" si="45"/>
        <v>4.813104370678045E-3</v>
      </c>
      <c r="T119" s="1">
        <f t="shared" si="46"/>
        <v>5.3759857367496992E-3</v>
      </c>
      <c r="U119" s="1">
        <f t="shared" si="47"/>
        <v>6.2523165973683043E-2</v>
      </c>
      <c r="V119" s="1">
        <f t="shared" si="48"/>
        <v>6.2528901222641736E-2</v>
      </c>
      <c r="AG119" s="1">
        <v>5</v>
      </c>
      <c r="AH119" s="1">
        <f t="shared" si="49"/>
        <v>0.05</v>
      </c>
      <c r="AI119" s="1">
        <f t="shared" si="50"/>
        <v>3.850000773500151E-5</v>
      </c>
      <c r="AJ119" s="1">
        <f t="shared" si="51"/>
        <v>4.3000012615003892E-5</v>
      </c>
      <c r="AK119" s="1">
        <f t="shared" si="52"/>
        <v>2.5000014822505962E-3</v>
      </c>
      <c r="AL119" s="1">
        <f t="shared" si="53"/>
        <v>2.5000018490010855E-3</v>
      </c>
    </row>
    <row r="120" spans="1:38">
      <c r="A120" s="1">
        <v>6</v>
      </c>
      <c r="B120" s="1">
        <f t="shared" si="39"/>
        <v>0.6</v>
      </c>
      <c r="C120" s="1">
        <f t="shared" si="40"/>
        <v>6.8312529659871044E-2</v>
      </c>
      <c r="D120" s="1">
        <f t="shared" si="41"/>
        <v>7.395286482347159E-2</v>
      </c>
      <c r="E120" s="1">
        <f t="shared" si="42"/>
        <v>0.36466660170853077</v>
      </c>
      <c r="F120" s="1">
        <f t="shared" si="43"/>
        <v>0.36546902621559862</v>
      </c>
      <c r="Q120" s="1">
        <v>6</v>
      </c>
      <c r="R120" s="1">
        <f t="shared" si="44"/>
        <v>0.3</v>
      </c>
      <c r="S120" s="1">
        <f t="shared" si="45"/>
        <v>8.5024307978817867E-3</v>
      </c>
      <c r="T120" s="1">
        <f t="shared" si="46"/>
        <v>9.1910155505525622E-3</v>
      </c>
      <c r="U120" s="1">
        <f t="shared" si="47"/>
        <v>9.0072291329472767E-2</v>
      </c>
      <c r="V120" s="1">
        <f t="shared" si="48"/>
        <v>9.0084474766850497E-2</v>
      </c>
      <c r="AG120" s="1">
        <v>6</v>
      </c>
      <c r="AH120" s="1">
        <f t="shared" si="49"/>
        <v>6.0000000000000005E-2</v>
      </c>
      <c r="AI120" s="1">
        <f t="shared" si="50"/>
        <v>6.8000031105014749E-5</v>
      </c>
      <c r="AJ120" s="1">
        <f t="shared" si="51"/>
        <v>7.3500044980030481E-5</v>
      </c>
      <c r="AK120" s="1">
        <f t="shared" si="52"/>
        <v>3.6000046240042311E-3</v>
      </c>
      <c r="AL120" s="1">
        <f t="shared" si="53"/>
        <v>3.6000054022566129E-3</v>
      </c>
    </row>
    <row r="121" spans="1:38">
      <c r="A121" s="1">
        <v>7</v>
      </c>
      <c r="B121" s="1">
        <f t="shared" si="39"/>
        <v>0.7</v>
      </c>
      <c r="C121" s="1">
        <f t="shared" si="40"/>
        <v>0.11049976744503145</v>
      </c>
      <c r="D121" s="1">
        <f t="shared" si="41"/>
        <v>0.11733682606452182</v>
      </c>
      <c r="E121" s="1">
        <f t="shared" si="42"/>
        <v>0.50221019860540594</v>
      </c>
      <c r="F121" s="1">
        <f t="shared" si="43"/>
        <v>0.50376793075089576</v>
      </c>
      <c r="Q121" s="1">
        <v>7</v>
      </c>
      <c r="R121" s="1">
        <f t="shared" si="44"/>
        <v>0.35</v>
      </c>
      <c r="S121" s="1">
        <f t="shared" si="45"/>
        <v>1.3695239288895086E-2</v>
      </c>
      <c r="T121" s="1">
        <f t="shared" si="46"/>
        <v>1.4510316409203326E-2</v>
      </c>
      <c r="U121" s="1">
        <f t="shared" si="47"/>
        <v>0.12268755957918008</v>
      </c>
      <c r="V121" s="1">
        <f t="shared" si="48"/>
        <v>0.12271054928229518</v>
      </c>
      <c r="AG121" s="1">
        <v>7</v>
      </c>
      <c r="AH121" s="1">
        <f t="shared" si="49"/>
        <v>7.0000000000000007E-2</v>
      </c>
      <c r="AI121" s="1">
        <f t="shared" si="50"/>
        <v>1.0950009900259661E-4</v>
      </c>
      <c r="AJ121" s="1">
        <f t="shared" si="51"/>
        <v>1.1600013194267196E-4</v>
      </c>
      <c r="AK121" s="1">
        <f t="shared" si="52"/>
        <v>4.9000119902716825E-3</v>
      </c>
      <c r="AL121" s="1">
        <f t="shared" si="53"/>
        <v>4.9000134560306116E-3</v>
      </c>
    </row>
    <row r="122" spans="1:38">
      <c r="A122" s="1">
        <v>8</v>
      </c>
      <c r="B122" s="1">
        <f t="shared" si="39"/>
        <v>0.79999999999999993</v>
      </c>
      <c r="C122" s="1">
        <f t="shared" si="40"/>
        <v>0.16771361913961141</v>
      </c>
      <c r="D122" s="1">
        <f t="shared" si="41"/>
        <v>0.17593161550431194</v>
      </c>
      <c r="E122" s="1">
        <f t="shared" si="42"/>
        <v>0.66812785804490649</v>
      </c>
      <c r="F122" s="1">
        <f t="shared" si="43"/>
        <v>0.67095193333395697</v>
      </c>
      <c r="Q122" s="1">
        <v>8</v>
      </c>
      <c r="R122" s="1">
        <f t="shared" si="44"/>
        <v>0.39999999999999997</v>
      </c>
      <c r="S122" s="1">
        <f t="shared" si="45"/>
        <v>2.0645843873318085E-2</v>
      </c>
      <c r="T122" s="1">
        <f t="shared" si="46"/>
        <v>2.1588736412991742E-2</v>
      </c>
      <c r="U122" s="1">
        <f t="shared" si="47"/>
        <v>0.16042625086924139</v>
      </c>
      <c r="V122" s="1">
        <f t="shared" si="48"/>
        <v>0.1604660735399096</v>
      </c>
      <c r="AG122" s="1">
        <v>8</v>
      </c>
      <c r="AH122" s="1">
        <f t="shared" si="49"/>
        <v>0.08</v>
      </c>
      <c r="AI122" s="1">
        <f t="shared" si="50"/>
        <v>1.6500026650297808E-4</v>
      </c>
      <c r="AJ122" s="1">
        <f t="shared" si="51"/>
        <v>1.7250033534826475E-4</v>
      </c>
      <c r="AK122" s="1">
        <f t="shared" si="52"/>
        <v>6.4000272250879465E-3</v>
      </c>
      <c r="AL122" s="1">
        <f t="shared" si="53"/>
        <v>6.4000297563656956E-3</v>
      </c>
    </row>
    <row r="123" spans="1:38">
      <c r="A123" s="1">
        <v>9</v>
      </c>
      <c r="B123" s="1">
        <f t="shared" si="39"/>
        <v>0.89999999999999991</v>
      </c>
      <c r="C123" s="1">
        <f t="shared" si="40"/>
        <v>0.24302680883770764</v>
      </c>
      <c r="D123" s="1">
        <f t="shared" si="41"/>
        <v>0.25293231366170177</v>
      </c>
      <c r="E123" s="1">
        <f t="shared" si="42"/>
        <v>0.86906202981383951</v>
      </c>
      <c r="F123" s="1">
        <f t="shared" si="43"/>
        <v>0.87397475529426127</v>
      </c>
      <c r="Q123" s="1">
        <v>9</v>
      </c>
      <c r="R123" s="1">
        <f t="shared" si="44"/>
        <v>0.44999999999999996</v>
      </c>
      <c r="S123" s="1">
        <f t="shared" si="45"/>
        <v>2.9612040089987225E-2</v>
      </c>
      <c r="T123" s="1">
        <f t="shared" si="46"/>
        <v>3.0684810074446758E-2</v>
      </c>
      <c r="U123" s="1">
        <f t="shared" si="47"/>
        <v>0.20337687291829096</v>
      </c>
      <c r="V123" s="1">
        <f t="shared" si="48"/>
        <v>0.20344155756930482</v>
      </c>
      <c r="AG123" s="1">
        <v>9</v>
      </c>
      <c r="AH123" s="1">
        <f t="shared" si="49"/>
        <v>0.09</v>
      </c>
      <c r="AI123" s="1">
        <f t="shared" si="50"/>
        <v>2.3650063291192171E-4</v>
      </c>
      <c r="AJ123" s="1">
        <f t="shared" si="51"/>
        <v>2.4500076379284006E-4</v>
      </c>
      <c r="AK123" s="1">
        <f t="shared" si="52"/>
        <v>8.1000559325493677E-3</v>
      </c>
      <c r="AL123" s="1">
        <f t="shared" si="53"/>
        <v>8.1000600253742592E-3</v>
      </c>
    </row>
    <row r="124" spans="1:38">
      <c r="A124" s="1">
        <v>10</v>
      </c>
      <c r="B124" s="1">
        <f t="shared" si="39"/>
        <v>0.99999999999999989</v>
      </c>
      <c r="C124" s="1">
        <f t="shared" si="40"/>
        <v>0.34032978919112788</v>
      </c>
      <c r="D124" s="3">
        <f t="shared" si="41"/>
        <v>0.35242226969695867</v>
      </c>
      <c r="E124" s="1">
        <f t="shared" si="42"/>
        <v>1.1158243654108773</v>
      </c>
      <c r="F124" s="1">
        <f t="shared" si="43"/>
        <v>1.1242014561783558</v>
      </c>
      <c r="Q124" s="1">
        <v>10</v>
      </c>
      <c r="R124" s="1">
        <f t="shared" si="44"/>
        <v>0.49999999999999994</v>
      </c>
      <c r="S124" s="1">
        <f t="shared" si="45"/>
        <v>4.0856887952912001E-2</v>
      </c>
      <c r="T124" s="1">
        <f t="shared" si="46"/>
        <v>4.2062581146009297E-2</v>
      </c>
      <c r="U124" s="1">
        <f t="shared" si="47"/>
        <v>0.25166928529319676</v>
      </c>
      <c r="V124" s="1">
        <f t="shared" si="48"/>
        <v>0.25176926073266453</v>
      </c>
      <c r="AG124" s="1">
        <v>10</v>
      </c>
      <c r="AH124" s="1">
        <f t="shared" si="49"/>
        <v>9.9999999999999992E-2</v>
      </c>
      <c r="AI124" s="1">
        <f t="shared" si="50"/>
        <v>3.2600136404658262E-4</v>
      </c>
      <c r="AJ124" s="1">
        <f t="shared" si="51"/>
        <v>3.3550159530415817E-4</v>
      </c>
      <c r="AK124" s="1">
        <f t="shared" si="52"/>
        <v>1.0000106276889359E-2</v>
      </c>
      <c r="AL124" s="1">
        <f t="shared" si="53"/>
        <v>1.000011256132045E-2</v>
      </c>
    </row>
    <row r="125" spans="1:38">
      <c r="Q125" s="1">
        <v>11</v>
      </c>
      <c r="R125" s="1">
        <f t="shared" si="44"/>
        <v>0.54999999999999993</v>
      </c>
      <c r="S125" s="1">
        <f t="shared" si="45"/>
        <v>5.4651044182642522E-2</v>
      </c>
      <c r="T125" s="1">
        <f t="shared" si="46"/>
        <v>5.5993981080082238E-2</v>
      </c>
      <c r="U125" s="1">
        <f t="shared" si="47"/>
        <v>0.30548673663025305</v>
      </c>
      <c r="V125" s="1">
        <f t="shared" si="48"/>
        <v>0.30563532591719655</v>
      </c>
      <c r="AG125" s="1">
        <v>11</v>
      </c>
      <c r="AH125" s="1">
        <f t="shared" si="49"/>
        <v>0.10999999999999999</v>
      </c>
      <c r="AI125" s="1">
        <f t="shared" si="50"/>
        <v>4.3550272091736269E-4</v>
      </c>
      <c r="AJ125" s="1">
        <f t="shared" si="51"/>
        <v>4.4600310642386006E-4</v>
      </c>
      <c r="AK125" s="1">
        <f t="shared" si="52"/>
        <v>1.2100189662619925E-2</v>
      </c>
      <c r="AL125" s="1">
        <f t="shared" si="53"/>
        <v>1.2100198918770937E-2</v>
      </c>
    </row>
    <row r="126" spans="1:38">
      <c r="Q126" s="1">
        <v>12</v>
      </c>
      <c r="R126" s="1">
        <f t="shared" si="44"/>
        <v>0.6</v>
      </c>
      <c r="S126" s="1">
        <f t="shared" si="45"/>
        <v>7.127574737594207E-2</v>
      </c>
      <c r="T126" s="1">
        <f t="shared" si="46"/>
        <v>7.2761870032112125E-2</v>
      </c>
      <c r="U126" s="1">
        <f t="shared" si="47"/>
        <v>0.3650802321639991</v>
      </c>
      <c r="V126" s="1">
        <f t="shared" si="48"/>
        <v>0.36529428973056999</v>
      </c>
      <c r="AG126" s="1">
        <v>12</v>
      </c>
      <c r="AH126" s="1">
        <f t="shared" si="49"/>
        <v>0.11999999999999998</v>
      </c>
      <c r="AI126" s="1">
        <f t="shared" si="50"/>
        <v>5.6700509561156943E-4</v>
      </c>
      <c r="AJ126" s="1">
        <f t="shared" si="51"/>
        <v>5.7850570849160695E-4</v>
      </c>
      <c r="AK126" s="1">
        <f t="shared" si="52"/>
        <v>1.4400321494778446E-2</v>
      </c>
      <c r="AL126" s="1">
        <f t="shared" si="53"/>
        <v>1.4400334668854754E-2</v>
      </c>
    </row>
    <row r="127" spans="1:38">
      <c r="Q127" s="1">
        <v>13</v>
      </c>
      <c r="R127" s="1">
        <f t="shared" si="44"/>
        <v>0.65</v>
      </c>
      <c r="S127" s="1">
        <f t="shared" si="45"/>
        <v>9.1026584518640624E-2</v>
      </c>
      <c r="T127" s="1">
        <f t="shared" si="46"/>
        <v>9.2663873252604612E-2</v>
      </c>
      <c r="U127" s="1">
        <f t="shared" si="47"/>
        <v>0.43078583908912926</v>
      </c>
      <c r="V127" s="1">
        <f t="shared" si="48"/>
        <v>0.43108659340617483</v>
      </c>
      <c r="AG127" s="1">
        <v>13</v>
      </c>
      <c r="AH127" s="1">
        <f t="shared" si="49"/>
        <v>0.12999999999999998</v>
      </c>
      <c r="AI127" s="1">
        <f t="shared" si="50"/>
        <v>7.2250905518015448E-4</v>
      </c>
      <c r="AJ127" s="1">
        <f t="shared" si="51"/>
        <v>7.3500999193255477E-4</v>
      </c>
      <c r="AK127" s="1">
        <f t="shared" si="52"/>
        <v>1.6900522019334813E-2</v>
      </c>
      <c r="AL127" s="1">
        <f t="shared" si="53"/>
        <v>1.6900540239688237E-2</v>
      </c>
    </row>
    <row r="128" spans="1:38">
      <c r="Q128" s="1">
        <v>14</v>
      </c>
      <c r="R128" s="1">
        <f t="shared" si="44"/>
        <v>0.70000000000000007</v>
      </c>
      <c r="S128" s="1">
        <f t="shared" si="45"/>
        <v>0.11421820292291335</v>
      </c>
      <c r="T128" s="1">
        <f t="shared" si="46"/>
        <v>0.11601718303473248</v>
      </c>
      <c r="U128" s="1">
        <f t="shared" si="47"/>
        <v>0.50304579787893988</v>
      </c>
      <c r="V128" s="1">
        <f t="shared" si="48"/>
        <v>0.50345998675931469</v>
      </c>
      <c r="AG128" s="1">
        <v>14</v>
      </c>
      <c r="AH128" s="1">
        <f t="shared" si="49"/>
        <v>0.13999999999999999</v>
      </c>
      <c r="AI128" s="1">
        <f t="shared" si="50"/>
        <v>9.0401539432943714E-4</v>
      </c>
      <c r="AJ128" s="1">
        <f t="shared" si="51"/>
        <v>9.1751677935016183E-4</v>
      </c>
      <c r="AK128" s="1">
        <f t="shared" si="52"/>
        <v>1.9600817243833179E-2</v>
      </c>
      <c r="AL128" s="1">
        <f t="shared" si="53"/>
        <v>1.9600841837040386E-2</v>
      </c>
    </row>
    <row r="129" spans="17:38">
      <c r="Q129" s="1">
        <v>15</v>
      </c>
      <c r="R129" s="1">
        <f t="shared" si="44"/>
        <v>0.75000000000000011</v>
      </c>
      <c r="S129" s="1">
        <f t="shared" si="45"/>
        <v>0.1411901823726982</v>
      </c>
      <c r="T129" s="1">
        <f t="shared" si="46"/>
        <v>0.14316454939367623</v>
      </c>
      <c r="U129" s="1">
        <f t="shared" si="47"/>
        <v>0.58243466759843598</v>
      </c>
      <c r="V129" s="1">
        <f t="shared" si="48"/>
        <v>0.58299608820309456</v>
      </c>
      <c r="AG129" s="1">
        <v>15</v>
      </c>
      <c r="AH129" s="1">
        <f t="shared" si="49"/>
        <v>0.15</v>
      </c>
      <c r="AI129" s="1">
        <f t="shared" si="50"/>
        <v>1.1135251977205658E-3</v>
      </c>
      <c r="AJ129" s="1">
        <f t="shared" si="51"/>
        <v>1.1280271882271936E-3</v>
      </c>
      <c r="AK129" s="1">
        <f t="shared" si="52"/>
        <v>2.2501239938365957E-2</v>
      </c>
      <c r="AL129" s="1">
        <f t="shared" si="53"/>
        <v>2.2501272445337377E-2</v>
      </c>
    </row>
    <row r="130" spans="17:38">
      <c r="Q130" s="1">
        <v>16</v>
      </c>
      <c r="R130" s="1">
        <f t="shared" si="44"/>
        <v>0.80000000000000016</v>
      </c>
      <c r="S130" s="1">
        <f t="shared" si="45"/>
        <v>0.17231435380383098</v>
      </c>
      <c r="T130" s="1">
        <f t="shared" si="46"/>
        <v>0.17448175751192441</v>
      </c>
      <c r="U130" s="1">
        <f t="shared" si="47"/>
        <v>0.66969223652683207</v>
      </c>
      <c r="V130" s="1">
        <f t="shared" si="48"/>
        <v>0.67044388370445018</v>
      </c>
      <c r="AG130" s="1">
        <v>16</v>
      </c>
      <c r="AH130" s="1">
        <f t="shared" si="49"/>
        <v>0.16</v>
      </c>
      <c r="AI130" s="1">
        <f t="shared" si="50"/>
        <v>1.3530399126805673E-3</v>
      </c>
      <c r="AJ130" s="1">
        <f t="shared" si="51"/>
        <v>1.368542704038907E-3</v>
      </c>
      <c r="AK130" s="1">
        <f t="shared" si="52"/>
        <v>2.5601830717005308E-2</v>
      </c>
      <c r="AL130" s="1">
        <f t="shared" si="53"/>
        <v>2.5601872909132781E-2</v>
      </c>
    </row>
    <row r="131" spans="17:38">
      <c r="Q131" s="1">
        <v>17</v>
      </c>
      <c r="R131" s="1">
        <f t="shared" si="44"/>
        <v>0.8500000000000002</v>
      </c>
      <c r="S131" s="1">
        <f t="shared" si="45"/>
        <v>0.20800395169714692</v>
      </c>
      <c r="T131" s="1">
        <f t="shared" si="46"/>
        <v>0.21038699570257641</v>
      </c>
      <c r="U131" s="1">
        <f t="shared" si="47"/>
        <v>0.76576564392162938</v>
      </c>
      <c r="V131" s="1">
        <f t="shared" si="48"/>
        <v>0.76676268796075631</v>
      </c>
      <c r="AG131" s="1">
        <v>17</v>
      </c>
      <c r="AH131" s="1">
        <f t="shared" si="49"/>
        <v>0.17</v>
      </c>
      <c r="AI131" s="1">
        <f t="shared" si="50"/>
        <v>1.6245614331302349E-3</v>
      </c>
      <c r="AJ131" s="1">
        <f t="shared" si="51"/>
        <v>1.6410652645838209E-3</v>
      </c>
      <c r="AK131" s="1">
        <f t="shared" si="52"/>
        <v>2.8902639199850019E-2</v>
      </c>
      <c r="AL131" s="1">
        <f t="shared" si="53"/>
        <v>2.8902693095202631E-2</v>
      </c>
    </row>
    <row r="132" spans="17:38">
      <c r="Q132" s="1">
        <v>18</v>
      </c>
      <c r="R132" s="1">
        <f t="shared" si="44"/>
        <v>0.90000000000000024</v>
      </c>
      <c r="S132" s="1">
        <f t="shared" si="45"/>
        <v>0.24872513010061423</v>
      </c>
      <c r="T132" s="1">
        <f t="shared" si="46"/>
        <v>0.25135266766018449</v>
      </c>
      <c r="U132" s="1">
        <f t="shared" si="47"/>
        <v>0.87186419034356788</v>
      </c>
      <c r="V132" s="1">
        <f t="shared" si="48"/>
        <v>0.87317816353989153</v>
      </c>
      <c r="AG132" s="1">
        <v>18</v>
      </c>
      <c r="AH132" s="1">
        <f t="shared" si="49"/>
        <v>0.18000000000000002</v>
      </c>
      <c r="AI132" s="1">
        <f t="shared" si="50"/>
        <v>1.9300921955358473E-3</v>
      </c>
      <c r="AJ132" s="1">
        <f t="shared" si="51"/>
        <v>1.9475973563392503E-3</v>
      </c>
      <c r="AK132" s="1">
        <f t="shared" si="52"/>
        <v>3.2403725255883274E-2</v>
      </c>
      <c r="AL132" s="1">
        <f t="shared" si="53"/>
        <v>3.2403793135462426E-2</v>
      </c>
    </row>
    <row r="133" spans="17:38">
      <c r="Q133" s="1">
        <v>19</v>
      </c>
      <c r="R133" s="1">
        <f t="shared" si="44"/>
        <v>0.95000000000000029</v>
      </c>
      <c r="S133" s="1">
        <f t="shared" si="45"/>
        <v>0.29501157583717907</v>
      </c>
      <c r="T133" s="1">
        <f t="shared" si="46"/>
        <v>0.2979204174956302</v>
      </c>
      <c r="U133" s="1">
        <f t="shared" si="47"/>
        <v>0.9895318298779362</v>
      </c>
      <c r="V133" s="1">
        <f t="shared" si="48"/>
        <v>0.99125657516077115</v>
      </c>
      <c r="AG133" s="1">
        <v>19</v>
      </c>
      <c r="AH133" s="1">
        <f t="shared" si="49"/>
        <v>0.19000000000000003</v>
      </c>
      <c r="AI133" s="1">
        <f t="shared" si="50"/>
        <v>2.2716352876938745E-3</v>
      </c>
      <c r="AJ133" s="1">
        <f t="shared" si="51"/>
        <v>2.2901421236509638E-3</v>
      </c>
      <c r="AK133" s="1">
        <f t="shared" si="52"/>
        <v>3.6105160326880312E-2</v>
      </c>
      <c r="AL133" s="1">
        <f t="shared" si="53"/>
        <v>3.6105244750946536E-2</v>
      </c>
    </row>
    <row r="134" spans="17:38">
      <c r="Q134" s="1">
        <v>20</v>
      </c>
      <c r="R134" s="1">
        <f t="shared" si="44"/>
        <v>1.0000000000000002</v>
      </c>
      <c r="S134" s="1">
        <f t="shared" si="45"/>
        <v>0.34748324625366878</v>
      </c>
      <c r="T134" s="3">
        <f t="shared" si="46"/>
        <v>0.35072044703532418</v>
      </c>
      <c r="U134" s="1">
        <f t="shared" si="47"/>
        <v>1.1207446064269884</v>
      </c>
      <c r="V134" s="1">
        <f t="shared" si="48"/>
        <v>1.1230048319686581</v>
      </c>
      <c r="AG134" s="1">
        <v>20</v>
      </c>
      <c r="AH134" s="1">
        <f t="shared" si="49"/>
        <v>0.20000000000000004</v>
      </c>
      <c r="AI134" s="1">
        <f t="shared" si="50"/>
        <v>2.6511945711604292E-3</v>
      </c>
      <c r="AJ134" s="1">
        <f t="shared" si="51"/>
        <v>2.6707034915689674E-3</v>
      </c>
      <c r="AK134" s="1">
        <f t="shared" si="52"/>
        <v>4.0007028832654168E-2</v>
      </c>
      <c r="AL134" s="1">
        <f t="shared" si="53"/>
        <v>4.0007132657139892E-2</v>
      </c>
    </row>
    <row r="135" spans="17:38">
      <c r="AG135" s="1">
        <v>21</v>
      </c>
      <c r="AH135" s="1">
        <f t="shared" si="49"/>
        <v>0.21000000000000005</v>
      </c>
      <c r="AI135" s="1">
        <f t="shared" si="50"/>
        <v>3.0707748181403663E-3</v>
      </c>
      <c r="AJ135" s="1">
        <f t="shared" si="51"/>
        <v>3.0912863031445853E-3</v>
      </c>
      <c r="AK135" s="1">
        <f t="shared" si="52"/>
        <v>4.4109429657983749E-2</v>
      </c>
      <c r="AL135" s="1">
        <f t="shared" si="53"/>
        <v>4.4109556051008032E-2</v>
      </c>
    </row>
    <row r="136" spans="17:38">
      <c r="AG136" s="1">
        <v>22</v>
      </c>
      <c r="AH136" s="1">
        <f t="shared" si="49"/>
        <v>0.22000000000000006</v>
      </c>
      <c r="AI136" s="1">
        <f t="shared" si="50"/>
        <v>3.5323818636546658E-3</v>
      </c>
      <c r="AJ136" s="1">
        <f t="shared" si="51"/>
        <v>3.5538964720077792E-3</v>
      </c>
      <c r="AK136" s="1">
        <f t="shared" si="52"/>
        <v>4.8412477721630702E-2</v>
      </c>
      <c r="AL136" s="1">
        <f t="shared" si="53"/>
        <v>4.8412630180133774E-2</v>
      </c>
    </row>
    <row r="137" spans="17:38">
      <c r="AG137" s="1">
        <v>23</v>
      </c>
      <c r="AH137" s="1">
        <f t="shared" si="49"/>
        <v>0.23000000000000007</v>
      </c>
      <c r="AI137" s="1">
        <f t="shared" si="50"/>
        <v>4.0380227738091171E-3</v>
      </c>
      <c r="AJ137" s="1">
        <f t="shared" si="51"/>
        <v>4.0605411510480569E-3</v>
      </c>
      <c r="AK137" s="1">
        <f t="shared" si="52"/>
        <v>5.2916305627921829E-2</v>
      </c>
      <c r="AL137" s="1">
        <f t="shared" si="53"/>
        <v>5.2916487994439383E-2</v>
      </c>
    </row>
    <row r="138" spans="17:38">
      <c r="AG138" s="1">
        <v>24</v>
      </c>
      <c r="AH138" s="1">
        <f t="shared" si="49"/>
        <v>0.24000000000000007</v>
      </c>
      <c r="AI138" s="1">
        <f t="shared" si="50"/>
        <v>4.5897060309924506E-3</v>
      </c>
      <c r="AJ138" s="1">
        <f t="shared" si="51"/>
        <v>4.6132289180275086E-3</v>
      </c>
      <c r="AK138" s="1">
        <f t="shared" si="52"/>
        <v>5.7621065401450962E-2</v>
      </c>
      <c r="AL138" s="1">
        <f t="shared" si="53"/>
        <v>5.762128188105016E-2</v>
      </c>
    </row>
    <row r="139" spans="17:38">
      <c r="AG139" s="1">
        <v>25</v>
      </c>
      <c r="AH139" s="1">
        <f t="shared" si="49"/>
        <v>0.25000000000000006</v>
      </c>
      <c r="AI139" s="1">
        <f t="shared" si="50"/>
        <v>5.1894417368380102E-3</v>
      </c>
      <c r="AJ139" s="1">
        <f t="shared" si="51"/>
        <v>5.2139699789604602E-3</v>
      </c>
      <c r="AK139" s="1">
        <f t="shared" si="52"/>
        <v>6.252693030554006E-2</v>
      </c>
      <c r="AL139" s="1">
        <f t="shared" si="53"/>
        <v>6.2527185482941533E-2</v>
      </c>
    </row>
    <row r="140" spans="17:38">
      <c r="AG140" s="1">
        <v>26</v>
      </c>
      <c r="AH140" s="1">
        <f t="shared" si="49"/>
        <v>0.26000000000000006</v>
      </c>
      <c r="AI140" s="1">
        <f t="shared" si="50"/>
        <v>5.8392418337898759E-3</v>
      </c>
      <c r="AJ140" s="1">
        <f t="shared" si="51"/>
        <v>5.8647763901011358E-3</v>
      </c>
      <c r="AK140" s="1">
        <f t="shared" si="52"/>
        <v>6.7634096745193523E-2</v>
      </c>
      <c r="AL140" s="1">
        <f t="shared" si="53"/>
        <v>6.7634395602105921E-2</v>
      </c>
    </row>
    <row r="141" spans="17:38">
      <c r="AG141" s="1">
        <v>27</v>
      </c>
      <c r="AH141" s="1">
        <f t="shared" si="49"/>
        <v>0.27000000000000007</v>
      </c>
      <c r="AI141" s="1">
        <f t="shared" si="50"/>
        <v>6.5411203461221952E-3</v>
      </c>
      <c r="AJ141" s="1">
        <f t="shared" si="51"/>
        <v>6.5676622993885783E-3</v>
      </c>
      <c r="AK141" s="1">
        <f t="shared" si="52"/>
        <v>7.2942786255382489E-2</v>
      </c>
      <c r="AL141" s="1">
        <f t="shared" si="53"/>
        <v>7.2943134188078851E-2</v>
      </c>
    </row>
    <row r="142" spans="17:38">
      <c r="AG142" s="1">
        <v>28</v>
      </c>
      <c r="AH142" s="1">
        <f t="shared" si="49"/>
        <v>0.28000000000000008</v>
      </c>
      <c r="AI142" s="1">
        <f t="shared" si="50"/>
        <v>7.2970936412693668E-3</v>
      </c>
      <c r="AJ142" s="1">
        <f t="shared" si="51"/>
        <v>7.3246442082070201E-3</v>
      </c>
      <c r="AK142" s="1">
        <f t="shared" si="52"/>
        <v>7.8453247575609494E-2</v>
      </c>
      <c r="AL142" s="1">
        <f t="shared" si="53"/>
        <v>7.8453650412776854E-2</v>
      </c>
    </row>
    <row r="143" spans="17:38">
      <c r="AG143" s="1">
        <v>29</v>
      </c>
      <c r="AH143" s="1">
        <f t="shared" si="49"/>
        <v>0.29000000000000009</v>
      </c>
      <c r="AI143" s="1">
        <f t="shared" si="50"/>
        <v>8.1091807123347889E-3</v>
      </c>
      <c r="AJ143" s="1">
        <f t="shared" si="51"/>
        <v>8.1377412543300314E-3</v>
      </c>
      <c r="AK143" s="1">
        <f t="shared" si="52"/>
        <v>8.416575881182535E-2</v>
      </c>
      <c r="AL143" s="1">
        <f t="shared" si="53"/>
        <v>8.4166222832722473E-2</v>
      </c>
    </row>
    <row r="144" spans="17:38">
      <c r="AG144" s="1">
        <v>30</v>
      </c>
      <c r="AH144" s="1">
        <f t="shared" si="49"/>
        <v>0.3000000000000001</v>
      </c>
      <c r="AI144" s="1">
        <f t="shared" si="50"/>
        <v>8.9794034826572566E-3</v>
      </c>
      <c r="AJ144" s="1">
        <f t="shared" si="51"/>
        <v>9.0089755169281659E-3</v>
      </c>
      <c r="AK144" s="1">
        <f t="shared" si="52"/>
        <v>9.0080629686904418E-2</v>
      </c>
      <c r="AL144" s="1">
        <f t="shared" si="53"/>
        <v>9.0081161639864682E-2</v>
      </c>
    </row>
    <row r="145" spans="33:38">
      <c r="AG145" s="1">
        <v>31</v>
      </c>
      <c r="AH145" s="1">
        <f t="shared" si="49"/>
        <v>0.31000000000000011</v>
      </c>
      <c r="AI145" s="1">
        <f t="shared" si="50"/>
        <v>9.9097871333268129E-3</v>
      </c>
      <c r="AJ145" s="1">
        <f t="shared" si="51"/>
        <v>9.9403723445326293E-3</v>
      </c>
      <c r="AK145" s="1">
        <f t="shared" si="52"/>
        <v>9.6198203881027927E-2</v>
      </c>
      <c r="AL145" s="1">
        <f t="shared" si="53"/>
        <v>9.619881100234802E-2</v>
      </c>
    </row>
    <row r="146" spans="33:38">
      <c r="AG146" s="1">
        <v>32</v>
      </c>
      <c r="AH146" s="1">
        <f t="shared" si="49"/>
        <v>0.32000000000000012</v>
      </c>
      <c r="AI146" s="1">
        <f t="shared" si="50"/>
        <v>1.090236045455611E-2</v>
      </c>
      <c r="AJ146" s="1">
        <f t="shared" si="51"/>
        <v>1.0933960706861775E-2</v>
      </c>
      <c r="AK146" s="1">
        <f t="shared" si="52"/>
        <v>0.10251886146348115</v>
      </c>
      <c r="AL146" s="1">
        <f t="shared" si="53"/>
        <v>0.10251955149673928</v>
      </c>
    </row>
    <row r="147" spans="33:38">
      <c r="AG147" s="1">
        <v>33</v>
      </c>
      <c r="AH147" s="1">
        <f t="shared" si="49"/>
        <v>0.33000000000000013</v>
      </c>
      <c r="AI147" s="1">
        <f t="shared" si="50"/>
        <v>1.1959156221829168E-2</v>
      </c>
      <c r="AJ147" s="1">
        <f t="shared" si="51"/>
        <v>1.1991773571433162E-2</v>
      </c>
      <c r="AK147" s="1">
        <f t="shared" si="52"/>
        <v>0.10904302141753819</v>
      </c>
      <c r="AL147" s="1">
        <f t="shared" si="53"/>
        <v>0.1090438026333886</v>
      </c>
    </row>
    <row r="148" spans="33:38">
      <c r="AG148" s="1">
        <v>34</v>
      </c>
      <c r="AH148" s="1">
        <f t="shared" si="49"/>
        <v>0.34000000000000014</v>
      </c>
      <c r="AI148" s="1">
        <f t="shared" si="50"/>
        <v>1.3082211597767048E-2</v>
      </c>
      <c r="AJ148" s="1">
        <f t="shared" si="51"/>
        <v>1.311584830590155E-2</v>
      </c>
      <c r="AK148" s="1">
        <f t="shared" si="52"/>
        <v>0.11577114426028884</v>
      </c>
      <c r="AL148" s="1">
        <f t="shared" si="53"/>
        <v>0.11577202547678352</v>
      </c>
    </row>
    <row r="149" spans="33:38">
      <c r="AG149" s="1">
        <v>35</v>
      </c>
      <c r="AH149" s="1">
        <f t="shared" si="49"/>
        <v>0.35000000000000014</v>
      </c>
      <c r="AI149" s="1">
        <f t="shared" si="50"/>
        <v>1.4273568560669385E-2</v>
      </c>
      <c r="AJ149" s="1">
        <f t="shared" si="51"/>
        <v>1.4308227107082749E-2</v>
      </c>
      <c r="AK149" s="1">
        <f t="shared" si="52"/>
        <v>0.12270373475945623</v>
      </c>
      <c r="AL149" s="1">
        <f t="shared" si="53"/>
        <v>0.12270472536294795</v>
      </c>
    </row>
    <row r="150" spans="33:38">
      <c r="AG150" s="1">
        <v>36</v>
      </c>
      <c r="AH150" s="1">
        <f t="shared" si="49"/>
        <v>0.36000000000000015</v>
      </c>
      <c r="AI150" s="1">
        <f t="shared" si="50"/>
        <v>1.5535274360712229E-2</v>
      </c>
      <c r="AJ150" s="1">
        <f t="shared" si="51"/>
        <v>1.5570957457644802E-2</v>
      </c>
      <c r="AK150" s="1">
        <f t="shared" si="52"/>
        <v>0.12984134474946271</v>
      </c>
      <c r="AL150" s="1">
        <f t="shared" si="53"/>
        <v>0.12984245471614789</v>
      </c>
    </row>
    <row r="151" spans="33:38">
      <c r="AG151" s="1">
        <v>37</v>
      </c>
      <c r="AH151" s="1">
        <f t="shared" si="49"/>
        <v>0.37000000000000016</v>
      </c>
      <c r="AI151" s="1">
        <f t="shared" si="50"/>
        <v>1.6869382004806283E-2</v>
      </c>
      <c r="AJ151" s="1">
        <f t="shared" si="51"/>
        <v>1.6906092611471663E-2</v>
      </c>
      <c r="AK151" s="1">
        <f t="shared" si="52"/>
        <v>0.13718457604922421</v>
      </c>
      <c r="AL151" s="1">
        <f t="shared" si="53"/>
        <v>0.1371858159673878</v>
      </c>
    </row>
    <row r="152" spans="33:38">
      <c r="AG152" s="1">
        <v>38</v>
      </c>
      <c r="AH152" s="1">
        <f t="shared" si="49"/>
        <v>0.38000000000000017</v>
      </c>
      <c r="AI152" s="1">
        <f t="shared" si="50"/>
        <v>1.8277950771145541E-2</v>
      </c>
      <c r="AJ152" s="1">
        <f t="shared" si="51"/>
        <v>1.8315692108730564E-2</v>
      </c>
      <c r="AK152" s="1">
        <f t="shared" si="52"/>
        <v>0.14473408348439257</v>
      </c>
      <c r="AL152" s="1">
        <f t="shared" si="53"/>
        <v>0.14473546457742195</v>
      </c>
    </row>
    <row r="153" spans="33:38">
      <c r="AG153" s="1">
        <v>39</v>
      </c>
      <c r="AH153" s="1">
        <f t="shared" si="49"/>
        <v>0.39000000000000018</v>
      </c>
      <c r="AI153" s="1">
        <f t="shared" si="50"/>
        <v>1.9763046754504784E-2</v>
      </c>
      <c r="AJ153" s="1">
        <f t="shared" si="51"/>
        <v>1.9801822321702779E-2</v>
      </c>
      <c r="AK153" s="1">
        <f t="shared" si="52"/>
        <v>0.1524905780170209</v>
      </c>
      <c r="AL153" s="1">
        <f t="shared" si="53"/>
        <v>0.15249211216726044</v>
      </c>
    </row>
    <row r="154" spans="33:38">
      <c r="AG154" s="1">
        <v>40</v>
      </c>
      <c r="AH154" s="1">
        <f t="shared" si="49"/>
        <v>0.40000000000000019</v>
      </c>
      <c r="AI154" s="1">
        <f t="shared" si="50"/>
        <v>2.1326743443375384E-2</v>
      </c>
      <c r="AJ154" s="1">
        <f t="shared" si="51"/>
        <v>2.1366557032468581E-2</v>
      </c>
      <c r="AK154" s="1">
        <f t="shared" si="52"/>
        <v>0.16045482998589969</v>
      </c>
      <c r="AL154" s="1">
        <f t="shared" si="53"/>
        <v>0.16045652975942187</v>
      </c>
    </row>
    <row r="155" spans="33:38">
      <c r="AG155" s="1">
        <v>41</v>
      </c>
      <c r="AH155" s="1">
        <f t="shared" si="49"/>
        <v>0.4100000000000002</v>
      </c>
      <c r="AI155" s="1">
        <f t="shared" si="50"/>
        <v>2.29711223300628E-2</v>
      </c>
      <c r="AJ155" s="1">
        <f t="shared" si="51"/>
        <v>2.3011978043571205E-2</v>
      </c>
      <c r="AK155" s="1">
        <f t="shared" si="52"/>
        <v>0.16862767246110288</v>
      </c>
      <c r="AL155" s="1">
        <f t="shared" si="53"/>
        <v>0.16862955113347797</v>
      </c>
    </row>
    <row r="156" spans="33:38">
      <c r="AG156" s="1">
        <v>42</v>
      </c>
      <c r="AH156" s="1">
        <f t="shared" si="49"/>
        <v>0.42000000000000021</v>
      </c>
      <c r="AI156" s="1">
        <f t="shared" si="50"/>
        <v>2.4698273554905985E-2</v>
      </c>
      <c r="AJ156" s="1">
        <f t="shared" si="51"/>
        <v>2.4740175822821561E-2</v>
      </c>
      <c r="AK156" s="1">
        <f t="shared" si="52"/>
        <v>0.17701000471659314</v>
      </c>
      <c r="AL156" s="1">
        <f t="shared" si="53"/>
        <v>0.1770120762997443</v>
      </c>
    </row>
    <row r="157" spans="33:38">
      <c r="AG157" s="1">
        <v>43</v>
      </c>
      <c r="AH157" s="1">
        <f t="shared" si="49"/>
        <v>0.43000000000000022</v>
      </c>
      <c r="AI157" s="1">
        <f t="shared" si="50"/>
        <v>2.6510296585819004E-2</v>
      </c>
      <c r="AJ157" s="1">
        <f t="shared" si="51"/>
        <v>2.6553250183445624E-2</v>
      </c>
      <c r="AK157" s="1">
        <f t="shared" si="52"/>
        <v>0.18560279582506825</v>
      </c>
      <c r="AL157" s="1">
        <f t="shared" si="53"/>
        <v>0.18560507509530483</v>
      </c>
    </row>
    <row r="158" spans="33:38">
      <c r="AG158" s="1">
        <v>44</v>
      </c>
      <c r="AH158" s="1">
        <f t="shared" si="49"/>
        <v>0.44000000000000022</v>
      </c>
      <c r="AI158" s="1">
        <f t="shared" si="50"/>
        <v>2.8409300934398671E-2</v>
      </c>
      <c r="AJ158" s="1">
        <f t="shared" si="51"/>
        <v>2.8453311000820054E-2</v>
      </c>
      <c r="AK158" s="1">
        <f t="shared" si="52"/>
        <v>0.19440708837958143</v>
      </c>
      <c r="AL158" s="1">
        <f t="shared" si="53"/>
        <v>0.19440959090690957</v>
      </c>
    </row>
    <row r="159" spans="33:38">
      <c r="AG159" s="1">
        <v>45</v>
      </c>
      <c r="AH159" s="1">
        <f t="shared" si="49"/>
        <v>0.45000000000000023</v>
      </c>
      <c r="AI159" s="1">
        <f t="shared" si="50"/>
        <v>3.0397406909889148E-2</v>
      </c>
      <c r="AJ159" s="1">
        <f t="shared" si="51"/>
        <v>3.0442478967088831E-2</v>
      </c>
      <c r="AK159" s="1">
        <f t="shared" si="52"/>
        <v>0.20342400234684557</v>
      </c>
      <c r="AL159" s="1">
        <f t="shared" si="53"/>
        <v>0.20342674452566184</v>
      </c>
    </row>
    <row r="160" spans="33:38">
      <c r="AG160" s="1">
        <v>46</v>
      </c>
      <c r="AH160" s="1">
        <f t="shared" si="49"/>
        <v>0.46000000000000024</v>
      </c>
      <c r="AI160" s="1">
        <f t="shared" si="50"/>
        <v>3.247674641234545E-2</v>
      </c>
      <c r="AJ160" s="1">
        <f t="shared" si="51"/>
        <v>3.25228863850048E-2</v>
      </c>
      <c r="AK160" s="1">
        <f t="shared" si="52"/>
        <v>0.21265473905753202</v>
      </c>
      <c r="AL160" s="1">
        <f t="shared" si="53"/>
        <v>0.21265773813881217</v>
      </c>
    </row>
    <row r="161" spans="33:38">
      <c r="AG161" s="1">
        <v>47</v>
      </c>
      <c r="AH161" s="1">
        <f t="shared" si="49"/>
        <v>0.47000000000000025</v>
      </c>
      <c r="AI161" s="1">
        <f t="shared" si="50"/>
        <v>3.464946376639292E-2</v>
      </c>
      <c r="AJ161" s="1">
        <f t="shared" si="51"/>
        <v>3.4696678002395356E-2</v>
      </c>
      <c r="AK161" s="1">
        <f t="shared" si="52"/>
        <v>0.2221005853392988</v>
      </c>
      <c r="AL161" s="1">
        <f t="shared" si="53"/>
        <v>0.22210385946440214</v>
      </c>
    </row>
    <row r="162" spans="33:38">
      <c r="AG162" s="1">
        <v>48</v>
      </c>
      <c r="AH162" s="1">
        <f t="shared" si="49"/>
        <v>0.48000000000000026</v>
      </c>
      <c r="AI162" s="1">
        <f t="shared" si="50"/>
        <v>3.6917716597039379E-2</v>
      </c>
      <c r="AJ162" s="1">
        <f t="shared" si="51"/>
        <v>3.6966011888711063E-2</v>
      </c>
      <c r="AK162" s="1">
        <f t="shared" si="52"/>
        <v>0.23176291779873956</v>
      </c>
      <c r="AL162" s="1">
        <f t="shared" si="53"/>
        <v>0.23176648603495656</v>
      </c>
    </row>
    <row r="163" spans="33:38">
      <c r="AG163" s="1">
        <v>49</v>
      </c>
      <c r="AH163" s="1">
        <f t="shared" si="49"/>
        <v>0.49000000000000027</v>
      </c>
      <c r="AI163" s="1">
        <f t="shared" si="50"/>
        <v>3.928367674906063E-2</v>
      </c>
      <c r="AJ163" s="1">
        <f t="shared" si="51"/>
        <v>3.9333060355180471E-2</v>
      </c>
      <c r="AK163" s="1">
        <f t="shared" si="52"/>
        <v>0.24164320725892494</v>
      </c>
      <c r="AL163" s="1">
        <f t="shared" si="53"/>
        <v>0.24164708963690454</v>
      </c>
    </row>
    <row r="164" spans="33:38">
      <c r="AG164" s="1">
        <v>50</v>
      </c>
      <c r="AH164" s="1">
        <f t="shared" si="49"/>
        <v>0.50000000000000022</v>
      </c>
      <c r="AI164" s="1">
        <f t="shared" si="50"/>
        <v>4.1749531251549517E-2</v>
      </c>
      <c r="AJ164" s="1">
        <f t="shared" si="51"/>
        <v>4.1800010920163617E-2</v>
      </c>
      <c r="AK164" s="1">
        <f t="shared" si="52"/>
        <v>0.25174302335972432</v>
      </c>
      <c r="AL164" s="1">
        <f t="shared" si="53"/>
        <v>0.251747240912926</v>
      </c>
    </row>
    <row r="165" spans="33:38">
      <c r="AG165" s="1">
        <v>51</v>
      </c>
      <c r="AH165" s="1">
        <f t="shared" si="49"/>
        <v>0.51000000000000023</v>
      </c>
      <c r="AI165" s="1">
        <f t="shared" si="50"/>
        <v>4.4317483329292875E-2</v>
      </c>
      <c r="AJ165" s="1">
        <f t="shared" si="51"/>
        <v>4.4369067321371462E-2</v>
      </c>
      <c r="AK165" s="1">
        <f t="shared" si="52"/>
        <v>0.26206403932864236</v>
      </c>
      <c r="AL165" s="1">
        <f t="shared" si="53"/>
        <v>0.26206861413496862</v>
      </c>
    </row>
    <row r="166" spans="33:38">
      <c r="AG166" s="1">
        <v>52</v>
      </c>
      <c r="AH166" s="1">
        <f t="shared" si="49"/>
        <v>0.52000000000000024</v>
      </c>
      <c r="AI166" s="1">
        <f t="shared" si="50"/>
        <v>4.6989753462721148E-2</v>
      </c>
      <c r="AJ166" s="1">
        <f t="shared" si="51"/>
        <v>4.7042450576698744E-2</v>
      </c>
      <c r="AK166" s="1">
        <f t="shared" si="52"/>
        <v>0.27260803693048757</v>
      </c>
      <c r="AL166" s="1">
        <f t="shared" si="53"/>
        <v>0.27261299215626139</v>
      </c>
    </row>
    <row r="167" spans="33:38">
      <c r="AG167" s="1">
        <v>53</v>
      </c>
      <c r="AH167" s="1">
        <f t="shared" si="49"/>
        <v>0.53000000000000025</v>
      </c>
      <c r="AI167" s="1">
        <f t="shared" si="50"/>
        <v>4.9768580498261356E-2</v>
      </c>
      <c r="AJ167" s="1">
        <f t="shared" si="51"/>
        <v>4.9822400095504114E-2</v>
      </c>
      <c r="AK167" s="1">
        <f t="shared" si="52"/>
        <v>0.28337691160481215</v>
      </c>
      <c r="AL167" s="1">
        <f t="shared" si="53"/>
        <v>0.28338227155127677</v>
      </c>
    </row>
    <row r="168" spans="33:38">
      <c r="AG168" s="1">
        <v>54</v>
      </c>
      <c r="AH168" s="1">
        <f t="shared" si="49"/>
        <v>0.54000000000000026</v>
      </c>
      <c r="AI168" s="1">
        <f t="shared" si="50"/>
        <v>5.2656222811016881E-2</v>
      </c>
      <c r="AJ168" s="1">
        <f t="shared" si="51"/>
        <v>5.2711174842264119E-2</v>
      </c>
      <c r="AK168" s="1">
        <f t="shared" si="52"/>
        <v>0.29437267780072374</v>
      </c>
      <c r="AL168" s="1">
        <f t="shared" si="53"/>
        <v>0.29437846795325207</v>
      </c>
    </row>
    <row r="169" spans="33:38">
      <c r="AG169" s="1">
        <v>55</v>
      </c>
      <c r="AH169" s="1">
        <f t="shared" si="49"/>
        <v>0.55000000000000027</v>
      </c>
      <c r="AI169" s="1">
        <f t="shared" si="50"/>
        <v>5.5654959521796638E-2</v>
      </c>
      <c r="AJ169" s="1">
        <f t="shared" si="51"/>
        <v>5.5711054554627243E-2</v>
      </c>
      <c r="AK169" s="1">
        <f t="shared" si="52"/>
        <v>0.30559747451937308</v>
      </c>
      <c r="AL169" s="1">
        <f t="shared" si="53"/>
        <v>0.30560372159958893</v>
      </c>
    </row>
    <row r="170" spans="33:38">
      <c r="AG170" s="1">
        <v>56</v>
      </c>
      <c r="AH170" s="1">
        <f t="shared" si="49"/>
        <v>0.56000000000000028</v>
      </c>
      <c r="AI170" s="1">
        <f t="shared" si="50"/>
        <v>5.8767091770623135E-2</v>
      </c>
      <c r="AJ170" s="1">
        <f t="shared" si="51"/>
        <v>5.8824341018001075E-2</v>
      </c>
      <c r="AK170" s="1">
        <f t="shared" si="52"/>
        <v>0.31705357107517718</v>
      </c>
      <c r="AL170" s="1">
        <f t="shared" si="53"/>
        <v>0.31706030309620242</v>
      </c>
    </row>
    <row r="171" spans="33:38">
      <c r="AG171" s="1">
        <v>57</v>
      </c>
      <c r="AH171" s="1">
        <f t="shared" si="49"/>
        <v>0.57000000000000028</v>
      </c>
      <c r="AI171" s="1">
        <f t="shared" si="50"/>
        <v>6.1994944048963101E-2</v>
      </c>
      <c r="AJ171" s="1">
        <f t="shared" si="51"/>
        <v>6.205335939892026E-2</v>
      </c>
      <c r="AK171" s="1">
        <f t="shared" si="52"/>
        <v>0.32874337308763435</v>
      </c>
      <c r="AL171" s="1">
        <f t="shared" si="53"/>
        <v>0.32875061941269185</v>
      </c>
    </row>
    <row r="172" spans="33:38">
      <c r="AG172" s="1">
        <v>58</v>
      </c>
      <c r="AH172" s="1">
        <f t="shared" si="49"/>
        <v>0.58000000000000029</v>
      </c>
      <c r="AI172" s="1">
        <f t="shared" si="50"/>
        <v>6.5340865593047179E-2</v>
      </c>
      <c r="AJ172" s="1">
        <f t="shared" si="51"/>
        <v>6.5400459639565964E-2</v>
      </c>
      <c r="AK172" s="1">
        <f t="shared" si="52"/>
        <v>0.34066942871644901</v>
      </c>
      <c r="AL172" s="1">
        <f t="shared" si="53"/>
        <v>0.34067722012106688</v>
      </c>
    </row>
    <row r="173" spans="33:38">
      <c r="AG173" s="1">
        <v>59</v>
      </c>
      <c r="AH173" s="1">
        <f t="shared" si="49"/>
        <v>0.5900000000000003</v>
      </c>
      <c r="AI173" s="1">
        <f t="shared" si="50"/>
        <v>6.8807231840776639E-2</v>
      </c>
      <c r="AJ173" s="1">
        <f t="shared" si="51"/>
        <v>6.8868017915939259E-2</v>
      </c>
      <c r="AK173" s="1">
        <f t="shared" si="52"/>
        <v>0.35283443515359075</v>
      </c>
      <c r="AL173" s="1">
        <f t="shared" si="53"/>
        <v>0.3528428038916705</v>
      </c>
    </row>
    <row r="174" spans="33:38">
      <c r="AG174" s="1">
        <v>60</v>
      </c>
      <c r="AH174" s="1">
        <f t="shared" si="49"/>
        <v>0.60000000000000031</v>
      </c>
      <c r="AI174" s="1">
        <f t="shared" si="50"/>
        <v>7.2396445954855962E-2</v>
      </c>
      <c r="AJ174" s="1">
        <f t="shared" si="51"/>
        <v>7.2458438162332078E-2</v>
      </c>
      <c r="AK174" s="1">
        <f t="shared" si="52"/>
        <v>0.36524124538689473</v>
      </c>
      <c r="AL174" s="1">
        <f t="shared" si="53"/>
        <v>0.36525022526092488</v>
      </c>
    </row>
    <row r="175" spans="33:38">
      <c r="AG175" s="1">
        <v>61</v>
      </c>
      <c r="AH175" s="1">
        <f t="shared" si="49"/>
        <v>0.61000000000000032</v>
      </c>
      <c r="AI175" s="1">
        <f t="shared" si="50"/>
        <v>7.6110940414941333E-2</v>
      </c>
      <c r="AJ175" s="1">
        <f t="shared" si="51"/>
        <v>7.6174153664890942E-2</v>
      </c>
      <c r="AK175" s="1">
        <f t="shared" si="52"/>
        <v>0.37789287525084714</v>
      </c>
      <c r="AL175" s="1">
        <f t="shared" si="53"/>
        <v>0.37790250168656281</v>
      </c>
    </row>
    <row r="176" spans="33:38">
      <c r="AG176" s="1">
        <v>62</v>
      </c>
      <c r="AH176" s="1">
        <f t="shared" si="49"/>
        <v>0.62000000000000033</v>
      </c>
      <c r="AI176" s="1">
        <f t="shared" si="50"/>
        <v>7.9953178681756568E-2</v>
      </c>
      <c r="AJ176" s="1">
        <f t="shared" si="51"/>
        <v>8.0017628727230339E-2</v>
      </c>
      <c r="AK176" s="1">
        <f t="shared" si="52"/>
        <v>0.39079251078131733</v>
      </c>
      <c r="AL176" s="1">
        <f t="shared" si="53"/>
        <v>0.39080282090712931</v>
      </c>
    </row>
    <row r="177" spans="33:38">
      <c r="AG177" s="1">
        <v>63</v>
      </c>
      <c r="AH177" s="1">
        <f t="shared" si="49"/>
        <v>0.63000000000000034</v>
      </c>
      <c r="AI177" s="1">
        <f t="shared" si="50"/>
        <v>8.3925656936301635E-2</v>
      </c>
      <c r="AJ177" s="1">
        <f t="shared" si="51"/>
        <v>8.3991360411226942E-2</v>
      </c>
      <c r="AK177" s="1">
        <f t="shared" si="52"/>
        <v>0.40394351589219024</v>
      </c>
      <c r="AL177" s="1">
        <f t="shared" si="53"/>
        <v>0.40395454862372904</v>
      </c>
    </row>
    <row r="178" spans="33:38">
      <c r="AG178" s="1">
        <v>64</v>
      </c>
      <c r="AH178" s="1">
        <f t="shared" si="49"/>
        <v>0.64000000000000035</v>
      </c>
      <c r="AI178" s="1">
        <f t="shared" si="50"/>
        <v>8.8030905897464234E-2</v>
      </c>
      <c r="AJ178" s="1">
        <f t="shared" si="51"/>
        <v>8.8097880356311234E-2</v>
      </c>
      <c r="AK178" s="1">
        <f t="shared" si="52"/>
        <v>0.41734944039312866</v>
      </c>
      <c r="AL178" s="1">
        <f t="shared" si="53"/>
        <v>0.41736123652327539</v>
      </c>
    </row>
    <row r="179" spans="33:38">
      <c r="AG179" s="1">
        <v>65</v>
      </c>
      <c r="AH179" s="1">
        <f t="shared" si="49"/>
        <v>0.65000000000000036</v>
      </c>
      <c r="AI179" s="1">
        <f t="shared" si="50"/>
        <v>9.2271492721543988E-2</v>
      </c>
      <c r="AJ179" s="1">
        <f t="shared" si="51"/>
        <v>9.2339756680772919E-2</v>
      </c>
      <c r="AK179" s="1">
        <f t="shared" si="52"/>
        <v>0.43101402836906244</v>
      </c>
      <c r="AL179" s="1">
        <f t="shared" si="53"/>
        <v>0.43102663066386482</v>
      </c>
    </row>
    <row r="180" spans="33:38">
      <c r="AG180" s="1">
        <v>66</v>
      </c>
      <c r="AH180" s="1">
        <f t="shared" si="49"/>
        <v>0.66000000000000036</v>
      </c>
      <c r="AI180" s="1">
        <f t="shared" si="50"/>
        <v>9.6650022987411571E-2</v>
      </c>
      <c r="AJ180" s="1">
        <f t="shared" si="51"/>
        <v>9.671959596880958E-2</v>
      </c>
      <c r="AK180" s="1">
        <f t="shared" si="52"/>
        <v>0.44494122694346766</v>
      </c>
      <c r="AL180" s="1">
        <f t="shared" si="53"/>
        <v>0.44495468024437024</v>
      </c>
    </row>
    <row r="181" spans="33:38">
      <c r="AG181" s="1">
        <v>67</v>
      </c>
      <c r="AH181" s="1">
        <f t="shared" ref="AH181:AH214" si="54">AH180+$C$4</f>
        <v>0.67000000000000037</v>
      </c>
      <c r="AI181" s="1">
        <f t="shared" ref="AI181:AI214" si="55">AJ180+$C$4*AL180</f>
        <v>0.10116914277125329</v>
      </c>
      <c r="AJ181" s="1">
        <f t="shared" ref="AJ181:AJ214" si="56">AJ180+$C$4/2*(AL180+AK181)</f>
        <v>0.10124004534727679</v>
      </c>
      <c r="AK181" s="1">
        <f t="shared" ref="AK181:AK214" si="57">AH181^2+AI181^2</f>
        <v>0.45913519544907078</v>
      </c>
      <c r="AL181" s="1">
        <f t="shared" ref="AL181:AL214" si="58">AH181^2+AJ181^2</f>
        <v>0.45914954678191916</v>
      </c>
    </row>
    <row r="182" spans="33:38">
      <c r="AG182" s="1">
        <v>68</v>
      </c>
      <c r="AH182" s="1">
        <f t="shared" si="54"/>
        <v>0.68000000000000038</v>
      </c>
      <c r="AI182" s="1">
        <f t="shared" si="55"/>
        <v>0.10583154081509598</v>
      </c>
      <c r="AJ182" s="1">
        <f t="shared" si="56"/>
        <v>0.10590379465634288</v>
      </c>
      <c r="AK182" s="1">
        <f t="shared" si="57"/>
        <v>0.47360031503129785</v>
      </c>
      <c r="AL182" s="1">
        <f t="shared" si="58"/>
        <v>0.47361561372261335</v>
      </c>
    </row>
    <row r="183" spans="33:38">
      <c r="AG183" s="1">
        <v>69</v>
      </c>
      <c r="AH183" s="1">
        <f t="shared" si="54"/>
        <v>0.69000000000000039</v>
      </c>
      <c r="AI183" s="1">
        <f t="shared" si="55"/>
        <v>0.11063995079356902</v>
      </c>
      <c r="AJ183" s="1">
        <f t="shared" si="56"/>
        <v>0.11071357871851396</v>
      </c>
      <c r="AK183" s="1">
        <f t="shared" si="57"/>
        <v>0.48834119871160392</v>
      </c>
      <c r="AL183" s="1">
        <f t="shared" si="58"/>
        <v>0.48835749651266114</v>
      </c>
    </row>
    <row r="184" spans="33:38">
      <c r="AG184" s="1">
        <v>70</v>
      </c>
      <c r="AH184" s="1">
        <f t="shared" si="54"/>
        <v>0.7000000000000004</v>
      </c>
      <c r="AI184" s="1">
        <f t="shared" si="55"/>
        <v>0.11559715368364057</v>
      </c>
      <c r="AJ184" s="1">
        <f t="shared" si="56"/>
        <v>0.11567217971077606</v>
      </c>
      <c r="AK184" s="1">
        <f t="shared" si="57"/>
        <v>0.50336270193975974</v>
      </c>
      <c r="AL184" s="1">
        <f t="shared" si="58"/>
        <v>0.50338005315904266</v>
      </c>
    </row>
    <row r="185" spans="33:38">
      <c r="AG185" s="1">
        <v>71</v>
      </c>
      <c r="AH185" s="1">
        <f t="shared" si="54"/>
        <v>0.71000000000000041</v>
      </c>
      <c r="AI185" s="1">
        <f t="shared" si="55"/>
        <v>0.12070598024236649</v>
      </c>
      <c r="AJ185" s="1">
        <f t="shared" si="56"/>
        <v>0.12078242964490263</v>
      </c>
      <c r="AK185" s="1">
        <f t="shared" si="57"/>
        <v>0.51866993366627112</v>
      </c>
      <c r="AL185" s="1">
        <f t="shared" si="58"/>
        <v>0.51868839531092636</v>
      </c>
    </row>
    <row r="186" spans="33:38">
      <c r="AG186" s="1">
        <v>72</v>
      </c>
      <c r="AH186" s="1">
        <f t="shared" si="54"/>
        <v>0.72000000000000042</v>
      </c>
      <c r="AI186" s="1">
        <f t="shared" si="55"/>
        <v>0.12596931359801189</v>
      </c>
      <c r="AJ186" s="1">
        <f t="shared" si="56"/>
        <v>0.12604721296129903</v>
      </c>
      <c r="AK186" s="1">
        <f t="shared" si="57"/>
        <v>0.53426826796835492</v>
      </c>
      <c r="AL186" s="1">
        <f t="shared" si="58"/>
        <v>0.53428789989531167</v>
      </c>
    </row>
    <row r="187" spans="33:38">
      <c r="AG187" s="1">
        <v>73</v>
      </c>
      <c r="AH187" s="1">
        <f t="shared" si="54"/>
        <v>0.73000000000000043</v>
      </c>
      <c r="AI187" s="1">
        <f t="shared" si="55"/>
        <v>0.13139009196025214</v>
      </c>
      <c r="AJ187" s="1">
        <f t="shared" si="56"/>
        <v>0.1314694692421022</v>
      </c>
      <c r="AK187" s="1">
        <f t="shared" si="57"/>
        <v>0.55016335626532409</v>
      </c>
      <c r="AL187" s="1">
        <f t="shared" si="58"/>
        <v>0.55018422134280065</v>
      </c>
    </row>
    <row r="188" spans="33:38">
      <c r="AG188" s="1">
        <v>74</v>
      </c>
      <c r="AH188" s="1">
        <f t="shared" si="54"/>
        <v>0.74000000000000044</v>
      </c>
      <c r="AI188" s="1">
        <f t="shared" si="55"/>
        <v>0.13697131145553021</v>
      </c>
      <c r="AJ188" s="1">
        <f t="shared" si="56"/>
        <v>0.13705219604962546</v>
      </c>
      <c r="AK188" s="1">
        <f t="shared" si="57"/>
        <v>0.56636114016184846</v>
      </c>
      <c r="AL188" s="1">
        <f t="shared" si="58"/>
        <v>0.56638330444202567</v>
      </c>
    </row>
    <row r="189" spans="33:38">
      <c r="AG189" s="1">
        <v>75</v>
      </c>
      <c r="AH189" s="1">
        <f t="shared" si="54"/>
        <v>0.75000000000000044</v>
      </c>
      <c r="AI189" s="1">
        <f t="shared" si="55"/>
        <v>0.14271602909404571</v>
      </c>
      <c r="AJ189" s="1">
        <f t="shared" si="56"/>
        <v>0.14279845189663745</v>
      </c>
      <c r="AK189" s="1">
        <f t="shared" si="57"/>
        <v>0.58286786496037313</v>
      </c>
      <c r="AL189" s="1">
        <f t="shared" si="58"/>
        <v>0.58289139786407695</v>
      </c>
    </row>
    <row r="190" spans="33:38">
      <c r="AG190" s="1">
        <v>76</v>
      </c>
      <c r="AH190" s="1">
        <f t="shared" si="54"/>
        <v>0.76000000000000045</v>
      </c>
      <c r="AI190" s="1">
        <f t="shared" si="55"/>
        <v>0.14862736587527822</v>
      </c>
      <c r="AJ190" s="1">
        <f t="shared" si="56"/>
        <v>0.14871135935539295</v>
      </c>
      <c r="AK190" s="1">
        <f t="shared" si="57"/>
        <v>0.59969009388702443</v>
      </c>
      <c r="AL190" s="1">
        <f t="shared" si="58"/>
        <v>0.59971506840132949</v>
      </c>
    </row>
    <row r="191" spans="33:38">
      <c r="AG191" s="1">
        <v>77</v>
      </c>
      <c r="AH191" s="1">
        <f t="shared" si="54"/>
        <v>0.77000000000000046</v>
      </c>
      <c r="AI191" s="1">
        <f t="shared" si="55"/>
        <v>0.15470851003940625</v>
      </c>
      <c r="AJ191" s="1">
        <f t="shared" si="56"/>
        <v>0.15479410831279267</v>
      </c>
      <c r="AK191" s="1">
        <f t="shared" si="57"/>
        <v>0.61683472307861387</v>
      </c>
      <c r="AL191" s="1">
        <f t="shared" si="58"/>
        <v>0.6168612159683533</v>
      </c>
    </row>
    <row r="192" spans="33:38">
      <c r="AG192" s="1">
        <v>78</v>
      </c>
      <c r="AH192" s="1">
        <f t="shared" si="54"/>
        <v>0.78000000000000047</v>
      </c>
      <c r="AI192" s="1">
        <f t="shared" si="55"/>
        <v>0.1609627204724762</v>
      </c>
      <c r="AJ192" s="1">
        <f t="shared" si="56"/>
        <v>0.16104995937954394</v>
      </c>
      <c r="AK192" s="1">
        <f t="shared" si="57"/>
        <v>0.63430899738190127</v>
      </c>
      <c r="AL192" s="1">
        <f t="shared" si="58"/>
        <v>0.63433708941615352</v>
      </c>
    </row>
    <row r="193" spans="33:38">
      <c r="AG193" s="1">
        <v>79</v>
      </c>
      <c r="AH193" s="1">
        <f t="shared" si="54"/>
        <v>0.79000000000000048</v>
      </c>
      <c r="AI193" s="1">
        <f t="shared" si="55"/>
        <v>0.16739333027370548</v>
      </c>
      <c r="AJ193" s="1">
        <f t="shared" si="56"/>
        <v>0.16748224746172533</v>
      </c>
      <c r="AK193" s="1">
        <f t="shared" si="57"/>
        <v>0.65212052702012258</v>
      </c>
      <c r="AL193" s="1">
        <f t="shared" si="58"/>
        <v>0.65215030321483136</v>
      </c>
    </row>
    <row r="194" spans="33:38">
      <c r="AG194" s="1">
        <v>80</v>
      </c>
      <c r="AH194" s="1">
        <f t="shared" si="54"/>
        <v>0.80000000000000049</v>
      </c>
      <c r="AI194" s="1">
        <f t="shared" si="55"/>
        <v>0.17400375049387365</v>
      </c>
      <c r="AJ194" s="1">
        <f t="shared" si="56"/>
        <v>0.17409438550372916</v>
      </c>
      <c r="AK194" s="1">
        <f t="shared" si="57"/>
        <v>0.67027730518593498</v>
      </c>
      <c r="AL194" s="1">
        <f t="shared" si="58"/>
        <v>0.6703088550639219</v>
      </c>
    </row>
    <row r="195" spans="33:38">
      <c r="AG195" s="1">
        <v>81</v>
      </c>
      <c r="AH195" s="1">
        <f t="shared" si="54"/>
        <v>0.8100000000000005</v>
      </c>
      <c r="AI195" s="1">
        <f t="shared" si="55"/>
        <v>0.18079747405436838</v>
      </c>
      <c r="AJ195" s="1">
        <f t="shared" si="56"/>
        <v>0.18088986841217097</v>
      </c>
      <c r="AK195" s="1">
        <f t="shared" si="57"/>
        <v>0.68878772662444077</v>
      </c>
      <c r="AL195" s="1">
        <f t="shared" si="58"/>
        <v>0.68882114449417331</v>
      </c>
    </row>
    <row r="196" spans="33:38">
      <c r="AG196" s="1">
        <v>82</v>
      </c>
      <c r="AH196" s="1">
        <f t="shared" si="54"/>
        <v>0.82000000000000051</v>
      </c>
      <c r="AI196" s="1">
        <f t="shared" si="55"/>
        <v>0.1877780798571127</v>
      </c>
      <c r="AJ196" s="1">
        <f t="shared" si="56"/>
        <v>0.18787227717101596</v>
      </c>
      <c r="AK196" s="1">
        <f t="shared" si="57"/>
        <v>0.70766060727482494</v>
      </c>
      <c r="AL196" s="1">
        <f t="shared" si="58"/>
        <v>0.70769599252942383</v>
      </c>
    </row>
    <row r="197" spans="33:38">
      <c r="AG197" s="1">
        <v>83</v>
      </c>
      <c r="AH197" s="1">
        <f t="shared" si="54"/>
        <v>0.83000000000000052</v>
      </c>
      <c r="AI197" s="1">
        <f t="shared" si="55"/>
        <v>0.19494923709631021</v>
      </c>
      <c r="AJ197" s="1">
        <f t="shared" si="56"/>
        <v>0.19504528315888525</v>
      </c>
      <c r="AK197" s="1">
        <f t="shared" si="57"/>
        <v>0.72690520504443423</v>
      </c>
      <c r="AL197" s="1">
        <f t="shared" si="58"/>
        <v>0.72694266248253059</v>
      </c>
    </row>
    <row r="198" spans="33:38">
      <c r="AG198" s="1">
        <v>84</v>
      </c>
      <c r="AH198" s="1">
        <f t="shared" si="54"/>
        <v>0.84000000000000052</v>
      </c>
      <c r="AI198" s="1">
        <f t="shared" si="55"/>
        <v>0.20231470978371055</v>
      </c>
      <c r="AJ198" s="1">
        <f t="shared" si="56"/>
        <v>0.20241265268027225</v>
      </c>
      <c r="AK198" s="1">
        <f t="shared" si="57"/>
        <v>0.74653124179486796</v>
      </c>
      <c r="AL198" s="1">
        <f t="shared" si="58"/>
        <v>0.74657088196506538</v>
      </c>
    </row>
    <row r="199" spans="33:38">
      <c r="AG199" s="1">
        <v>85</v>
      </c>
      <c r="AH199" s="1">
        <f t="shared" si="54"/>
        <v>0.85000000000000053</v>
      </c>
      <c r="AI199" s="1">
        <f t="shared" si="55"/>
        <v>0.20987836149992289</v>
      </c>
      <c r="AJ199" s="1">
        <f t="shared" si="56"/>
        <v>0.20997825172322704</v>
      </c>
      <c r="AK199" s="1">
        <f t="shared" si="57"/>
        <v>0.76654892662589325</v>
      </c>
      <c r="AL199" s="1">
        <f t="shared" si="58"/>
        <v>0.76659086619674377</v>
      </c>
    </row>
    <row r="200" spans="33:38">
      <c r="AG200" s="1">
        <v>86</v>
      </c>
      <c r="AH200" s="1">
        <f t="shared" si="54"/>
        <v>0.86000000000000054</v>
      </c>
      <c r="AI200" s="1">
        <f t="shared" si="55"/>
        <v>0.21764416038519446</v>
      </c>
      <c r="AJ200" s="1">
        <f t="shared" si="56"/>
        <v>0.21774605095695965</v>
      </c>
      <c r="AK200" s="1">
        <f t="shared" si="57"/>
        <v>0.78696898054977715</v>
      </c>
      <c r="AL200" s="1">
        <f t="shared" si="58"/>
        <v>0.78701334270735179</v>
      </c>
    </row>
    <row r="201" spans="33:38">
      <c r="AG201" s="1">
        <v>87</v>
      </c>
      <c r="AH201" s="1">
        <f t="shared" si="54"/>
        <v>0.87000000000000055</v>
      </c>
      <c r="AI201" s="1">
        <f t="shared" si="55"/>
        <v>0.22561618438403316</v>
      </c>
      <c r="AJ201" s="1">
        <f t="shared" si="56"/>
        <v>0.22572013098377647</v>
      </c>
      <c r="AK201" s="1">
        <f t="shared" si="57"/>
        <v>0.80780266265601097</v>
      </c>
      <c r="AL201" s="1">
        <f t="shared" si="58"/>
        <v>0.80784957753133413</v>
      </c>
    </row>
    <row r="202" spans="33:38">
      <c r="AG202" s="1">
        <v>88</v>
      </c>
      <c r="AH202" s="1">
        <f t="shared" si="54"/>
        <v>0.88000000000000056</v>
      </c>
      <c r="AI202" s="1">
        <f t="shared" si="55"/>
        <v>0.2337986267590898</v>
      </c>
      <c r="AJ202" s="1">
        <f t="shared" si="56"/>
        <v>0.23390468786080532</v>
      </c>
      <c r="AK202" s="1">
        <f t="shared" si="57"/>
        <v>0.82906179787443712</v>
      </c>
      <c r="AL202" s="1">
        <f t="shared" si="58"/>
        <v>0.82911140300326169</v>
      </c>
    </row>
    <row r="203" spans="33:38">
      <c r="AG203" s="1">
        <v>89</v>
      </c>
      <c r="AH203" s="1">
        <f t="shared" si="54"/>
        <v>0.89000000000000057</v>
      </c>
      <c r="AI203" s="1">
        <f t="shared" si="55"/>
        <v>0.24219580189083795</v>
      </c>
      <c r="AJ203" s="1">
        <f t="shared" si="56"/>
        <v>0.24230403890808935</v>
      </c>
      <c r="AK203" s="1">
        <f t="shared" si="57"/>
        <v>0.85075880645354707</v>
      </c>
      <c r="AL203" s="1">
        <f t="shared" si="58"/>
        <v>0.85081124727117385</v>
      </c>
    </row>
    <row r="204" spans="33:38">
      <c r="AG204" s="1">
        <v>90</v>
      </c>
      <c r="AH204" s="1">
        <f t="shared" si="54"/>
        <v>0.90000000000000058</v>
      </c>
      <c r="AI204" s="1">
        <f t="shared" si="55"/>
        <v>0.2508121513808011</v>
      </c>
      <c r="AJ204" s="1">
        <f t="shared" si="56"/>
        <v>0.25092262882084654</v>
      </c>
      <c r="AK204" s="1">
        <f t="shared" si="57"/>
        <v>0.87290673528026697</v>
      </c>
      <c r="AL204" s="1">
        <f t="shared" si="58"/>
        <v>0.87296216565436535</v>
      </c>
    </row>
    <row r="205" spans="33:38">
      <c r="AG205" s="1">
        <v>91</v>
      </c>
      <c r="AH205" s="1">
        <f t="shared" si="54"/>
        <v>0.91000000000000059</v>
      </c>
      <c r="AI205" s="1">
        <f t="shared" si="55"/>
        <v>0.25965225047739021</v>
      </c>
      <c r="AJ205" s="1">
        <f t="shared" si="56"/>
        <v>0.25976503610500823</v>
      </c>
      <c r="AK205" s="1">
        <f t="shared" si="57"/>
        <v>0.89551929117797446</v>
      </c>
      <c r="AL205" s="1">
        <f t="shared" si="58"/>
        <v>0.89557787398263733</v>
      </c>
    </row>
    <row r="206" spans="33:38">
      <c r="AG206" s="1">
        <v>92</v>
      </c>
      <c r="AH206" s="1">
        <f t="shared" si="54"/>
        <v>0.9200000000000006</v>
      </c>
      <c r="AI206" s="1">
        <f t="shared" si="55"/>
        <v>0.26872081484483462</v>
      </c>
      <c r="AJ206" s="1">
        <f t="shared" si="56"/>
        <v>0.26883597985657576</v>
      </c>
      <c r="AK206" s="1">
        <f t="shared" si="57"/>
        <v>0.91861087633087291</v>
      </c>
      <c r="AL206" s="1">
        <f t="shared" si="58"/>
        <v>0.91867278406544628</v>
      </c>
    </row>
    <row r="207" spans="33:38">
      <c r="AG207" s="1">
        <v>93</v>
      </c>
      <c r="AH207" s="1">
        <f t="shared" si="54"/>
        <v>0.9300000000000006</v>
      </c>
      <c r="AI207" s="1">
        <f t="shared" si="55"/>
        <v>0.2780227076972302</v>
      </c>
      <c r="AJ207" s="1">
        <f t="shared" si="56"/>
        <v>0.27814032690687951</v>
      </c>
      <c r="AK207" s="1">
        <f t="shared" si="57"/>
        <v>0.94219662599530063</v>
      </c>
      <c r="AL207" s="1">
        <f t="shared" si="58"/>
        <v>0.94226204145186687</v>
      </c>
    </row>
    <row r="208" spans="33:38">
      <c r="AG208" s="1">
        <v>94</v>
      </c>
      <c r="AH208" s="1">
        <f t="shared" si="54"/>
        <v>0.94000000000000061</v>
      </c>
      <c r="AI208" s="1">
        <f t="shared" si="55"/>
        <v>0.2875629473213982</v>
      </c>
      <c r="AJ208" s="1">
        <f t="shared" si="56"/>
        <v>0.28768309935749969</v>
      </c>
      <c r="AK208" s="1">
        <f t="shared" si="57"/>
        <v>0.96629244867217046</v>
      </c>
      <c r="AL208" s="1">
        <f t="shared" si="58"/>
        <v>0.96636156565593823</v>
      </c>
    </row>
    <row r="209" spans="1:47">
      <c r="AG209" s="1">
        <v>95</v>
      </c>
      <c r="AH209" s="1">
        <f t="shared" si="54"/>
        <v>0.95000000000000062</v>
      </c>
      <c r="AI209" s="1">
        <f t="shared" si="55"/>
        <v>0.29734671501405907</v>
      </c>
      <c r="AJ209" s="1">
        <f t="shared" si="56"/>
        <v>0.29746948253042765</v>
      </c>
      <c r="AK209" s="1">
        <f t="shared" si="57"/>
        <v>0.99091506892965331</v>
      </c>
      <c r="AL209" s="1">
        <f t="shared" si="58"/>
        <v>0.99098809303692159</v>
      </c>
    </row>
    <row r="210" spans="1:47">
      <c r="AG210" s="1">
        <v>96</v>
      </c>
      <c r="AH210" s="1">
        <f t="shared" si="54"/>
        <v>0.96000000000000063</v>
      </c>
      <c r="AI210" s="1">
        <f t="shared" si="55"/>
        <v>0.30737936346079686</v>
      </c>
      <c r="AJ210" s="1">
        <f t="shared" si="56"/>
        <v>0.30750483336102008</v>
      </c>
      <c r="AK210" s="1">
        <f t="shared" si="57"/>
        <v>1.0160820730815658</v>
      </c>
      <c r="AL210" s="1">
        <f t="shared" si="58"/>
        <v>1.0161592225403899</v>
      </c>
    </row>
    <row r="211" spans="1:47">
      <c r="AG211" s="1">
        <v>97</v>
      </c>
      <c r="AH211" s="1">
        <f t="shared" si="54"/>
        <v>0.97000000000000064</v>
      </c>
      <c r="AI211" s="1">
        <f t="shared" si="55"/>
        <v>0.31766642558642399</v>
      </c>
      <c r="AJ211" s="1">
        <f t="shared" si="56"/>
        <v>0.31779468926344634</v>
      </c>
      <c r="AK211" s="1">
        <f t="shared" si="57"/>
        <v>1.0418119579448564</v>
      </c>
      <c r="AL211" s="1">
        <f t="shared" si="58"/>
        <v>1.0418934645240516</v>
      </c>
    </row>
    <row r="212" spans="1:47">
      <c r="AG212" s="1">
        <v>98</v>
      </c>
      <c r="AH212" s="1">
        <f t="shared" si="54"/>
        <v>0.98000000000000065</v>
      </c>
      <c r="AI212" s="1">
        <f t="shared" si="55"/>
        <v>0.32821362390868686</v>
      </c>
      <c r="AJ212" s="1">
        <f t="shared" si="56"/>
        <v>0.32834477750066299</v>
      </c>
      <c r="AK212" s="1">
        <f t="shared" si="57"/>
        <v>1.0681241829192742</v>
      </c>
      <c r="AL212" s="1">
        <f t="shared" si="58"/>
        <v>1.0682102929119612</v>
      </c>
    </row>
    <row r="213" spans="1:47">
      <c r="AG213" s="1">
        <v>99</v>
      </c>
      <c r="AH213" s="1">
        <f t="shared" si="54"/>
        <v>0.99000000000000066</v>
      </c>
      <c r="AI213" s="1">
        <f t="shared" si="55"/>
        <v>0.33902688042978257</v>
      </c>
      <c r="AJ213" s="1">
        <f t="shared" si="56"/>
        <v>0.33916102509349255</v>
      </c>
      <c r="AK213" s="1">
        <f t="shared" si="57"/>
        <v>1.0950392256539514</v>
      </c>
      <c r="AL213" s="1">
        <f t="shared" si="58"/>
        <v>1.0951302009424699</v>
      </c>
    </row>
    <row r="214" spans="1:47">
      <c r="AG214" s="1">
        <v>100</v>
      </c>
      <c r="AH214" s="1">
        <f t="shared" si="54"/>
        <v>1.0000000000000007</v>
      </c>
      <c r="AI214" s="1">
        <f t="shared" si="55"/>
        <v>0.35011232710291723</v>
      </c>
      <c r="AJ214" s="3">
        <f t="shared" si="56"/>
        <v>0.35024956930615203</v>
      </c>
      <c r="AK214" s="1">
        <f t="shared" si="57"/>
        <v>1.1225786415894214</v>
      </c>
      <c r="AL214" s="1">
        <f t="shared" si="58"/>
        <v>1.1226747607991463</v>
      </c>
    </row>
    <row r="215" spans="1:47" ht="26.25">
      <c r="G215" s="29" t="s">
        <v>29</v>
      </c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7" spans="1:47">
      <c r="A217" s="1" t="s">
        <v>17</v>
      </c>
      <c r="B217" s="1" t="s">
        <v>5</v>
      </c>
      <c r="C217" s="1" t="s">
        <v>18</v>
      </c>
      <c r="D217" s="1" t="s">
        <v>19</v>
      </c>
      <c r="E217" s="1" t="s">
        <v>20</v>
      </c>
      <c r="F217" s="1" t="s">
        <v>21</v>
      </c>
      <c r="G217" s="1" t="s">
        <v>6</v>
      </c>
      <c r="H217" s="1" t="s">
        <v>7</v>
      </c>
      <c r="I217" s="1" t="s">
        <v>22</v>
      </c>
      <c r="J217" s="1" t="s">
        <v>23</v>
      </c>
      <c r="K217" s="1" t="s">
        <v>24</v>
      </c>
      <c r="L217" s="1" t="s">
        <v>25</v>
      </c>
      <c r="M217" s="1" t="s">
        <v>26</v>
      </c>
      <c r="N217" s="1" t="s">
        <v>27</v>
      </c>
      <c r="O217" s="1" t="s">
        <v>28</v>
      </c>
      <c r="Q217" s="1" t="s">
        <v>17</v>
      </c>
      <c r="R217" s="1" t="s">
        <v>5</v>
      </c>
      <c r="S217" s="1" t="s">
        <v>18</v>
      </c>
      <c r="T217" s="1" t="s">
        <v>19</v>
      </c>
      <c r="U217" s="1" t="s">
        <v>20</v>
      </c>
      <c r="V217" s="1" t="s">
        <v>21</v>
      </c>
      <c r="W217" s="1" t="s">
        <v>6</v>
      </c>
      <c r="X217" s="1" t="s">
        <v>7</v>
      </c>
      <c r="Y217" s="1" t="s">
        <v>22</v>
      </c>
      <c r="Z217" s="1" t="s">
        <v>23</v>
      </c>
      <c r="AA217" s="1" t="s">
        <v>24</v>
      </c>
      <c r="AB217" s="1" t="s">
        <v>25</v>
      </c>
      <c r="AC217" s="1" t="s">
        <v>26</v>
      </c>
      <c r="AD217" s="1" t="s">
        <v>27</v>
      </c>
      <c r="AE217" s="1" t="s">
        <v>28</v>
      </c>
      <c r="AG217" s="1" t="s">
        <v>17</v>
      </c>
      <c r="AH217" s="1" t="s">
        <v>5</v>
      </c>
      <c r="AI217" s="1" t="s">
        <v>18</v>
      </c>
      <c r="AJ217" s="1" t="s">
        <v>19</v>
      </c>
      <c r="AK217" s="1" t="s">
        <v>20</v>
      </c>
      <c r="AL217" s="1" t="s">
        <v>21</v>
      </c>
      <c r="AM217" s="1" t="s">
        <v>6</v>
      </c>
      <c r="AN217" s="1" t="s">
        <v>7</v>
      </c>
      <c r="AO217" s="1" t="s">
        <v>22</v>
      </c>
      <c r="AP217" s="1" t="s">
        <v>23</v>
      </c>
      <c r="AQ217" s="1" t="s">
        <v>24</v>
      </c>
      <c r="AR217" s="1" t="s">
        <v>25</v>
      </c>
      <c r="AS217" s="1" t="s">
        <v>26</v>
      </c>
      <c r="AT217" s="1" t="s">
        <v>27</v>
      </c>
      <c r="AU217" s="1" t="s">
        <v>28</v>
      </c>
    </row>
    <row r="218" spans="1:47">
      <c r="A218" s="1"/>
      <c r="B218" s="1">
        <f>C5</f>
        <v>0</v>
      </c>
      <c r="C218" s="1"/>
      <c r="D218" s="1"/>
      <c r="E218" s="1"/>
      <c r="F218" s="1"/>
      <c r="G218" s="1">
        <f>C6</f>
        <v>0</v>
      </c>
      <c r="H218" s="1">
        <f>(B218^2+G218^2)</f>
        <v>0</v>
      </c>
      <c r="I218" s="1"/>
      <c r="J218" s="1"/>
      <c r="K218" s="1"/>
      <c r="L218" s="1"/>
      <c r="M218" s="1"/>
      <c r="N218" s="1"/>
      <c r="O218" s="1"/>
      <c r="Q218" s="1">
        <v>0</v>
      </c>
      <c r="R218" s="1">
        <f>S5</f>
        <v>0</v>
      </c>
      <c r="S218" s="1"/>
      <c r="T218" s="1"/>
      <c r="U218" s="1"/>
      <c r="V218" s="1"/>
      <c r="W218" s="1">
        <f>S6</f>
        <v>0</v>
      </c>
      <c r="X218" s="1">
        <f>(R218^2+W218^2)</f>
        <v>0</v>
      </c>
      <c r="Y218" s="1"/>
      <c r="Z218" s="1"/>
      <c r="AA218" s="1"/>
      <c r="AB218" s="1"/>
      <c r="AC218" s="1"/>
      <c r="AD218" s="1"/>
      <c r="AE218" s="1"/>
      <c r="AG218" s="1">
        <v>0</v>
      </c>
      <c r="AH218" s="1">
        <f>AI5</f>
        <v>0</v>
      </c>
      <c r="AI218" s="1"/>
      <c r="AJ218" s="1"/>
      <c r="AK218" s="1"/>
      <c r="AL218" s="1"/>
      <c r="AM218" s="1">
        <f>AI6</f>
        <v>0</v>
      </c>
      <c r="AN218" s="1">
        <f>(AH218^2+AM218^2)</f>
        <v>0</v>
      </c>
      <c r="AO218" s="1"/>
      <c r="AP218" s="1"/>
      <c r="AQ218" s="1"/>
      <c r="AR218" s="1"/>
      <c r="AS218" s="1"/>
      <c r="AT218" s="1"/>
      <c r="AU218" s="1"/>
    </row>
    <row r="219" spans="1:47">
      <c r="A219" s="1"/>
      <c r="B219" s="1">
        <f>B218+$C$2</f>
        <v>0.1</v>
      </c>
      <c r="C219" s="1">
        <f>$C$2*H218</f>
        <v>0</v>
      </c>
      <c r="D219" s="1">
        <f>$C$2*M219</f>
        <v>2.5000000000000006E-4</v>
      </c>
      <c r="E219" s="1">
        <f>$C$2*N219</f>
        <v>2.5000156250000005E-4</v>
      </c>
      <c r="F219" s="1">
        <f>$C$2*O219</f>
        <v>1.0000062500781254E-3</v>
      </c>
      <c r="G219" s="1">
        <f>G218+(C219+2*D219+2*E219+F219)/6</f>
        <v>3.333348958463542E-4</v>
      </c>
      <c r="H219" s="1">
        <f>(B219^2+G219^2)</f>
        <v>1.0000111112152791E-2</v>
      </c>
      <c r="I219" s="1">
        <f>B218+$C$2*0.5</f>
        <v>0.05</v>
      </c>
      <c r="J219" s="1">
        <f>H218+(0.5*C219)</f>
        <v>0</v>
      </c>
      <c r="K219" s="1">
        <f>H218+(0.5*D219)</f>
        <v>1.2500000000000003E-4</v>
      </c>
      <c r="L219" s="1">
        <f>H218+E219</f>
        <v>2.5000156250000005E-4</v>
      </c>
      <c r="M219" s="1">
        <f>(I219^2+J219^2)</f>
        <v>2.5000000000000005E-3</v>
      </c>
      <c r="N219" s="1">
        <f>I219^2+K219^2</f>
        <v>2.5000156250000005E-3</v>
      </c>
      <c r="O219" s="1">
        <f>B219^2+L219^2</f>
        <v>1.0000062500781254E-2</v>
      </c>
      <c r="Q219" s="1">
        <v>1</v>
      </c>
      <c r="R219" s="1">
        <f>R218+$C$3</f>
        <v>0.05</v>
      </c>
      <c r="S219" s="1">
        <f>$C$3*X218</f>
        <v>0</v>
      </c>
      <c r="T219" s="1">
        <f t="shared" ref="T219:V220" si="59">$C$3*AC219</f>
        <v>3.1250000000000007E-5</v>
      </c>
      <c r="U219" s="1">
        <f t="shared" si="59"/>
        <v>3.1250012207031258E-5</v>
      </c>
      <c r="V219" s="1">
        <f t="shared" si="59"/>
        <v>1.2500004882816317E-4</v>
      </c>
      <c r="W219" s="1">
        <f>W218+(S219+2*T219+2*U219+V219)/6</f>
        <v>4.1666678873704279E-5</v>
      </c>
      <c r="X219" s="1">
        <f>(R219^2+W219^2)</f>
        <v>2.5000017361121287E-3</v>
      </c>
      <c r="Y219" s="1">
        <f>R218+$C$3*0.5</f>
        <v>2.5000000000000001E-2</v>
      </c>
      <c r="Z219" s="1">
        <f>W218+(0.5*S219)</f>
        <v>0</v>
      </c>
      <c r="AA219" s="1">
        <f>W218+(0.5*T219)</f>
        <v>1.5625000000000004E-5</v>
      </c>
      <c r="AB219" s="1">
        <f>W218+U219</f>
        <v>3.1250012207031258E-5</v>
      </c>
      <c r="AC219" s="1">
        <f>(Y219^2+Z219^2)</f>
        <v>6.2500000000000012E-4</v>
      </c>
      <c r="AD219" s="1">
        <f>Y219^2+AA219^2</f>
        <v>6.2500024414062516E-4</v>
      </c>
      <c r="AE219" s="1">
        <f>R219^2+AB219^2</f>
        <v>2.5000009765632635E-3</v>
      </c>
      <c r="AG219" s="1">
        <v>1</v>
      </c>
      <c r="AH219" s="1">
        <f>AH218+$C$4</f>
        <v>0.01</v>
      </c>
      <c r="AI219" s="1">
        <f>$C$4*AN218</f>
        <v>0</v>
      </c>
      <c r="AJ219" s="1">
        <f t="shared" ref="AJ219:AL220" si="60">$C$4*AS219</f>
        <v>2.5000000000000004E-7</v>
      </c>
      <c r="AK219" s="1">
        <f t="shared" si="60"/>
        <v>2.5000000015625004E-7</v>
      </c>
      <c r="AL219" s="1">
        <f t="shared" si="60"/>
        <v>1.0000000006250002E-6</v>
      </c>
      <c r="AM219" s="1">
        <f>AM218+(AI219+2*AJ219+2*AK219+AL219)/6</f>
        <v>3.3333333348958346E-7</v>
      </c>
      <c r="AN219" s="1">
        <f>(AH219^2+AM219^2)</f>
        <v>1.0000000011111112E-4</v>
      </c>
      <c r="AO219" s="1">
        <f>AH218+$C$4*0.5</f>
        <v>5.0000000000000001E-3</v>
      </c>
      <c r="AP219" s="1">
        <f>AM218+(0.5*AI219)</f>
        <v>0</v>
      </c>
      <c r="AQ219" s="1">
        <f>AM218+(0.5*AJ219)</f>
        <v>1.2500000000000002E-7</v>
      </c>
      <c r="AR219" s="1">
        <f>AM218+AK219</f>
        <v>2.5000000015625004E-7</v>
      </c>
      <c r="AS219" s="1">
        <f>(AO219^2+AP219^2)</f>
        <v>2.5000000000000001E-5</v>
      </c>
      <c r="AT219" s="1">
        <f>AO219^2+AQ219^2</f>
        <v>2.5000000015625001E-5</v>
      </c>
      <c r="AU219" s="1">
        <f>AH219^2+AR219^2</f>
        <v>1.000000000625E-4</v>
      </c>
    </row>
    <row r="220" spans="1:47">
      <c r="A220" s="1"/>
      <c r="B220" s="1">
        <f t="shared" ref="B220" si="61">B219+$C$2</f>
        <v>0.2</v>
      </c>
      <c r="C220" s="1">
        <f t="shared" ref="C220" si="62">$C$2*H219</f>
        <v>1.0000111112152793E-3</v>
      </c>
      <c r="D220" s="1">
        <f>$C$2*M220</f>
        <v>2.2500694456308035E-3</v>
      </c>
      <c r="E220" s="1">
        <f t="shared" ref="E220" si="63">$C$2*N220</f>
        <v>2.2502126841944642E-3</v>
      </c>
      <c r="F220" s="1">
        <f t="shared" ref="F220" si="64">$C$2*O220</f>
        <v>4.0006674718098345E-3</v>
      </c>
      <c r="G220" s="1">
        <f t="shared" ref="G220" si="65">G219+(C220+2*D220+2*E220+F220)/6</f>
        <v>2.6668753696256291E-3</v>
      </c>
      <c r="H220" s="1">
        <f t="shared" ref="H220" si="66">(B220^2+G220^2)</f>
        <v>4.0007112224237126E-2</v>
      </c>
      <c r="I220" s="1">
        <f t="shared" ref="I220" si="67">B219+$C$2*0.5</f>
        <v>0.15000000000000002</v>
      </c>
      <c r="J220" s="1">
        <f>G219+(C220/2)</f>
        <v>8.3334045145399389E-4</v>
      </c>
      <c r="K220" s="1">
        <f>G219+(0.5*D220)</f>
        <v>1.4583696186617559E-3</v>
      </c>
      <c r="L220" s="1">
        <f>G219+E220</f>
        <v>2.5835475800408186E-3</v>
      </c>
      <c r="M220" s="1">
        <f t="shared" ref="M220" si="68">(I220^2+J220^2)</f>
        <v>2.2500694456308035E-2</v>
      </c>
      <c r="N220" s="1">
        <f t="shared" ref="N220" si="69">I220^2+K220^2</f>
        <v>2.2502126841944643E-2</v>
      </c>
      <c r="O220" s="1">
        <f t="shared" ref="O220" si="70">B220^2+L220^2</f>
        <v>4.0006674718098344E-2</v>
      </c>
      <c r="Q220" s="1">
        <v>2</v>
      </c>
      <c r="R220" s="1">
        <f>R219+$C$3</f>
        <v>0.1</v>
      </c>
      <c r="S220" s="1">
        <f>$C$3*X219</f>
        <v>1.2500008680560643E-4</v>
      </c>
      <c r="T220" s="1">
        <f t="shared" si="59"/>
        <v>2.812505425353016E-4</v>
      </c>
      <c r="U220" s="1">
        <f t="shared" si="59"/>
        <v>2.8125166151775441E-4</v>
      </c>
      <c r="V220" s="1">
        <f t="shared" si="59"/>
        <v>5.0000521381272825E-4</v>
      </c>
      <c r="W220" s="1">
        <f>W219+(S220+2*T220+2*U220+V220)/6</f>
        <v>3.3333496366111203E-4</v>
      </c>
      <c r="X220" s="1">
        <f>(R220^2+W220^2)</f>
        <v>1.0000111112198002E-2</v>
      </c>
      <c r="Y220" s="1">
        <f>R219+$C$3*0.5</f>
        <v>7.5000000000000011E-2</v>
      </c>
      <c r="Z220" s="1">
        <f>W219+(0.5*S220)</f>
        <v>1.041667222765075E-4</v>
      </c>
      <c r="AA220" s="1">
        <f>W219+(0.5*T220)</f>
        <v>1.8229195014135509E-4</v>
      </c>
      <c r="AB220" s="1">
        <f>W219+U220</f>
        <v>3.2291834039145867E-4</v>
      </c>
      <c r="AC220" s="1">
        <f>(Y220^2+Z220^2)</f>
        <v>5.6250108507060314E-3</v>
      </c>
      <c r="AD220" s="1">
        <f>Y220^2+AA220^2</f>
        <v>5.6250332303550881E-3</v>
      </c>
      <c r="AE220" s="1">
        <f>R220^2+AB220^2</f>
        <v>1.0000104276254564E-2</v>
      </c>
      <c r="AG220" s="1">
        <v>2</v>
      </c>
      <c r="AH220" s="1">
        <f>AH219+$C$4</f>
        <v>0.02</v>
      </c>
      <c r="AI220" s="1">
        <f>$C$4*AN219</f>
        <v>1.0000000011111111E-6</v>
      </c>
      <c r="AJ220" s="1">
        <f t="shared" si="60"/>
        <v>2.2500000069444446E-6</v>
      </c>
      <c r="AK220" s="1">
        <f t="shared" si="60"/>
        <v>2.2500000212673613E-6</v>
      </c>
      <c r="AL220" s="1">
        <f t="shared" si="60"/>
        <v>4.0000000667361121E-6</v>
      </c>
      <c r="AM220" s="1">
        <f>AM219+(AI220+2*AJ220+2*AK220+AL220)/6</f>
        <v>2.6666666875347224E-6</v>
      </c>
      <c r="AN220" s="1">
        <f>(AH220^2+AM220^2)</f>
        <v>4.0000000711111125E-4</v>
      </c>
      <c r="AO220" s="1">
        <f>AH219+$C$4*0.5</f>
        <v>1.4999999999999999E-2</v>
      </c>
      <c r="AP220" s="1">
        <f>AM219+(0.5*AI220)</f>
        <v>8.3333333404513895E-7</v>
      </c>
      <c r="AQ220" s="1">
        <f>AM219+(0.5*AJ220)</f>
        <v>1.4583333369618058E-6</v>
      </c>
      <c r="AR220" s="1">
        <f>AM219+AK220</f>
        <v>2.5833333547569446E-6</v>
      </c>
      <c r="AS220" s="1">
        <f>(AO220^2+AP220^2)</f>
        <v>2.2500000069444444E-4</v>
      </c>
      <c r="AT220" s="1">
        <f>AO220^2+AQ220^2</f>
        <v>2.2500000212673612E-4</v>
      </c>
      <c r="AU220" s="1">
        <f>AH220^2+AR220^2</f>
        <v>4.0000000667361123E-4</v>
      </c>
    </row>
    <row r="221" spans="1:47">
      <c r="A221" s="1"/>
      <c r="B221" s="1">
        <f t="shared" ref="B221:B228" si="71">B220+$C$2</f>
        <v>0.30000000000000004</v>
      </c>
      <c r="C221" s="1">
        <f t="shared" ref="C221:C228" si="72">$C$2*H220</f>
        <v>4.0007112224237128E-3</v>
      </c>
      <c r="D221" s="1">
        <f t="shared" ref="D221:D228" si="73">$C$2*M221</f>
        <v>6.2521783045028497E-3</v>
      </c>
      <c r="E221" s="1">
        <f t="shared" ref="E221:E228" si="74">$C$2*N221</f>
        <v>6.2533558437951721E-3</v>
      </c>
      <c r="F221" s="1">
        <f t="shared" ref="F221:F228" si="75">$C$2*O221</f>
        <v>9.0079570524900909E-3</v>
      </c>
      <c r="G221" s="1">
        <f t="shared" ref="G221:G228" si="76">G220+(C221+2*D221+2*E221+F221)/6</f>
        <v>9.0034981315439376E-3</v>
      </c>
      <c r="H221" s="1">
        <f t="shared" ref="H221:H228" si="77">(B221^2+G221^2)</f>
        <v>9.0081062978604742E-2</v>
      </c>
      <c r="I221" s="1">
        <f t="shared" ref="I221:I228" si="78">B220+$C$2*0.5</f>
        <v>0.25</v>
      </c>
      <c r="J221" s="1">
        <f t="shared" ref="J221:J228" si="79">G220+(C221/2)</f>
        <v>4.6672309808374855E-3</v>
      </c>
      <c r="K221" s="1">
        <f t="shared" ref="K221:K228" si="80">G220+(0.5*D221)</f>
        <v>5.792964521877054E-3</v>
      </c>
      <c r="L221" s="1">
        <f t="shared" ref="L221:L228" si="81">G220+E221</f>
        <v>8.9202312134208008E-3</v>
      </c>
      <c r="M221" s="1">
        <f t="shared" ref="M221:M228" si="82">(I221^2+J221^2)</f>
        <v>6.2521783045028492E-2</v>
      </c>
      <c r="N221" s="1">
        <f t="shared" ref="N221:N228" si="83">I221^2+K221^2</f>
        <v>6.253355843795172E-2</v>
      </c>
      <c r="O221" s="1">
        <f t="shared" ref="O221:O228" si="84">B221^2+L221^2</f>
        <v>9.0079570524900912E-2</v>
      </c>
      <c r="Q221" s="1">
        <v>3</v>
      </c>
      <c r="R221" s="1">
        <f t="shared" ref="R221:R229" si="85">R220+$C$3</f>
        <v>0.15000000000000002</v>
      </c>
      <c r="S221" s="1">
        <f t="shared" ref="S221:S229" si="86">$C$3*X220</f>
        <v>5.0000555560990008E-4</v>
      </c>
      <c r="T221" s="1">
        <f t="shared" ref="T221:T229" si="87">$C$3*AC221</f>
        <v>7.8126701414603101E-4</v>
      </c>
      <c r="U221" s="1">
        <f t="shared" ref="U221:U229" si="88">$C$3*AD221</f>
        <v>7.8127620651733092E-4</v>
      </c>
      <c r="V221" s="1">
        <f t="shared" ref="V221:V229" si="89">$C$3*AE221</f>
        <v>1.1250621179030348E-3</v>
      </c>
      <c r="W221" s="1">
        <f t="shared" ref="W221:W229" si="90">W220+(S221+2*T221+2*U221+V221)/6</f>
        <v>1.1250273161343884E-3</v>
      </c>
      <c r="X221" s="1">
        <f t="shared" ref="X221:X229" si="91">(R221^2+W221^2)</f>
        <v>2.2501265686462053E-2</v>
      </c>
      <c r="Y221" s="1">
        <f t="shared" ref="Y221:Y229" si="92">R220+$C$3*0.5</f>
        <v>0.125</v>
      </c>
      <c r="Z221" s="1">
        <f t="shared" ref="Z221:Z229" si="93">W220+(0.5*S221)</f>
        <v>5.8333774146606212E-4</v>
      </c>
      <c r="AA221" s="1">
        <f t="shared" ref="AA221:AA229" si="94">W220+(0.5*T221)</f>
        <v>7.2396847073412753E-4</v>
      </c>
      <c r="AB221" s="1">
        <f t="shared" ref="AB221:AB229" si="95">W220+U221</f>
        <v>1.1146111701784429E-3</v>
      </c>
      <c r="AC221" s="1">
        <f t="shared" ref="AC221:AC229" si="96">(Y221^2+Z221^2)</f>
        <v>1.5625340282920619E-2</v>
      </c>
      <c r="AD221" s="1">
        <f t="shared" ref="AD221:AD229" si="97">Y221^2+AA221^2</f>
        <v>1.5625524130346617E-2</v>
      </c>
      <c r="AE221" s="1">
        <f t="shared" ref="AE221:AE229" si="98">R221^2+AB221^2</f>
        <v>2.2501242358060693E-2</v>
      </c>
      <c r="AG221" s="1">
        <v>3</v>
      </c>
      <c r="AH221" s="1">
        <f t="shared" ref="AH221:AH241" si="99">AH220+$C$4</f>
        <v>0.03</v>
      </c>
      <c r="AI221" s="1">
        <f t="shared" ref="AI221:AI241" si="100">$C$4*AN220</f>
        <v>4.0000000711111127E-6</v>
      </c>
      <c r="AJ221" s="1">
        <f t="shared" ref="AJ221:AJ241" si="101">$C$4*AS221</f>
        <v>6.2500002177777843E-6</v>
      </c>
      <c r="AK221" s="1">
        <f t="shared" ref="AK221:AK241" si="102">$C$4*AT221</f>
        <v>6.2500003354340437E-6</v>
      </c>
      <c r="AL221" s="1">
        <f t="shared" ref="AL221:AL241" si="103">$C$4*AU221</f>
        <v>9.000000795069509E-6</v>
      </c>
      <c r="AM221" s="1">
        <f t="shared" ref="AM221:AM241" si="104">AM220+(AI221+2*AJ221+2*AK221+AL221)/6</f>
        <v>9.0000003496354362E-6</v>
      </c>
      <c r="AN221" s="1">
        <f t="shared" ref="AN221:AN241" si="105">(AH221^2+AM221^2)</f>
        <v>9.0000008100000627E-4</v>
      </c>
      <c r="AO221" s="1">
        <f t="shared" ref="AO221:AO241" si="106">AH220+$C$4*0.5</f>
        <v>2.5000000000000001E-2</v>
      </c>
      <c r="AP221" s="1">
        <f t="shared" ref="AP221:AP241" si="107">AM220+(0.5*AI221)</f>
        <v>4.6666667230902787E-6</v>
      </c>
      <c r="AQ221" s="1">
        <f t="shared" ref="AQ221:AQ241" si="108">AM220+(0.5*AJ221)</f>
        <v>5.7916667964236141E-6</v>
      </c>
      <c r="AR221" s="1">
        <f t="shared" ref="AR221:AR241" si="109">AM220+AK221</f>
        <v>8.9166670229687657E-6</v>
      </c>
      <c r="AS221" s="1">
        <f t="shared" ref="AS221:AS241" si="110">(AO221^2+AP221^2)</f>
        <v>6.2500002177777838E-4</v>
      </c>
      <c r="AT221" s="1">
        <f t="shared" ref="AT221:AT241" si="111">AO221^2+AQ221^2</f>
        <v>6.250000335434044E-4</v>
      </c>
      <c r="AU221" s="1">
        <f t="shared" ref="AU221:AU241" si="112">AH221^2+AR221^2</f>
        <v>9.000000795069508E-4</v>
      </c>
    </row>
    <row r="222" spans="1:47">
      <c r="A222" s="1"/>
      <c r="B222" s="1">
        <f t="shared" si="71"/>
        <v>0.4</v>
      </c>
      <c r="C222" s="1">
        <f t="shared" si="72"/>
        <v>9.0081062978604742E-3</v>
      </c>
      <c r="D222" s="1">
        <f t="shared" si="73"/>
        <v>1.2268245394159466E-2</v>
      </c>
      <c r="E222" s="1">
        <f t="shared" si="74"/>
        <v>1.227291475643512E-2</v>
      </c>
      <c r="F222" s="1">
        <f t="shared" si="75"/>
        <v>1.6045268574537981E-2</v>
      </c>
      <c r="G222" s="1">
        <f t="shared" si="76"/>
        <v>2.1359447327141873E-2</v>
      </c>
      <c r="H222" s="1">
        <f t="shared" si="77"/>
        <v>0.16045622599012099</v>
      </c>
      <c r="I222" s="1">
        <f t="shared" si="78"/>
        <v>0.35000000000000003</v>
      </c>
      <c r="J222" s="1">
        <f t="shared" si="79"/>
        <v>1.3507551280474175E-2</v>
      </c>
      <c r="K222" s="1">
        <f t="shared" si="80"/>
        <v>1.5137620828623671E-2</v>
      </c>
      <c r="L222" s="1">
        <f t="shared" si="81"/>
        <v>2.127641288797906E-2</v>
      </c>
      <c r="M222" s="1">
        <f t="shared" si="82"/>
        <v>0.12268245394159466</v>
      </c>
      <c r="N222" s="1">
        <f t="shared" si="83"/>
        <v>0.1227291475643512</v>
      </c>
      <c r="O222" s="1">
        <f t="shared" si="84"/>
        <v>0.1604526857453798</v>
      </c>
      <c r="Q222" s="1">
        <v>4</v>
      </c>
      <c r="R222" s="1">
        <f t="shared" si="85"/>
        <v>0.2</v>
      </c>
      <c r="S222" s="1">
        <f t="shared" si="86"/>
        <v>1.1250632843231028E-3</v>
      </c>
      <c r="T222" s="1">
        <f t="shared" si="87"/>
        <v>1.5313923927618867E-3</v>
      </c>
      <c r="U222" s="1">
        <f t="shared" si="88"/>
        <v>1.5314287417700393E-3</v>
      </c>
      <c r="V222" s="1">
        <f t="shared" si="89"/>
        <v>2.0003528379393793E-3</v>
      </c>
      <c r="W222" s="1">
        <f t="shared" si="90"/>
        <v>2.6668703813554438E-3</v>
      </c>
      <c r="X222" s="1">
        <f t="shared" si="91"/>
        <v>4.0007112197630958E-2</v>
      </c>
      <c r="Y222" s="1">
        <f t="shared" si="92"/>
        <v>0.17500000000000002</v>
      </c>
      <c r="Z222" s="1">
        <f t="shared" si="93"/>
        <v>1.6875589582959398E-3</v>
      </c>
      <c r="AA222" s="1">
        <f t="shared" si="94"/>
        <v>1.8907235125153318E-3</v>
      </c>
      <c r="AB222" s="1">
        <f t="shared" si="95"/>
        <v>2.6564560579044275E-3</v>
      </c>
      <c r="AC222" s="1">
        <f t="shared" si="96"/>
        <v>3.0627847855237731E-2</v>
      </c>
      <c r="AD222" s="1">
        <f t="shared" si="97"/>
        <v>3.0628574835400785E-2</v>
      </c>
      <c r="AE222" s="1">
        <f t="shared" si="98"/>
        <v>4.0007056758787587E-2</v>
      </c>
      <c r="AG222" s="1">
        <v>4</v>
      </c>
      <c r="AH222" s="1">
        <f t="shared" si="99"/>
        <v>0.04</v>
      </c>
      <c r="AI222" s="1">
        <f t="shared" si="100"/>
        <v>9.0000008100000622E-6</v>
      </c>
      <c r="AJ222" s="1">
        <f t="shared" si="101"/>
        <v>1.2250001822500202E-5</v>
      </c>
      <c r="AK222" s="1">
        <f t="shared" si="102"/>
        <v>1.2250002287656629E-5</v>
      </c>
      <c r="AL222" s="1">
        <f t="shared" si="103"/>
        <v>1.6000004515626123E-5</v>
      </c>
      <c r="AM222" s="1">
        <f t="shared" si="104"/>
        <v>2.1333335940625409E-5</v>
      </c>
      <c r="AN222" s="1">
        <f t="shared" si="105"/>
        <v>1.6000004551112224E-3</v>
      </c>
      <c r="AO222" s="1">
        <f t="shared" si="106"/>
        <v>3.4999999999999996E-2</v>
      </c>
      <c r="AP222" s="1">
        <f t="shared" si="107"/>
        <v>1.3500000754635467E-5</v>
      </c>
      <c r="AQ222" s="1">
        <f t="shared" si="108"/>
        <v>1.5125001260885537E-5</v>
      </c>
      <c r="AR222" s="1">
        <f t="shared" si="109"/>
        <v>2.1250002637292065E-5</v>
      </c>
      <c r="AS222" s="1">
        <f t="shared" si="110"/>
        <v>1.2250001822500202E-3</v>
      </c>
      <c r="AT222" s="1">
        <f t="shared" si="111"/>
        <v>1.2250002287656628E-3</v>
      </c>
      <c r="AU222" s="1">
        <f t="shared" si="112"/>
        <v>1.6000004515626122E-3</v>
      </c>
    </row>
    <row r="223" spans="1:47">
      <c r="A223" s="1"/>
      <c r="B223" s="1">
        <f t="shared" si="71"/>
        <v>0.5</v>
      </c>
      <c r="C223" s="1">
        <f t="shared" si="72"/>
        <v>1.6045622599012099E-2</v>
      </c>
      <c r="D223" s="1">
        <f t="shared" si="73"/>
        <v>2.0336331712200326E-2</v>
      </c>
      <c r="E223" s="1">
        <f t="shared" si="74"/>
        <v>2.0349399039303218E-2</v>
      </c>
      <c r="F223" s="1">
        <f t="shared" si="75"/>
        <v>2.517396278652197E-2</v>
      </c>
      <c r="G223" s="1">
        <f t="shared" si="76"/>
        <v>4.1791288475232065E-2</v>
      </c>
      <c r="H223" s="1">
        <f t="shared" si="77"/>
        <v>0.25174651179242008</v>
      </c>
      <c r="I223" s="1">
        <f t="shared" si="78"/>
        <v>0.45</v>
      </c>
      <c r="J223" s="1">
        <f t="shared" si="79"/>
        <v>2.9382258626647922E-2</v>
      </c>
      <c r="K223" s="1">
        <f t="shared" si="80"/>
        <v>3.1527613183242036E-2</v>
      </c>
      <c r="L223" s="1">
        <f t="shared" si="81"/>
        <v>4.170884636644509E-2</v>
      </c>
      <c r="M223" s="1">
        <f t="shared" si="82"/>
        <v>0.20336331712200323</v>
      </c>
      <c r="N223" s="1">
        <f t="shared" si="83"/>
        <v>0.20349399039303215</v>
      </c>
      <c r="O223" s="1">
        <f t="shared" si="84"/>
        <v>0.2517396278652197</v>
      </c>
      <c r="Q223" s="1">
        <v>5</v>
      </c>
      <c r="R223" s="1">
        <f t="shared" si="85"/>
        <v>0.25</v>
      </c>
      <c r="S223" s="1">
        <f t="shared" si="86"/>
        <v>2.0003556098815481E-3</v>
      </c>
      <c r="T223" s="1">
        <f t="shared" si="87"/>
        <v>2.5319223621200313E-3</v>
      </c>
      <c r="U223" s="1">
        <f t="shared" si="88"/>
        <v>2.5320233582049167E-3</v>
      </c>
      <c r="V223" s="1">
        <f t="shared" si="89"/>
        <v>3.1263514248057625E-3</v>
      </c>
      <c r="W223" s="1">
        <f t="shared" si="90"/>
        <v>5.2093034605783118E-3</v>
      </c>
      <c r="X223" s="1">
        <f t="shared" si="91"/>
        <v>6.2527136842544392E-2</v>
      </c>
      <c r="Y223" s="1">
        <f t="shared" si="92"/>
        <v>0.22500000000000001</v>
      </c>
      <c r="Z223" s="1">
        <f t="shared" si="93"/>
        <v>3.667048186296218E-3</v>
      </c>
      <c r="AA223" s="1">
        <f t="shared" si="94"/>
        <v>3.9328315624154592E-3</v>
      </c>
      <c r="AB223" s="1">
        <f t="shared" si="95"/>
        <v>5.1988937395603604E-3</v>
      </c>
      <c r="AC223" s="1">
        <f t="shared" si="96"/>
        <v>5.0638447242400624E-2</v>
      </c>
      <c r="AD223" s="1">
        <f t="shared" si="97"/>
        <v>5.0640467164098334E-2</v>
      </c>
      <c r="AE223" s="1">
        <f t="shared" si="98"/>
        <v>6.2527028496115244E-2</v>
      </c>
      <c r="AG223" s="1">
        <v>5</v>
      </c>
      <c r="AH223" s="1">
        <f t="shared" si="99"/>
        <v>0.05</v>
      </c>
      <c r="AI223" s="1">
        <f t="shared" si="100"/>
        <v>1.6000004551112226E-5</v>
      </c>
      <c r="AJ223" s="1">
        <f t="shared" si="101"/>
        <v>2.0250008604447312E-5</v>
      </c>
      <c r="AK223" s="1">
        <f t="shared" si="102"/>
        <v>2.025000989627171E-5</v>
      </c>
      <c r="AL223" s="1">
        <f t="shared" si="103"/>
        <v>2.5000017291746517E-5</v>
      </c>
      <c r="AM223" s="1">
        <f t="shared" si="104"/>
        <v>4.1666679081341537E-5</v>
      </c>
      <c r="AN223" s="1">
        <f t="shared" si="105"/>
        <v>2.500001736112146E-3</v>
      </c>
      <c r="AO223" s="1">
        <f t="shared" si="106"/>
        <v>4.4999999999999998E-2</v>
      </c>
      <c r="AP223" s="1">
        <f t="shared" si="107"/>
        <v>2.9333338216181521E-5</v>
      </c>
      <c r="AQ223" s="1">
        <f t="shared" si="108"/>
        <v>3.1458340242849068E-5</v>
      </c>
      <c r="AR223" s="1">
        <f t="shared" si="109"/>
        <v>4.1583345836897123E-5</v>
      </c>
      <c r="AS223" s="1">
        <f t="shared" si="110"/>
        <v>2.025000860444731E-3</v>
      </c>
      <c r="AT223" s="1">
        <f t="shared" si="111"/>
        <v>2.0250009896271709E-3</v>
      </c>
      <c r="AU223" s="1">
        <f t="shared" si="112"/>
        <v>2.5000017291746516E-3</v>
      </c>
    </row>
    <row r="224" spans="1:47">
      <c r="A224" s="1"/>
      <c r="B224" s="1">
        <f t="shared" si="71"/>
        <v>0.6</v>
      </c>
      <c r="C224" s="1">
        <f t="shared" si="72"/>
        <v>2.5174651179242009E-2</v>
      </c>
      <c r="D224" s="1">
        <f t="shared" si="73"/>
        <v>3.0545703366761431E-2</v>
      </c>
      <c r="E224" s="1">
        <f t="shared" si="74"/>
        <v>3.0575631609204186E-2</v>
      </c>
      <c r="F224" s="1">
        <f t="shared" si="75"/>
        <v>3.6523697112250723E-2</v>
      </c>
      <c r="G224" s="1">
        <f t="shared" si="76"/>
        <v>7.2448124849136056E-2</v>
      </c>
      <c r="H224" s="1">
        <f t="shared" si="77"/>
        <v>0.36524873079415598</v>
      </c>
      <c r="I224" s="1">
        <f t="shared" si="78"/>
        <v>0.55000000000000004</v>
      </c>
      <c r="J224" s="1">
        <f t="shared" si="79"/>
        <v>5.4378614064853073E-2</v>
      </c>
      <c r="K224" s="1">
        <f t="shared" si="80"/>
        <v>5.7064140158612782E-2</v>
      </c>
      <c r="L224" s="1">
        <f t="shared" si="81"/>
        <v>7.2366920084436251E-2</v>
      </c>
      <c r="M224" s="1">
        <f t="shared" si="82"/>
        <v>0.30545703366761429</v>
      </c>
      <c r="N224" s="1">
        <f t="shared" si="83"/>
        <v>0.30575631609204185</v>
      </c>
      <c r="O224" s="1">
        <f t="shared" si="84"/>
        <v>0.36523697112250719</v>
      </c>
      <c r="Q224" s="1">
        <v>6</v>
      </c>
      <c r="R224" s="1">
        <f t="shared" si="85"/>
        <v>0.3</v>
      </c>
      <c r="S224" s="1">
        <f t="shared" si="86"/>
        <v>3.1263568421272198E-3</v>
      </c>
      <c r="T224" s="1">
        <f t="shared" si="87"/>
        <v>3.7835433255418594E-3</v>
      </c>
      <c r="U224" s="1">
        <f t="shared" si="88"/>
        <v>3.7837712633953732E-3</v>
      </c>
      <c r="V224" s="1">
        <f t="shared" si="89"/>
        <v>4.5040437696495491E-3</v>
      </c>
      <c r="W224" s="1">
        <f t="shared" si="90"/>
        <v>9.0034750921868505E-3</v>
      </c>
      <c r="X224" s="1">
        <f t="shared" si="91"/>
        <v>9.0081062563735631E-2</v>
      </c>
      <c r="Y224" s="1">
        <f t="shared" si="92"/>
        <v>0.27500000000000002</v>
      </c>
      <c r="Z224" s="1">
        <f t="shared" si="93"/>
        <v>6.7724818816419213E-3</v>
      </c>
      <c r="AA224" s="1">
        <f t="shared" si="94"/>
        <v>7.1010751233492415E-3</v>
      </c>
      <c r="AB224" s="1">
        <f t="shared" si="95"/>
        <v>8.993074723973685E-3</v>
      </c>
      <c r="AC224" s="1">
        <f t="shared" si="96"/>
        <v>7.5670866510837181E-2</v>
      </c>
      <c r="AD224" s="1">
        <f t="shared" si="97"/>
        <v>7.5675425267907465E-2</v>
      </c>
      <c r="AE224" s="1">
        <f t="shared" si="98"/>
        <v>9.0080875392990978E-2</v>
      </c>
      <c r="AG224" s="1">
        <v>6</v>
      </c>
      <c r="AH224" s="1">
        <f t="shared" si="99"/>
        <v>6.0000000000000005E-2</v>
      </c>
      <c r="AI224" s="1">
        <f t="shared" si="100"/>
        <v>2.500001736112146E-5</v>
      </c>
      <c r="AJ224" s="1">
        <f t="shared" si="101"/>
        <v>3.0250029340300633E-5</v>
      </c>
      <c r="AK224" s="1">
        <f t="shared" si="102"/>
        <v>3.0250032252964791E-5</v>
      </c>
      <c r="AL224" s="1">
        <f t="shared" si="103"/>
        <v>3.6000051720133704E-5</v>
      </c>
      <c r="AM224" s="1">
        <f t="shared" si="104"/>
        <v>7.2000044459305881E-5</v>
      </c>
      <c r="AN224" s="1">
        <f t="shared" si="105"/>
        <v>3.6000051840064029E-3</v>
      </c>
      <c r="AO224" s="1">
        <f t="shared" si="106"/>
        <v>5.5E-2</v>
      </c>
      <c r="AP224" s="1">
        <f t="shared" si="107"/>
        <v>5.4166687761902269E-5</v>
      </c>
      <c r="AQ224" s="1">
        <f t="shared" si="108"/>
        <v>5.6791693751491854E-5</v>
      </c>
      <c r="AR224" s="1">
        <f t="shared" si="109"/>
        <v>7.1916711334306325E-5</v>
      </c>
      <c r="AS224" s="1">
        <f t="shared" si="110"/>
        <v>3.0250029340300631E-3</v>
      </c>
      <c r="AT224" s="1">
        <f t="shared" si="111"/>
        <v>3.025003225296479E-3</v>
      </c>
      <c r="AU224" s="1">
        <f t="shared" si="112"/>
        <v>3.60000517201337E-3</v>
      </c>
    </row>
    <row r="225" spans="1:47">
      <c r="A225" s="1"/>
      <c r="B225" s="1">
        <f t="shared" si="71"/>
        <v>0.7</v>
      </c>
      <c r="C225" s="1">
        <f t="shared" si="72"/>
        <v>3.6524873079415598E-2</v>
      </c>
      <c r="D225" s="1">
        <f t="shared" si="73"/>
        <v>4.3072840594747926E-2</v>
      </c>
      <c r="E225" s="1">
        <f t="shared" si="74"/>
        <v>4.3133309472639644E-2</v>
      </c>
      <c r="F225" s="1">
        <f t="shared" si="75"/>
        <v>5.0335906795987886E-2</v>
      </c>
      <c r="G225" s="1">
        <f t="shared" si="76"/>
        <v>0.11566030485083249</v>
      </c>
      <c r="H225" s="1">
        <f t="shared" si="77"/>
        <v>0.50337730611818743</v>
      </c>
      <c r="I225" s="1">
        <f t="shared" si="78"/>
        <v>0.65</v>
      </c>
      <c r="J225" s="1">
        <f t="shared" si="79"/>
        <v>9.0710561388843855E-2</v>
      </c>
      <c r="K225" s="1">
        <f t="shared" si="80"/>
        <v>9.3984545146510015E-2</v>
      </c>
      <c r="L225" s="1">
        <f t="shared" si="81"/>
        <v>0.1155814343217757</v>
      </c>
      <c r="M225" s="1">
        <f t="shared" si="82"/>
        <v>0.43072840594747924</v>
      </c>
      <c r="N225" s="1">
        <f t="shared" si="83"/>
        <v>0.43133309472639642</v>
      </c>
      <c r="O225" s="1">
        <f t="shared" si="84"/>
        <v>0.50335906795987884</v>
      </c>
      <c r="Q225" s="1">
        <v>7</v>
      </c>
      <c r="R225" s="1">
        <f t="shared" si="85"/>
        <v>0.35</v>
      </c>
      <c r="S225" s="1">
        <f t="shared" si="86"/>
        <v>4.5040531281867816E-3</v>
      </c>
      <c r="T225" s="1">
        <f t="shared" si="87"/>
        <v>5.2875843158767272E-3</v>
      </c>
      <c r="U225" s="1">
        <f t="shared" si="88"/>
        <v>5.2880329417197931E-3</v>
      </c>
      <c r="V225" s="1">
        <f t="shared" si="89"/>
        <v>6.1352123600941603E-3</v>
      </c>
      <c r="W225" s="1">
        <f t="shared" si="90"/>
        <v>1.4301891759432514E-2</v>
      </c>
      <c r="X225" s="1">
        <f t="shared" si="91"/>
        <v>0.12270454410789851</v>
      </c>
      <c r="Y225" s="1">
        <f t="shared" si="92"/>
        <v>0.32500000000000001</v>
      </c>
      <c r="Z225" s="1">
        <f t="shared" si="93"/>
        <v>1.1255501656280241E-2</v>
      </c>
      <c r="AA225" s="1">
        <f t="shared" si="94"/>
        <v>1.1647267250125215E-2</v>
      </c>
      <c r="AB225" s="1">
        <f t="shared" si="95"/>
        <v>1.4291508033906643E-2</v>
      </c>
      <c r="AC225" s="1">
        <f t="shared" si="96"/>
        <v>0.10575168631753454</v>
      </c>
      <c r="AD225" s="1">
        <f t="shared" si="97"/>
        <v>0.10576065883439585</v>
      </c>
      <c r="AE225" s="1">
        <f t="shared" si="98"/>
        <v>0.12270424720188321</v>
      </c>
      <c r="AG225" s="1">
        <v>7</v>
      </c>
      <c r="AH225" s="1">
        <f t="shared" si="99"/>
        <v>7.0000000000000007E-2</v>
      </c>
      <c r="AI225" s="1">
        <f t="shared" si="100"/>
        <v>3.6000051840064028E-5</v>
      </c>
      <c r="AJ225" s="1">
        <f t="shared" si="101"/>
        <v>4.2250081000126688E-5</v>
      </c>
      <c r="AK225" s="1">
        <f t="shared" si="102"/>
        <v>4.2250086722814494E-5</v>
      </c>
      <c r="AL225" s="1">
        <f t="shared" si="103"/>
        <v>4.9000130530924758E-5</v>
      </c>
      <c r="AM225" s="1">
        <f t="shared" si="104"/>
        <v>1.1433346409545108E-4</v>
      </c>
      <c r="AN225" s="1">
        <f t="shared" si="105"/>
        <v>4.9000130721410127E-3</v>
      </c>
      <c r="AO225" s="1">
        <f t="shared" si="106"/>
        <v>6.5000000000000002E-2</v>
      </c>
      <c r="AP225" s="1">
        <f t="shared" si="107"/>
        <v>9.0000070379337902E-5</v>
      </c>
      <c r="AQ225" s="1">
        <f t="shared" si="108"/>
        <v>9.3125084959369225E-5</v>
      </c>
      <c r="AR225" s="1">
        <f t="shared" si="109"/>
        <v>1.1425013118212038E-4</v>
      </c>
      <c r="AS225" s="1">
        <f t="shared" si="110"/>
        <v>4.2250081000126689E-3</v>
      </c>
      <c r="AT225" s="1">
        <f t="shared" si="111"/>
        <v>4.225008672281449E-3</v>
      </c>
      <c r="AU225" s="1">
        <f t="shared" si="112"/>
        <v>4.9000130530924757E-3</v>
      </c>
    </row>
    <row r="226" spans="1:47">
      <c r="A226" s="1"/>
      <c r="B226" s="1">
        <f t="shared" si="71"/>
        <v>0.79999999999999993</v>
      </c>
      <c r="C226" s="1">
        <f t="shared" si="72"/>
        <v>5.0337730611818746E-2</v>
      </c>
      <c r="D226" s="1">
        <f t="shared" si="73"/>
        <v>5.8233285516703662E-2</v>
      </c>
      <c r="E226" s="1">
        <f t="shared" si="74"/>
        <v>5.834603645590325E-2</v>
      </c>
      <c r="F226" s="1">
        <f t="shared" si="75"/>
        <v>6.7027820681495612E-2</v>
      </c>
      <c r="G226" s="1">
        <f t="shared" si="76"/>
        <v>0.17408100405725385</v>
      </c>
      <c r="H226" s="1">
        <f t="shared" si="77"/>
        <v>0.67030419597358148</v>
      </c>
      <c r="I226" s="1">
        <f t="shared" si="78"/>
        <v>0.75</v>
      </c>
      <c r="J226" s="1">
        <f t="shared" si="79"/>
        <v>0.14082917015674187</v>
      </c>
      <c r="K226" s="1">
        <f t="shared" si="80"/>
        <v>0.14477694760918433</v>
      </c>
      <c r="L226" s="1">
        <f t="shared" si="81"/>
        <v>0.17400634130673576</v>
      </c>
      <c r="M226" s="1">
        <f t="shared" si="82"/>
        <v>0.58233285516703659</v>
      </c>
      <c r="N226" s="1">
        <f t="shared" si="83"/>
        <v>0.5834603645590325</v>
      </c>
      <c r="O226" s="1">
        <f t="shared" si="84"/>
        <v>0.67027820681495609</v>
      </c>
      <c r="Q226" s="1">
        <v>8</v>
      </c>
      <c r="R226" s="1">
        <f t="shared" si="85"/>
        <v>0.39999999999999997</v>
      </c>
      <c r="S226" s="1">
        <f t="shared" si="86"/>
        <v>6.1352272053949259E-3</v>
      </c>
      <c r="T226" s="1">
        <f t="shared" si="87"/>
        <v>7.0463349858262527E-3</v>
      </c>
      <c r="U226" s="1">
        <f t="shared" si="88"/>
        <v>7.0471366368674822E-3</v>
      </c>
      <c r="V226" s="1">
        <f t="shared" si="89"/>
        <v>8.0227890506732995E-3</v>
      </c>
      <c r="W226" s="1">
        <f t="shared" si="90"/>
        <v>2.135938500967513E-2</v>
      </c>
      <c r="X226" s="1">
        <f t="shared" si="91"/>
        <v>0.1604562233279915</v>
      </c>
      <c r="Y226" s="1">
        <f t="shared" si="92"/>
        <v>0.375</v>
      </c>
      <c r="Z226" s="1">
        <f t="shared" si="93"/>
        <v>1.7369505362129976E-2</v>
      </c>
      <c r="AA226" s="1">
        <f t="shared" si="94"/>
        <v>1.7825059252345642E-2</v>
      </c>
      <c r="AB226" s="1">
        <f t="shared" si="95"/>
        <v>2.1349028396299995E-2</v>
      </c>
      <c r="AC226" s="1">
        <f t="shared" si="96"/>
        <v>0.14092669971652505</v>
      </c>
      <c r="AD226" s="1">
        <f t="shared" si="97"/>
        <v>0.14094273273734964</v>
      </c>
      <c r="AE226" s="1">
        <f t="shared" si="98"/>
        <v>0.160455781013466</v>
      </c>
      <c r="AG226" s="1">
        <v>8</v>
      </c>
      <c r="AH226" s="1">
        <f t="shared" si="99"/>
        <v>0.08</v>
      </c>
      <c r="AI226" s="1">
        <f t="shared" si="100"/>
        <v>4.9000130721410129E-5</v>
      </c>
      <c r="AJ226" s="1">
        <f t="shared" si="101"/>
        <v>5.6250192747489029E-5</v>
      </c>
      <c r="AK226" s="1">
        <f t="shared" si="102"/>
        <v>5.6250202944414527E-5</v>
      </c>
      <c r="AL226" s="1">
        <f t="shared" si="103"/>
        <v>6.4000290987874622E-5</v>
      </c>
      <c r="AM226" s="1">
        <f t="shared" si="104"/>
        <v>1.7066699961096638E-4</v>
      </c>
      <c r="AN226" s="1">
        <f t="shared" si="105"/>
        <v>6.4000291272247566E-3</v>
      </c>
      <c r="AO226" s="1">
        <f t="shared" si="106"/>
        <v>7.5000000000000011E-2</v>
      </c>
      <c r="AP226" s="1">
        <f t="shared" si="107"/>
        <v>1.3883352945615615E-4</v>
      </c>
      <c r="AQ226" s="1">
        <f t="shared" si="108"/>
        <v>1.4245856046919559E-4</v>
      </c>
      <c r="AR226" s="1">
        <f t="shared" si="109"/>
        <v>1.7058366703986559E-4</v>
      </c>
      <c r="AS226" s="1">
        <f t="shared" si="110"/>
        <v>5.6250192747489026E-3</v>
      </c>
      <c r="AT226" s="1">
        <f t="shared" si="111"/>
        <v>5.6250202944414527E-3</v>
      </c>
      <c r="AU226" s="1">
        <f t="shared" si="112"/>
        <v>6.4000290987874615E-3</v>
      </c>
    </row>
    <row r="227" spans="1:47">
      <c r="A227" s="1"/>
      <c r="B227" s="1">
        <f t="shared" si="71"/>
        <v>0.89999999999999991</v>
      </c>
      <c r="C227" s="1">
        <f t="shared" si="72"/>
        <v>6.7030419597358157E-2</v>
      </c>
      <c r="D227" s="1">
        <f t="shared" si="73"/>
        <v>7.6559618800731824E-2</v>
      </c>
      <c r="E227" s="1">
        <f t="shared" si="74"/>
        <v>7.6759711509238202E-2</v>
      </c>
      <c r="F227" s="1">
        <f t="shared" si="75"/>
        <v>8.7292106458590965E-2</v>
      </c>
      <c r="G227" s="1">
        <f t="shared" si="76"/>
        <v>0.25090786850323538</v>
      </c>
      <c r="H227" s="1">
        <f t="shared" si="77"/>
        <v>0.87295475847683668</v>
      </c>
      <c r="I227" s="1">
        <f t="shared" si="78"/>
        <v>0.85</v>
      </c>
      <c r="J227" s="1">
        <f t="shared" si="79"/>
        <v>0.20759621385593294</v>
      </c>
      <c r="K227" s="1">
        <f t="shared" si="80"/>
        <v>0.21236081345761976</v>
      </c>
      <c r="L227" s="1">
        <f t="shared" si="81"/>
        <v>0.25084071556649207</v>
      </c>
      <c r="M227" s="1">
        <f t="shared" si="82"/>
        <v>0.76559618800731821</v>
      </c>
      <c r="N227" s="1">
        <f t="shared" si="83"/>
        <v>0.76759711509238193</v>
      </c>
      <c r="O227" s="1">
        <f t="shared" si="84"/>
        <v>0.87292106458590957</v>
      </c>
      <c r="Q227" s="1">
        <v>9</v>
      </c>
      <c r="R227" s="1">
        <f t="shared" si="85"/>
        <v>0.44999999999999996</v>
      </c>
      <c r="S227" s="1">
        <f t="shared" si="86"/>
        <v>8.0228111663995759E-3</v>
      </c>
      <c r="T227" s="1">
        <f t="shared" si="87"/>
        <v>9.0634338507653758E-3</v>
      </c>
      <c r="U227" s="1">
        <f t="shared" si="88"/>
        <v>9.0647674579705777E-3</v>
      </c>
      <c r="V227" s="1">
        <f t="shared" si="89"/>
        <v>1.0171281452668726E-2</v>
      </c>
      <c r="W227" s="1">
        <f t="shared" si="90"/>
        <v>3.0434467549098496E-2</v>
      </c>
      <c r="X227" s="1">
        <f t="shared" si="91"/>
        <v>0.2034262568149971</v>
      </c>
      <c r="Y227" s="1">
        <f t="shared" si="92"/>
        <v>0.42499999999999999</v>
      </c>
      <c r="Z227" s="1">
        <f t="shared" si="93"/>
        <v>2.537079059287492E-2</v>
      </c>
      <c r="AA227" s="1">
        <f t="shared" si="94"/>
        <v>2.5891101935057819E-2</v>
      </c>
      <c r="AB227" s="1">
        <f t="shared" si="95"/>
        <v>3.042415246764571E-2</v>
      </c>
      <c r="AC227" s="1">
        <f t="shared" si="96"/>
        <v>0.18126867701530749</v>
      </c>
      <c r="AD227" s="1">
        <f t="shared" si="97"/>
        <v>0.18129534915941153</v>
      </c>
      <c r="AE227" s="1">
        <f t="shared" si="98"/>
        <v>0.20342562905337452</v>
      </c>
      <c r="AG227" s="1">
        <v>9</v>
      </c>
      <c r="AH227" s="1">
        <f t="shared" si="99"/>
        <v>0.09</v>
      </c>
      <c r="AI227" s="1">
        <f t="shared" si="100"/>
        <v>6.400029127224757E-5</v>
      </c>
      <c r="AJ227" s="1">
        <f t="shared" si="101"/>
        <v>7.225041073971765E-5</v>
      </c>
      <c r="AK227" s="1">
        <f t="shared" si="102"/>
        <v>7.2250427630160416E-5</v>
      </c>
      <c r="AL227" s="1">
        <f t="shared" si="103"/>
        <v>8.1000590088764571E-5</v>
      </c>
      <c r="AM227" s="1">
        <f t="shared" si="104"/>
        <v>2.4300075929442776E-4</v>
      </c>
      <c r="AN227" s="1">
        <f t="shared" si="105"/>
        <v>8.1000590493690173E-3</v>
      </c>
      <c r="AO227" s="1">
        <f t="shared" si="106"/>
        <v>8.5000000000000006E-2</v>
      </c>
      <c r="AP227" s="1">
        <f t="shared" si="107"/>
        <v>2.0266714524709017E-4</v>
      </c>
      <c r="AQ227" s="1">
        <f t="shared" si="108"/>
        <v>2.067922049808252E-4</v>
      </c>
      <c r="AR227" s="1">
        <f t="shared" si="109"/>
        <v>2.429174272411268E-4</v>
      </c>
      <c r="AS227" s="1">
        <f t="shared" si="110"/>
        <v>7.2250410739717642E-3</v>
      </c>
      <c r="AT227" s="1">
        <f t="shared" si="111"/>
        <v>7.2250427630160419E-3</v>
      </c>
      <c r="AU227" s="1">
        <f t="shared" si="112"/>
        <v>8.1000590088764566E-3</v>
      </c>
    </row>
    <row r="228" spans="1:47">
      <c r="A228" s="1"/>
      <c r="B228" s="1">
        <f t="shared" si="71"/>
        <v>0.99999999999999989</v>
      </c>
      <c r="C228" s="1">
        <f t="shared" si="72"/>
        <v>8.7295475847683671E-2</v>
      </c>
      <c r="D228" s="1">
        <f t="shared" si="73"/>
        <v>9.8926300527762329E-2</v>
      </c>
      <c r="E228" s="1">
        <f t="shared" si="74"/>
        <v>9.9272274891519546E-2</v>
      </c>
      <c r="F228" s="1">
        <f t="shared" si="75"/>
        <v>0.1122626132827971</v>
      </c>
      <c r="G228" s="3">
        <f t="shared" si="76"/>
        <v>0.35023374183140948</v>
      </c>
      <c r="H228" s="1">
        <f t="shared" si="77"/>
        <v>1.1226636739172302</v>
      </c>
      <c r="I228" s="1">
        <f t="shared" si="78"/>
        <v>0.95</v>
      </c>
      <c r="J228" s="1">
        <f t="shared" si="79"/>
        <v>0.29455560642707723</v>
      </c>
      <c r="K228" s="1">
        <f t="shared" si="80"/>
        <v>0.30037101876711653</v>
      </c>
      <c r="L228" s="1">
        <f t="shared" si="81"/>
        <v>0.35018014339475489</v>
      </c>
      <c r="M228" s="1">
        <f t="shared" si="82"/>
        <v>0.98926300527762323</v>
      </c>
      <c r="N228" s="1">
        <f t="shared" si="83"/>
        <v>0.99272274891519541</v>
      </c>
      <c r="O228" s="1">
        <f t="shared" si="84"/>
        <v>1.122626132827971</v>
      </c>
      <c r="Q228" s="1">
        <v>10</v>
      </c>
      <c r="R228" s="1">
        <f t="shared" si="85"/>
        <v>0.49999999999999994</v>
      </c>
      <c r="S228" s="1">
        <f t="shared" si="86"/>
        <v>1.0171312840749855E-2</v>
      </c>
      <c r="T228" s="1">
        <f t="shared" si="87"/>
        <v>1.1344333960340338E-2</v>
      </c>
      <c r="U228" s="1">
        <f t="shared" si="88"/>
        <v>1.1346434452851509E-2</v>
      </c>
      <c r="V228" s="1">
        <f t="shared" si="89"/>
        <v>1.2587282188604826E-2</v>
      </c>
      <c r="W228" s="1">
        <f t="shared" si="90"/>
        <v>4.1791156191721558E-2</v>
      </c>
      <c r="X228" s="1">
        <f t="shared" si="91"/>
        <v>0.25174650073584082</v>
      </c>
      <c r="Y228" s="1">
        <f t="shared" si="92"/>
        <v>0.47499999999999998</v>
      </c>
      <c r="Z228" s="1">
        <f t="shared" si="93"/>
        <v>3.5520123969473426E-2</v>
      </c>
      <c r="AA228" s="1">
        <f t="shared" si="94"/>
        <v>3.6106634529268662E-2</v>
      </c>
      <c r="AB228" s="1">
        <f t="shared" si="95"/>
        <v>4.1780902001950004E-2</v>
      </c>
      <c r="AC228" s="1">
        <f t="shared" si="96"/>
        <v>0.22688667920680675</v>
      </c>
      <c r="AD228" s="1">
        <f t="shared" si="97"/>
        <v>0.22692868905703018</v>
      </c>
      <c r="AE228" s="1">
        <f t="shared" si="98"/>
        <v>0.25174564377209652</v>
      </c>
      <c r="AG228" s="1">
        <v>10</v>
      </c>
      <c r="AH228" s="1">
        <f t="shared" si="99"/>
        <v>9.9999999999999992E-2</v>
      </c>
      <c r="AI228" s="1">
        <f t="shared" si="100"/>
        <v>8.1000590493690176E-5</v>
      </c>
      <c r="AJ228" s="1">
        <f t="shared" si="101"/>
        <v>9.0250803728479263E-5</v>
      </c>
      <c r="AK228" s="1">
        <f t="shared" si="102"/>
        <v>9.0250830166847441E-5</v>
      </c>
      <c r="AL228" s="1">
        <f t="shared" si="103"/>
        <v>1.0000111056621877E-4</v>
      </c>
      <c r="AM228" s="1">
        <f t="shared" si="104"/>
        <v>3.3333492076952152E-4</v>
      </c>
      <c r="AN228" s="1">
        <f t="shared" si="105"/>
        <v>1.0000111112169403E-2</v>
      </c>
      <c r="AO228" s="1">
        <f t="shared" si="106"/>
        <v>9.5000000000000001E-2</v>
      </c>
      <c r="AP228" s="1">
        <f t="shared" si="107"/>
        <v>2.8350105454127283E-4</v>
      </c>
      <c r="AQ228" s="1">
        <f t="shared" si="108"/>
        <v>2.881261611586674E-4</v>
      </c>
      <c r="AR228" s="1">
        <f t="shared" si="109"/>
        <v>3.3325158946127521E-4</v>
      </c>
      <c r="AS228" s="1">
        <f t="shared" si="110"/>
        <v>9.0250803728479257E-3</v>
      </c>
      <c r="AT228" s="1">
        <f t="shared" si="111"/>
        <v>9.0250830166847436E-3</v>
      </c>
      <c r="AU228" s="1">
        <f t="shared" si="112"/>
        <v>1.0000111056621876E-2</v>
      </c>
    </row>
    <row r="229" spans="1:47">
      <c r="Q229" s="1">
        <v>11</v>
      </c>
      <c r="R229" s="1">
        <f t="shared" si="85"/>
        <v>0.54999999999999993</v>
      </c>
      <c r="S229" s="1">
        <f t="shared" si="86"/>
        <v>1.2587325036792042E-2</v>
      </c>
      <c r="T229" s="1">
        <f t="shared" si="87"/>
        <v>1.3896857489519238E-2</v>
      </c>
      <c r="U229" s="1">
        <f t="shared" si="88"/>
        <v>1.3900027356989017E-2</v>
      </c>
      <c r="V229" s="1">
        <f t="shared" si="89"/>
        <v>1.5280075396252805E-2</v>
      </c>
      <c r="W229" s="1">
        <f t="shared" si="90"/>
        <v>5.5701351212731787E-2</v>
      </c>
      <c r="X229" s="1">
        <f t="shared" si="91"/>
        <v>0.30560264052692404</v>
      </c>
      <c r="Y229" s="1">
        <f t="shared" si="92"/>
        <v>0.52499999999999991</v>
      </c>
      <c r="Z229" s="1">
        <f t="shared" si="93"/>
        <v>4.8084818710117577E-2</v>
      </c>
      <c r="AA229" s="1">
        <f t="shared" si="94"/>
        <v>4.873958493648118E-2</v>
      </c>
      <c r="AB229" s="1">
        <f t="shared" si="95"/>
        <v>5.5691183548710575E-2</v>
      </c>
      <c r="AC229" s="1">
        <f t="shared" si="96"/>
        <v>0.27793714979038475</v>
      </c>
      <c r="AD229" s="1">
        <f t="shared" si="97"/>
        <v>0.27800054713978034</v>
      </c>
      <c r="AE229" s="1">
        <f t="shared" si="98"/>
        <v>0.30560150792505608</v>
      </c>
      <c r="AG229" s="1">
        <v>11</v>
      </c>
      <c r="AH229" s="1">
        <f t="shared" si="99"/>
        <v>0.10999999999999999</v>
      </c>
      <c r="AI229" s="1">
        <f t="shared" si="100"/>
        <v>1.0000111112169403E-4</v>
      </c>
      <c r="AJ229" s="1">
        <f t="shared" si="101"/>
        <v>1.1025146946087412E-4</v>
      </c>
      <c r="AK229" s="1">
        <f t="shared" si="102"/>
        <v>1.102515090168087E-4</v>
      </c>
      <c r="AL229" s="1">
        <f t="shared" si="103"/>
        <v>1.2100196768920688E-4</v>
      </c>
      <c r="AM229" s="1">
        <f t="shared" si="104"/>
        <v>4.4366976006389929E-4</v>
      </c>
      <c r="AN229" s="1">
        <f t="shared" si="105"/>
        <v>1.2100196842855994E-2</v>
      </c>
      <c r="AO229" s="1">
        <f t="shared" si="106"/>
        <v>0.105</v>
      </c>
      <c r="AP229" s="1">
        <f t="shared" si="107"/>
        <v>3.8333547633036854E-4</v>
      </c>
      <c r="AQ229" s="1">
        <f t="shared" si="108"/>
        <v>3.884606554999586E-4</v>
      </c>
      <c r="AR229" s="1">
        <f t="shared" si="109"/>
        <v>4.4358642978633021E-4</v>
      </c>
      <c r="AS229" s="1">
        <f t="shared" si="110"/>
        <v>1.1025146946087411E-2</v>
      </c>
      <c r="AT229" s="1">
        <f t="shared" si="111"/>
        <v>1.102515090168087E-2</v>
      </c>
      <c r="AU229" s="1">
        <f t="shared" si="112"/>
        <v>1.2100196768920688E-2</v>
      </c>
    </row>
    <row r="230" spans="1:47">
      <c r="Q230" s="1">
        <v>12</v>
      </c>
      <c r="R230" s="1">
        <f>R229+$C$3</f>
        <v>0.6</v>
      </c>
      <c r="S230" s="1">
        <f>$C$3*X229</f>
        <v>1.5280132026346203E-2</v>
      </c>
      <c r="T230" s="1">
        <f>$C$3*AC230</f>
        <v>1.6731856756809306E-2</v>
      </c>
      <c r="U230" s="1">
        <f>$C$3*AD230</f>
        <v>1.6736480815710438E-2</v>
      </c>
      <c r="V230" s="1">
        <f>$C$3*AE230</f>
        <v>1.8262361975449042E-2</v>
      </c>
      <c r="W230" s="1">
        <f>W229+(S230+2*T230+2*U230+V230)/6</f>
        <v>7.2447879403870902E-2</v>
      </c>
      <c r="X230" s="1">
        <f>(R230^2+W230^2)</f>
        <v>0.36524869523011783</v>
      </c>
      <c r="Y230" s="1">
        <f>R229+$C$3*0.5</f>
        <v>0.57499999999999996</v>
      </c>
      <c r="Z230" s="1">
        <f>W229+(0.5*S230)</f>
        <v>6.3341417225904889E-2</v>
      </c>
      <c r="AA230" s="1">
        <f>W229+(0.5*T230)</f>
        <v>6.4067279591136436E-2</v>
      </c>
      <c r="AB230" s="1">
        <f>W229+U230</f>
        <v>7.2437832028442228E-2</v>
      </c>
      <c r="AC230" s="1">
        <f>(Y230^2+Z230^2)</f>
        <v>0.33463713513618609</v>
      </c>
      <c r="AD230" s="1">
        <f>Y230^2+AA230^2</f>
        <v>0.33472961631420878</v>
      </c>
      <c r="AE230" s="1">
        <f>R230^2+AB230^2</f>
        <v>0.3652472395089808</v>
      </c>
      <c r="AG230" s="1">
        <v>12</v>
      </c>
      <c r="AH230" s="1">
        <f t="shared" si="99"/>
        <v>0.11999999999999998</v>
      </c>
      <c r="AI230" s="1">
        <f t="shared" si="100"/>
        <v>1.2100196842855994E-4</v>
      </c>
      <c r="AJ230" s="1">
        <f t="shared" si="101"/>
        <v>1.3225254188139384E-4</v>
      </c>
      <c r="AK230" s="1">
        <f t="shared" si="102"/>
        <v>1.3225259891993225E-4</v>
      </c>
      <c r="AL230" s="1">
        <f t="shared" si="103"/>
        <v>1.4400331686563575E-4</v>
      </c>
      <c r="AM230" s="1">
        <f t="shared" si="104"/>
        <v>5.7600568788004057E-4</v>
      </c>
      <c r="AN230" s="1">
        <f t="shared" si="105"/>
        <v>1.4400331782552466E-2</v>
      </c>
      <c r="AO230" s="1">
        <f t="shared" si="106"/>
        <v>0.11499999999999999</v>
      </c>
      <c r="AP230" s="1">
        <f t="shared" si="107"/>
        <v>5.0417074427817931E-4</v>
      </c>
      <c r="AQ230" s="1">
        <f t="shared" si="108"/>
        <v>5.0979603100459621E-4</v>
      </c>
      <c r="AR230" s="1">
        <f t="shared" si="109"/>
        <v>5.7592235898383157E-4</v>
      </c>
      <c r="AS230" s="1">
        <f t="shared" si="110"/>
        <v>1.3225254188139383E-2</v>
      </c>
      <c r="AT230" s="1">
        <f t="shared" si="111"/>
        <v>1.3225259891993225E-2</v>
      </c>
      <c r="AU230" s="1">
        <f t="shared" si="112"/>
        <v>1.4400331686563574E-2</v>
      </c>
    </row>
    <row r="231" spans="1:47">
      <c r="Q231" s="1">
        <v>13</v>
      </c>
      <c r="R231" s="1">
        <f t="shared" ref="R231:R237" si="113">R230+$C$3</f>
        <v>0.65</v>
      </c>
      <c r="S231" s="1">
        <f t="shared" ref="S231:S237" si="114">$C$3*X230</f>
        <v>1.8262434761505891E-2</v>
      </c>
      <c r="T231" s="1">
        <f t="shared" ref="T231:T237" si="115">$C$3*AC231</f>
        <v>1.9864007451609753E-2</v>
      </c>
      <c r="U231" s="1">
        <f t="shared" ref="U231:U237" si="116">$C$3*AD231</f>
        <v>1.9870572257222954E-2</v>
      </c>
      <c r="V231" s="1">
        <f t="shared" ref="V231:V237" si="117">$C$3*AE231</f>
        <v>2.1551134825855092E-2</v>
      </c>
      <c r="W231" s="1">
        <f t="shared" ref="W231:W237" si="118">W230+(S231+2*T231+2*U231+V231)/6</f>
        <v>9.2328334238041973E-2</v>
      </c>
      <c r="X231" s="1">
        <f t="shared" ref="X231:X237" si="119">(R231^2+W231^2)</f>
        <v>0.43102452130317165</v>
      </c>
      <c r="Y231" s="1">
        <f t="shared" ref="Y231:Y237" si="120">R230+$C$3*0.5</f>
        <v>0.625</v>
      </c>
      <c r="Z231" s="1">
        <f t="shared" ref="Z231:Z237" si="121">W230+(0.5*S231)</f>
        <v>8.1579096784623842E-2</v>
      </c>
      <c r="AA231" s="1">
        <f t="shared" ref="AA231:AA237" si="122">W230+(0.5*T231)</f>
        <v>8.2379883129675785E-2</v>
      </c>
      <c r="AB231" s="1">
        <f t="shared" ref="AB231:AB237" si="123">W230+U231</f>
        <v>9.2318451661093856E-2</v>
      </c>
      <c r="AC231" s="1">
        <f t="shared" ref="AC231:AC237" si="124">(Y231^2+Z231^2)</f>
        <v>0.39728014903219505</v>
      </c>
      <c r="AD231" s="1">
        <f t="shared" ref="AD231:AD237" si="125">Y231^2+AA231^2</f>
        <v>0.39741144514445903</v>
      </c>
      <c r="AE231" s="1">
        <f t="shared" ref="AE231:AE237" si="126">R231^2+AB231^2</f>
        <v>0.43102269651710179</v>
      </c>
      <c r="AG231" s="1">
        <v>13</v>
      </c>
      <c r="AH231" s="1">
        <f t="shared" si="99"/>
        <v>0.12999999999999998</v>
      </c>
      <c r="AI231" s="1">
        <f t="shared" si="100"/>
        <v>1.4400331782552466E-4</v>
      </c>
      <c r="AJ231" s="1">
        <f t="shared" si="101"/>
        <v>1.5625419913521492E-4</v>
      </c>
      <c r="AK231" s="1">
        <f t="shared" si="102"/>
        <v>1.5625427889703609E-4</v>
      </c>
      <c r="AL231" s="1">
        <f t="shared" si="103"/>
        <v>1.6900536204658939E-4</v>
      </c>
      <c r="AM231" s="1">
        <f t="shared" si="104"/>
        <v>7.323432938694766E-4</v>
      </c>
      <c r="AN231" s="1">
        <f t="shared" si="105"/>
        <v>1.690053632670007E-2</v>
      </c>
      <c r="AO231" s="1">
        <f t="shared" si="106"/>
        <v>0.12499999999999999</v>
      </c>
      <c r="AP231" s="1">
        <f t="shared" si="107"/>
        <v>6.4800734679280295E-4</v>
      </c>
      <c r="AQ231" s="1">
        <f t="shared" si="108"/>
        <v>6.5413278744764808E-4</v>
      </c>
      <c r="AR231" s="1">
        <f t="shared" si="109"/>
        <v>7.3225996677707666E-4</v>
      </c>
      <c r="AS231" s="1">
        <f t="shared" si="110"/>
        <v>1.5625419913521493E-2</v>
      </c>
      <c r="AT231" s="1">
        <f t="shared" si="111"/>
        <v>1.562542788970361E-2</v>
      </c>
      <c r="AU231" s="1">
        <f t="shared" si="112"/>
        <v>1.690053620465894E-2</v>
      </c>
    </row>
    <row r="232" spans="1:47">
      <c r="Q232" s="1">
        <v>14</v>
      </c>
      <c r="R232" s="1">
        <f t="shared" si="113"/>
        <v>0.70000000000000007</v>
      </c>
      <c r="S232" s="1">
        <f t="shared" si="114"/>
        <v>2.1551226065158583E-2</v>
      </c>
      <c r="T232" s="1">
        <f t="shared" si="115"/>
        <v>2.3312771197139159E-2</v>
      </c>
      <c r="U232" s="1">
        <f t="shared" si="116"/>
        <v>2.3321891097974935E-2</v>
      </c>
      <c r="V232" s="1">
        <f t="shared" si="117"/>
        <v>2.5168748731013581E-2</v>
      </c>
      <c r="W232" s="1">
        <f t="shared" si="118"/>
        <v>0.11565988413577537</v>
      </c>
      <c r="X232" s="1">
        <f t="shared" si="119"/>
        <v>0.50337720879830106</v>
      </c>
      <c r="Y232" s="1">
        <f t="shared" si="120"/>
        <v>0.67500000000000004</v>
      </c>
      <c r="Z232" s="1">
        <f t="shared" si="121"/>
        <v>0.10310394727062126</v>
      </c>
      <c r="AA232" s="1">
        <f t="shared" si="122"/>
        <v>0.10398471983661155</v>
      </c>
      <c r="AB232" s="1">
        <f t="shared" si="123"/>
        <v>0.1156502253360169</v>
      </c>
      <c r="AC232" s="1">
        <f t="shared" si="124"/>
        <v>0.46625542394278313</v>
      </c>
      <c r="AD232" s="1">
        <f t="shared" si="125"/>
        <v>0.46643782195949868</v>
      </c>
      <c r="AE232" s="1">
        <f t="shared" si="126"/>
        <v>0.50337497462027159</v>
      </c>
      <c r="AG232" s="1">
        <v>14</v>
      </c>
      <c r="AH232" s="1">
        <f t="shared" si="99"/>
        <v>0.13999999999999999</v>
      </c>
      <c r="AI232" s="1">
        <f t="shared" si="100"/>
        <v>1.6900536326700072E-4</v>
      </c>
      <c r="AJ232" s="1">
        <f t="shared" si="101"/>
        <v>1.8225667237347691E-4</v>
      </c>
      <c r="AK232" s="1">
        <f t="shared" si="102"/>
        <v>1.8225678105525503E-4</v>
      </c>
      <c r="AL232" s="1">
        <f t="shared" si="103"/>
        <v>1.9600836493297049E-4</v>
      </c>
      <c r="AM232" s="1">
        <f t="shared" si="104"/>
        <v>9.1468339971238245E-4</v>
      </c>
      <c r="AN232" s="1">
        <f t="shared" si="105"/>
        <v>1.9600836645721705E-2</v>
      </c>
      <c r="AO232" s="1">
        <f t="shared" si="106"/>
        <v>0.13499999999999998</v>
      </c>
      <c r="AP232" s="1">
        <f t="shared" si="107"/>
        <v>8.1684597550297697E-4</v>
      </c>
      <c r="AQ232" s="1">
        <f t="shared" si="108"/>
        <v>8.2347163005621509E-4</v>
      </c>
      <c r="AR232" s="1">
        <f t="shared" si="109"/>
        <v>9.1460007492473157E-4</v>
      </c>
      <c r="AS232" s="1">
        <f t="shared" si="110"/>
        <v>1.8225667237347691E-2</v>
      </c>
      <c r="AT232" s="1">
        <f t="shared" si="111"/>
        <v>1.8225678105525504E-2</v>
      </c>
      <c r="AU232" s="1">
        <f t="shared" si="112"/>
        <v>1.9600836493297049E-2</v>
      </c>
    </row>
    <row r="233" spans="1:47">
      <c r="Q233" s="1">
        <v>15</v>
      </c>
      <c r="R233" s="1">
        <f t="shared" si="113"/>
        <v>0.75000000000000011</v>
      </c>
      <c r="S233" s="1">
        <f t="shared" si="114"/>
        <v>2.5168860439915054E-2</v>
      </c>
      <c r="T233" s="1">
        <f t="shared" si="115"/>
        <v>2.7103580208228607E-2</v>
      </c>
      <c r="U233" s="1">
        <f t="shared" si="116"/>
        <v>2.7116032837993777E-2</v>
      </c>
      <c r="V233" s="1">
        <f t="shared" si="117"/>
        <v>2.9144248123385043E-2</v>
      </c>
      <c r="W233" s="1">
        <f t="shared" si="118"/>
        <v>0.14278527324506618</v>
      </c>
      <c r="X233" s="1">
        <f t="shared" si="119"/>
        <v>0.58288763425566847</v>
      </c>
      <c r="Y233" s="1">
        <f t="shared" si="120"/>
        <v>0.72500000000000009</v>
      </c>
      <c r="Z233" s="1">
        <f t="shared" si="121"/>
        <v>0.12824431435573289</v>
      </c>
      <c r="AA233" s="1">
        <f t="shared" si="122"/>
        <v>0.12921167423988966</v>
      </c>
      <c r="AB233" s="1">
        <f t="shared" si="123"/>
        <v>0.14277591697376915</v>
      </c>
      <c r="AC233" s="1">
        <f t="shared" si="124"/>
        <v>0.54207160416457212</v>
      </c>
      <c r="AD233" s="1">
        <f t="shared" si="125"/>
        <v>0.54232065675987551</v>
      </c>
      <c r="AE233" s="1">
        <f t="shared" si="126"/>
        <v>0.58288496246770083</v>
      </c>
      <c r="AG233" s="1">
        <v>15</v>
      </c>
      <c r="AH233" s="1">
        <f t="shared" si="99"/>
        <v>0.15</v>
      </c>
      <c r="AI233" s="1">
        <f t="shared" si="100"/>
        <v>1.9600836645721707E-4</v>
      </c>
      <c r="AJ233" s="1">
        <f t="shared" si="101"/>
        <v>2.1026025536140643E-4</v>
      </c>
      <c r="AK233" s="1">
        <f t="shared" si="102"/>
        <v>2.1026040019630655E-4</v>
      </c>
      <c r="AL233" s="1">
        <f t="shared" si="103"/>
        <v>2.2501265498552951E-4</v>
      </c>
      <c r="AM233" s="1">
        <f t="shared" si="104"/>
        <v>1.1250271218054113E-3</v>
      </c>
      <c r="AN233" s="1">
        <f t="shared" si="105"/>
        <v>2.2501265686024795E-2</v>
      </c>
      <c r="AO233" s="1">
        <f t="shared" si="106"/>
        <v>0.14499999999999999</v>
      </c>
      <c r="AP233" s="1">
        <f t="shared" si="107"/>
        <v>1.012687582940991E-3</v>
      </c>
      <c r="AQ233" s="1">
        <f t="shared" si="108"/>
        <v>1.0198135273930856E-3</v>
      </c>
      <c r="AR233" s="1">
        <f t="shared" si="109"/>
        <v>1.124943799908689E-3</v>
      </c>
      <c r="AS233" s="1">
        <f t="shared" si="110"/>
        <v>2.1026025536140643E-2</v>
      </c>
      <c r="AT233" s="1">
        <f t="shared" si="111"/>
        <v>2.1026040019630654E-2</v>
      </c>
      <c r="AU233" s="1">
        <f t="shared" si="112"/>
        <v>2.2501265498552952E-2</v>
      </c>
    </row>
    <row r="234" spans="1:47">
      <c r="Q234" s="1">
        <v>16</v>
      </c>
      <c r="R234" s="1">
        <f t="shared" si="113"/>
        <v>0.80000000000000016</v>
      </c>
      <c r="S234" s="1">
        <f t="shared" si="114"/>
        <v>2.9144381712783426E-2</v>
      </c>
      <c r="T234" s="1">
        <f t="shared" si="115"/>
        <v>3.1269318575422089E-2</v>
      </c>
      <c r="U234" s="1">
        <f t="shared" si="116"/>
        <v>3.1286093751184497E-2</v>
      </c>
      <c r="V234" s="1">
        <f t="shared" si="117"/>
        <v>3.351504204039718E-2</v>
      </c>
      <c r="W234" s="1">
        <f t="shared" si="118"/>
        <v>0.1740803146461318</v>
      </c>
      <c r="X234" s="1">
        <f t="shared" si="119"/>
        <v>0.67030395594729653</v>
      </c>
      <c r="Y234" s="1">
        <f t="shared" si="120"/>
        <v>0.77500000000000013</v>
      </c>
      <c r="Z234" s="1">
        <f t="shared" si="121"/>
        <v>0.1573574641014579</v>
      </c>
      <c r="AA234" s="1">
        <f t="shared" si="122"/>
        <v>0.15841993253277722</v>
      </c>
      <c r="AB234" s="1">
        <f t="shared" si="123"/>
        <v>0.17407136699625067</v>
      </c>
      <c r="AC234" s="1">
        <f t="shared" si="124"/>
        <v>0.62538637150844179</v>
      </c>
      <c r="AD234" s="1">
        <f t="shared" si="125"/>
        <v>0.62572187502368992</v>
      </c>
      <c r="AE234" s="1">
        <f t="shared" si="126"/>
        <v>0.67030084080794361</v>
      </c>
      <c r="AG234" s="1">
        <v>16</v>
      </c>
      <c r="AH234" s="1">
        <f t="shared" si="99"/>
        <v>0.16</v>
      </c>
      <c r="AI234" s="1">
        <f t="shared" si="100"/>
        <v>2.2501265686024796E-4</v>
      </c>
      <c r="AJ234" s="1">
        <f t="shared" si="101"/>
        <v>2.4026531489040455E-4</v>
      </c>
      <c r="AK234" s="1">
        <f t="shared" si="102"/>
        <v>2.4026550422875863E-4</v>
      </c>
      <c r="AL234" s="1">
        <f t="shared" si="103"/>
        <v>2.5601864023954703E-4</v>
      </c>
      <c r="AM234" s="1">
        <f t="shared" si="104"/>
        <v>1.3653759443617648E-3</v>
      </c>
      <c r="AN234" s="1">
        <f t="shared" si="105"/>
        <v>2.5601864251469444E-2</v>
      </c>
      <c r="AO234" s="1">
        <f t="shared" si="106"/>
        <v>0.155</v>
      </c>
      <c r="AP234" s="1">
        <f t="shared" si="107"/>
        <v>1.2375334502355353E-3</v>
      </c>
      <c r="AQ234" s="1">
        <f t="shared" si="108"/>
        <v>1.2451597792506135E-3</v>
      </c>
      <c r="AR234" s="1">
        <f t="shared" si="109"/>
        <v>1.36529262603417E-3</v>
      </c>
      <c r="AS234" s="1">
        <f t="shared" si="110"/>
        <v>2.4026531489040454E-2</v>
      </c>
      <c r="AT234" s="1">
        <f t="shared" si="111"/>
        <v>2.4026550422875863E-2</v>
      </c>
      <c r="AU234" s="1">
        <f t="shared" si="112"/>
        <v>2.5601864023954705E-2</v>
      </c>
    </row>
    <row r="235" spans="1:47">
      <c r="Q235" s="1">
        <v>17</v>
      </c>
      <c r="R235" s="1">
        <f t="shared" si="113"/>
        <v>0.8500000000000002</v>
      </c>
      <c r="S235" s="1">
        <f t="shared" si="114"/>
        <v>3.351519779736483E-2</v>
      </c>
      <c r="T235" s="1">
        <f t="shared" si="115"/>
        <v>3.5852205462306913E-2</v>
      </c>
      <c r="U235" s="1">
        <f t="shared" si="116"/>
        <v>3.5874573215703025E-2</v>
      </c>
      <c r="V235" s="1">
        <f t="shared" si="117"/>
        <v>3.8329052746853803E-2</v>
      </c>
      <c r="W235" s="1">
        <f t="shared" si="118"/>
        <v>0.20996328262950489</v>
      </c>
      <c r="X235" s="1">
        <f t="shared" si="119"/>
        <v>0.7665845800525577</v>
      </c>
      <c r="Y235" s="1">
        <f t="shared" si="120"/>
        <v>0.82500000000000018</v>
      </c>
      <c r="Z235" s="1">
        <f t="shared" si="121"/>
        <v>0.19083791354481422</v>
      </c>
      <c r="AA235" s="1">
        <f t="shared" si="122"/>
        <v>0.19200641737728524</v>
      </c>
      <c r="AB235" s="1">
        <f t="shared" si="123"/>
        <v>0.20995488786183483</v>
      </c>
      <c r="AC235" s="1">
        <f t="shared" si="124"/>
        <v>0.71704410924613826</v>
      </c>
      <c r="AD235" s="1">
        <f t="shared" si="125"/>
        <v>0.71749146431406052</v>
      </c>
      <c r="AE235" s="1">
        <f t="shared" si="126"/>
        <v>0.76658105493707596</v>
      </c>
      <c r="AG235" s="1">
        <v>17</v>
      </c>
      <c r="AH235" s="1">
        <f t="shared" si="99"/>
        <v>0.17</v>
      </c>
      <c r="AI235" s="1">
        <f t="shared" si="100"/>
        <v>2.5601864251469444E-4</v>
      </c>
      <c r="AJ235" s="1">
        <f t="shared" si="101"/>
        <v>2.7227230199551572E-4</v>
      </c>
      <c r="AK235" s="1">
        <f t="shared" si="102"/>
        <v>2.7227254538572513E-4</v>
      </c>
      <c r="AL235" s="1">
        <f t="shared" si="103"/>
        <v>2.8902681892575979E-4</v>
      </c>
      <c r="AM235" s="1">
        <f t="shared" si="104"/>
        <v>1.6377318037289208E-3</v>
      </c>
      <c r="AN235" s="1">
        <f t="shared" si="105"/>
        <v>2.8902682165460949E-2</v>
      </c>
      <c r="AO235" s="1">
        <f t="shared" si="106"/>
        <v>0.16500000000000001</v>
      </c>
      <c r="AP235" s="1">
        <f t="shared" si="107"/>
        <v>1.4933852656191121E-3</v>
      </c>
      <c r="AQ235" s="1">
        <f t="shared" si="108"/>
        <v>1.5015120953595228E-3</v>
      </c>
      <c r="AR235" s="1">
        <f t="shared" si="109"/>
        <v>1.63764848974749E-3</v>
      </c>
      <c r="AS235" s="1">
        <f t="shared" si="110"/>
        <v>2.7227230199551571E-2</v>
      </c>
      <c r="AT235" s="1">
        <f t="shared" si="111"/>
        <v>2.7227254538572512E-2</v>
      </c>
      <c r="AU235" s="1">
        <f t="shared" si="112"/>
        <v>2.8902681892575978E-2</v>
      </c>
    </row>
    <row r="236" spans="1:47">
      <c r="Q236" s="1">
        <v>18</v>
      </c>
      <c r="R236" s="1">
        <f t="shared" si="113"/>
        <v>0.90000000000000024</v>
      </c>
      <c r="S236" s="1">
        <f t="shared" si="114"/>
        <v>3.832922900262789E-2</v>
      </c>
      <c r="T236" s="1">
        <f t="shared" si="115"/>
        <v>4.0906229662179577E-2</v>
      </c>
      <c r="U236" s="1">
        <f t="shared" si="116"/>
        <v>4.0935835810935961E-2</v>
      </c>
      <c r="V236" s="1">
        <f t="shared" si="117"/>
        <v>4.3647518381709542E-2</v>
      </c>
      <c r="W236" s="1">
        <f t="shared" si="118"/>
        <v>0.2509067623512663</v>
      </c>
      <c r="X236" s="1">
        <f t="shared" si="119"/>
        <v>0.8729542033935952</v>
      </c>
      <c r="Y236" s="1">
        <f t="shared" si="120"/>
        <v>0.87500000000000022</v>
      </c>
      <c r="Z236" s="1">
        <f t="shared" si="121"/>
        <v>0.22912789713081883</v>
      </c>
      <c r="AA236" s="1">
        <f t="shared" si="122"/>
        <v>0.23041639746059467</v>
      </c>
      <c r="AB236" s="1">
        <f t="shared" si="123"/>
        <v>0.25089911844044088</v>
      </c>
      <c r="AC236" s="1">
        <f t="shared" si="124"/>
        <v>0.81812459324359155</v>
      </c>
      <c r="AD236" s="1">
        <f t="shared" si="125"/>
        <v>0.81871671621871922</v>
      </c>
      <c r="AE236" s="1">
        <f t="shared" si="126"/>
        <v>0.87295036763419076</v>
      </c>
      <c r="AG236" s="1">
        <v>18</v>
      </c>
      <c r="AH236" s="1">
        <f t="shared" si="99"/>
        <v>0.18000000000000002</v>
      </c>
      <c r="AI236" s="1">
        <f t="shared" si="100"/>
        <v>2.8902682165460948E-4</v>
      </c>
      <c r="AJ236" s="1">
        <f t="shared" si="101"/>
        <v>3.0628176398004816E-4</v>
      </c>
      <c r="AK236" s="1">
        <f t="shared" si="102"/>
        <v>3.0628207224976461E-4</v>
      </c>
      <c r="AL236" s="1">
        <f t="shared" si="103"/>
        <v>3.2403779189950002E-4</v>
      </c>
      <c r="AM236" s="1">
        <f t="shared" si="104"/>
        <v>1.94409718473121E-3</v>
      </c>
      <c r="AN236" s="1">
        <f t="shared" si="105"/>
        <v>3.2403779513863688E-2</v>
      </c>
      <c r="AO236" s="1">
        <f t="shared" si="106"/>
        <v>0.17500000000000002</v>
      </c>
      <c r="AP236" s="1">
        <f t="shared" si="107"/>
        <v>1.7822452145562254E-3</v>
      </c>
      <c r="AQ236" s="1">
        <f t="shared" si="108"/>
        <v>1.7908726857189449E-3</v>
      </c>
      <c r="AR236" s="1">
        <f t="shared" si="109"/>
        <v>1.9440138759786855E-3</v>
      </c>
      <c r="AS236" s="1">
        <f t="shared" si="110"/>
        <v>3.0628176398004817E-2</v>
      </c>
      <c r="AT236" s="1">
        <f t="shared" si="111"/>
        <v>3.0628207224976462E-2</v>
      </c>
      <c r="AU236" s="1">
        <f t="shared" si="112"/>
        <v>3.2403779189950001E-2</v>
      </c>
    </row>
    <row r="237" spans="1:47">
      <c r="Q237" s="1">
        <v>19</v>
      </c>
      <c r="R237" s="1">
        <f t="shared" si="113"/>
        <v>0.95000000000000029</v>
      </c>
      <c r="S237" s="1">
        <f t="shared" si="114"/>
        <v>4.3647710169679763E-2</v>
      </c>
      <c r="T237" s="1">
        <f t="shared" si="115"/>
        <v>4.6500349484354012E-2</v>
      </c>
      <c r="U237" s="1">
        <f t="shared" si="116"/>
        <v>4.653935130782294E-2</v>
      </c>
      <c r="V237" s="1">
        <f t="shared" si="117"/>
        <v>4.9548709526544825E-2</v>
      </c>
      <c r="W237" s="1">
        <f t="shared" si="118"/>
        <v>0.29745273256469607</v>
      </c>
      <c r="X237" s="1">
        <f t="shared" si="119"/>
        <v>0.99097812811020514</v>
      </c>
      <c r="Y237" s="1">
        <f t="shared" si="120"/>
        <v>0.92500000000000027</v>
      </c>
      <c r="Z237" s="1">
        <f t="shared" si="121"/>
        <v>0.27273061743610616</v>
      </c>
      <c r="AA237" s="1">
        <f t="shared" si="122"/>
        <v>0.2741569370934433</v>
      </c>
      <c r="AB237" s="1">
        <f t="shared" si="123"/>
        <v>0.29744611365908924</v>
      </c>
      <c r="AC237" s="1">
        <f t="shared" si="124"/>
        <v>0.93000698968708018</v>
      </c>
      <c r="AD237" s="1">
        <f t="shared" si="125"/>
        <v>0.93078702615645881</v>
      </c>
      <c r="AE237" s="1">
        <f t="shared" si="126"/>
        <v>0.99097419053089641</v>
      </c>
      <c r="AG237" s="1">
        <v>19</v>
      </c>
      <c r="AH237" s="1">
        <f t="shared" si="99"/>
        <v>0.19000000000000003</v>
      </c>
      <c r="AI237" s="1">
        <f t="shared" si="100"/>
        <v>3.240377951386369E-4</v>
      </c>
      <c r="AJ237" s="1">
        <f t="shared" si="101"/>
        <v>3.4229435724952135E-4</v>
      </c>
      <c r="AK237" s="1">
        <f t="shared" si="102"/>
        <v>3.4229474258716725E-4</v>
      </c>
      <c r="AL237" s="1">
        <f t="shared" si="103"/>
        <v>3.6105227588045319E-4</v>
      </c>
      <c r="AM237" s="1">
        <f t="shared" si="104"/>
        <v>2.2864752298466214E-3</v>
      </c>
      <c r="AN237" s="1">
        <f t="shared" si="105"/>
        <v>3.6105227968976715E-2</v>
      </c>
      <c r="AO237" s="1">
        <f t="shared" si="106"/>
        <v>0.18500000000000003</v>
      </c>
      <c r="AP237" s="1">
        <f t="shared" si="107"/>
        <v>2.1061160823005283E-3</v>
      </c>
      <c r="AQ237" s="1">
        <f t="shared" si="108"/>
        <v>2.1152443633559708E-3</v>
      </c>
      <c r="AR237" s="1">
        <f t="shared" si="109"/>
        <v>2.2863919273183771E-3</v>
      </c>
      <c r="AS237" s="1">
        <f t="shared" si="110"/>
        <v>3.4229435724952136E-2</v>
      </c>
      <c r="AT237" s="1">
        <f t="shared" si="111"/>
        <v>3.4229474258716724E-2</v>
      </c>
      <c r="AU237" s="1">
        <f t="shared" si="112"/>
        <v>3.6105227588045317E-2</v>
      </c>
    </row>
    <row r="238" spans="1:47">
      <c r="Q238" s="1">
        <v>20</v>
      </c>
      <c r="R238" s="1">
        <f>R237+$C$3</f>
        <v>1.0000000000000002</v>
      </c>
      <c r="S238" s="1">
        <f>$C$3*X237</f>
        <v>4.9548906405510261E-2</v>
      </c>
      <c r="T238" s="1">
        <f>$C$3*AC238</f>
        <v>5.2722767962380603E-2</v>
      </c>
      <c r="U238" s="1">
        <f>$C$3*AD238</f>
        <v>5.2774029103719679E-2</v>
      </c>
      <c r="V238" s="1">
        <f>$C$3*AE238</f>
        <v>5.6132939229437288E-2</v>
      </c>
      <c r="W238" s="3">
        <f>W237+(S238+2*T238+2*U238+V238)/6</f>
        <v>0.35023197252588745</v>
      </c>
      <c r="X238" s="1">
        <f>(R238^2+W238^2)</f>
        <v>1.1226624345793743</v>
      </c>
      <c r="Y238" s="1">
        <f>R237+$C$3*0.5</f>
        <v>0.97500000000000031</v>
      </c>
      <c r="Z238" s="1">
        <f>W237+(0.5*S238)</f>
        <v>0.32222718576745119</v>
      </c>
      <c r="AA238" s="1">
        <f>W237+(0.5*T238)</f>
        <v>0.32381411654588638</v>
      </c>
      <c r="AB238" s="1">
        <f>W237+U238</f>
        <v>0.35022676166841576</v>
      </c>
      <c r="AC238" s="1">
        <f>(Y238^2+Z238^2)</f>
        <v>1.054455359247612</v>
      </c>
      <c r="AD238" s="1">
        <f>Y238^2+AA238^2</f>
        <v>1.0554805820743935</v>
      </c>
      <c r="AE238" s="1">
        <f>R238^2+AB238^2</f>
        <v>1.1226587845887457</v>
      </c>
      <c r="AG238" s="1">
        <v>20</v>
      </c>
      <c r="AH238" s="1">
        <f t="shared" si="99"/>
        <v>0.20000000000000004</v>
      </c>
      <c r="AI238" s="1">
        <f t="shared" si="100"/>
        <v>3.6105227968976717E-4</v>
      </c>
      <c r="AJ238" s="1">
        <f t="shared" si="101"/>
        <v>3.803108609575807E-4</v>
      </c>
      <c r="AK238" s="1">
        <f t="shared" si="102"/>
        <v>3.8031133699427676E-4</v>
      </c>
      <c r="AL238" s="1">
        <f t="shared" si="103"/>
        <v>4.0007111750593098E-4</v>
      </c>
      <c r="AM238" s="1">
        <f t="shared" si="104"/>
        <v>2.6668698620298569E-3</v>
      </c>
      <c r="AN238" s="1">
        <f t="shared" si="105"/>
        <v>4.0007112194861021E-2</v>
      </c>
      <c r="AO238" s="1">
        <f t="shared" si="106"/>
        <v>0.19500000000000003</v>
      </c>
      <c r="AP238" s="1">
        <f t="shared" si="107"/>
        <v>2.4670013696915048E-3</v>
      </c>
      <c r="AQ238" s="1">
        <f t="shared" si="108"/>
        <v>2.4766306603254116E-3</v>
      </c>
      <c r="AR238" s="1">
        <f t="shared" si="109"/>
        <v>2.666786566840898E-3</v>
      </c>
      <c r="AS238" s="1">
        <f t="shared" si="110"/>
        <v>3.8031086095758067E-2</v>
      </c>
      <c r="AT238" s="1">
        <f t="shared" si="111"/>
        <v>3.8031133699427677E-2</v>
      </c>
      <c r="AU238" s="1">
        <f t="shared" si="112"/>
        <v>4.00071117505931E-2</v>
      </c>
    </row>
    <row r="239" spans="1:47">
      <c r="AG239" s="1">
        <v>21</v>
      </c>
      <c r="AH239" s="1">
        <f t="shared" si="99"/>
        <v>0.21000000000000005</v>
      </c>
      <c r="AI239" s="1">
        <f t="shared" si="100"/>
        <v>4.0007112194861023E-4</v>
      </c>
      <c r="AJ239" s="1">
        <f t="shared" si="101"/>
        <v>4.2033219146704473E-4</v>
      </c>
      <c r="AK239" s="1">
        <f t="shared" si="102"/>
        <v>4.2033277335902286E-4</v>
      </c>
      <c r="AL239" s="1">
        <f t="shared" si="103"/>
        <v>4.4109530820111975E-4</v>
      </c>
      <c r="AM239" s="1">
        <f t="shared" si="104"/>
        <v>3.0872859219968343E-3</v>
      </c>
      <c r="AN239" s="1">
        <f t="shared" si="105"/>
        <v>4.4109531334364183E-2</v>
      </c>
      <c r="AO239" s="1">
        <f t="shared" si="106"/>
        <v>0.20500000000000004</v>
      </c>
      <c r="AP239" s="1">
        <f t="shared" si="107"/>
        <v>2.866905423004162E-3</v>
      </c>
      <c r="AQ239" s="1">
        <f t="shared" si="108"/>
        <v>2.877035957763379E-3</v>
      </c>
      <c r="AR239" s="1">
        <f t="shared" si="109"/>
        <v>3.0872026353888798E-3</v>
      </c>
      <c r="AS239" s="1">
        <f t="shared" si="110"/>
        <v>4.2033219146704472E-2</v>
      </c>
      <c r="AT239" s="1">
        <f t="shared" si="111"/>
        <v>4.2033277335902286E-2</v>
      </c>
      <c r="AU239" s="1">
        <f t="shared" si="112"/>
        <v>4.4109530820111972E-2</v>
      </c>
    </row>
    <row r="240" spans="1:47">
      <c r="AG240" s="1">
        <v>22</v>
      </c>
      <c r="AH240" s="1">
        <f t="shared" si="99"/>
        <v>0.22000000000000006</v>
      </c>
      <c r="AI240" s="1">
        <f t="shared" si="100"/>
        <v>4.4109531334364185E-4</v>
      </c>
      <c r="AJ240" s="1">
        <f t="shared" si="101"/>
        <v>4.6235941762984192E-4</v>
      </c>
      <c r="AK240" s="1">
        <f t="shared" si="102"/>
        <v>4.6236012214142906E-4</v>
      </c>
      <c r="AL240" s="1">
        <f t="shared" si="103"/>
        <v>4.8412599987038697E-4</v>
      </c>
      <c r="AM240" s="1">
        <f t="shared" si="104"/>
        <v>3.549729320789596E-3</v>
      </c>
      <c r="AN240" s="1">
        <f t="shared" si="105"/>
        <v>4.8412600578250899E-2</v>
      </c>
      <c r="AO240" s="1">
        <f t="shared" si="106"/>
        <v>0.21500000000000005</v>
      </c>
      <c r="AP240" s="1">
        <f t="shared" si="107"/>
        <v>3.3078335786686551E-3</v>
      </c>
      <c r="AQ240" s="1">
        <f t="shared" si="108"/>
        <v>3.3184656308117553E-3</v>
      </c>
      <c r="AR240" s="1">
        <f t="shared" si="109"/>
        <v>3.5496460441382634E-3</v>
      </c>
      <c r="AS240" s="1">
        <f t="shared" si="110"/>
        <v>4.6235941762984192E-2</v>
      </c>
      <c r="AT240" s="1">
        <f t="shared" si="111"/>
        <v>4.6236012214142905E-2</v>
      </c>
      <c r="AU240" s="1">
        <f t="shared" si="112"/>
        <v>4.8412599987038694E-2</v>
      </c>
    </row>
    <row r="241" spans="33:47">
      <c r="AG241" s="1">
        <v>23</v>
      </c>
      <c r="AH241" s="1">
        <f t="shared" si="99"/>
        <v>0.23000000000000007</v>
      </c>
      <c r="AI241" s="1">
        <f t="shared" si="100"/>
        <v>4.84126005782509E-4</v>
      </c>
      <c r="AJ241" s="1">
        <f t="shared" si="101"/>
        <v>5.0639377689025943E-4</v>
      </c>
      <c r="AK241" s="1">
        <f t="shared" si="102"/>
        <v>5.0639462247752912E-4</v>
      </c>
      <c r="AL241" s="1">
        <f t="shared" si="103"/>
        <v>5.2916452141443175E-4</v>
      </c>
      <c r="AM241" s="1">
        <f t="shared" si="104"/>
        <v>4.0562072084450156E-3</v>
      </c>
      <c r="AN241" s="1">
        <f t="shared" si="105"/>
        <v>5.2916452816917869E-2</v>
      </c>
      <c r="AO241" s="1">
        <f t="shared" si="106"/>
        <v>0.22500000000000006</v>
      </c>
      <c r="AP241" s="1">
        <f t="shared" si="107"/>
        <v>3.7917923236808503E-3</v>
      </c>
      <c r="AQ241" s="1">
        <f t="shared" si="108"/>
        <v>3.8029262092347258E-3</v>
      </c>
      <c r="AR241" s="1">
        <f t="shared" si="109"/>
        <v>4.056123943267125E-3</v>
      </c>
      <c r="AS241" s="1">
        <f t="shared" si="110"/>
        <v>5.0639377689025947E-2</v>
      </c>
      <c r="AT241" s="1">
        <f t="shared" si="111"/>
        <v>5.0639462247752912E-2</v>
      </c>
      <c r="AU241" s="1">
        <f t="shared" si="112"/>
        <v>5.2916452141443172E-2</v>
      </c>
    </row>
    <row r="242" spans="33:47">
      <c r="AG242" s="1">
        <v>24</v>
      </c>
      <c r="AH242" s="1">
        <f t="shared" ref="AH242:AH301" si="127">AH241+$C$4</f>
        <v>0.24000000000000007</v>
      </c>
      <c r="AI242" s="1">
        <f t="shared" ref="AI242:AI301" si="128">$C$4*AN241</f>
        <v>5.2916452816917869E-4</v>
      </c>
      <c r="AJ242" s="1">
        <f t="shared" ref="AJ242:AJ301" si="129">$C$4*AS242</f>
        <v>5.5243669221665954E-4</v>
      </c>
      <c r="AK242" s="1">
        <f t="shared" ref="AK242:AK301" si="130">$C$4*AT242</f>
        <v>5.5243769911185784E-4</v>
      </c>
      <c r="AL242" s="1">
        <f t="shared" ref="AL242:AL301" si="131">$C$4*AU242</f>
        <v>5.7621239607883986E-4</v>
      </c>
      <c r="AM242" s="1">
        <f t="shared" ref="AM242:AM301" si="132">AM241+(AI242+2*AJ242+2*AK242+AL242)/6</f>
        <v>4.6087281595958577E-3</v>
      </c>
      <c r="AN242" s="1">
        <f t="shared" ref="AN242:AN301" si="133">(AH242^2+AM242^2)</f>
        <v>5.7621240375249086E-2</v>
      </c>
      <c r="AO242" s="1">
        <f t="shared" ref="AO242:AO301" si="134">AH241+$C$4*0.5</f>
        <v>0.23500000000000007</v>
      </c>
      <c r="AP242" s="1">
        <f t="shared" ref="AP242:AP301" si="135">AM241+(0.5*AI242)</f>
        <v>4.3207894725296051E-3</v>
      </c>
      <c r="AQ242" s="1">
        <f t="shared" ref="AQ242:AQ301" si="136">AM241+(0.5*AJ242)</f>
        <v>4.3324255545533451E-3</v>
      </c>
      <c r="AR242" s="1">
        <f t="shared" ref="AR242:AR301" si="137">AM241+AK242</f>
        <v>4.6086449075568737E-3</v>
      </c>
      <c r="AS242" s="1">
        <f t="shared" ref="AS242:AS301" si="138">(AO242^2+AP242^2)</f>
        <v>5.5243669221665952E-2</v>
      </c>
      <c r="AT242" s="1">
        <f t="shared" ref="AT242:AT301" si="139">AO242^2+AQ242^2</f>
        <v>5.5243769911185778E-2</v>
      </c>
      <c r="AU242" s="1">
        <f t="shared" ref="AU242:AU301" si="140">AH242^2+AR242^2</f>
        <v>5.7621239607883984E-2</v>
      </c>
    </row>
    <row r="243" spans="33:47">
      <c r="AG243" s="1">
        <v>25</v>
      </c>
      <c r="AH243" s="1">
        <f t="shared" si="127"/>
        <v>0.25000000000000006</v>
      </c>
      <c r="AI243" s="1">
        <f t="shared" si="128"/>
        <v>5.7621240375249085E-4</v>
      </c>
      <c r="AJ243" s="1">
        <f t="shared" si="129"/>
        <v>6.0048978986763728E-4</v>
      </c>
      <c r="AK243" s="1">
        <f t="shared" si="130"/>
        <v>6.0049098016450139E-4</v>
      </c>
      <c r="AL243" s="1">
        <f t="shared" si="131"/>
        <v>6.252713596404608E-4</v>
      </c>
      <c r="AM243" s="1">
        <f t="shared" si="132"/>
        <v>5.2093023768387293E-3</v>
      </c>
      <c r="AN243" s="1">
        <f t="shared" si="133"/>
        <v>6.2527136831253369E-2</v>
      </c>
      <c r="AO243" s="1">
        <f t="shared" si="134"/>
        <v>0.24500000000000008</v>
      </c>
      <c r="AP243" s="1">
        <f t="shared" si="135"/>
        <v>4.8968343614721032E-3</v>
      </c>
      <c r="AQ243" s="1">
        <f t="shared" si="136"/>
        <v>4.9089730545296764E-3</v>
      </c>
      <c r="AR243" s="1">
        <f t="shared" si="137"/>
        <v>5.2092191397603588E-3</v>
      </c>
      <c r="AS243" s="1">
        <f t="shared" si="138"/>
        <v>6.0048978986763729E-2</v>
      </c>
      <c r="AT243" s="1">
        <f t="shared" si="139"/>
        <v>6.0049098016450135E-2</v>
      </c>
      <c r="AU243" s="1">
        <f t="shared" si="140"/>
        <v>6.2527135964046077E-2</v>
      </c>
    </row>
    <row r="244" spans="33:47">
      <c r="AG244" s="1">
        <v>26</v>
      </c>
      <c r="AH244" s="1">
        <f t="shared" si="127"/>
        <v>0.26000000000000006</v>
      </c>
      <c r="AI244" s="1">
        <f t="shared" si="128"/>
        <v>6.2527136831253374E-4</v>
      </c>
      <c r="AJ244" s="1">
        <f t="shared" si="129"/>
        <v>6.5055491799949491E-4</v>
      </c>
      <c r="AK244" s="1">
        <f t="shared" si="130"/>
        <v>6.5055631573959305E-4</v>
      </c>
      <c r="AL244" s="1">
        <f t="shared" si="131"/>
        <v>6.7634337943897019E-4</v>
      </c>
      <c r="AM244" s="1">
        <f t="shared" si="132"/>
        <v>5.8599419127103427E-3</v>
      </c>
      <c r="AN244" s="1">
        <f t="shared" si="133"/>
        <v>6.7634338919220369E-2</v>
      </c>
      <c r="AO244" s="1">
        <f t="shared" si="134"/>
        <v>0.25500000000000006</v>
      </c>
      <c r="AP244" s="1">
        <f t="shared" si="135"/>
        <v>5.5219380609949961E-3</v>
      </c>
      <c r="AQ244" s="1">
        <f t="shared" si="136"/>
        <v>5.534579835838477E-3</v>
      </c>
      <c r="AR244" s="1">
        <f t="shared" si="137"/>
        <v>5.8598586925783227E-3</v>
      </c>
      <c r="AS244" s="1">
        <f t="shared" si="138"/>
        <v>6.5055491799949489E-2</v>
      </c>
      <c r="AT244" s="1">
        <f t="shared" si="139"/>
        <v>6.5055631573959299E-2</v>
      </c>
      <c r="AU244" s="1">
        <f t="shared" si="140"/>
        <v>6.7634337943897019E-2</v>
      </c>
    </row>
    <row r="245" spans="33:47">
      <c r="AG245" s="1">
        <v>27</v>
      </c>
      <c r="AH245" s="1">
        <f t="shared" si="127"/>
        <v>0.27000000000000007</v>
      </c>
      <c r="AI245" s="1">
        <f t="shared" si="128"/>
        <v>6.7634338919220368E-4</v>
      </c>
      <c r="AJ245" s="1">
        <f t="shared" si="129"/>
        <v>7.0263416612289121E-4</v>
      </c>
      <c r="AK245" s="1">
        <f t="shared" si="130"/>
        <v>7.0263579738312596E-4</v>
      </c>
      <c r="AL245" s="1">
        <f t="shared" si="131"/>
        <v>7.2943067426201047E-4</v>
      </c>
      <c r="AM245" s="1">
        <f t="shared" si="132"/>
        <v>6.5626609111213837E-3</v>
      </c>
      <c r="AN245" s="1">
        <f t="shared" si="133"/>
        <v>7.29430685182344E-2</v>
      </c>
      <c r="AO245" s="1">
        <f t="shared" si="134"/>
        <v>0.26500000000000007</v>
      </c>
      <c r="AP245" s="1">
        <f t="shared" si="135"/>
        <v>6.1981136073064446E-3</v>
      </c>
      <c r="AQ245" s="1">
        <f t="shared" si="136"/>
        <v>6.2112589957717887E-3</v>
      </c>
      <c r="AR245" s="1">
        <f t="shared" si="137"/>
        <v>6.5625777100934684E-3</v>
      </c>
      <c r="AS245" s="1">
        <f t="shared" si="138"/>
        <v>7.0263416612289117E-2</v>
      </c>
      <c r="AT245" s="1">
        <f t="shared" si="139"/>
        <v>7.0263579738312598E-2</v>
      </c>
      <c r="AU245" s="1">
        <f t="shared" si="140"/>
        <v>7.2943067426201047E-2</v>
      </c>
    </row>
    <row r="246" spans="33:47">
      <c r="AG246" s="1">
        <v>28</v>
      </c>
      <c r="AH246" s="1">
        <f t="shared" si="127"/>
        <v>0.28000000000000008</v>
      </c>
      <c r="AI246" s="1">
        <f t="shared" si="128"/>
        <v>7.2943068518234401E-4</v>
      </c>
      <c r="AJ246" s="1">
        <f t="shared" si="129"/>
        <v>7.5672988541760538E-4</v>
      </c>
      <c r="AK246" s="1">
        <f t="shared" si="130"/>
        <v>7.5673177839903584E-4</v>
      </c>
      <c r="AL246" s="1">
        <f t="shared" si="131"/>
        <v>7.8453573509343442E-4</v>
      </c>
      <c r="AM246" s="1">
        <f t="shared" si="132"/>
        <v>7.3194758691062269E-3</v>
      </c>
      <c r="AN246" s="1">
        <f t="shared" si="133"/>
        <v>7.8453574726998473E-2</v>
      </c>
      <c r="AO246" s="1">
        <f t="shared" si="134"/>
        <v>0.27500000000000008</v>
      </c>
      <c r="AP246" s="1">
        <f t="shared" si="135"/>
        <v>6.927376253712556E-3</v>
      </c>
      <c r="AQ246" s="1">
        <f t="shared" si="136"/>
        <v>6.9410258538301862E-3</v>
      </c>
      <c r="AR246" s="1">
        <f t="shared" si="137"/>
        <v>7.3193926895204191E-3</v>
      </c>
      <c r="AS246" s="1">
        <f t="shared" si="138"/>
        <v>7.5672988541760536E-2</v>
      </c>
      <c r="AT246" s="1">
        <f t="shared" si="139"/>
        <v>7.5673177839903585E-2</v>
      </c>
      <c r="AU246" s="1">
        <f t="shared" si="140"/>
        <v>7.8453573509343441E-2</v>
      </c>
    </row>
    <row r="247" spans="33:47">
      <c r="AG247" s="1">
        <v>29</v>
      </c>
      <c r="AH247" s="1">
        <f t="shared" si="127"/>
        <v>0.29000000000000009</v>
      </c>
      <c r="AI247" s="1">
        <f t="shared" si="128"/>
        <v>7.8453574726998476E-4</v>
      </c>
      <c r="AJ247" s="1">
        <f t="shared" si="129"/>
        <v>8.1284470991553755E-4</v>
      </c>
      <c r="AK247" s="1">
        <f t="shared" si="130"/>
        <v>8.1284689503368648E-4</v>
      </c>
      <c r="AL247" s="1">
        <f t="shared" si="131"/>
        <v>8.4166134673540206E-4</v>
      </c>
      <c r="AM247" s="1">
        <f t="shared" si="132"/>
        <v>8.1324059197568667E-3</v>
      </c>
      <c r="AN247" s="1">
        <f t="shared" si="133"/>
        <v>8.4166136026043753E-2</v>
      </c>
      <c r="AO247" s="1">
        <f t="shared" si="134"/>
        <v>0.28500000000000009</v>
      </c>
      <c r="AP247" s="1">
        <f t="shared" si="135"/>
        <v>7.7117437427412193E-3</v>
      </c>
      <c r="AQ247" s="1">
        <f t="shared" si="136"/>
        <v>7.7258982240639958E-3</v>
      </c>
      <c r="AR247" s="1">
        <f t="shared" si="137"/>
        <v>8.1323227641399137E-3</v>
      </c>
      <c r="AS247" s="1">
        <f t="shared" si="138"/>
        <v>8.1284470991553753E-2</v>
      </c>
      <c r="AT247" s="1">
        <f t="shared" si="139"/>
        <v>8.1284689503368646E-2</v>
      </c>
      <c r="AU247" s="1">
        <f t="shared" si="140"/>
        <v>8.4166134673540199E-2</v>
      </c>
    </row>
    <row r="248" spans="33:47">
      <c r="AG248" s="1">
        <v>30</v>
      </c>
      <c r="AH248" s="1">
        <f t="shared" si="127"/>
        <v>0.3000000000000001</v>
      </c>
      <c r="AI248" s="1">
        <f t="shared" si="128"/>
        <v>8.4166136026043753E-4</v>
      </c>
      <c r="AJ248" s="1">
        <f t="shared" si="129"/>
        <v>8.7098157856333705E-4</v>
      </c>
      <c r="AK248" s="1">
        <f t="shared" si="130"/>
        <v>8.7098408854016825E-4</v>
      </c>
      <c r="AL248" s="1">
        <f t="shared" si="131"/>
        <v>9.0081061031641572E-4</v>
      </c>
      <c r="AM248" s="1">
        <f t="shared" si="132"/>
        <v>9.0034731372208437E-3</v>
      </c>
      <c r="AN248" s="1">
        <f t="shared" si="133"/>
        <v>9.0081062528532721E-2</v>
      </c>
      <c r="AO248" s="1">
        <f t="shared" si="134"/>
        <v>0.2950000000000001</v>
      </c>
      <c r="AP248" s="1">
        <f t="shared" si="135"/>
        <v>8.553236599887085E-3</v>
      </c>
      <c r="AQ248" s="1">
        <f t="shared" si="136"/>
        <v>8.5678967090385347E-3</v>
      </c>
      <c r="AR248" s="1">
        <f t="shared" si="137"/>
        <v>9.0033900082970349E-3</v>
      </c>
      <c r="AS248" s="1">
        <f t="shared" si="138"/>
        <v>8.7098157856333708E-2</v>
      </c>
      <c r="AT248" s="1">
        <f t="shared" si="139"/>
        <v>8.7098408854016818E-2</v>
      </c>
      <c r="AU248" s="1">
        <f t="shared" si="140"/>
        <v>9.0081061031641568E-2</v>
      </c>
    </row>
    <row r="249" spans="33:47">
      <c r="AG249" s="1">
        <v>31</v>
      </c>
      <c r="AH249" s="1">
        <f t="shared" si="127"/>
        <v>0.31000000000000011</v>
      </c>
      <c r="AI249" s="1">
        <f t="shared" si="128"/>
        <v>9.0081062528532725E-4</v>
      </c>
      <c r="AJ249" s="1">
        <f t="shared" si="129"/>
        <v>9.3114375817744861E-4</v>
      </c>
      <c r="AK249" s="1">
        <f t="shared" si="130"/>
        <v>9.3114662813520964E-4</v>
      </c>
      <c r="AL249" s="1">
        <f t="shared" si="131"/>
        <v>9.6198696669882273E-4</v>
      </c>
      <c r="AM249" s="1">
        <f t="shared" si="132"/>
        <v>9.9347028646557551E-3</v>
      </c>
      <c r="AN249" s="1">
        <f t="shared" si="133"/>
        <v>9.619869832100908E-2</v>
      </c>
      <c r="AO249" s="1">
        <f t="shared" si="134"/>
        <v>0.3050000000000001</v>
      </c>
      <c r="AP249" s="1">
        <f t="shared" si="135"/>
        <v>9.4538784498635082E-3</v>
      </c>
      <c r="AQ249" s="1">
        <f t="shared" si="136"/>
        <v>9.4690450163095689E-3</v>
      </c>
      <c r="AR249" s="1">
        <f t="shared" si="137"/>
        <v>9.9346197653560533E-3</v>
      </c>
      <c r="AS249" s="1">
        <f t="shared" si="138"/>
        <v>9.3114375817744857E-2</v>
      </c>
      <c r="AT249" s="1">
        <f t="shared" si="139"/>
        <v>9.311466281352096E-2</v>
      </c>
      <c r="AU249" s="1">
        <f t="shared" si="140"/>
        <v>9.6198696669882275E-2</v>
      </c>
    </row>
    <row r="250" spans="33:47">
      <c r="AG250" s="1">
        <v>32</v>
      </c>
      <c r="AH250" s="1">
        <f t="shared" si="127"/>
        <v>0.32000000000000012</v>
      </c>
      <c r="AI250" s="1">
        <f t="shared" si="128"/>
        <v>9.6198698321009078E-4</v>
      </c>
      <c r="AJ250" s="1">
        <f t="shared" si="129"/>
        <v>9.9333486730585887E-4</v>
      </c>
      <c r="AK250" s="1">
        <f t="shared" si="130"/>
        <v>9.9333813486300517E-4</v>
      </c>
      <c r="AL250" s="1">
        <f t="shared" si="131"/>
        <v>1.0251942208008725E-3</v>
      </c>
      <c r="AM250" s="1">
        <f t="shared" si="132"/>
        <v>1.0928124066047203E-2</v>
      </c>
      <c r="AN250" s="1">
        <f t="shared" si="133"/>
        <v>0.10251942389560299</v>
      </c>
      <c r="AO250" s="1">
        <f t="shared" si="134"/>
        <v>0.31500000000000011</v>
      </c>
      <c r="AP250" s="1">
        <f t="shared" si="135"/>
        <v>1.0415696356260801E-2</v>
      </c>
      <c r="AQ250" s="1">
        <f t="shared" si="136"/>
        <v>1.0431370298308684E-2</v>
      </c>
      <c r="AR250" s="1">
        <f t="shared" si="137"/>
        <v>1.0928040999518759E-2</v>
      </c>
      <c r="AS250" s="1">
        <f t="shared" si="138"/>
        <v>9.9333486730585896E-2</v>
      </c>
      <c r="AT250" s="1">
        <f t="shared" si="139"/>
        <v>9.9333813486300507E-2</v>
      </c>
      <c r="AU250" s="1">
        <f t="shared" si="140"/>
        <v>0.10251942208008724</v>
      </c>
    </row>
    <row r="251" spans="33:47">
      <c r="AG251" s="1">
        <v>33</v>
      </c>
      <c r="AH251" s="1">
        <f t="shared" si="127"/>
        <v>0.33000000000000013</v>
      </c>
      <c r="AI251" s="1">
        <f t="shared" si="128"/>
        <v>1.02519423895603E-3</v>
      </c>
      <c r="AJ251" s="1">
        <f t="shared" si="129"/>
        <v>1.0575589010124501E-3</v>
      </c>
      <c r="AK251" s="1">
        <f t="shared" si="130"/>
        <v>1.057562606381877E-3</v>
      </c>
      <c r="AL251" s="1">
        <f t="shared" si="131"/>
        <v>1.0904365668500972E-3</v>
      </c>
      <c r="AM251" s="1">
        <f t="shared" si="132"/>
        <v>1.1985769702813001E-2</v>
      </c>
      <c r="AN251" s="1">
        <f t="shared" si="133"/>
        <v>0.10904365867536896</v>
      </c>
      <c r="AO251" s="1">
        <f t="shared" si="134"/>
        <v>0.32500000000000012</v>
      </c>
      <c r="AP251" s="1">
        <f t="shared" si="135"/>
        <v>1.1440721185525218E-2</v>
      </c>
      <c r="AQ251" s="1">
        <f t="shared" si="136"/>
        <v>1.1456903516553428E-2</v>
      </c>
      <c r="AR251" s="1">
        <f t="shared" si="137"/>
        <v>1.198568667242908E-2</v>
      </c>
      <c r="AS251" s="1">
        <f t="shared" si="138"/>
        <v>0.105755890101245</v>
      </c>
      <c r="AT251" s="1">
        <f t="shared" si="139"/>
        <v>0.10575626063818769</v>
      </c>
      <c r="AU251" s="1">
        <f t="shared" si="140"/>
        <v>0.10904365668500972</v>
      </c>
    </row>
    <row r="252" spans="33:47">
      <c r="AG252" s="1">
        <v>34</v>
      </c>
      <c r="AH252" s="1">
        <f t="shared" si="127"/>
        <v>0.34000000000000014</v>
      </c>
      <c r="AI252" s="1">
        <f t="shared" si="128"/>
        <v>1.0904365867536897E-3</v>
      </c>
      <c r="AJ252" s="1">
        <f t="shared" si="129"/>
        <v>1.1238202566016074E-3</v>
      </c>
      <c r="AK252" s="1">
        <f t="shared" si="130"/>
        <v>1.1238244426914424E-3</v>
      </c>
      <c r="AL252" s="1">
        <f t="shared" si="131"/>
        <v>1.1577186145865993E-3</v>
      </c>
      <c r="AM252" s="1">
        <f t="shared" si="132"/>
        <v>1.3109677136134066E-2</v>
      </c>
      <c r="AN252" s="1">
        <f t="shared" si="133"/>
        <v>0.11577186363461377</v>
      </c>
      <c r="AO252" s="1">
        <f t="shared" si="134"/>
        <v>0.33500000000000013</v>
      </c>
      <c r="AP252" s="1">
        <f t="shared" si="135"/>
        <v>1.2530987996189846E-2</v>
      </c>
      <c r="AQ252" s="1">
        <f t="shared" si="136"/>
        <v>1.2547679831113805E-2</v>
      </c>
      <c r="AR252" s="1">
        <f t="shared" si="137"/>
        <v>1.3109594145504444E-2</v>
      </c>
      <c r="AS252" s="1">
        <f t="shared" si="138"/>
        <v>0.11238202566016074</v>
      </c>
      <c r="AT252" s="1">
        <f t="shared" si="139"/>
        <v>0.11238244426914423</v>
      </c>
      <c r="AU252" s="1">
        <f t="shared" si="140"/>
        <v>0.11577186145865993</v>
      </c>
    </row>
    <row r="253" spans="33:47">
      <c r="AG253" s="1">
        <v>35</v>
      </c>
      <c r="AH253" s="1">
        <f t="shared" si="127"/>
        <v>0.35000000000000014</v>
      </c>
      <c r="AI253" s="1">
        <f t="shared" si="128"/>
        <v>1.1577186363461377E-3</v>
      </c>
      <c r="AJ253" s="1">
        <f t="shared" si="129"/>
        <v>1.1921237603026099E-3</v>
      </c>
      <c r="AK253" s="1">
        <f t="shared" si="130"/>
        <v>1.1921284728198262E-3</v>
      </c>
      <c r="AL253" s="1">
        <f t="shared" si="131"/>
        <v>1.2270454164367642E-3</v>
      </c>
      <c r="AM253" s="1">
        <f t="shared" si="132"/>
        <v>1.4301888555972028E-2</v>
      </c>
      <c r="AN253" s="1">
        <f t="shared" si="133"/>
        <v>0.12270454401626754</v>
      </c>
      <c r="AO253" s="1">
        <f t="shared" si="134"/>
        <v>0.34500000000000014</v>
      </c>
      <c r="AP253" s="1">
        <f t="shared" si="135"/>
        <v>1.3688536454307135E-2</v>
      </c>
      <c r="AQ253" s="1">
        <f t="shared" si="136"/>
        <v>1.370573901628537E-2</v>
      </c>
      <c r="AR253" s="1">
        <f t="shared" si="137"/>
        <v>1.4301805608953892E-2</v>
      </c>
      <c r="AS253" s="1">
        <f t="shared" si="138"/>
        <v>0.119212376030261</v>
      </c>
      <c r="AT253" s="1">
        <f t="shared" si="139"/>
        <v>0.11921284728198263</v>
      </c>
      <c r="AU253" s="1">
        <f t="shared" si="140"/>
        <v>0.1227045416436764</v>
      </c>
    </row>
    <row r="254" spans="33:47">
      <c r="AG254" s="1">
        <v>36</v>
      </c>
      <c r="AH254" s="1">
        <f t="shared" si="127"/>
        <v>0.36000000000000015</v>
      </c>
      <c r="AI254" s="1">
        <f t="shared" si="128"/>
        <v>1.2270454401626754E-3</v>
      </c>
      <c r="AJ254" s="1">
        <f t="shared" si="129"/>
        <v>1.2624746949353395E-3</v>
      </c>
      <c r="AK254" s="1">
        <f t="shared" si="130"/>
        <v>1.262479982492481E-3</v>
      </c>
      <c r="AL254" s="1">
        <f t="shared" si="131"/>
        <v>1.2984224956800125E-3</v>
      </c>
      <c r="AM254" s="1">
        <f t="shared" si="132"/>
        <v>1.5564451437755082E-2</v>
      </c>
      <c r="AN254" s="1">
        <f t="shared" si="133"/>
        <v>0.12984225214855835</v>
      </c>
      <c r="AO254" s="1">
        <f t="shared" si="134"/>
        <v>0.35500000000000015</v>
      </c>
      <c r="AP254" s="1">
        <f t="shared" si="135"/>
        <v>1.4915411276053366E-2</v>
      </c>
      <c r="AQ254" s="1">
        <f t="shared" si="136"/>
        <v>1.4933125903439697E-2</v>
      </c>
      <c r="AR254" s="1">
        <f t="shared" si="137"/>
        <v>1.5564368538464508E-2</v>
      </c>
      <c r="AS254" s="1">
        <f t="shared" si="138"/>
        <v>0.12624746949353394</v>
      </c>
      <c r="AT254" s="1">
        <f t="shared" si="139"/>
        <v>0.12624799824924809</v>
      </c>
      <c r="AU254" s="1">
        <f t="shared" si="140"/>
        <v>0.12984224956800125</v>
      </c>
    </row>
    <row r="255" spans="33:47">
      <c r="AG255" s="1">
        <v>37</v>
      </c>
      <c r="AH255" s="1">
        <f t="shared" si="127"/>
        <v>0.37000000000000016</v>
      </c>
      <c r="AI255" s="1">
        <f t="shared" si="128"/>
        <v>1.2984225214855835E-3</v>
      </c>
      <c r="AJ255" s="1">
        <f t="shared" si="129"/>
        <v>1.3348788285810079E-3</v>
      </c>
      <c r="AK255" s="1">
        <f t="shared" si="130"/>
        <v>1.3348847428063285E-3</v>
      </c>
      <c r="AL255" s="1">
        <f t="shared" si="131"/>
        <v>1.3718558756334377E-3</v>
      </c>
      <c r="AM255" s="1">
        <f t="shared" si="132"/>
        <v>1.6899419027737363E-2</v>
      </c>
      <c r="AN255" s="1">
        <f t="shared" si="133"/>
        <v>0.13718559036347519</v>
      </c>
      <c r="AO255" s="1">
        <f t="shared" si="134"/>
        <v>0.36500000000000016</v>
      </c>
      <c r="AP255" s="1">
        <f t="shared" si="135"/>
        <v>1.6213662698497874E-2</v>
      </c>
      <c r="AQ255" s="1">
        <f t="shared" si="136"/>
        <v>1.6231890852045586E-2</v>
      </c>
      <c r="AR255" s="1">
        <f t="shared" si="137"/>
        <v>1.689933618056141E-2</v>
      </c>
      <c r="AS255" s="1">
        <f t="shared" si="138"/>
        <v>0.13348788285810079</v>
      </c>
      <c r="AT255" s="1">
        <f t="shared" si="139"/>
        <v>0.13348847428063285</v>
      </c>
      <c r="AU255" s="1">
        <f t="shared" si="140"/>
        <v>0.13718558756334376</v>
      </c>
    </row>
    <row r="256" spans="33:47">
      <c r="AG256" s="1">
        <v>38</v>
      </c>
      <c r="AH256" s="1">
        <f t="shared" si="127"/>
        <v>0.38000000000000017</v>
      </c>
      <c r="AI256" s="1">
        <f t="shared" si="128"/>
        <v>1.3718559036347518E-3</v>
      </c>
      <c r="AJ256" s="1">
        <f t="shared" si="129"/>
        <v>1.4093424442839144E-3</v>
      </c>
      <c r="AK256" s="1">
        <f t="shared" si="130"/>
        <v>1.4093490399352602E-3</v>
      </c>
      <c r="AL256" s="1">
        <f t="shared" si="131"/>
        <v>1.4473521098815599E-3</v>
      </c>
      <c r="AM256" s="1">
        <f t="shared" si="132"/>
        <v>1.8308850858063139E-2</v>
      </c>
      <c r="AN256" s="1">
        <f t="shared" si="133"/>
        <v>0.14473521401974293</v>
      </c>
      <c r="AO256" s="1">
        <f t="shared" si="134"/>
        <v>0.37500000000000017</v>
      </c>
      <c r="AP256" s="1">
        <f t="shared" si="135"/>
        <v>1.7585346979554738E-2</v>
      </c>
      <c r="AQ256" s="1">
        <f t="shared" si="136"/>
        <v>1.7604090249879321E-2</v>
      </c>
      <c r="AR256" s="1">
        <f t="shared" si="137"/>
        <v>1.8308768067672624E-2</v>
      </c>
      <c r="AS256" s="1">
        <f t="shared" si="138"/>
        <v>0.14093424442839145</v>
      </c>
      <c r="AT256" s="1">
        <f t="shared" si="139"/>
        <v>0.14093490399352601</v>
      </c>
      <c r="AU256" s="1">
        <f t="shared" si="140"/>
        <v>0.14473521098815598</v>
      </c>
    </row>
    <row r="257" spans="33:47">
      <c r="AG257" s="1">
        <v>39</v>
      </c>
      <c r="AH257" s="1">
        <f t="shared" si="127"/>
        <v>0.39000000000000018</v>
      </c>
      <c r="AI257" s="1">
        <f t="shared" si="128"/>
        <v>1.4473521401974292E-3</v>
      </c>
      <c r="AJ257" s="1">
        <f t="shared" si="129"/>
        <v>1.4858723708127133E-3</v>
      </c>
      <c r="AK257" s="1">
        <f t="shared" si="130"/>
        <v>1.4858797058954984E-3</v>
      </c>
      <c r="AL257" s="1">
        <f t="shared" si="131"/>
        <v>1.5249183135809987E-3</v>
      </c>
      <c r="AM257" s="1">
        <f t="shared" si="132"/>
        <v>1.9794813292595616E-2</v>
      </c>
      <c r="AN257" s="1">
        <f t="shared" si="133"/>
        <v>0.15249183463328886</v>
      </c>
      <c r="AO257" s="1">
        <f t="shared" si="134"/>
        <v>0.38500000000000018</v>
      </c>
      <c r="AP257" s="1">
        <f t="shared" si="135"/>
        <v>1.9032526928161854E-2</v>
      </c>
      <c r="AQ257" s="1">
        <f t="shared" si="136"/>
        <v>1.9051787043469496E-2</v>
      </c>
      <c r="AR257" s="1">
        <f t="shared" si="137"/>
        <v>1.9794730563958637E-2</v>
      </c>
      <c r="AS257" s="1">
        <f t="shared" si="138"/>
        <v>0.14858723708127133</v>
      </c>
      <c r="AT257" s="1">
        <f t="shared" si="139"/>
        <v>0.14858797058954984</v>
      </c>
      <c r="AU257" s="1">
        <f t="shared" si="140"/>
        <v>0.15249183135809988</v>
      </c>
    </row>
    <row r="258" spans="33:47">
      <c r="AG258" s="1">
        <v>40</v>
      </c>
      <c r="AH258" s="1">
        <f t="shared" si="127"/>
        <v>0.40000000000000019</v>
      </c>
      <c r="AI258" s="1">
        <f t="shared" si="128"/>
        <v>1.5249183463328887E-3</v>
      </c>
      <c r="AJ258" s="1">
        <f t="shared" si="129"/>
        <v>1.5644760145123171E-3</v>
      </c>
      <c r="AK258" s="1">
        <f t="shared" si="130"/>
        <v>1.5644841504019688E-3</v>
      </c>
      <c r="AL258" s="1">
        <f t="shared" si="131"/>
        <v>1.6045621958725859E-3</v>
      </c>
      <c r="AM258" s="1">
        <f t="shared" si="132"/>
        <v>2.135938010460129E-2</v>
      </c>
      <c r="AN258" s="1">
        <f t="shared" si="133"/>
        <v>0.16045622311845298</v>
      </c>
      <c r="AO258" s="1">
        <f t="shared" si="134"/>
        <v>0.39500000000000018</v>
      </c>
      <c r="AP258" s="1">
        <f t="shared" si="135"/>
        <v>2.0557272465762059E-2</v>
      </c>
      <c r="AQ258" s="1">
        <f t="shared" si="136"/>
        <v>2.0577051299851774E-2</v>
      </c>
      <c r="AR258" s="1">
        <f t="shared" si="137"/>
        <v>2.1359297442997586E-2</v>
      </c>
      <c r="AS258" s="1">
        <f t="shared" si="138"/>
        <v>0.15644760145123171</v>
      </c>
      <c r="AT258" s="1">
        <f t="shared" si="139"/>
        <v>0.15644841504019688</v>
      </c>
      <c r="AU258" s="1">
        <f t="shared" si="140"/>
        <v>0.16045621958725859</v>
      </c>
    </row>
    <row r="259" spans="33:47">
      <c r="AG259" s="1">
        <v>41</v>
      </c>
      <c r="AH259" s="1">
        <f t="shared" si="127"/>
        <v>0.4100000000000002</v>
      </c>
      <c r="AI259" s="1">
        <f t="shared" si="128"/>
        <v>1.6045622311845298E-3</v>
      </c>
      <c r="AJ259" s="1">
        <f t="shared" si="129"/>
        <v>1.6451613922803877E-3</v>
      </c>
      <c r="AK259" s="1">
        <f t="shared" si="130"/>
        <v>1.6451703938496578E-3</v>
      </c>
      <c r="AL259" s="1">
        <f t="shared" si="131"/>
        <v>1.6862920934363596E-3</v>
      </c>
      <c r="AM259" s="1">
        <f t="shared" si="132"/>
        <v>2.3004633087414787E-2</v>
      </c>
      <c r="AN259" s="1">
        <f t="shared" si="133"/>
        <v>0.16862921314348675</v>
      </c>
      <c r="AO259" s="1">
        <f t="shared" si="134"/>
        <v>0.40500000000000019</v>
      </c>
      <c r="AP259" s="1">
        <f t="shared" si="135"/>
        <v>2.2161661220193554E-2</v>
      </c>
      <c r="AQ259" s="1">
        <f t="shared" si="136"/>
        <v>2.2181960800741484E-2</v>
      </c>
      <c r="AR259" s="1">
        <f t="shared" si="137"/>
        <v>2.3004550498450949E-2</v>
      </c>
      <c r="AS259" s="1">
        <f t="shared" si="138"/>
        <v>0.16451613922803876</v>
      </c>
      <c r="AT259" s="1">
        <f t="shared" si="139"/>
        <v>0.16451703938496579</v>
      </c>
      <c r="AU259" s="1">
        <f t="shared" si="140"/>
        <v>0.16862920934363596</v>
      </c>
    </row>
    <row r="260" spans="33:47">
      <c r="AG260" s="1">
        <v>42</v>
      </c>
      <c r="AH260" s="1">
        <f t="shared" si="127"/>
        <v>0.42000000000000021</v>
      </c>
      <c r="AI260" s="1">
        <f t="shared" si="128"/>
        <v>1.6862921314348676E-3</v>
      </c>
      <c r="AJ260" s="1">
        <f t="shared" si="129"/>
        <v>1.7279371657053671E-3</v>
      </c>
      <c r="AK260" s="1">
        <f t="shared" si="130"/>
        <v>1.7279471014569406E-3</v>
      </c>
      <c r="AL260" s="1">
        <f t="shared" si="131"/>
        <v>1.7701170052279913E-3</v>
      </c>
      <c r="AM260" s="1">
        <f t="shared" si="132"/>
        <v>2.4732662699246032E-2</v>
      </c>
      <c r="AN260" s="1">
        <f t="shared" si="133"/>
        <v>0.17701170460419485</v>
      </c>
      <c r="AO260" s="1">
        <f t="shared" si="134"/>
        <v>0.4150000000000002</v>
      </c>
      <c r="AP260" s="1">
        <f t="shared" si="135"/>
        <v>2.3847779153132222E-2</v>
      </c>
      <c r="AQ260" s="1">
        <f t="shared" si="136"/>
        <v>2.386860167026747E-2</v>
      </c>
      <c r="AR260" s="1">
        <f t="shared" si="137"/>
        <v>2.4732580188871728E-2</v>
      </c>
      <c r="AS260" s="1">
        <f t="shared" si="138"/>
        <v>0.17279371657053672</v>
      </c>
      <c r="AT260" s="1">
        <f t="shared" si="139"/>
        <v>0.17279471014569406</v>
      </c>
      <c r="AU260" s="1">
        <f t="shared" si="140"/>
        <v>0.17701170052279913</v>
      </c>
    </row>
    <row r="261" spans="33:47">
      <c r="AG261" s="1">
        <v>43</v>
      </c>
      <c r="AH261" s="1">
        <f t="shared" si="127"/>
        <v>0.43000000000000022</v>
      </c>
      <c r="AI261" s="1">
        <f t="shared" si="128"/>
        <v>1.7701170460419486E-3</v>
      </c>
      <c r="AJ261" s="1">
        <f t="shared" si="129"/>
        <v>1.8128126764062197E-3</v>
      </c>
      <c r="AK261" s="1">
        <f t="shared" si="130"/>
        <v>1.8128236186110724E-3</v>
      </c>
      <c r="AL261" s="1">
        <f t="shared" si="131"/>
        <v>1.8560466284385172E-3</v>
      </c>
      <c r="AM261" s="1">
        <f t="shared" si="132"/>
        <v>2.6545568743331874E-2</v>
      </c>
      <c r="AN261" s="1">
        <f t="shared" si="133"/>
        <v>0.18560466721990712</v>
      </c>
      <c r="AO261" s="1">
        <f t="shared" si="134"/>
        <v>0.42500000000000021</v>
      </c>
      <c r="AP261" s="1">
        <f t="shared" si="135"/>
        <v>2.5617721222267006E-2</v>
      </c>
      <c r="AQ261" s="1">
        <f t="shared" si="136"/>
        <v>2.5639069037449141E-2</v>
      </c>
      <c r="AR261" s="1">
        <f t="shared" si="137"/>
        <v>2.6545486317857105E-2</v>
      </c>
      <c r="AS261" s="1">
        <f t="shared" si="138"/>
        <v>0.18128126764062197</v>
      </c>
      <c r="AT261" s="1">
        <f t="shared" si="139"/>
        <v>0.18128236186110724</v>
      </c>
      <c r="AU261" s="1">
        <f t="shared" si="140"/>
        <v>0.18560466284385171</v>
      </c>
    </row>
    <row r="262" spans="33:47">
      <c r="AG262" s="1">
        <v>44</v>
      </c>
      <c r="AH262" s="1">
        <f t="shared" si="127"/>
        <v>0.44000000000000022</v>
      </c>
      <c r="AI262" s="1">
        <f t="shared" si="128"/>
        <v>1.8560466721990712E-3</v>
      </c>
      <c r="AJ262" s="1">
        <f t="shared" si="129"/>
        <v>1.8997979826174719E-3</v>
      </c>
      <c r="AK262" s="1">
        <f t="shared" si="130"/>
        <v>1.8998100074594688E-3</v>
      </c>
      <c r="AL262" s="1">
        <f t="shared" si="131"/>
        <v>1.9440913957227616E-3</v>
      </c>
      <c r="AM262" s="1">
        <f t="shared" si="132"/>
        <v>2.8445461084677826E-2</v>
      </c>
      <c r="AN262" s="1">
        <f t="shared" si="133"/>
        <v>0.19440914425632011</v>
      </c>
      <c r="AO262" s="1">
        <f t="shared" si="134"/>
        <v>0.43500000000000022</v>
      </c>
      <c r="AP262" s="1">
        <f t="shared" si="135"/>
        <v>2.7473592079431411E-2</v>
      </c>
      <c r="AQ262" s="1">
        <f t="shared" si="136"/>
        <v>2.7495467734640611E-2</v>
      </c>
      <c r="AR262" s="1">
        <f t="shared" si="137"/>
        <v>2.8445378750791343E-2</v>
      </c>
      <c r="AS262" s="1">
        <f t="shared" si="138"/>
        <v>0.18997979826174718</v>
      </c>
      <c r="AT262" s="1">
        <f t="shared" si="139"/>
        <v>0.18998100074594687</v>
      </c>
      <c r="AU262" s="1">
        <f t="shared" si="140"/>
        <v>0.19440913957227615</v>
      </c>
    </row>
    <row r="263" spans="33:47">
      <c r="AG263" s="1">
        <v>45</v>
      </c>
      <c r="AH263" s="1">
        <f t="shared" si="127"/>
        <v>0.45000000000000023</v>
      </c>
      <c r="AI263" s="1">
        <f t="shared" si="128"/>
        <v>1.9440914425632012E-3</v>
      </c>
      <c r="AJ263" s="1">
        <f t="shared" si="129"/>
        <v>1.9889038970667887E-3</v>
      </c>
      <c r="AK263" s="1">
        <f t="shared" si="130"/>
        <v>1.9889170847940322E-3</v>
      </c>
      <c r="AL263" s="1">
        <f t="shared" si="131"/>
        <v>2.0342625137456266E-3</v>
      </c>
      <c r="AM263" s="1">
        <f t="shared" si="132"/>
        <v>3.0434460404682905E-2</v>
      </c>
      <c r="AN263" s="1">
        <f t="shared" si="133"/>
        <v>0.20342625638012443</v>
      </c>
      <c r="AO263" s="1">
        <f t="shared" si="134"/>
        <v>0.44500000000000023</v>
      </c>
      <c r="AP263" s="1">
        <f t="shared" si="135"/>
        <v>2.9417506805959427E-2</v>
      </c>
      <c r="AQ263" s="1">
        <f t="shared" si="136"/>
        <v>2.943991303321122E-2</v>
      </c>
      <c r="AR263" s="1">
        <f t="shared" si="137"/>
        <v>3.0434378169471858E-2</v>
      </c>
      <c r="AS263" s="1">
        <f t="shared" si="138"/>
        <v>0.19889038970667888</v>
      </c>
      <c r="AT263" s="1">
        <f t="shared" si="139"/>
        <v>0.19889170847940324</v>
      </c>
      <c r="AU263" s="1">
        <f t="shared" si="140"/>
        <v>0.20342625137456263</v>
      </c>
    </row>
    <row r="264" spans="33:47">
      <c r="AG264" s="1">
        <v>46</v>
      </c>
      <c r="AH264" s="1">
        <f t="shared" si="127"/>
        <v>0.46000000000000024</v>
      </c>
      <c r="AI264" s="1">
        <f t="shared" si="128"/>
        <v>2.0342625638012442E-3</v>
      </c>
      <c r="AJ264" s="1">
        <f t="shared" si="129"/>
        <v>2.0801420261961977E-3</v>
      </c>
      <c r="AK264" s="1">
        <f t="shared" si="130"/>
        <v>2.0801564612796912E-3</v>
      </c>
      <c r="AL264" s="1">
        <f t="shared" si="131"/>
        <v>2.1265720030994059E-3</v>
      </c>
      <c r="AM264" s="1">
        <f t="shared" si="132"/>
        <v>3.2514698994991646E-2</v>
      </c>
      <c r="AN264" s="1">
        <f t="shared" si="133"/>
        <v>0.21265720565073515</v>
      </c>
      <c r="AO264" s="1">
        <f t="shared" si="134"/>
        <v>0.45500000000000024</v>
      </c>
      <c r="AP264" s="1">
        <f t="shared" si="135"/>
        <v>3.1451591686583527E-2</v>
      </c>
      <c r="AQ264" s="1">
        <f t="shared" si="136"/>
        <v>3.1474531417781004E-2</v>
      </c>
      <c r="AR264" s="1">
        <f t="shared" si="137"/>
        <v>3.2514616865962596E-2</v>
      </c>
      <c r="AS264" s="1">
        <f t="shared" si="138"/>
        <v>0.20801420261961978</v>
      </c>
      <c r="AT264" s="1">
        <f t="shared" si="139"/>
        <v>0.20801564612796911</v>
      </c>
      <c r="AU264" s="1">
        <f t="shared" si="140"/>
        <v>0.21265720030994056</v>
      </c>
    </row>
    <row r="265" spans="33:47">
      <c r="AG265" s="1">
        <v>47</v>
      </c>
      <c r="AH265" s="1">
        <f t="shared" si="127"/>
        <v>0.47000000000000025</v>
      </c>
      <c r="AI265" s="1">
        <f t="shared" si="128"/>
        <v>2.1265720565073515E-3</v>
      </c>
      <c r="AJ265" s="1">
        <f t="shared" si="129"/>
        <v>2.1735248107822148E-3</v>
      </c>
      <c r="AK265" s="1">
        <f t="shared" si="130"/>
        <v>2.1735405820824164E-3</v>
      </c>
      <c r="AL265" s="1">
        <f t="shared" si="131"/>
        <v>2.2210327396495672E-3</v>
      </c>
      <c r="AM265" s="1">
        <f t="shared" si="132"/>
        <v>3.4688321591972673E-2</v>
      </c>
      <c r="AN265" s="1">
        <f t="shared" si="133"/>
        <v>0.22210327965486834</v>
      </c>
      <c r="AO265" s="1">
        <f t="shared" si="134"/>
        <v>0.46500000000000025</v>
      </c>
      <c r="AP265" s="1">
        <f t="shared" si="135"/>
        <v>3.357798502324532E-2</v>
      </c>
      <c r="AQ265" s="1">
        <f t="shared" si="136"/>
        <v>3.3601461400382754E-2</v>
      </c>
      <c r="AR265" s="1">
        <f t="shared" si="137"/>
        <v>3.4688239577074065E-2</v>
      </c>
      <c r="AS265" s="1">
        <f t="shared" si="138"/>
        <v>0.2173524810782215</v>
      </c>
      <c r="AT265" s="1">
        <f t="shared" si="139"/>
        <v>0.21735405820824164</v>
      </c>
      <c r="AU265" s="1">
        <f t="shared" si="140"/>
        <v>0.22210327396495672</v>
      </c>
    </row>
    <row r="266" spans="33:47">
      <c r="AG266" s="1">
        <v>48</v>
      </c>
      <c r="AH266" s="1">
        <f t="shared" si="127"/>
        <v>0.48000000000000026</v>
      </c>
      <c r="AI266" s="1">
        <f t="shared" si="128"/>
        <v>2.2210327965486833E-3</v>
      </c>
      <c r="AJ266" s="1">
        <f t="shared" si="129"/>
        <v>2.2690655680145219E-3</v>
      </c>
      <c r="AK266" s="1">
        <f t="shared" si="130"/>
        <v>2.2690827689564293E-3</v>
      </c>
      <c r="AL266" s="1">
        <f t="shared" si="131"/>
        <v>2.3176584973709745E-3</v>
      </c>
      <c r="AM266" s="1">
        <f t="shared" si="132"/>
        <v>3.6957486253282934E-2</v>
      </c>
      <c r="AN266" s="1">
        <f t="shared" si="133"/>
        <v>0.23176585579016185</v>
      </c>
      <c r="AO266" s="1">
        <f t="shared" si="134"/>
        <v>0.47500000000000026</v>
      </c>
      <c r="AP266" s="1">
        <f t="shared" si="135"/>
        <v>3.5798837990247016E-2</v>
      </c>
      <c r="AQ266" s="1">
        <f t="shared" si="136"/>
        <v>3.5822854375979936E-2</v>
      </c>
      <c r="AR266" s="1">
        <f t="shared" si="137"/>
        <v>3.6957404360929105E-2</v>
      </c>
      <c r="AS266" s="1">
        <f t="shared" si="138"/>
        <v>0.22690655680145219</v>
      </c>
      <c r="AT266" s="1">
        <f t="shared" si="139"/>
        <v>0.22690827689564291</v>
      </c>
      <c r="AU266" s="1">
        <f t="shared" si="140"/>
        <v>0.23176584973709746</v>
      </c>
    </row>
    <row r="267" spans="33:47">
      <c r="AG267" s="1">
        <v>49</v>
      </c>
      <c r="AH267" s="1">
        <f t="shared" si="127"/>
        <v>0.49000000000000027</v>
      </c>
      <c r="AI267" s="1">
        <f t="shared" si="128"/>
        <v>2.3176585579016184E-3</v>
      </c>
      <c r="AJ267" s="1">
        <f t="shared" si="129"/>
        <v>2.3667785350975309E-3</v>
      </c>
      <c r="AK267" s="1">
        <f t="shared" si="130"/>
        <v>2.3667972638549586E-3</v>
      </c>
      <c r="AL267" s="1">
        <f t="shared" si="131"/>
        <v>2.416463992741365E-3</v>
      </c>
      <c r="AM267" s="1">
        <f t="shared" si="132"/>
        <v>3.9324365278040931E-2</v>
      </c>
      <c r="AN267" s="1">
        <f t="shared" si="133"/>
        <v>0.24164640570452106</v>
      </c>
      <c r="AO267" s="1">
        <f t="shared" si="134"/>
        <v>0.48500000000000026</v>
      </c>
      <c r="AP267" s="1">
        <f t="shared" si="135"/>
        <v>3.8116315532233741E-2</v>
      </c>
      <c r="AQ267" s="1">
        <f t="shared" si="136"/>
        <v>3.8140875520831702E-2</v>
      </c>
      <c r="AR267" s="1">
        <f t="shared" si="137"/>
        <v>3.932428351713789E-2</v>
      </c>
      <c r="AS267" s="1">
        <f t="shared" si="138"/>
        <v>0.23667785350975307</v>
      </c>
      <c r="AT267" s="1">
        <f t="shared" si="139"/>
        <v>0.23667972638549584</v>
      </c>
      <c r="AU267" s="1">
        <f t="shared" si="140"/>
        <v>0.2416463992741365</v>
      </c>
    </row>
    <row r="268" spans="33:47">
      <c r="AG268" s="1">
        <v>50</v>
      </c>
      <c r="AH268" s="1">
        <f t="shared" si="127"/>
        <v>0.50000000000000022</v>
      </c>
      <c r="AI268" s="1">
        <f t="shared" si="128"/>
        <v>2.4164640570452107E-3</v>
      </c>
      <c r="AJ268" s="1">
        <f t="shared" si="129"/>
        <v>2.4666789144441631E-3</v>
      </c>
      <c r="AK268" s="1">
        <f t="shared" si="130"/>
        <v>2.4666992741339305E-3</v>
      </c>
      <c r="AL268" s="1">
        <f t="shared" si="131"/>
        <v>2.5174649307640427E-3</v>
      </c>
      <c r="AM268" s="1">
        <f t="shared" si="132"/>
        <v>4.1791146172201837E-2</v>
      </c>
      <c r="AN268" s="1">
        <f t="shared" si="133"/>
        <v>0.25174649989838654</v>
      </c>
      <c r="AO268" s="1">
        <f t="shared" si="134"/>
        <v>0.49500000000000027</v>
      </c>
      <c r="AP268" s="1">
        <f t="shared" si="135"/>
        <v>4.0532597306563535E-2</v>
      </c>
      <c r="AQ268" s="1">
        <f t="shared" si="136"/>
        <v>4.055770473526301E-2</v>
      </c>
      <c r="AR268" s="1">
        <f t="shared" si="137"/>
        <v>4.1791064552174864E-2</v>
      </c>
      <c r="AS268" s="1">
        <f t="shared" si="138"/>
        <v>0.24666789144441631</v>
      </c>
      <c r="AT268" s="1">
        <f t="shared" si="139"/>
        <v>0.24666992741339305</v>
      </c>
      <c r="AU268" s="1">
        <f t="shared" si="140"/>
        <v>0.25174649307640429</v>
      </c>
    </row>
    <row r="269" spans="33:47">
      <c r="AG269" s="1">
        <v>51</v>
      </c>
      <c r="AH269" s="1">
        <f t="shared" si="127"/>
        <v>0.51000000000000023</v>
      </c>
      <c r="AI269" s="1">
        <f t="shared" si="128"/>
        <v>2.5174649989838653E-3</v>
      </c>
      <c r="AJ269" s="1">
        <f t="shared" si="129"/>
        <v>2.5687829205364777E-3</v>
      </c>
      <c r="AK269" s="1">
        <f t="shared" si="130"/>
        <v>2.5688050194232659E-3</v>
      </c>
      <c r="AL269" s="1">
        <f t="shared" si="131"/>
        <v>2.6206780526972359E-3</v>
      </c>
      <c r="AM269" s="1">
        <f t="shared" si="132"/>
        <v>4.4360032660801935E-2</v>
      </c>
      <c r="AN269" s="1">
        <f t="shared" si="133"/>
        <v>0.26206781249766764</v>
      </c>
      <c r="AO269" s="1">
        <f t="shared" si="134"/>
        <v>0.50500000000000023</v>
      </c>
      <c r="AP269" s="1">
        <f t="shared" si="135"/>
        <v>4.304987867169377E-2</v>
      </c>
      <c r="AQ269" s="1">
        <f t="shared" si="136"/>
        <v>4.3075537632470073E-2</v>
      </c>
      <c r="AR269" s="1">
        <f t="shared" si="137"/>
        <v>4.4359951191625106E-2</v>
      </c>
      <c r="AS269" s="1">
        <f t="shared" si="138"/>
        <v>0.25687829205364776</v>
      </c>
      <c r="AT269" s="1">
        <f t="shared" si="139"/>
        <v>0.25688050194232659</v>
      </c>
      <c r="AU269" s="1">
        <f t="shared" si="140"/>
        <v>0.26206780526972356</v>
      </c>
    </row>
    <row r="270" spans="33:47">
      <c r="AG270" s="1">
        <v>52</v>
      </c>
      <c r="AH270" s="1">
        <f t="shared" si="127"/>
        <v>0.52000000000000024</v>
      </c>
      <c r="AI270" s="1">
        <f t="shared" si="128"/>
        <v>2.6206781249766766E-3</v>
      </c>
      <c r="AJ270" s="1">
        <f t="shared" si="129"/>
        <v>2.6731078285334377E-3</v>
      </c>
      <c r="AK270" s="1">
        <f t="shared" si="130"/>
        <v>2.6731317802461303E-3</v>
      </c>
      <c r="AL270" s="1">
        <f t="shared" si="131"/>
        <v>2.7261211855733893E-3</v>
      </c>
      <c r="AM270" s="1">
        <f t="shared" si="132"/>
        <v>4.7033245748820132E-2</v>
      </c>
      <c r="AN270" s="1">
        <f t="shared" si="133"/>
        <v>0.27261212620566916</v>
      </c>
      <c r="AO270" s="1">
        <f t="shared" si="134"/>
        <v>0.51500000000000024</v>
      </c>
      <c r="AP270" s="1">
        <f t="shared" si="135"/>
        <v>4.5670371723290276E-2</v>
      </c>
      <c r="AQ270" s="1">
        <f t="shared" si="136"/>
        <v>4.5696586575068657E-2</v>
      </c>
      <c r="AR270" s="1">
        <f t="shared" si="137"/>
        <v>4.7033164441048061E-2</v>
      </c>
      <c r="AS270" s="1">
        <f t="shared" si="138"/>
        <v>0.26731078285334375</v>
      </c>
      <c r="AT270" s="1">
        <f t="shared" si="139"/>
        <v>0.26731317802461302</v>
      </c>
      <c r="AU270" s="1">
        <f t="shared" si="140"/>
        <v>0.27261211855733891</v>
      </c>
    </row>
    <row r="271" spans="33:47">
      <c r="AG271" s="1">
        <v>53</v>
      </c>
      <c r="AH271" s="1">
        <f t="shared" si="127"/>
        <v>0.53000000000000025</v>
      </c>
      <c r="AI271" s="1">
        <f t="shared" si="128"/>
        <v>2.7261212620566916E-3</v>
      </c>
      <c r="AJ271" s="1">
        <f t="shared" si="129"/>
        <v>2.7796720247121238E-3</v>
      </c>
      <c r="AK271" s="1">
        <f t="shared" si="130"/>
        <v>2.7796979484724978E-3</v>
      </c>
      <c r="AL271" s="1">
        <f t="shared" si="131"/>
        <v>2.8338132935978987E-3</v>
      </c>
      <c r="AM271" s="1">
        <f t="shared" si="132"/>
        <v>4.9813024832490768E-2</v>
      </c>
      <c r="AN271" s="1">
        <f t="shared" si="133"/>
        <v>0.28338133744296262</v>
      </c>
      <c r="AO271" s="1">
        <f t="shared" si="134"/>
        <v>0.52500000000000024</v>
      </c>
      <c r="AP271" s="1">
        <f t="shared" si="135"/>
        <v>4.8396306379848479E-2</v>
      </c>
      <c r="AQ271" s="1">
        <f t="shared" si="136"/>
        <v>4.8423081761176191E-2</v>
      </c>
      <c r="AR271" s="1">
        <f t="shared" si="137"/>
        <v>4.9812943697292632E-2</v>
      </c>
      <c r="AS271" s="1">
        <f t="shared" si="138"/>
        <v>0.27796720247121237</v>
      </c>
      <c r="AT271" s="1">
        <f t="shared" si="139"/>
        <v>0.27796979484724976</v>
      </c>
      <c r="AU271" s="1">
        <f t="shared" si="140"/>
        <v>0.28338132935978988</v>
      </c>
    </row>
    <row r="272" spans="33:47">
      <c r="AG272" s="1">
        <v>54</v>
      </c>
      <c r="AH272" s="1">
        <f t="shared" si="127"/>
        <v>0.54000000000000026</v>
      </c>
      <c r="AI272" s="1">
        <f t="shared" si="128"/>
        <v>2.8338133744296263E-3</v>
      </c>
      <c r="AJ272" s="1">
        <f t="shared" si="129"/>
        <v>2.8884950588351399E-3</v>
      </c>
      <c r="AK272" s="1">
        <f t="shared" si="130"/>
        <v>2.8885230796998314E-3</v>
      </c>
      <c r="AL272" s="1">
        <f t="shared" si="131"/>
        <v>2.9437745315234122E-3</v>
      </c>
      <c r="AM272" s="1">
        <f t="shared" si="132"/>
        <v>5.27016288629946E-2</v>
      </c>
      <c r="AN272" s="1">
        <f t="shared" si="133"/>
        <v>0.2943774616848131</v>
      </c>
      <c r="AO272" s="1">
        <f t="shared" si="134"/>
        <v>0.53500000000000025</v>
      </c>
      <c r="AP272" s="1">
        <f t="shared" si="135"/>
        <v>5.1229931519705584E-2</v>
      </c>
      <c r="AQ272" s="1">
        <f t="shared" si="136"/>
        <v>5.1257272361908336E-2</v>
      </c>
      <c r="AR272" s="1">
        <f t="shared" si="137"/>
        <v>5.2701547912190602E-2</v>
      </c>
      <c r="AS272" s="1">
        <f t="shared" si="138"/>
        <v>0.28884950588351399</v>
      </c>
      <c r="AT272" s="1">
        <f t="shared" si="139"/>
        <v>0.28885230796998312</v>
      </c>
      <c r="AU272" s="1">
        <f t="shared" si="140"/>
        <v>0.29437745315234121</v>
      </c>
    </row>
    <row r="273" spans="33:47">
      <c r="AG273" s="1">
        <v>55</v>
      </c>
      <c r="AH273" s="1">
        <f t="shared" si="127"/>
        <v>0.55000000000000027</v>
      </c>
      <c r="AI273" s="1">
        <f t="shared" si="128"/>
        <v>2.9437746168481313E-3</v>
      </c>
      <c r="AJ273" s="1">
        <f t="shared" si="129"/>
        <v>2.9995976985437525E-3</v>
      </c>
      <c r="AK273" s="1">
        <f t="shared" si="130"/>
        <v>2.999627947660483E-3</v>
      </c>
      <c r="AL273" s="1">
        <f t="shared" si="131"/>
        <v>3.0560263001028682E-3</v>
      </c>
      <c r="AM273" s="1">
        <f t="shared" si="132"/>
        <v>5.5701337564554511E-2</v>
      </c>
      <c r="AN273" s="1">
        <f t="shared" si="133"/>
        <v>0.30560263900648071</v>
      </c>
      <c r="AO273" s="1">
        <f t="shared" si="134"/>
        <v>0.54500000000000026</v>
      </c>
      <c r="AP273" s="1">
        <f t="shared" si="135"/>
        <v>5.4173516171418662E-2</v>
      </c>
      <c r="AQ273" s="1">
        <f t="shared" si="136"/>
        <v>5.4201427712266478E-2</v>
      </c>
      <c r="AR273" s="1">
        <f t="shared" si="137"/>
        <v>5.5701256810655082E-2</v>
      </c>
      <c r="AS273" s="1">
        <f t="shared" si="138"/>
        <v>0.29995976985437522</v>
      </c>
      <c r="AT273" s="1">
        <f t="shared" si="139"/>
        <v>0.29996279476604831</v>
      </c>
      <c r="AU273" s="1">
        <f t="shared" si="140"/>
        <v>0.30560263001028681</v>
      </c>
    </row>
    <row r="274" spans="33:47">
      <c r="AG274" s="1">
        <v>56</v>
      </c>
      <c r="AH274" s="1">
        <f t="shared" si="127"/>
        <v>0.56000000000000028</v>
      </c>
      <c r="AI274" s="1">
        <f t="shared" si="128"/>
        <v>3.0560263900648072E-3</v>
      </c>
      <c r="AJ274" s="1">
        <f t="shared" si="129"/>
        <v>3.1130019858836419E-3</v>
      </c>
      <c r="AK274" s="1">
        <f t="shared" si="130"/>
        <v>3.1130346007627666E-3</v>
      </c>
      <c r="AL274" s="1">
        <f t="shared" si="131"/>
        <v>3.1705913037320078E-3</v>
      </c>
      <c r="AM274" s="1">
        <f t="shared" si="132"/>
        <v>5.8814452709069452E-2</v>
      </c>
      <c r="AN274" s="1">
        <f t="shared" si="133"/>
        <v>0.3170591398474677</v>
      </c>
      <c r="AO274" s="1">
        <f t="shared" si="134"/>
        <v>0.55500000000000027</v>
      </c>
      <c r="AP274" s="1">
        <f t="shared" si="135"/>
        <v>5.7229350759586912E-2</v>
      </c>
      <c r="AQ274" s="1">
        <f t="shared" si="136"/>
        <v>5.7257838557496332E-2</v>
      </c>
      <c r="AR274" s="1">
        <f t="shared" si="137"/>
        <v>5.8814372165317277E-2</v>
      </c>
      <c r="AS274" s="1">
        <f t="shared" si="138"/>
        <v>0.31130019858836416</v>
      </c>
      <c r="AT274" s="1">
        <f t="shared" si="139"/>
        <v>0.31130346007627663</v>
      </c>
      <c r="AU274" s="1">
        <f t="shared" si="140"/>
        <v>0.31705913037320077</v>
      </c>
    </row>
    <row r="275" spans="33:47">
      <c r="AG275" s="1">
        <v>57</v>
      </c>
      <c r="AH275" s="1">
        <f t="shared" si="127"/>
        <v>0.57000000000000028</v>
      </c>
      <c r="AI275" s="1">
        <f t="shared" si="128"/>
        <v>3.1705913984746772E-3</v>
      </c>
      <c r="AJ275" s="1">
        <f t="shared" si="129"/>
        <v>3.2287312960778709E-3</v>
      </c>
      <c r="AK275" s="1">
        <f t="shared" si="130"/>
        <v>3.2287664208803676E-3</v>
      </c>
      <c r="AL275" s="1">
        <f t="shared" si="131"/>
        <v>3.2874936104000732E-3</v>
      </c>
      <c r="AM275" s="1">
        <f t="shared" si="132"/>
        <v>6.2043299449534656E-2</v>
      </c>
      <c r="AN275" s="1">
        <f t="shared" si="133"/>
        <v>0.32874937100658491</v>
      </c>
      <c r="AO275" s="1">
        <f t="shared" si="134"/>
        <v>0.56500000000000028</v>
      </c>
      <c r="AP275" s="1">
        <f t="shared" si="135"/>
        <v>6.0399748408306794E-2</v>
      </c>
      <c r="AQ275" s="1">
        <f t="shared" si="136"/>
        <v>6.0428818357108387E-2</v>
      </c>
      <c r="AR275" s="1">
        <f t="shared" si="137"/>
        <v>6.2043219129949818E-2</v>
      </c>
      <c r="AS275" s="1">
        <f t="shared" si="138"/>
        <v>0.32287312960778708</v>
      </c>
      <c r="AT275" s="1">
        <f t="shared" si="139"/>
        <v>0.32287664208803674</v>
      </c>
      <c r="AU275" s="1">
        <f t="shared" si="140"/>
        <v>0.32874936104000729</v>
      </c>
    </row>
    <row r="276" spans="33:47">
      <c r="AG276" s="1">
        <v>58</v>
      </c>
      <c r="AH276" s="1">
        <f t="shared" si="127"/>
        <v>0.58000000000000029</v>
      </c>
      <c r="AI276" s="1">
        <f t="shared" si="128"/>
        <v>3.2874937100658493E-3</v>
      </c>
      <c r="AJ276" s="1">
        <f t="shared" si="129"/>
        <v>3.346810398670005E-3</v>
      </c>
      <c r="AK276" s="1">
        <f t="shared" si="130"/>
        <v>3.3468481845131165E-3</v>
      </c>
      <c r="AL276" s="1">
        <f t="shared" si="131"/>
        <v>3.4067587140760294E-3</v>
      </c>
      <c r="AM276" s="1">
        <f t="shared" si="132"/>
        <v>6.5390227714619345E-2</v>
      </c>
      <c r="AN276" s="1">
        <f t="shared" si="133"/>
        <v>0.34067588188057013</v>
      </c>
      <c r="AO276" s="1">
        <f t="shared" si="134"/>
        <v>0.57500000000000029</v>
      </c>
      <c r="AP276" s="1">
        <f t="shared" si="135"/>
        <v>6.3687046304567577E-2</v>
      </c>
      <c r="AQ276" s="1">
        <f t="shared" si="136"/>
        <v>6.3716704648869651E-2</v>
      </c>
      <c r="AR276" s="1">
        <f t="shared" si="137"/>
        <v>6.5390147634047768E-2</v>
      </c>
      <c r="AS276" s="1">
        <f t="shared" si="138"/>
        <v>0.33468103986700048</v>
      </c>
      <c r="AT276" s="1">
        <f t="shared" si="139"/>
        <v>0.33468481845131165</v>
      </c>
      <c r="AU276" s="1">
        <f t="shared" si="140"/>
        <v>0.34067587140760291</v>
      </c>
    </row>
    <row r="277" spans="33:47">
      <c r="AG277" s="1">
        <v>59</v>
      </c>
      <c r="AH277" s="1">
        <f t="shared" si="127"/>
        <v>0.5900000000000003</v>
      </c>
      <c r="AI277" s="1">
        <f t="shared" si="128"/>
        <v>3.4067588188057014E-3</v>
      </c>
      <c r="AJ277" s="1">
        <f t="shared" si="129"/>
        <v>3.4672655211691302E-3</v>
      </c>
      <c r="AK277" s="1">
        <f t="shared" si="130"/>
        <v>3.4673061264509498E-3</v>
      </c>
      <c r="AL277" s="1">
        <f t="shared" si="131"/>
        <v>3.5284135996667449E-3</v>
      </c>
      <c r="AM277" s="1">
        <f t="shared" si="132"/>
        <v>6.8857613666904779E-2</v>
      </c>
      <c r="AN277" s="1">
        <f t="shared" si="133"/>
        <v>0.35284137095990109</v>
      </c>
      <c r="AO277" s="1">
        <f t="shared" si="134"/>
        <v>0.5850000000000003</v>
      </c>
      <c r="AP277" s="1">
        <f t="shared" si="135"/>
        <v>6.7093607124022195E-2</v>
      </c>
      <c r="AQ277" s="1">
        <f t="shared" si="136"/>
        <v>6.7123860475203911E-2</v>
      </c>
      <c r="AR277" s="1">
        <f t="shared" si="137"/>
        <v>6.8857533841070295E-2</v>
      </c>
      <c r="AS277" s="1">
        <f t="shared" si="138"/>
        <v>0.346726552116913</v>
      </c>
      <c r="AT277" s="1">
        <f t="shared" si="139"/>
        <v>0.34673061264509497</v>
      </c>
      <c r="AU277" s="1">
        <f t="shared" si="140"/>
        <v>0.35284135996667448</v>
      </c>
    </row>
    <row r="278" spans="33:47">
      <c r="AG278" s="1">
        <v>60</v>
      </c>
      <c r="AH278" s="1">
        <f t="shared" si="127"/>
        <v>0.60000000000000031</v>
      </c>
      <c r="AI278" s="1">
        <f t="shared" si="128"/>
        <v>3.5284137095990108E-3</v>
      </c>
      <c r="AJ278" s="1">
        <f t="shared" si="129"/>
        <v>3.5901244153380019E-3</v>
      </c>
      <c r="AK278" s="1">
        <f t="shared" si="130"/>
        <v>3.5901680060823793E-3</v>
      </c>
      <c r="AL278" s="1">
        <f t="shared" si="131"/>
        <v>3.6524868106933717E-3</v>
      </c>
      <c r="AM278" s="1">
        <f t="shared" si="132"/>
        <v>7.2447861227426968E-2</v>
      </c>
      <c r="AN278" s="1">
        <f t="shared" si="133"/>
        <v>0.36524869259642889</v>
      </c>
      <c r="AO278" s="1">
        <f t="shared" si="134"/>
        <v>0.59500000000000031</v>
      </c>
      <c r="AP278" s="1">
        <f t="shared" si="135"/>
        <v>7.0621820521704279E-2</v>
      </c>
      <c r="AQ278" s="1">
        <f t="shared" si="136"/>
        <v>7.0652675874573787E-2</v>
      </c>
      <c r="AR278" s="1">
        <f t="shared" si="137"/>
        <v>7.2447781672987155E-2</v>
      </c>
      <c r="AS278" s="1">
        <f t="shared" si="138"/>
        <v>0.35901244153380019</v>
      </c>
      <c r="AT278" s="1">
        <f t="shared" si="139"/>
        <v>0.35901680060823793</v>
      </c>
      <c r="AU278" s="1">
        <f t="shared" si="140"/>
        <v>0.36524868106933717</v>
      </c>
    </row>
    <row r="279" spans="33:47">
      <c r="AG279" s="1">
        <v>61</v>
      </c>
      <c r="AH279" s="1">
        <f t="shared" si="127"/>
        <v>0.61000000000000032</v>
      </c>
      <c r="AI279" s="1">
        <f t="shared" si="128"/>
        <v>3.6524869259642891E-3</v>
      </c>
      <c r="AJ279" s="1">
        <f t="shared" si="129"/>
        <v>3.7154164262756225E-3</v>
      </c>
      <c r="AK279" s="1">
        <f t="shared" si="130"/>
        <v>3.7154631764988698E-3</v>
      </c>
      <c r="AL279" s="1">
        <f t="shared" si="131"/>
        <v>3.7790085198425804E-3</v>
      </c>
      <c r="AM279" s="1">
        <f t="shared" si="132"/>
        <v>7.6163403669319604E-2</v>
      </c>
      <c r="AN279" s="1">
        <f t="shared" si="133"/>
        <v>0.3779008640584961</v>
      </c>
      <c r="AO279" s="1">
        <f t="shared" si="134"/>
        <v>0.60500000000000032</v>
      </c>
      <c r="AP279" s="1">
        <f t="shared" si="135"/>
        <v>7.4274104690409112E-2</v>
      </c>
      <c r="AQ279" s="1">
        <f t="shared" si="136"/>
        <v>7.4305569440564781E-2</v>
      </c>
      <c r="AR279" s="1">
        <f t="shared" si="137"/>
        <v>7.6163324403925842E-2</v>
      </c>
      <c r="AS279" s="1">
        <f t="shared" si="138"/>
        <v>0.37154164262756223</v>
      </c>
      <c r="AT279" s="1">
        <f t="shared" si="139"/>
        <v>0.37154631764988699</v>
      </c>
      <c r="AU279" s="1">
        <f t="shared" si="140"/>
        <v>0.37790085198425805</v>
      </c>
    </row>
    <row r="280" spans="33:47">
      <c r="AG280" s="1">
        <v>62</v>
      </c>
      <c r="AH280" s="1">
        <f t="shared" si="127"/>
        <v>0.62000000000000033</v>
      </c>
      <c r="AI280" s="1">
        <f t="shared" si="128"/>
        <v>3.7790086405849609E-3</v>
      </c>
      <c r="AJ280" s="1">
        <f t="shared" si="129"/>
        <v>3.8431725644563525E-3</v>
      </c>
      <c r="AK280" s="1">
        <f t="shared" si="130"/>
        <v>3.8432226565573374E-3</v>
      </c>
      <c r="AL280" s="1">
        <f t="shared" si="131"/>
        <v>3.9080106025604893E-3</v>
      </c>
      <c r="AM280" s="1">
        <f t="shared" si="132"/>
        <v>8.000670528351507E-2</v>
      </c>
      <c r="AN280" s="1">
        <f t="shared" si="133"/>
        <v>0.39080107289032362</v>
      </c>
      <c r="AO280" s="1">
        <f t="shared" si="134"/>
        <v>0.61500000000000032</v>
      </c>
      <c r="AP280" s="1">
        <f t="shared" si="135"/>
        <v>7.8052907989612091E-2</v>
      </c>
      <c r="AQ280" s="1">
        <f t="shared" si="136"/>
        <v>7.8084989951547779E-2</v>
      </c>
      <c r="AR280" s="1">
        <f t="shared" si="137"/>
        <v>8.0006626325876948E-2</v>
      </c>
      <c r="AS280" s="1">
        <f t="shared" si="138"/>
        <v>0.38431725644563525</v>
      </c>
      <c r="AT280" s="1">
        <f t="shared" si="139"/>
        <v>0.38432226565573374</v>
      </c>
      <c r="AU280" s="1">
        <f t="shared" si="140"/>
        <v>0.39080106025604894</v>
      </c>
    </row>
    <row r="281" spans="33:47">
      <c r="AG281" s="1">
        <v>63</v>
      </c>
      <c r="AH281" s="1">
        <f t="shared" si="127"/>
        <v>0.63000000000000034</v>
      </c>
      <c r="AI281" s="1">
        <f t="shared" si="128"/>
        <v>3.9080107289032363E-3</v>
      </c>
      <c r="AJ281" s="1">
        <f t="shared" si="129"/>
        <v>3.9734255808992012E-3</v>
      </c>
      <c r="AK281" s="1">
        <f t="shared" si="130"/>
        <v>3.973479206074524E-3</v>
      </c>
      <c r="AL281" s="1">
        <f t="shared" si="131"/>
        <v>4.0395267138690592E-3</v>
      </c>
      <c r="AM281" s="1">
        <f t="shared" si="132"/>
        <v>8.3980263119635024E-2</v>
      </c>
      <c r="AN281" s="1">
        <f t="shared" si="133"/>
        <v>0.40395268459364353</v>
      </c>
      <c r="AO281" s="1">
        <f t="shared" si="134"/>
        <v>0.62500000000000033</v>
      </c>
      <c r="AP281" s="1">
        <f t="shared" si="135"/>
        <v>8.1960710647966686E-2</v>
      </c>
      <c r="AQ281" s="1">
        <f t="shared" si="136"/>
        <v>8.1993418073964666E-2</v>
      </c>
      <c r="AR281" s="1">
        <f t="shared" si="137"/>
        <v>8.398018448958959E-2</v>
      </c>
      <c r="AS281" s="1">
        <f t="shared" si="138"/>
        <v>0.39734255808992014</v>
      </c>
      <c r="AT281" s="1">
        <f t="shared" si="139"/>
        <v>0.39734792060745239</v>
      </c>
      <c r="AU281" s="1">
        <f t="shared" si="140"/>
        <v>0.40395267138690594</v>
      </c>
    </row>
    <row r="282" spans="33:47">
      <c r="AG282" s="1">
        <v>64</v>
      </c>
      <c r="AH282" s="1">
        <f t="shared" si="127"/>
        <v>0.64000000000000035</v>
      </c>
      <c r="AI282" s="1">
        <f t="shared" si="128"/>
        <v>4.0395268459364354E-3</v>
      </c>
      <c r="AJ282" s="1">
        <f t="shared" si="129"/>
        <v>4.1062100456532892E-3</v>
      </c>
      <c r="AK282" s="1">
        <f t="shared" si="130"/>
        <v>4.1062674043393678E-3</v>
      </c>
      <c r="AL282" s="1">
        <f t="shared" si="131"/>
        <v>4.1735923685975156E-3</v>
      </c>
      <c r="AM282" s="1">
        <f t="shared" si="132"/>
        <v>8.8086608805388239E-2</v>
      </c>
      <c r="AN282" s="1">
        <f t="shared" si="133"/>
        <v>0.41735925065083396</v>
      </c>
      <c r="AO282" s="1">
        <f t="shared" si="134"/>
        <v>0.63500000000000034</v>
      </c>
      <c r="AP282" s="1">
        <f t="shared" si="135"/>
        <v>8.6000026542603247E-2</v>
      </c>
      <c r="AQ282" s="1">
        <f t="shared" si="136"/>
        <v>8.6033368142461666E-2</v>
      </c>
      <c r="AR282" s="1">
        <f t="shared" si="137"/>
        <v>8.8086530523974388E-2</v>
      </c>
      <c r="AS282" s="1">
        <f t="shared" si="138"/>
        <v>0.41062100456532891</v>
      </c>
      <c r="AT282" s="1">
        <f t="shared" si="139"/>
        <v>0.41062674043393677</v>
      </c>
      <c r="AU282" s="1">
        <f t="shared" si="140"/>
        <v>0.41735923685975151</v>
      </c>
    </row>
    <row r="283" spans="33:47">
      <c r="AG283" s="1">
        <v>65</v>
      </c>
      <c r="AH283" s="1">
        <f t="shared" si="127"/>
        <v>0.65000000000000036</v>
      </c>
      <c r="AI283" s="1">
        <f t="shared" si="128"/>
        <v>4.1735925065083399E-3</v>
      </c>
      <c r="AJ283" s="1">
        <f t="shared" si="129"/>
        <v>4.2415624297987052E-3</v>
      </c>
      <c r="AK283" s="1">
        <f t="shared" si="130"/>
        <v>4.2416237321427274E-3</v>
      </c>
      <c r="AL283" s="1">
        <f t="shared" si="131"/>
        <v>4.3102450252350492E-3</v>
      </c>
      <c r="AM283" s="1">
        <f t="shared" si="132"/>
        <v>9.2328310447992612E-2</v>
      </c>
      <c r="AN283" s="1">
        <f t="shared" si="133"/>
        <v>0.4310245169101814</v>
      </c>
      <c r="AO283" s="1">
        <f t="shared" si="134"/>
        <v>0.64500000000000035</v>
      </c>
      <c r="AP283" s="1">
        <f t="shared" si="135"/>
        <v>9.0173405058642409E-2</v>
      </c>
      <c r="AQ283" s="1">
        <f t="shared" si="136"/>
        <v>9.0207390020287589E-2</v>
      </c>
      <c r="AR283" s="1">
        <f t="shared" si="137"/>
        <v>9.232823253753096E-2</v>
      </c>
      <c r="AS283" s="1">
        <f t="shared" si="138"/>
        <v>0.42415624297987048</v>
      </c>
      <c r="AT283" s="1">
        <f t="shared" si="139"/>
        <v>0.42416237321427275</v>
      </c>
      <c r="AU283" s="1">
        <f t="shared" si="140"/>
        <v>0.43102450252350488</v>
      </c>
    </row>
    <row r="284" spans="33:47">
      <c r="AG284" s="1">
        <v>66</v>
      </c>
      <c r="AH284" s="1">
        <f t="shared" si="127"/>
        <v>0.66000000000000036</v>
      </c>
      <c r="AI284" s="1">
        <f t="shared" si="128"/>
        <v>4.310245169101814E-3</v>
      </c>
      <c r="AJ284" s="1">
        <f t="shared" si="129"/>
        <v>4.3795211911761564E-3</v>
      </c>
      <c r="AK284" s="1">
        <f t="shared" si="130"/>
        <v>4.3795866575379993E-3</v>
      </c>
      <c r="AL284" s="1">
        <f t="shared" si="131"/>
        <v>4.4495241736257438E-3</v>
      </c>
      <c r="AM284" s="1">
        <f t="shared" si="132"/>
        <v>9.6707974621351916E-2</v>
      </c>
      <c r="AN284" s="1">
        <f t="shared" si="133"/>
        <v>0.44495243235536452</v>
      </c>
      <c r="AO284" s="1">
        <f t="shared" si="134"/>
        <v>0.65500000000000036</v>
      </c>
      <c r="AP284" s="1">
        <f t="shared" si="135"/>
        <v>9.4483433032543515E-2</v>
      </c>
      <c r="AQ284" s="1">
        <f t="shared" si="136"/>
        <v>9.451807104358069E-2</v>
      </c>
      <c r="AR284" s="1">
        <f t="shared" si="137"/>
        <v>9.6707897105530613E-2</v>
      </c>
      <c r="AS284" s="1">
        <f t="shared" si="138"/>
        <v>0.43795211911761561</v>
      </c>
      <c r="AT284" s="1">
        <f t="shared" si="139"/>
        <v>0.43795866575379988</v>
      </c>
      <c r="AU284" s="1">
        <f t="shared" si="140"/>
        <v>0.4449524173625744</v>
      </c>
    </row>
    <row r="285" spans="33:47">
      <c r="AG285" s="1">
        <v>67</v>
      </c>
      <c r="AH285" s="1">
        <f t="shared" si="127"/>
        <v>0.67000000000000037</v>
      </c>
      <c r="AI285" s="1">
        <f t="shared" si="128"/>
        <v>4.4495243235536455E-3</v>
      </c>
      <c r="AJ285" s="1">
        <f t="shared" si="129"/>
        <v>4.5201268640740035E-3</v>
      </c>
      <c r="AK285" s="1">
        <f t="shared" si="130"/>
        <v>4.5201967255613755E-3</v>
      </c>
      <c r="AL285" s="1">
        <f t="shared" si="131"/>
        <v>4.5914714267424059E-3</v>
      </c>
      <c r="AM285" s="1">
        <f t="shared" si="132"/>
        <v>0.10122824844294638</v>
      </c>
      <c r="AN285" s="1">
        <f t="shared" si="133"/>
        <v>0.45914715828282737</v>
      </c>
      <c r="AO285" s="1">
        <f t="shared" si="134"/>
        <v>0.66500000000000037</v>
      </c>
      <c r="AP285" s="1">
        <f t="shared" si="135"/>
        <v>9.8932736783128736E-2</v>
      </c>
      <c r="AQ285" s="1">
        <f t="shared" si="136"/>
        <v>9.8968038053388913E-2</v>
      </c>
      <c r="AR285" s="1">
        <f t="shared" si="137"/>
        <v>0.1012281713469133</v>
      </c>
      <c r="AS285" s="1">
        <f t="shared" si="138"/>
        <v>0.45201268640740033</v>
      </c>
      <c r="AT285" s="1">
        <f t="shared" si="139"/>
        <v>0.45201967255613751</v>
      </c>
      <c r="AU285" s="1">
        <f t="shared" si="140"/>
        <v>0.45914714267424056</v>
      </c>
    </row>
    <row r="286" spans="33:47">
      <c r="AG286" s="1">
        <v>68</v>
      </c>
      <c r="AH286" s="1">
        <f t="shared" si="127"/>
        <v>0.68000000000000038</v>
      </c>
      <c r="AI286" s="1">
        <f t="shared" si="128"/>
        <v>4.5914715828282741E-3</v>
      </c>
      <c r="AJ286" s="1">
        <f t="shared" si="129"/>
        <v>4.6634221531175668E-3</v>
      </c>
      <c r="AK286" s="1">
        <f t="shared" si="130"/>
        <v>4.6634966521568203E-3</v>
      </c>
      <c r="AL286" s="1">
        <f t="shared" si="131"/>
        <v>4.7361306167928684E-3</v>
      </c>
      <c r="AM286" s="1">
        <f t="shared" si="132"/>
        <v>0.10589182174464137</v>
      </c>
      <c r="AN286" s="1">
        <f t="shared" si="133"/>
        <v>0.47361307791239943</v>
      </c>
      <c r="AO286" s="1">
        <f t="shared" si="134"/>
        <v>0.67500000000000038</v>
      </c>
      <c r="AP286" s="1">
        <f t="shared" si="135"/>
        <v>0.10352398423436052</v>
      </c>
      <c r="AQ286" s="1">
        <f t="shared" si="136"/>
        <v>0.10355995951950517</v>
      </c>
      <c r="AR286" s="1">
        <f t="shared" si="137"/>
        <v>0.1058917450951032</v>
      </c>
      <c r="AS286" s="1">
        <f t="shared" si="138"/>
        <v>0.46634221531175662</v>
      </c>
      <c r="AT286" s="1">
        <f t="shared" si="139"/>
        <v>0.46634966521568205</v>
      </c>
      <c r="AU286" s="1">
        <f t="shared" si="140"/>
        <v>0.47361306167928685</v>
      </c>
    </row>
    <row r="287" spans="33:47">
      <c r="AG287" s="1">
        <v>69</v>
      </c>
      <c r="AH287" s="1">
        <f t="shared" si="127"/>
        <v>0.69000000000000039</v>
      </c>
      <c r="AI287" s="1">
        <f t="shared" si="128"/>
        <v>4.7361307791239943E-3</v>
      </c>
      <c r="AJ287" s="1">
        <f t="shared" si="129"/>
        <v>4.8094520316231092E-3</v>
      </c>
      <c r="AK287" s="1">
        <f t="shared" si="130"/>
        <v>4.8095314225683255E-3</v>
      </c>
      <c r="AL287" s="1">
        <f t="shared" si="131"/>
        <v>4.8835478959305184E-3</v>
      </c>
      <c r="AM287" s="1">
        <f t="shared" si="132"/>
        <v>0.11070142934188093</v>
      </c>
      <c r="AN287" s="1">
        <f t="shared" si="133"/>
        <v>0.48835480645833595</v>
      </c>
      <c r="AO287" s="1">
        <f t="shared" si="134"/>
        <v>0.68500000000000039</v>
      </c>
      <c r="AP287" s="1">
        <f t="shared" si="135"/>
        <v>0.10825988713420337</v>
      </c>
      <c r="AQ287" s="1">
        <f t="shared" si="136"/>
        <v>0.10829654776045293</v>
      </c>
      <c r="AR287" s="1">
        <f t="shared" si="137"/>
        <v>0.11070135316720969</v>
      </c>
      <c r="AS287" s="1">
        <f t="shared" si="138"/>
        <v>0.48094520316231093</v>
      </c>
      <c r="AT287" s="1">
        <f t="shared" si="139"/>
        <v>0.48095314225683256</v>
      </c>
      <c r="AU287" s="1">
        <f t="shared" si="140"/>
        <v>0.48835478959305179</v>
      </c>
    </row>
    <row r="288" spans="33:47">
      <c r="AG288" s="1">
        <v>70</v>
      </c>
      <c r="AH288" s="1">
        <f t="shared" si="127"/>
        <v>0.7000000000000004</v>
      </c>
      <c r="AI288" s="1">
        <f t="shared" si="128"/>
        <v>4.8835480645833601E-3</v>
      </c>
      <c r="AJ288" s="1">
        <f t="shared" si="129"/>
        <v>4.958263844697699E-3</v>
      </c>
      <c r="AK288" s="1">
        <f t="shared" si="130"/>
        <v>4.958348394480866E-3</v>
      </c>
      <c r="AL288" s="1">
        <f t="shared" si="131"/>
        <v>5.0337718418602519E-3</v>
      </c>
      <c r="AM288" s="1">
        <f t="shared" si="132"/>
        <v>0.11565985340601438</v>
      </c>
      <c r="AN288" s="1">
        <f t="shared" si="133"/>
        <v>0.5033772016899013</v>
      </c>
      <c r="AO288" s="1">
        <f t="shared" si="134"/>
        <v>0.6950000000000004</v>
      </c>
      <c r="AP288" s="1">
        <f t="shared" si="135"/>
        <v>0.11314320337417261</v>
      </c>
      <c r="AQ288" s="1">
        <f t="shared" si="136"/>
        <v>0.11318056126422978</v>
      </c>
      <c r="AR288" s="1">
        <f t="shared" si="137"/>
        <v>0.1156597777363618</v>
      </c>
      <c r="AS288" s="1">
        <f t="shared" si="138"/>
        <v>0.4958263844697699</v>
      </c>
      <c r="AT288" s="1">
        <f t="shared" si="139"/>
        <v>0.4958348394480866</v>
      </c>
      <c r="AU288" s="1">
        <f t="shared" si="140"/>
        <v>0.50337718418602517</v>
      </c>
    </row>
    <row r="289" spans="33:47">
      <c r="AG289" s="1">
        <v>71</v>
      </c>
      <c r="AH289" s="1">
        <f t="shared" si="127"/>
        <v>0.71000000000000041</v>
      </c>
      <c r="AI289" s="1">
        <f t="shared" si="128"/>
        <v>5.0337720168990132E-3</v>
      </c>
      <c r="AJ289" s="1">
        <f t="shared" si="129"/>
        <v>5.1099074173863472E-3</v>
      </c>
      <c r="AK289" s="1">
        <f t="shared" si="130"/>
        <v>5.1099974062116804E-3</v>
      </c>
      <c r="AL289" s="1">
        <f t="shared" si="131"/>
        <v>5.1868535686520794E-3</v>
      </c>
      <c r="AM289" s="1">
        <f t="shared" si="132"/>
        <v>0.12076992594480557</v>
      </c>
      <c r="AN289" s="1">
        <f t="shared" si="133"/>
        <v>0.51868537501271439</v>
      </c>
      <c r="AO289" s="1">
        <f t="shared" si="134"/>
        <v>0.7050000000000004</v>
      </c>
      <c r="AP289" s="1">
        <f t="shared" si="135"/>
        <v>0.11817673941446388</v>
      </c>
      <c r="AQ289" s="1">
        <f t="shared" si="136"/>
        <v>0.11821480711470755</v>
      </c>
      <c r="AR289" s="1">
        <f t="shared" si="137"/>
        <v>0.12076985081222606</v>
      </c>
      <c r="AS289" s="1">
        <f t="shared" si="138"/>
        <v>0.51099074173863468</v>
      </c>
      <c r="AT289" s="1">
        <f t="shared" si="139"/>
        <v>0.51099974062116804</v>
      </c>
      <c r="AU289" s="1">
        <f t="shared" si="140"/>
        <v>0.51868535686520789</v>
      </c>
    </row>
    <row r="290" spans="33:47">
      <c r="AG290" s="1">
        <v>72</v>
      </c>
      <c r="AH290" s="1">
        <f t="shared" si="127"/>
        <v>0.72000000000000042</v>
      </c>
      <c r="AI290" s="1">
        <f t="shared" si="128"/>
        <v>5.1868537501271444E-3</v>
      </c>
      <c r="AJ290" s="1">
        <f t="shared" si="129"/>
        <v>5.2644351681896007E-3</v>
      </c>
      <c r="AK290" s="1">
        <f t="shared" si="130"/>
        <v>5.2645308902752796E-3</v>
      </c>
      <c r="AL290" s="1">
        <f t="shared" si="131"/>
        <v>5.3428468430971451E-3</v>
      </c>
      <c r="AM290" s="1">
        <f t="shared" si="132"/>
        <v>0.1260345313964979</v>
      </c>
      <c r="AN290" s="1">
        <f t="shared" si="133"/>
        <v>0.5342847031043354</v>
      </c>
      <c r="AO290" s="1">
        <f t="shared" si="134"/>
        <v>0.71500000000000041</v>
      </c>
      <c r="AP290" s="1">
        <f t="shared" si="135"/>
        <v>0.12336335281986914</v>
      </c>
      <c r="AQ290" s="1">
        <f t="shared" si="136"/>
        <v>0.12340214352890037</v>
      </c>
      <c r="AR290" s="1">
        <f t="shared" si="137"/>
        <v>0.12603445683508085</v>
      </c>
      <c r="AS290" s="1">
        <f t="shared" si="138"/>
        <v>0.52644351681896007</v>
      </c>
      <c r="AT290" s="1">
        <f t="shared" si="139"/>
        <v>0.52645308902752797</v>
      </c>
      <c r="AU290" s="1">
        <f t="shared" si="140"/>
        <v>0.53428468430971454</v>
      </c>
    </row>
    <row r="291" spans="33:47">
      <c r="AG291" s="1">
        <v>73</v>
      </c>
      <c r="AH291" s="1">
        <f t="shared" si="127"/>
        <v>0.73000000000000043</v>
      </c>
      <c r="AI291" s="1">
        <f t="shared" si="128"/>
        <v>5.342847031043354E-3</v>
      </c>
      <c r="AJ291" s="1">
        <f t="shared" si="129"/>
        <v>5.4219022282981548E-3</v>
      </c>
      <c r="AK291" s="1">
        <f t="shared" si="130"/>
        <v>5.422003992668999E-3</v>
      </c>
      <c r="AL291" s="1">
        <f t="shared" si="131"/>
        <v>5.5018082069652387E-3</v>
      </c>
      <c r="AM291" s="1">
        <f t="shared" si="132"/>
        <v>0.13145660934315503</v>
      </c>
      <c r="AN291" s="1">
        <f t="shared" si="133"/>
        <v>0.55018084013999946</v>
      </c>
      <c r="AO291" s="1">
        <f t="shared" si="134"/>
        <v>0.72500000000000042</v>
      </c>
      <c r="AP291" s="1">
        <f t="shared" si="135"/>
        <v>0.12870595491201958</v>
      </c>
      <c r="AQ291" s="1">
        <f t="shared" si="136"/>
        <v>0.12874548251064696</v>
      </c>
      <c r="AR291" s="1">
        <f t="shared" si="137"/>
        <v>0.13145653538916691</v>
      </c>
      <c r="AS291" s="1">
        <f t="shared" si="138"/>
        <v>0.54219022282981544</v>
      </c>
      <c r="AT291" s="1">
        <f t="shared" si="139"/>
        <v>0.54220039926689989</v>
      </c>
      <c r="AU291" s="1">
        <f t="shared" si="140"/>
        <v>0.55018082069652385</v>
      </c>
    </row>
    <row r="292" spans="33:47">
      <c r="AG292" s="1">
        <v>74</v>
      </c>
      <c r="AH292" s="1">
        <f t="shared" si="127"/>
        <v>0.74000000000000044</v>
      </c>
      <c r="AI292" s="1">
        <f t="shared" si="128"/>
        <v>5.5018084013999944E-3</v>
      </c>
      <c r="AJ292" s="1">
        <f t="shared" si="129"/>
        <v>5.5823665669162475E-3</v>
      </c>
      <c r="AK292" s="1">
        <f t="shared" si="130"/>
        <v>5.5824746982511874E-3</v>
      </c>
      <c r="AL292" s="1">
        <f t="shared" si="131"/>
        <v>5.6637971055490824E-3</v>
      </c>
      <c r="AM292" s="1">
        <f t="shared" si="132"/>
        <v>0.13703915734936903</v>
      </c>
      <c r="AN292" s="1">
        <f t="shared" si="133"/>
        <v>0.56637973064702574</v>
      </c>
      <c r="AO292" s="1">
        <f t="shared" si="134"/>
        <v>0.73500000000000043</v>
      </c>
      <c r="AP292" s="1">
        <f t="shared" si="135"/>
        <v>0.13420751354385504</v>
      </c>
      <c r="AQ292" s="1">
        <f t="shared" si="136"/>
        <v>0.13424779262661315</v>
      </c>
      <c r="AR292" s="1">
        <f t="shared" si="137"/>
        <v>0.13703908404140622</v>
      </c>
      <c r="AS292" s="1">
        <f t="shared" si="138"/>
        <v>0.5582366566916247</v>
      </c>
      <c r="AT292" s="1">
        <f t="shared" si="139"/>
        <v>0.55824746982511875</v>
      </c>
      <c r="AU292" s="1">
        <f t="shared" si="140"/>
        <v>0.56637971055490821</v>
      </c>
    </row>
    <row r="293" spans="33:47">
      <c r="AG293" s="1">
        <v>75</v>
      </c>
      <c r="AH293" s="1">
        <f t="shared" si="127"/>
        <v>0.75000000000000044</v>
      </c>
      <c r="AI293" s="1">
        <f t="shared" si="128"/>
        <v>5.6637973064702571E-3</v>
      </c>
      <c r="AJ293" s="1">
        <f t="shared" si="129"/>
        <v>5.7458891230728424E-3</v>
      </c>
      <c r="AK293" s="1">
        <f t="shared" si="130"/>
        <v>5.7460039626112827E-3</v>
      </c>
      <c r="AL293" s="1">
        <f t="shared" si="131"/>
        <v>5.8288760229088885E-3</v>
      </c>
      <c r="AM293" s="1">
        <f t="shared" si="132"/>
        <v>0.14278523393282694</v>
      </c>
      <c r="AN293" s="1">
        <f t="shared" si="133"/>
        <v>0.58288762302925279</v>
      </c>
      <c r="AO293" s="1">
        <f t="shared" si="134"/>
        <v>0.74500000000000044</v>
      </c>
      <c r="AP293" s="1">
        <f t="shared" si="135"/>
        <v>0.13987105600260416</v>
      </c>
      <c r="AQ293" s="1">
        <f t="shared" si="136"/>
        <v>0.13991210191090545</v>
      </c>
      <c r="AR293" s="1">
        <f t="shared" si="137"/>
        <v>0.14278516131198032</v>
      </c>
      <c r="AS293" s="1">
        <f t="shared" si="138"/>
        <v>0.57458891230728426</v>
      </c>
      <c r="AT293" s="1">
        <f t="shared" si="139"/>
        <v>0.57460039626112824</v>
      </c>
      <c r="AU293" s="1">
        <f t="shared" si="140"/>
        <v>0.58288760229088887</v>
      </c>
    </row>
    <row r="294" spans="33:47">
      <c r="AG294" s="1">
        <v>76</v>
      </c>
      <c r="AH294" s="1">
        <f t="shared" si="127"/>
        <v>0.76000000000000045</v>
      </c>
      <c r="AI294" s="1">
        <f t="shared" si="128"/>
        <v>5.8288762302925283E-3</v>
      </c>
      <c r="AJ294" s="1">
        <f t="shared" si="129"/>
        <v>5.9125339443488771E-3</v>
      </c>
      <c r="AK294" s="1">
        <f t="shared" si="130"/>
        <v>5.9126558508604326E-3</v>
      </c>
      <c r="AL294" s="1">
        <f t="shared" si="131"/>
        <v>5.9971106242612225E-3</v>
      </c>
      <c r="AM294" s="1">
        <f t="shared" si="132"/>
        <v>0.14869796167365568</v>
      </c>
      <c r="AN294" s="1">
        <f t="shared" si="133"/>
        <v>0.59971108380590066</v>
      </c>
      <c r="AO294" s="1">
        <f t="shared" si="134"/>
        <v>0.75500000000000045</v>
      </c>
      <c r="AP294" s="1">
        <f t="shared" si="135"/>
        <v>0.14569967204797321</v>
      </c>
      <c r="AQ294" s="1">
        <f t="shared" si="136"/>
        <v>0.14574150090500138</v>
      </c>
      <c r="AR294" s="1">
        <f t="shared" si="137"/>
        <v>0.14869788978368736</v>
      </c>
      <c r="AS294" s="1">
        <f t="shared" si="138"/>
        <v>0.59125339443488767</v>
      </c>
      <c r="AT294" s="1">
        <f t="shared" si="139"/>
        <v>0.59126558508604321</v>
      </c>
      <c r="AU294" s="1">
        <f t="shared" si="140"/>
        <v>0.59971106242612227</v>
      </c>
    </row>
    <row r="295" spans="33:47">
      <c r="AG295" s="1">
        <v>77</v>
      </c>
      <c r="AH295" s="1">
        <f t="shared" si="127"/>
        <v>0.77000000000000046</v>
      </c>
      <c r="AI295" s="1">
        <f t="shared" si="128"/>
        <v>5.9971108380590067E-3</v>
      </c>
      <c r="AJ295" s="1">
        <f t="shared" si="129"/>
        <v>6.0823683329805202E-3</v>
      </c>
      <c r="AK295" s="1">
        <f t="shared" si="130"/>
        <v>6.0824976838029779E-3</v>
      </c>
      <c r="AL295" s="1">
        <f t="shared" si="131"/>
        <v>6.1685699059890664E-3</v>
      </c>
      <c r="AM295" s="1">
        <f t="shared" si="132"/>
        <v>0.15478053046992485</v>
      </c>
      <c r="AN295" s="1">
        <f t="shared" si="133"/>
        <v>0.6168570126125521</v>
      </c>
      <c r="AO295" s="1">
        <f t="shared" si="134"/>
        <v>0.76500000000000046</v>
      </c>
      <c r="AP295" s="1">
        <f t="shared" si="135"/>
        <v>0.15169651709268517</v>
      </c>
      <c r="AQ295" s="1">
        <f t="shared" si="136"/>
        <v>0.15173914584014594</v>
      </c>
      <c r="AR295" s="1">
        <f t="shared" si="137"/>
        <v>0.15478045935745866</v>
      </c>
      <c r="AS295" s="1">
        <f t="shared" si="138"/>
        <v>0.608236833298052</v>
      </c>
      <c r="AT295" s="1">
        <f t="shared" si="139"/>
        <v>0.60824976838029776</v>
      </c>
      <c r="AU295" s="1">
        <f t="shared" si="140"/>
        <v>0.61685699059890664</v>
      </c>
    </row>
    <row r="296" spans="33:47">
      <c r="AG296" s="1">
        <v>78</v>
      </c>
      <c r="AH296" s="1">
        <f t="shared" si="127"/>
        <v>0.78000000000000047</v>
      </c>
      <c r="AI296" s="1">
        <f t="shared" si="128"/>
        <v>6.1685701261255214E-3</v>
      </c>
      <c r="AJ296" s="1">
        <f t="shared" si="129"/>
        <v>6.2554629998326497E-3</v>
      </c>
      <c r="AK296" s="1">
        <f t="shared" si="130"/>
        <v>6.2556001919833668E-3</v>
      </c>
      <c r="AL296" s="1">
        <f t="shared" si="131"/>
        <v>6.3433263537855987E-3</v>
      </c>
      <c r="AM296" s="1">
        <f t="shared" si="132"/>
        <v>0.16103620094718205</v>
      </c>
      <c r="AN296" s="1">
        <f t="shared" si="133"/>
        <v>0.63433265801550187</v>
      </c>
      <c r="AO296" s="1">
        <f t="shared" si="134"/>
        <v>0.77500000000000047</v>
      </c>
      <c r="AP296" s="1">
        <f t="shared" si="135"/>
        <v>0.15786481553298762</v>
      </c>
      <c r="AQ296" s="1">
        <f t="shared" si="136"/>
        <v>0.15790826196984117</v>
      </c>
      <c r="AR296" s="1">
        <f t="shared" si="137"/>
        <v>0.16103613066190822</v>
      </c>
      <c r="AS296" s="1">
        <f t="shared" si="138"/>
        <v>0.62554629998326494</v>
      </c>
      <c r="AT296" s="1">
        <f t="shared" si="139"/>
        <v>0.6255600191983367</v>
      </c>
      <c r="AU296" s="1">
        <f t="shared" si="140"/>
        <v>0.63433263537855988</v>
      </c>
    </row>
    <row r="297" spans="33:47">
      <c r="AG297" s="1">
        <v>79</v>
      </c>
      <c r="AH297" s="1">
        <f t="shared" si="127"/>
        <v>0.79000000000000048</v>
      </c>
      <c r="AI297" s="1">
        <f t="shared" si="128"/>
        <v>6.3433265801550185E-3</v>
      </c>
      <c r="AJ297" s="1">
        <f t="shared" si="129"/>
        <v>6.4318922267736309E-3</v>
      </c>
      <c r="AK297" s="1">
        <f t="shared" si="130"/>
        <v>6.432037678140076E-3</v>
      </c>
      <c r="AL297" s="1">
        <f t="shared" si="131"/>
        <v>6.5214561094826861E-3</v>
      </c>
      <c r="AM297" s="1">
        <f t="shared" si="132"/>
        <v>0.16746830803042623</v>
      </c>
      <c r="AN297" s="1">
        <f t="shared" si="133"/>
        <v>0.6521456341945745</v>
      </c>
      <c r="AO297" s="1">
        <f t="shared" si="134"/>
        <v>0.78500000000000048</v>
      </c>
      <c r="AP297" s="1">
        <f t="shared" si="135"/>
        <v>0.16420786423725955</v>
      </c>
      <c r="AQ297" s="1">
        <f t="shared" si="136"/>
        <v>0.16425214706056887</v>
      </c>
      <c r="AR297" s="1">
        <f t="shared" si="137"/>
        <v>0.16746823862532212</v>
      </c>
      <c r="AS297" s="1">
        <f t="shared" si="138"/>
        <v>0.64318922267736311</v>
      </c>
      <c r="AT297" s="1">
        <f t="shared" si="139"/>
        <v>0.64320376781400757</v>
      </c>
      <c r="AU297" s="1">
        <f t="shared" si="140"/>
        <v>0.65214561094826862</v>
      </c>
    </row>
    <row r="298" spans="33:47">
      <c r="AG298" s="1">
        <v>80</v>
      </c>
      <c r="AH298" s="1">
        <f t="shared" si="127"/>
        <v>0.80000000000000049</v>
      </c>
      <c r="AI298" s="1">
        <f t="shared" si="128"/>
        <v>6.5214563419457453E-3</v>
      </c>
      <c r="AJ298" s="1">
        <f t="shared" si="129"/>
        <v>6.6117340380225939E-3</v>
      </c>
      <c r="AK298" s="1">
        <f t="shared" si="130"/>
        <v>6.6118881886381665E-3</v>
      </c>
      <c r="AL298" s="1">
        <f t="shared" si="131"/>
        <v>6.7030391471566879E-3</v>
      </c>
      <c r="AM298" s="1">
        <f t="shared" si="132"/>
        <v>0.17408026468749688</v>
      </c>
      <c r="AN298" s="1">
        <f t="shared" si="133"/>
        <v>0.67030393855366976</v>
      </c>
      <c r="AO298" s="1">
        <f t="shared" si="134"/>
        <v>0.79500000000000048</v>
      </c>
      <c r="AP298" s="1">
        <f t="shared" si="135"/>
        <v>0.17072903620139909</v>
      </c>
      <c r="AQ298" s="1">
        <f t="shared" si="136"/>
        <v>0.17077417504943754</v>
      </c>
      <c r="AR298" s="1">
        <f t="shared" si="137"/>
        <v>0.1740801962190644</v>
      </c>
      <c r="AS298" s="1">
        <f t="shared" si="138"/>
        <v>0.66117340380225942</v>
      </c>
      <c r="AT298" s="1">
        <f t="shared" si="139"/>
        <v>0.66118881886381664</v>
      </c>
      <c r="AU298" s="1">
        <f t="shared" si="140"/>
        <v>0.67030391471566875</v>
      </c>
    </row>
    <row r="299" spans="33:47">
      <c r="AG299" s="1">
        <v>81</v>
      </c>
      <c r="AH299" s="1">
        <f t="shared" si="127"/>
        <v>0.8100000000000005</v>
      </c>
      <c r="AI299" s="1">
        <f t="shared" si="128"/>
        <v>6.7030393855366981E-3</v>
      </c>
      <c r="AJ299" s="1">
        <f t="shared" si="129"/>
        <v>6.7950703810836571E-3</v>
      </c>
      <c r="AK299" s="1">
        <f t="shared" si="130"/>
        <v>6.7952336944954997E-3</v>
      </c>
      <c r="AL299" s="1">
        <f t="shared" si="131"/>
        <v>6.8881594591493492E-3</v>
      </c>
      <c r="AM299" s="1">
        <f t="shared" si="132"/>
        <v>0.18087556585347095</v>
      </c>
      <c r="AN299" s="1">
        <f t="shared" si="133"/>
        <v>0.68881597032281405</v>
      </c>
      <c r="AO299" s="1">
        <f t="shared" si="134"/>
        <v>0.80500000000000049</v>
      </c>
      <c r="AP299" s="1">
        <f t="shared" si="135"/>
        <v>0.17743178438026522</v>
      </c>
      <c r="AQ299" s="1">
        <f t="shared" si="136"/>
        <v>0.17747779987803872</v>
      </c>
      <c r="AR299" s="1">
        <f t="shared" si="137"/>
        <v>0.18087549838199238</v>
      </c>
      <c r="AS299" s="1">
        <f t="shared" si="138"/>
        <v>0.67950703810836566</v>
      </c>
      <c r="AT299" s="1">
        <f t="shared" si="139"/>
        <v>0.67952336944954994</v>
      </c>
      <c r="AU299" s="1">
        <f t="shared" si="140"/>
        <v>0.68881594591493489</v>
      </c>
    </row>
    <row r="300" spans="33:47">
      <c r="AG300" s="1">
        <v>82</v>
      </c>
      <c r="AH300" s="1">
        <f t="shared" si="127"/>
        <v>0.82000000000000051</v>
      </c>
      <c r="AI300" s="1">
        <f t="shared" si="128"/>
        <v>6.8881597032281403E-3</v>
      </c>
      <c r="AJ300" s="1">
        <f t="shared" si="129"/>
        <v>6.9819873179284885E-3</v>
      </c>
      <c r="AK300" s="1">
        <f t="shared" si="130"/>
        <v>6.9821602826645318E-3</v>
      </c>
      <c r="AL300" s="1">
        <f t="shared" si="131"/>
        <v>7.0769052526904012E-3</v>
      </c>
      <c r="AM300" s="1">
        <f t="shared" si="132"/>
        <v>0.18785779254632171</v>
      </c>
      <c r="AN300" s="1">
        <f t="shared" si="133"/>
        <v>0.70769055022037763</v>
      </c>
      <c r="AO300" s="1">
        <f t="shared" si="134"/>
        <v>0.8150000000000005</v>
      </c>
      <c r="AP300" s="1">
        <f t="shared" si="135"/>
        <v>0.18431964570508502</v>
      </c>
      <c r="AQ300" s="1">
        <f t="shared" si="136"/>
        <v>0.18436655951243519</v>
      </c>
      <c r="AR300" s="1">
        <f t="shared" si="137"/>
        <v>0.18785772613613549</v>
      </c>
      <c r="AS300" s="1">
        <f t="shared" si="138"/>
        <v>0.69819873179284886</v>
      </c>
      <c r="AT300" s="1">
        <f t="shared" si="139"/>
        <v>0.69821602826645313</v>
      </c>
      <c r="AU300" s="1">
        <f t="shared" si="140"/>
        <v>0.70769052526904008</v>
      </c>
    </row>
    <row r="301" spans="33:47">
      <c r="AG301" s="1">
        <v>83</v>
      </c>
      <c r="AH301" s="1">
        <f t="shared" si="127"/>
        <v>0.83000000000000052</v>
      </c>
      <c r="AI301" s="1">
        <f t="shared" si="128"/>
        <v>7.0769055022037765E-3</v>
      </c>
      <c r="AJ301" s="1">
        <f t="shared" si="129"/>
        <v>7.1725752271395238E-3</v>
      </c>
      <c r="AK301" s="1">
        <f t="shared" si="130"/>
        <v>7.1727583582826783E-3</v>
      </c>
      <c r="AL301" s="1">
        <f t="shared" si="131"/>
        <v>7.2693691578615436E-3</v>
      </c>
      <c r="AM301" s="1">
        <f t="shared" si="132"/>
        <v>0.19503061618480666</v>
      </c>
      <c r="AN301" s="1">
        <f t="shared" si="133"/>
        <v>0.72693694124942621</v>
      </c>
      <c r="AO301" s="1">
        <f t="shared" si="134"/>
        <v>0.82500000000000051</v>
      </c>
      <c r="AP301" s="1">
        <f t="shared" si="135"/>
        <v>0.19139624529742361</v>
      </c>
      <c r="AQ301" s="1">
        <f t="shared" si="136"/>
        <v>0.19144408015989148</v>
      </c>
      <c r="AR301" s="1">
        <f t="shared" si="137"/>
        <v>0.19503055090460439</v>
      </c>
      <c r="AS301" s="1">
        <f t="shared" si="138"/>
        <v>0.71725752271395238</v>
      </c>
      <c r="AT301" s="1">
        <f t="shared" si="139"/>
        <v>0.71727583582826782</v>
      </c>
      <c r="AU301" s="1">
        <f t="shared" si="140"/>
        <v>0.72693691578615438</v>
      </c>
    </row>
    <row r="302" spans="33:47">
      <c r="AG302" s="1">
        <v>84</v>
      </c>
      <c r="AH302" s="1">
        <f>AH301+$C$4</f>
        <v>0.84000000000000052</v>
      </c>
      <c r="AI302" s="1">
        <f>$C$4*AN301</f>
        <v>7.2693694124942622E-3</v>
      </c>
      <c r="AJ302" s="1">
        <f t="shared" ref="AJ302:AL303" si="141">$C$4*AS302</f>
        <v>7.3669290177813384E-3</v>
      </c>
      <c r="AK302" s="1">
        <f t="shared" si="141"/>
        <v>7.3671228586594216E-3</v>
      </c>
      <c r="AL302" s="1">
        <f t="shared" si="141"/>
        <v>7.4656484476990793E-3</v>
      </c>
      <c r="AM302" s="1">
        <f>AM301+(AI302+2*AJ302+2*AK302+AL302)/6</f>
        <v>0.20239780312031913</v>
      </c>
      <c r="AN302" s="1">
        <f>(AH302^2+AM302^2)</f>
        <v>0.74656487070793232</v>
      </c>
      <c r="AO302" s="1">
        <f>AH301+$C$4*0.5</f>
        <v>0.83500000000000052</v>
      </c>
      <c r="AP302" s="1">
        <f>AM301+(0.5*AI302)</f>
        <v>0.1986653008910538</v>
      </c>
      <c r="AQ302" s="1">
        <f>AM301+(0.5*AJ302)</f>
        <v>0.19871408069369734</v>
      </c>
      <c r="AR302" s="1">
        <f>AM301+AK302</f>
        <v>0.20239773904346609</v>
      </c>
      <c r="AS302" s="1">
        <f>(AO302^2+AP302^2)</f>
        <v>0.73669290177813385</v>
      </c>
      <c r="AT302" s="1">
        <f>AO302^2+AQ302^2</f>
        <v>0.73671228586594217</v>
      </c>
      <c r="AU302" s="1">
        <f>AH302^2+AR302^2</f>
        <v>0.74656484476990792</v>
      </c>
    </row>
    <row r="303" spans="33:47">
      <c r="AG303" s="1">
        <v>85</v>
      </c>
      <c r="AH303" s="1">
        <f>AH302+$C$4</f>
        <v>0.85000000000000053</v>
      </c>
      <c r="AI303" s="1">
        <f>$C$4*AN302</f>
        <v>7.4656487070793231E-3</v>
      </c>
      <c r="AJ303" s="1">
        <f t="shared" si="141"/>
        <v>7.5651483558276771E-3</v>
      </c>
      <c r="AK303" s="1">
        <f t="shared" si="141"/>
        <v>7.5653534798284265E-3</v>
      </c>
      <c r="AL303" s="1">
        <f t="shared" si="141"/>
        <v>7.6658452712949901E-3</v>
      </c>
      <c r="AM303" s="1">
        <f>AM302+(AI303+2*AJ303+2*AK303+AL303)/6</f>
        <v>0.20996321939526688</v>
      </c>
      <c r="AN303" s="1">
        <f>(AH303^2+AM303^2)</f>
        <v>0.76658455349882593</v>
      </c>
      <c r="AO303" s="1">
        <f>AH302+$C$4*0.5</f>
        <v>0.84500000000000053</v>
      </c>
      <c r="AP303" s="1">
        <f>AM302+(0.5*AI303)</f>
        <v>0.2061306274738588</v>
      </c>
      <c r="AQ303" s="1">
        <f>AM302+(0.5*AJ303)</f>
        <v>0.20618037729823296</v>
      </c>
      <c r="AR303" s="1">
        <f>AM302+AK303</f>
        <v>0.20996315660014755</v>
      </c>
      <c r="AS303" s="1">
        <f>(AO303^2+AP303^2)</f>
        <v>0.75651483558276766</v>
      </c>
      <c r="AT303" s="1">
        <f>AO303^2+AQ303^2</f>
        <v>0.75653534798284261</v>
      </c>
      <c r="AU303" s="1">
        <f>AH303^2+AR303^2</f>
        <v>0.76658452712949898</v>
      </c>
    </row>
    <row r="304" spans="33:47">
      <c r="AG304" s="1">
        <v>86</v>
      </c>
      <c r="AH304" s="1">
        <f t="shared" ref="AH304:AH310" si="142">AH303+$C$4</f>
        <v>0.86000000000000054</v>
      </c>
      <c r="AI304" s="1">
        <f t="shared" ref="AI304:AI310" si="143">$C$4*AN303</f>
        <v>7.6658455349882595E-3</v>
      </c>
      <c r="AJ304" s="1">
        <f t="shared" ref="AJ304:AJ310" si="144">$C$4*AS304</f>
        <v>7.7673379040368038E-3</v>
      </c>
      <c r="AK304" s="1">
        <f t="shared" ref="AK304:AK310" si="145">$C$4*AT304</f>
        <v>7.7675549165581725E-3</v>
      </c>
      <c r="AL304" s="1">
        <f t="shared" ref="AL304:AL310" si="146">$C$4*AU304</f>
        <v>7.8700669008242782E-3</v>
      </c>
      <c r="AM304" s="1">
        <f t="shared" ref="AM304:AM310" si="147">AM303+(AI304+2*AJ304+2*AK304+AL304)/6</f>
        <v>0.21773083574143395</v>
      </c>
      <c r="AN304" s="1">
        <f t="shared" ref="AN304:AN310" si="148">(AH304^2+AM304^2)</f>
        <v>0.78700671683266421</v>
      </c>
      <c r="AO304" s="1">
        <f t="shared" ref="AO304:AO310" si="149">AH303+$C$4*0.5</f>
        <v>0.85500000000000054</v>
      </c>
      <c r="AP304" s="1">
        <f t="shared" ref="AP304:AP310" si="150">AM303+(0.5*AI304)</f>
        <v>0.21379614216276102</v>
      </c>
      <c r="AQ304" s="1">
        <f t="shared" ref="AQ304:AQ310" si="151">AM303+(0.5*AJ304)</f>
        <v>0.2138468883472853</v>
      </c>
      <c r="AR304" s="1">
        <f t="shared" ref="AR304:AR310" si="152">AM303+AK304</f>
        <v>0.21773077431182505</v>
      </c>
      <c r="AS304" s="1">
        <f t="shared" ref="AS304:AS310" si="153">(AO304^2+AP304^2)</f>
        <v>0.7767337904036804</v>
      </c>
      <c r="AT304" s="1">
        <f t="shared" ref="AT304:AT310" si="154">AO304^2+AQ304^2</f>
        <v>0.77675549165581725</v>
      </c>
      <c r="AU304" s="1">
        <f t="shared" ref="AU304:AU310" si="155">AH304^2+AR304^2</f>
        <v>0.78700669008242785</v>
      </c>
    </row>
    <row r="305" spans="33:47">
      <c r="AG305" s="1">
        <v>87</v>
      </c>
      <c r="AH305" s="1">
        <f t="shared" si="142"/>
        <v>0.87000000000000055</v>
      </c>
      <c r="AI305" s="1">
        <f t="shared" si="143"/>
        <v>7.8700671683266422E-3</v>
      </c>
      <c r="AJ305" s="1">
        <f t="shared" si="144"/>
        <v>7.9736075762387379E-3</v>
      </c>
      <c r="AK305" s="1">
        <f t="shared" si="145"/>
        <v>7.9738371167855787E-3</v>
      </c>
      <c r="AL305" s="1">
        <f t="shared" si="146"/>
        <v>8.0784259935003672E-3</v>
      </c>
      <c r="AM305" s="1">
        <f t="shared" si="147"/>
        <v>0.22570473283274656</v>
      </c>
      <c r="AN305" s="1">
        <f t="shared" si="148"/>
        <v>0.80784262642310245</v>
      </c>
      <c r="AO305" s="1">
        <f t="shared" si="149"/>
        <v>0.86500000000000055</v>
      </c>
      <c r="AP305" s="1">
        <f t="shared" si="150"/>
        <v>0.22166586932559729</v>
      </c>
      <c r="AQ305" s="1">
        <f t="shared" si="151"/>
        <v>0.22171763952955331</v>
      </c>
      <c r="AR305" s="1">
        <f t="shared" si="152"/>
        <v>0.22570467285821955</v>
      </c>
      <c r="AS305" s="1">
        <f t="shared" si="153"/>
        <v>0.79736075762387371</v>
      </c>
      <c r="AT305" s="1">
        <f t="shared" si="154"/>
        <v>0.79738371167855782</v>
      </c>
      <c r="AU305" s="1">
        <f t="shared" si="155"/>
        <v>0.80784259935003677</v>
      </c>
    </row>
    <row r="306" spans="33:47">
      <c r="AG306" s="1">
        <v>88</v>
      </c>
      <c r="AH306" s="1">
        <f t="shared" si="142"/>
        <v>0.88000000000000056</v>
      </c>
      <c r="AI306" s="1">
        <f t="shared" si="143"/>
        <v>8.0784262642310239E-3</v>
      </c>
      <c r="AJ306" s="1">
        <f t="shared" si="144"/>
        <v>8.1840728070750653E-3</v>
      </c>
      <c r="AK306" s="1">
        <f t="shared" si="145"/>
        <v>8.1843155515143491E-3</v>
      </c>
      <c r="AL306" s="1">
        <f t="shared" si="146"/>
        <v>8.2910408695409613E-3</v>
      </c>
      <c r="AM306" s="1">
        <f t="shared" si="147"/>
        <v>0.23388910680790503</v>
      </c>
      <c r="AN306" s="1">
        <f t="shared" si="148"/>
        <v>0.82910411428340058</v>
      </c>
      <c r="AO306" s="1">
        <f t="shared" si="149"/>
        <v>0.87500000000000056</v>
      </c>
      <c r="AP306" s="1">
        <f t="shared" si="150"/>
        <v>0.22974394596486206</v>
      </c>
      <c r="AQ306" s="1">
        <f t="shared" si="151"/>
        <v>0.22979676923628409</v>
      </c>
      <c r="AR306" s="1">
        <f t="shared" si="152"/>
        <v>0.23388904838426092</v>
      </c>
      <c r="AS306" s="1">
        <f t="shared" si="153"/>
        <v>0.81840728070750646</v>
      </c>
      <c r="AT306" s="1">
        <f t="shared" si="154"/>
        <v>0.81843155515143495</v>
      </c>
      <c r="AU306" s="1">
        <f t="shared" si="155"/>
        <v>0.8291040869540961</v>
      </c>
    </row>
    <row r="307" spans="33:47">
      <c r="AG307" s="1">
        <v>89</v>
      </c>
      <c r="AH307" s="1">
        <f t="shared" si="142"/>
        <v>0.89000000000000057</v>
      </c>
      <c r="AI307" s="1">
        <f t="shared" si="143"/>
        <v>8.2910411428340058E-3</v>
      </c>
      <c r="AJ307" s="1">
        <f t="shared" si="144"/>
        <v>8.398854838316136E-3</v>
      </c>
      <c r="AK307" s="1">
        <f t="shared" si="145"/>
        <v>8.3991115013039228E-3</v>
      </c>
      <c r="AL307" s="1">
        <f t="shared" si="146"/>
        <v>8.5080358073145197E-3</v>
      </c>
      <c r="AM307" s="1">
        <f t="shared" si="147"/>
        <v>0.24228827507946982</v>
      </c>
      <c r="AN307" s="1">
        <f t="shared" si="148"/>
        <v>0.85080360824098589</v>
      </c>
      <c r="AO307" s="1">
        <f t="shared" si="149"/>
        <v>0.88500000000000056</v>
      </c>
      <c r="AP307" s="1">
        <f t="shared" si="150"/>
        <v>0.23803462737932204</v>
      </c>
      <c r="AQ307" s="1">
        <f t="shared" si="151"/>
        <v>0.23808853422706311</v>
      </c>
      <c r="AR307" s="1">
        <f t="shared" si="152"/>
        <v>0.24228821830920896</v>
      </c>
      <c r="AS307" s="1">
        <f t="shared" si="153"/>
        <v>0.83988548383161366</v>
      </c>
      <c r="AT307" s="1">
        <f t="shared" si="154"/>
        <v>0.8399111501303923</v>
      </c>
      <c r="AU307" s="1">
        <f t="shared" si="155"/>
        <v>0.8508035807314519</v>
      </c>
    </row>
    <row r="308" spans="33:47">
      <c r="AG308" s="1">
        <v>90</v>
      </c>
      <c r="AH308" s="1">
        <f t="shared" si="142"/>
        <v>0.90000000000000058</v>
      </c>
      <c r="AI308" s="1">
        <f t="shared" si="143"/>
        <v>8.5080360824098585E-3</v>
      </c>
      <c r="AJ308" s="1">
        <f t="shared" si="144"/>
        <v>8.618081022972018E-3</v>
      </c>
      <c r="AK308" s="1">
        <f t="shared" si="145"/>
        <v>8.6183523605666643E-3</v>
      </c>
      <c r="AL308" s="1">
        <f t="shared" si="146"/>
        <v>8.7295413569333444E-3</v>
      </c>
      <c r="AM308" s="1">
        <f t="shared" si="147"/>
        <v>0.2509066824472066</v>
      </c>
      <c r="AN308" s="1">
        <f t="shared" si="148"/>
        <v>0.87295416329666442</v>
      </c>
      <c r="AO308" s="1">
        <f t="shared" si="149"/>
        <v>0.89500000000000057</v>
      </c>
      <c r="AP308" s="1">
        <f t="shared" si="150"/>
        <v>0.24654229312067474</v>
      </c>
      <c r="AQ308" s="1">
        <f t="shared" si="151"/>
        <v>0.24659731559095582</v>
      </c>
      <c r="AR308" s="1">
        <f t="shared" si="152"/>
        <v>0.2509066274400365</v>
      </c>
      <c r="AS308" s="1">
        <f t="shared" si="153"/>
        <v>0.86180810229720173</v>
      </c>
      <c r="AT308" s="1">
        <f t="shared" si="154"/>
        <v>0.86183523605666645</v>
      </c>
      <c r="AU308" s="1">
        <f t="shared" si="155"/>
        <v>0.87295413569333435</v>
      </c>
    </row>
    <row r="309" spans="33:47">
      <c r="AG309" s="1">
        <v>91</v>
      </c>
      <c r="AH309" s="1">
        <f t="shared" si="142"/>
        <v>0.91000000000000059</v>
      </c>
      <c r="AI309" s="1">
        <f t="shared" si="143"/>
        <v>8.7295416329666448E-3</v>
      </c>
      <c r="AJ309" s="1">
        <f t="shared" si="144"/>
        <v>8.8418851485135737E-3</v>
      </c>
      <c r="AK309" s="1">
        <f t="shared" si="145"/>
        <v>8.8421719609910205E-3</v>
      </c>
      <c r="AL309" s="1">
        <f t="shared" si="146"/>
        <v>8.9556946736637204E-3</v>
      </c>
      <c r="AM309" s="1">
        <f t="shared" si="147"/>
        <v>0.25974890753481317</v>
      </c>
      <c r="AN309" s="1">
        <f t="shared" si="148"/>
        <v>0.89556949496552996</v>
      </c>
      <c r="AO309" s="1">
        <f t="shared" si="149"/>
        <v>0.90500000000000058</v>
      </c>
      <c r="AP309" s="1">
        <f t="shared" si="150"/>
        <v>0.25527145326368994</v>
      </c>
      <c r="AQ309" s="1">
        <f t="shared" si="151"/>
        <v>0.25532762502146339</v>
      </c>
      <c r="AR309" s="1">
        <f t="shared" si="152"/>
        <v>0.25974885440819762</v>
      </c>
      <c r="AS309" s="1">
        <f t="shared" si="153"/>
        <v>0.8841885148513573</v>
      </c>
      <c r="AT309" s="1">
        <f t="shared" si="154"/>
        <v>0.88421719609910199</v>
      </c>
      <c r="AU309" s="1">
        <f t="shared" si="155"/>
        <v>0.89556946736637211</v>
      </c>
    </row>
    <row r="310" spans="33:47">
      <c r="AG310" s="1">
        <v>92</v>
      </c>
      <c r="AH310" s="1">
        <f t="shared" si="142"/>
        <v>0.9200000000000006</v>
      </c>
      <c r="AI310" s="1">
        <f t="shared" si="143"/>
        <v>8.955694949655299E-3</v>
      </c>
      <c r="AJ310" s="1">
        <f t="shared" si="144"/>
        <v>9.0704077806292582E-3</v>
      </c>
      <c r="AK310" s="1">
        <f t="shared" si="145"/>
        <v>9.0707109155177042E-3</v>
      </c>
      <c r="AL310" s="1">
        <f t="shared" si="146"/>
        <v>9.1866398726378248E-3</v>
      </c>
      <c r="AM310" s="1">
        <f t="shared" si="147"/>
        <v>0.26881966957057768</v>
      </c>
      <c r="AN310" s="1">
        <f t="shared" si="148"/>
        <v>0.91866401474803561</v>
      </c>
      <c r="AO310" s="1">
        <f t="shared" si="149"/>
        <v>0.91500000000000059</v>
      </c>
      <c r="AP310" s="1">
        <f t="shared" si="150"/>
        <v>0.26422675500964082</v>
      </c>
      <c r="AQ310" s="1">
        <f t="shared" si="151"/>
        <v>0.26428411142512781</v>
      </c>
      <c r="AR310" s="1">
        <f t="shared" si="152"/>
        <v>0.26881961845033087</v>
      </c>
      <c r="AS310" s="1">
        <f t="shared" si="153"/>
        <v>0.90704077806292582</v>
      </c>
      <c r="AT310" s="1">
        <f t="shared" si="154"/>
        <v>0.90707109155177046</v>
      </c>
      <c r="AU310" s="1">
        <f t="shared" si="155"/>
        <v>0.91866398726378251</v>
      </c>
    </row>
    <row r="311" spans="33:47">
      <c r="AG311" s="1">
        <v>93</v>
      </c>
      <c r="AH311" s="1">
        <f>AH310+$C$4</f>
        <v>0.9300000000000006</v>
      </c>
      <c r="AI311" s="1">
        <f>$C$4*AN310</f>
        <v>9.1866401474803554E-3</v>
      </c>
      <c r="AJ311" s="1">
        <f t="shared" ref="AJ311:AL312" si="156">$C$4*AS311</f>
        <v>9.3037966290624493E-3</v>
      </c>
      <c r="AK311" s="1">
        <f t="shared" si="156"/>
        <v>9.304116984415408E-3</v>
      </c>
      <c r="AL311" s="1">
        <f t="shared" si="156"/>
        <v>9.4225284064768846E-3</v>
      </c>
      <c r="AM311" s="1">
        <f>AM310+(AI311+2*AJ311+2*AK311+AL311)/6</f>
        <v>0.27812383553406317</v>
      </c>
      <c r="AN311" s="1">
        <f>(AH311^2+AM311^2)</f>
        <v>0.94225286789217977</v>
      </c>
      <c r="AO311" s="1">
        <f>AH310+$C$4*0.5</f>
        <v>0.9250000000000006</v>
      </c>
      <c r="AP311" s="1">
        <f>AM310+(0.5*AI311)</f>
        <v>0.27341298964431787</v>
      </c>
      <c r="AQ311" s="1">
        <f>AM310+(0.5*AJ311)</f>
        <v>0.2734715678851089</v>
      </c>
      <c r="AR311" s="1">
        <f>AM310+AK311</f>
        <v>0.27812378655499309</v>
      </c>
      <c r="AS311" s="1">
        <f>(AO311^2+AP311^2)</f>
        <v>0.93037966290624496</v>
      </c>
      <c r="AT311" s="1">
        <f>AO311^2+AQ311^2</f>
        <v>0.93041169844154081</v>
      </c>
      <c r="AU311" s="1">
        <f>AH311^2+AR311^2</f>
        <v>0.94225284064768844</v>
      </c>
    </row>
    <row r="312" spans="33:47">
      <c r="AG312" s="1">
        <v>94</v>
      </c>
      <c r="AH312" s="1">
        <f>AH311+$C$4</f>
        <v>0.94000000000000061</v>
      </c>
      <c r="AI312" s="1">
        <f>$C$4*AN311</f>
        <v>9.4225286789217984E-3</v>
      </c>
      <c r="AJ312" s="1">
        <f t="shared" si="156"/>
        <v>9.5422069372046742E-3</v>
      </c>
      <c r="AK312" s="1">
        <f t="shared" si="156"/>
        <v>9.54254546513323E-3</v>
      </c>
      <c r="AL312" s="1">
        <f t="shared" si="156"/>
        <v>9.6635194675717597E-3</v>
      </c>
      <c r="AM312" s="1">
        <f>AM311+(AI312+2*AJ312+2*AK312+AL312)/6</f>
        <v>0.28766642769259138</v>
      </c>
      <c r="AN312" s="1">
        <f>(AH312^2+AM312^2)</f>
        <v>0.96635197362141811</v>
      </c>
      <c r="AO312" s="1">
        <f>AH311+$C$4*0.5</f>
        <v>0.93500000000000061</v>
      </c>
      <c r="AP312" s="1">
        <f>AM311+(0.5*AI312)</f>
        <v>0.28283509987352407</v>
      </c>
      <c r="AQ312" s="1">
        <f>AM311+(0.5*AJ312)</f>
        <v>0.28289493900266549</v>
      </c>
      <c r="AR312" s="1">
        <f>AM311+AK312</f>
        <v>0.28766638099919639</v>
      </c>
      <c r="AS312" s="1">
        <f>(AO312^2+AP312^2)</f>
        <v>0.95422069372046747</v>
      </c>
      <c r="AT312" s="1">
        <f>AO312^2+AQ312^2</f>
        <v>0.95425454651332298</v>
      </c>
      <c r="AU312" s="1">
        <f>AH312^2+AR312^2</f>
        <v>0.96635194675717595</v>
      </c>
    </row>
    <row r="313" spans="33:47">
      <c r="AG313" s="1">
        <v>95</v>
      </c>
      <c r="AH313" s="1">
        <f t="shared" ref="AH313:AH316" si="157">AH312+$C$4</f>
        <v>0.95000000000000062</v>
      </c>
      <c r="AI313" s="1">
        <f t="shared" ref="AI313:AI316" si="158">$C$4*AN312</f>
        <v>9.6635197362141805E-3</v>
      </c>
      <c r="AJ313" s="1">
        <f t="shared" ref="AJ313:AJ316" si="159">$C$4*AS313</f>
        <v>9.7858018972629465E-3</v>
      </c>
      <c r="AK313" s="1">
        <f t="shared" ref="AK313:AK316" si="160">$C$4*AT313</f>
        <v>9.7861596077500421E-3</v>
      </c>
      <c r="AL313" s="1">
        <f t="shared" ref="AL313:AL316" si="161">$C$4*AU313</f>
        <v>9.9097804169166852E-3</v>
      </c>
      <c r="AM313" s="1">
        <f t="shared" ref="AM313:AM316" si="162">AM312+(AI313+2*AJ313+2*AK313+AL313)/6</f>
        <v>0.29745263155311752</v>
      </c>
      <c r="AN313" s="1">
        <f t="shared" ref="AN313:AN316" si="163">(AH313^2+AM313^2)</f>
        <v>0.99097806801787591</v>
      </c>
      <c r="AO313" s="1">
        <f t="shared" ref="AO313:AO316" si="164">AH312+$C$4*0.5</f>
        <v>0.94500000000000062</v>
      </c>
      <c r="AP313" s="1">
        <f t="shared" ref="AP313:AP316" si="165">AM312+(0.5*AI313)</f>
        <v>0.29249818756069845</v>
      </c>
      <c r="AQ313" s="1">
        <f t="shared" ref="AQ313:AQ316" si="166">AM312+(0.5*AJ313)</f>
        <v>0.29255932864122286</v>
      </c>
      <c r="AR313" s="1">
        <f t="shared" ref="AR313:AR316" si="167">AM312+AK313</f>
        <v>0.29745258730034141</v>
      </c>
      <c r="AS313" s="1">
        <f t="shared" ref="AS313:AS316" si="168">(AO313^2+AP313^2)</f>
        <v>0.97858018972629468</v>
      </c>
      <c r="AT313" s="1">
        <f t="shared" ref="AT313:AT316" si="169">AO313^2+AQ313^2</f>
        <v>0.97861596077500423</v>
      </c>
      <c r="AU313" s="1">
        <f t="shared" ref="AU313:AU316" si="170">AH313^2+AR313^2</f>
        <v>0.99097804169166848</v>
      </c>
    </row>
    <row r="314" spans="33:47">
      <c r="AG314" s="1">
        <v>96</v>
      </c>
      <c r="AH314" s="1">
        <f t="shared" si="157"/>
        <v>0.96000000000000063</v>
      </c>
      <c r="AI314" s="1">
        <f t="shared" si="158"/>
        <v>9.9097806801787588E-3</v>
      </c>
      <c r="AJ314" s="1">
        <f t="shared" si="159"/>
        <v>1.0034753092975917E-2</v>
      </c>
      <c r="AK314" s="1">
        <f t="shared" si="160"/>
        <v>1.0035131057997766E-2</v>
      </c>
      <c r="AL314" s="1">
        <f t="shared" si="161"/>
        <v>1.0161487241555909E-2</v>
      </c>
      <c r="AM314" s="1">
        <f t="shared" si="162"/>
        <v>0.30748780425706451</v>
      </c>
      <c r="AN314" s="1">
        <f t="shared" si="163"/>
        <v>1.016148749766832</v>
      </c>
      <c r="AO314" s="1">
        <f t="shared" si="164"/>
        <v>0.95500000000000063</v>
      </c>
      <c r="AP314" s="1">
        <f t="shared" si="165"/>
        <v>0.30240752189320691</v>
      </c>
      <c r="AQ314" s="1">
        <f t="shared" si="166"/>
        <v>0.3024700080996055</v>
      </c>
      <c r="AR314" s="1">
        <f t="shared" si="167"/>
        <v>0.30748776261111527</v>
      </c>
      <c r="AS314" s="1">
        <f t="shared" si="168"/>
        <v>1.0034753092975917</v>
      </c>
      <c r="AT314" s="1">
        <f t="shared" si="169"/>
        <v>1.0035131057997766</v>
      </c>
      <c r="AU314" s="1">
        <f t="shared" si="170"/>
        <v>1.0161487241555909</v>
      </c>
    </row>
    <row r="315" spans="33:47">
      <c r="AG315" s="1">
        <v>97</v>
      </c>
      <c r="AH315" s="1">
        <f t="shared" si="157"/>
        <v>0.97000000000000064</v>
      </c>
      <c r="AI315" s="1">
        <f t="shared" si="158"/>
        <v>1.016148749766832E-2</v>
      </c>
      <c r="AJ315" s="1">
        <f t="shared" si="159"/>
        <v>1.0289240972025169E-2</v>
      </c>
      <c r="AK315" s="1">
        <f t="shared" si="160"/>
        <v>1.028964033000737E-2</v>
      </c>
      <c r="AL315" s="1">
        <f t="shared" si="161"/>
        <v>1.0418825042882909E-2</v>
      </c>
      <c r="AM315" s="1">
        <f t="shared" si="162"/>
        <v>0.31777748344783391</v>
      </c>
      <c r="AN315" s="1">
        <f t="shared" si="163"/>
        <v>1.0418825289864397</v>
      </c>
      <c r="AO315" s="1">
        <f t="shared" si="164"/>
        <v>0.96500000000000064</v>
      </c>
      <c r="AP315" s="1">
        <f t="shared" si="165"/>
        <v>0.31256854800589867</v>
      </c>
      <c r="AQ315" s="1">
        <f t="shared" si="166"/>
        <v>0.31263242474307712</v>
      </c>
      <c r="AR315" s="1">
        <f t="shared" si="167"/>
        <v>0.31777744458707186</v>
      </c>
      <c r="AS315" s="1">
        <f t="shared" si="168"/>
        <v>1.0289240972025169</v>
      </c>
      <c r="AT315" s="1">
        <f t="shared" si="169"/>
        <v>1.028964033000737</v>
      </c>
      <c r="AU315" s="1">
        <f t="shared" si="170"/>
        <v>1.0418825042882909</v>
      </c>
    </row>
    <row r="316" spans="33:47">
      <c r="AG316" s="1">
        <v>98</v>
      </c>
      <c r="AH316" s="1">
        <f t="shared" si="157"/>
        <v>0.98000000000000065</v>
      </c>
      <c r="AI316" s="1">
        <f t="shared" si="158"/>
        <v>1.0418825289864398E-2</v>
      </c>
      <c r="AJ316" s="1">
        <f t="shared" si="159"/>
        <v>1.0549455350476408E-2</v>
      </c>
      <c r="AK316" s="1">
        <f t="shared" si="160"/>
        <v>1.0549877311115072E-2</v>
      </c>
      <c r="AL316" s="1">
        <f t="shared" si="161"/>
        <v>1.0681988558229383E-2</v>
      </c>
      <c r="AM316" s="1">
        <f t="shared" si="162"/>
        <v>0.32832739664304672</v>
      </c>
      <c r="AN316" s="1">
        <f t="shared" si="163"/>
        <v>1.0681988793864017</v>
      </c>
      <c r="AO316" s="1">
        <f t="shared" si="164"/>
        <v>0.97500000000000064</v>
      </c>
      <c r="AP316" s="1">
        <f t="shared" si="165"/>
        <v>0.3229868960927661</v>
      </c>
      <c r="AQ316" s="1">
        <f t="shared" si="166"/>
        <v>0.32305221112307209</v>
      </c>
      <c r="AR316" s="1">
        <f t="shared" si="167"/>
        <v>0.32832736075894897</v>
      </c>
      <c r="AS316" s="1">
        <f t="shared" si="168"/>
        <v>1.0549455350476407</v>
      </c>
      <c r="AT316" s="1">
        <f t="shared" si="169"/>
        <v>1.0549877311115072</v>
      </c>
      <c r="AU316" s="1">
        <f t="shared" si="170"/>
        <v>1.0681988558229383</v>
      </c>
    </row>
    <row r="317" spans="33:47">
      <c r="AG317" s="1">
        <v>99</v>
      </c>
      <c r="AH317" s="1">
        <f>AH316+$C$4</f>
        <v>0.99000000000000066</v>
      </c>
      <c r="AI317" s="1">
        <f>$C$4*AN316</f>
        <v>1.0681988793864018E-2</v>
      </c>
      <c r="AJ317" s="1">
        <f t="shared" ref="AJ317:AL318" si="171">$C$4*AS317</f>
        <v>1.0815595951792094E-2</v>
      </c>
      <c r="AK317" s="1">
        <f t="shared" si="171"/>
        <v>1.0816041801273449E-2</v>
      </c>
      <c r="AL317" s="1">
        <f t="shared" si="171"/>
        <v>1.0951182718398376E-2</v>
      </c>
      <c r="AM317" s="1">
        <f>AM316+(AI317+2*AJ317+2*AK317+AL317)/6</f>
        <v>0.33914347114611232</v>
      </c>
      <c r="AN317" s="1">
        <f>(AH317^2+AM317^2)</f>
        <v>1.0951182940210353</v>
      </c>
      <c r="AO317" s="1">
        <f>AH316+$C$4*0.5</f>
        <v>0.98500000000000065</v>
      </c>
      <c r="AP317" s="1">
        <f>AM316+(0.5*AI317)</f>
        <v>0.33366839103997875</v>
      </c>
      <c r="AQ317" s="1">
        <f>AM316+(0.5*AJ317)</f>
        <v>0.33373519461894274</v>
      </c>
      <c r="AR317" s="1">
        <f>AM316+AK317</f>
        <v>0.33914343844432016</v>
      </c>
      <c r="AS317" s="1">
        <f>(AO317^2+AP317^2)</f>
        <v>1.0815595951792094</v>
      </c>
      <c r="AT317" s="1">
        <f>AO317^2+AQ317^2</f>
        <v>1.0816041801273448</v>
      </c>
      <c r="AU317" s="1">
        <f>AH317^2+AR317^2</f>
        <v>1.0951182718398376</v>
      </c>
    </row>
    <row r="318" spans="33:47">
      <c r="AG318" s="1">
        <v>100</v>
      </c>
      <c r="AH318" s="1">
        <f>AH317+$C$4</f>
        <v>1.0000000000000007</v>
      </c>
      <c r="AI318" s="1">
        <f>$C$4*AN317</f>
        <v>1.0951182940210354E-2</v>
      </c>
      <c r="AJ318" s="1">
        <f t="shared" si="171"/>
        <v>1.1087872983184817E-2</v>
      </c>
      <c r="AK318" s="1">
        <f t="shared" si="171"/>
        <v>1.1088344089840026E-2</v>
      </c>
      <c r="AL318" s="1">
        <f t="shared" si="171"/>
        <v>1.1226623244034718E-2</v>
      </c>
      <c r="AM318" s="3">
        <f>AM317+(AI318+2*AJ318+2*AK318+AL318)/6</f>
        <v>0.3502318445344948</v>
      </c>
      <c r="AN318" s="1">
        <f>(AH318^2+AM318^2)</f>
        <v>1.1226623449260358</v>
      </c>
      <c r="AO318" s="1">
        <f>AH317+$C$4*0.5</f>
        <v>0.99500000000000066</v>
      </c>
      <c r="AP318" s="1">
        <f>AM317+(0.5*AI318)</f>
        <v>0.3446190626162175</v>
      </c>
      <c r="AQ318" s="1">
        <f>AM317+(0.5*AJ318)</f>
        <v>0.34468740763770472</v>
      </c>
      <c r="AR318" s="1">
        <f>AM317+AK318</f>
        <v>0.35023181523595237</v>
      </c>
      <c r="AS318" s="1">
        <f>(AO318^2+AP318^2)</f>
        <v>1.1087872983184817</v>
      </c>
      <c r="AT318" s="1">
        <f>AO318^2+AQ318^2</f>
        <v>1.1088344089840025</v>
      </c>
      <c r="AU318" s="1">
        <f>AH318^2+AR318^2</f>
        <v>1.1226623244034717</v>
      </c>
    </row>
  </sheetData>
  <mergeCells count="3">
    <mergeCell ref="G7:AE7"/>
    <mergeCell ref="G111:AE111"/>
    <mergeCell ref="G215:AE2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8298-CB43-4E4C-8420-C05CE20BE2E0}">
  <dimension ref="A2:AA152"/>
  <sheetViews>
    <sheetView topLeftCell="A121" zoomScale="90" zoomScaleNormal="90" workbookViewId="0">
      <selection activeCell="L158" sqref="L158"/>
    </sheetView>
  </sheetViews>
  <sheetFormatPr baseColWidth="10" defaultRowHeight="15"/>
  <cols>
    <col min="1" max="1" width="4.42578125" bestFit="1" customWidth="1"/>
    <col min="13" max="13" width="11.85546875" bestFit="1" customWidth="1"/>
  </cols>
  <sheetData>
    <row r="2" spans="1:27">
      <c r="B2" t="s">
        <v>14</v>
      </c>
      <c r="C2">
        <v>0.1</v>
      </c>
    </row>
    <row r="3" spans="1:27">
      <c r="B3" t="s">
        <v>30</v>
      </c>
      <c r="C3">
        <v>10</v>
      </c>
    </row>
    <row r="4" spans="1:27">
      <c r="B4" t="s">
        <v>31</v>
      </c>
      <c r="C4">
        <v>15</v>
      </c>
    </row>
    <row r="5" spans="1:27">
      <c r="B5" t="s">
        <v>32</v>
      </c>
      <c r="C5">
        <v>0</v>
      </c>
    </row>
    <row r="7" spans="1:27">
      <c r="A7" s="1" t="s">
        <v>8</v>
      </c>
      <c r="B7" s="1" t="s">
        <v>33</v>
      </c>
      <c r="C7" s="1" t="s">
        <v>18</v>
      </c>
      <c r="D7" s="1" t="s">
        <v>34</v>
      </c>
      <c r="E7" s="1" t="s">
        <v>19</v>
      </c>
      <c r="F7" s="1" t="s">
        <v>35</v>
      </c>
      <c r="G7" s="1" t="s">
        <v>20</v>
      </c>
      <c r="H7" s="1" t="s">
        <v>36</v>
      </c>
      <c r="I7" s="1" t="s">
        <v>21</v>
      </c>
      <c r="J7" s="1" t="s">
        <v>37</v>
      </c>
      <c r="K7" s="1" t="s">
        <v>38</v>
      </c>
      <c r="L7" s="1" t="s">
        <v>39</v>
      </c>
      <c r="M7" s="1" t="s">
        <v>41</v>
      </c>
      <c r="N7" s="1" t="s">
        <v>42</v>
      </c>
      <c r="O7" s="1" t="s">
        <v>40</v>
      </c>
      <c r="P7" s="1" t="s">
        <v>43</v>
      </c>
      <c r="Q7" s="1" t="s">
        <v>44</v>
      </c>
      <c r="R7" s="1" t="s">
        <v>45</v>
      </c>
      <c r="S7" s="1" t="s">
        <v>50</v>
      </c>
      <c r="T7" s="1" t="s">
        <v>46</v>
      </c>
      <c r="U7" s="1" t="s">
        <v>51</v>
      </c>
      <c r="V7" s="1" t="s">
        <v>26</v>
      </c>
      <c r="W7" s="1" t="s">
        <v>47</v>
      </c>
      <c r="X7" s="1" t="s">
        <v>27</v>
      </c>
      <c r="Y7" s="1" t="s">
        <v>48</v>
      </c>
      <c r="Z7" s="1" t="s">
        <v>28</v>
      </c>
      <c r="AA7" s="1" t="s">
        <v>49</v>
      </c>
    </row>
    <row r="8" spans="1:27">
      <c r="A8" s="1">
        <v>0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>
        <v>10</v>
      </c>
      <c r="L8" s="1">
        <v>15</v>
      </c>
      <c r="M8" s="1">
        <f>-0.1*K8*L8</f>
        <v>-15</v>
      </c>
      <c r="N8" s="1">
        <f>-K8</f>
        <v>-10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>
        <v>1</v>
      </c>
      <c r="B9" s="1">
        <f>B8+$C$2</f>
        <v>0.1</v>
      </c>
      <c r="C9" s="1">
        <f>$C$2*M8</f>
        <v>-1.5</v>
      </c>
      <c r="D9" s="1">
        <f>$C$2*N8</f>
        <v>-1</v>
      </c>
      <c r="E9" s="1">
        <f t="shared" ref="E9:J9" si="0">$C$2*V9</f>
        <v>-1.3412500000000003</v>
      </c>
      <c r="F9" s="1">
        <f t="shared" si="0"/>
        <v>-0.92500000000000004</v>
      </c>
      <c r="G9" s="1">
        <f t="shared" si="0"/>
        <v>-1.3562578906250002</v>
      </c>
      <c r="H9" s="1">
        <f t="shared" si="0"/>
        <v>-0.93293750000000009</v>
      </c>
      <c r="I9" s="1">
        <f t="shared" si="0"/>
        <v>-1.8574588273150756</v>
      </c>
      <c r="J9" s="1">
        <f t="shared" si="0"/>
        <v>1.6356257890624999</v>
      </c>
      <c r="K9" s="1">
        <f>K8+(C9+2*E9+2*G9+I9)/6</f>
        <v>8.5412542319058211</v>
      </c>
      <c r="L9" s="1">
        <f>L8+(D9+2*F9+2*H9+J9)/6</f>
        <v>14.486625131510417</v>
      </c>
      <c r="M9" s="1">
        <f>-0.1*K9*L9</f>
        <v>-12.373394821054658</v>
      </c>
      <c r="N9" s="1">
        <f>-K9</f>
        <v>-8.5412542319058211</v>
      </c>
      <c r="O9" s="1">
        <f>B8+$C$2/2</f>
        <v>0.05</v>
      </c>
      <c r="P9" s="1">
        <f>K8+C9/2</f>
        <v>9.25</v>
      </c>
      <c r="Q9" s="1">
        <f>L8+D9/2</f>
        <v>14.5</v>
      </c>
      <c r="R9" s="1">
        <f>K8+E9/2</f>
        <v>9.3293750000000006</v>
      </c>
      <c r="S9" s="1">
        <f>L8+F9/2</f>
        <v>14.5375</v>
      </c>
      <c r="T9" s="1">
        <f>M8+G9</f>
        <v>-16.356257890624999</v>
      </c>
      <c r="U9" s="1">
        <f>N8+G9</f>
        <v>-11.356257890625001</v>
      </c>
      <c r="V9" s="1">
        <f>-0.1*P9*Q9</f>
        <v>-13.412500000000001</v>
      </c>
      <c r="W9" s="1">
        <f>-1*P9</f>
        <v>-9.25</v>
      </c>
      <c r="X9" s="1">
        <f>-0.1*R9*S9</f>
        <v>-13.562578906250002</v>
      </c>
      <c r="Y9" s="1">
        <f>-1*R9</f>
        <v>-9.3293750000000006</v>
      </c>
      <c r="Z9" s="1">
        <f>-0.1*T9*U9</f>
        <v>-18.574588273150756</v>
      </c>
      <c r="AA9" s="1">
        <f>-T9</f>
        <v>16.356257890624999</v>
      </c>
    </row>
    <row r="10" spans="1:27">
      <c r="A10" s="1">
        <v>2</v>
      </c>
      <c r="B10" s="1">
        <f t="shared" ref="B10:B18" si="1">B9+$C$2</f>
        <v>0.2</v>
      </c>
      <c r="C10" s="1">
        <f t="shared" ref="C10:C18" si="2">$C$2*M9</f>
        <v>-1.237339482105466</v>
      </c>
      <c r="D10" s="1">
        <f t="shared" ref="D10:D18" si="3">$C$2*N9</f>
        <v>-0.85412542319058216</v>
      </c>
      <c r="E10" s="1">
        <f t="shared" ref="E10:E18" si="4">$C$2*V10</f>
        <v>-1.1138807117620051</v>
      </c>
      <c r="F10" s="1">
        <f t="shared" ref="F10:F18" si="5">$C$2*W10</f>
        <v>-0.79225844908530885</v>
      </c>
      <c r="G10" s="1">
        <f t="shared" ref="G10:G18" si="6">$C$2*X10</f>
        <v>-1.1250294199007362</v>
      </c>
      <c r="H10" s="1">
        <f t="shared" ref="H10:H18" si="7">$C$2*Y10</f>
        <v>-0.79843138760248189</v>
      </c>
      <c r="I10" s="1">
        <f t="shared" ref="I10:I18" si="8">$C$2*Z10</f>
        <v>-1.304795975654965</v>
      </c>
      <c r="J10" s="1">
        <f t="shared" ref="J10:J18" si="9">$C$2*AA10</f>
        <v>1.3498424240955396</v>
      </c>
      <c r="K10" s="1">
        <f t="shared" ref="K10:K18" si="10">K9+(C10+2*E10+2*G10+I10)/6</f>
        <v>7.3712616117248357</v>
      </c>
      <c r="L10" s="1">
        <f t="shared" ref="L10:L18" si="11">L9+(D10+2*F10+2*H10+J10)/6</f>
        <v>14.039014686098646</v>
      </c>
      <c r="M10" s="1">
        <f t="shared" ref="M10:M18" si="12">-0.1*K10*L10</f>
        <v>-10.348525002208016</v>
      </c>
      <c r="N10" s="1">
        <f t="shared" ref="N10:N18" si="13">-K10</f>
        <v>-7.3712616117248357</v>
      </c>
      <c r="O10" s="1">
        <f t="shared" ref="O10:O18" si="14">B9+$C$2/2</f>
        <v>0.15000000000000002</v>
      </c>
      <c r="P10" s="1">
        <f t="shared" ref="P10:P18" si="15">K9+C10/2</f>
        <v>7.9225844908530885</v>
      </c>
      <c r="Q10" s="1">
        <f t="shared" ref="Q10:Q18" si="16">L9+D10/2</f>
        <v>14.059562419915126</v>
      </c>
      <c r="R10" s="1">
        <f t="shared" ref="R10:R18" si="17">K9+E10/2</f>
        <v>7.9843138760248182</v>
      </c>
      <c r="S10" s="1">
        <f t="shared" ref="S10:S18" si="18">L9+F10/2</f>
        <v>14.090495906967762</v>
      </c>
      <c r="T10" s="1">
        <f t="shared" ref="T10:T18" si="19">M9+G10</f>
        <v>-13.498424240955394</v>
      </c>
      <c r="U10" s="1">
        <f t="shared" ref="U10:U18" si="20">N9+G10</f>
        <v>-9.6662836518065571</v>
      </c>
      <c r="V10" s="1">
        <f t="shared" ref="V10:V18" si="21">-0.1*P10*Q10</f>
        <v>-11.13880711762005</v>
      </c>
      <c r="W10" s="1">
        <f t="shared" ref="W10:W18" si="22">-1*P10</f>
        <v>-7.9225844908530885</v>
      </c>
      <c r="X10" s="1">
        <f t="shared" ref="X10:X18" si="23">-0.1*R10*S10</f>
        <v>-11.250294199007362</v>
      </c>
      <c r="Y10" s="1">
        <f t="shared" ref="Y10:Y18" si="24">-1*R10</f>
        <v>-7.9843138760248182</v>
      </c>
      <c r="Z10" s="1">
        <f t="shared" ref="Z10:Z18" si="25">-0.1*T10*U10</f>
        <v>-13.047959756549648</v>
      </c>
      <c r="AA10" s="1">
        <f t="shared" ref="AA10:AA18" si="26">-T10</f>
        <v>13.498424240955394</v>
      </c>
    </row>
    <row r="11" spans="1:27">
      <c r="A11" s="1">
        <v>3</v>
      </c>
      <c r="B11" s="1">
        <f t="shared" si="1"/>
        <v>0.30000000000000004</v>
      </c>
      <c r="C11" s="1">
        <f t="shared" si="2"/>
        <v>-1.0348525002208016</v>
      </c>
      <c r="D11" s="1">
        <f t="shared" si="3"/>
        <v>-0.73712616117248364</v>
      </c>
      <c r="E11" s="1">
        <f t="shared" si="4"/>
        <v>-0.93695024623099765</v>
      </c>
      <c r="F11" s="1">
        <f t="shared" si="5"/>
        <v>-0.68538353616144354</v>
      </c>
      <c r="G11" s="1">
        <f t="shared" si="6"/>
        <v>-0.94542792782124541</v>
      </c>
      <c r="H11" s="1">
        <f t="shared" si="7"/>
        <v>-0.69027864886093371</v>
      </c>
      <c r="I11" s="1">
        <f t="shared" si="8"/>
        <v>-0.93928300193300185</v>
      </c>
      <c r="J11" s="1">
        <f t="shared" si="9"/>
        <v>1.1293952930029263</v>
      </c>
      <c r="K11" s="1">
        <f t="shared" si="10"/>
        <v>6.4147796366817875</v>
      </c>
      <c r="L11" s="1">
        <f t="shared" si="11"/>
        <v>13.645838813062927</v>
      </c>
      <c r="M11" s="1">
        <f t="shared" si="12"/>
        <v>-8.7535048943478042</v>
      </c>
      <c r="N11" s="1">
        <f t="shared" si="13"/>
        <v>-6.4147796366817875</v>
      </c>
      <c r="O11" s="1">
        <f t="shared" si="14"/>
        <v>0.25</v>
      </c>
      <c r="P11" s="1">
        <f t="shared" si="15"/>
        <v>6.8538353616144345</v>
      </c>
      <c r="Q11" s="1">
        <f t="shared" si="16"/>
        <v>13.670451605512405</v>
      </c>
      <c r="R11" s="1">
        <f t="shared" si="17"/>
        <v>6.9027864886093369</v>
      </c>
      <c r="S11" s="1">
        <f t="shared" si="18"/>
        <v>13.696322918017925</v>
      </c>
      <c r="T11" s="1">
        <f t="shared" si="19"/>
        <v>-11.293952930029262</v>
      </c>
      <c r="U11" s="1">
        <f t="shared" si="20"/>
        <v>-8.3166895395460809</v>
      </c>
      <c r="V11" s="1">
        <f t="shared" si="21"/>
        <v>-9.3695024623099759</v>
      </c>
      <c r="W11" s="1">
        <f t="shared" si="22"/>
        <v>-6.8538353616144345</v>
      </c>
      <c r="X11" s="1">
        <f t="shared" si="23"/>
        <v>-9.4542792782124536</v>
      </c>
      <c r="Y11" s="1">
        <f t="shared" si="24"/>
        <v>-6.9027864886093369</v>
      </c>
      <c r="Z11" s="1">
        <f t="shared" si="25"/>
        <v>-9.3928300193300185</v>
      </c>
      <c r="AA11" s="1">
        <f t="shared" si="26"/>
        <v>11.293952930029262</v>
      </c>
    </row>
    <row r="12" spans="1:27">
      <c r="A12" s="1">
        <v>4</v>
      </c>
      <c r="B12" s="1">
        <f t="shared" si="1"/>
        <v>0.4</v>
      </c>
      <c r="C12" s="1">
        <f t="shared" si="2"/>
        <v>-0.87535048943478044</v>
      </c>
      <c r="D12" s="1">
        <f t="shared" si="3"/>
        <v>-0.64147796366817877</v>
      </c>
      <c r="E12" s="1">
        <f t="shared" si="4"/>
        <v>-0.79645512724601941</v>
      </c>
      <c r="F12" s="1">
        <f t="shared" si="5"/>
        <v>-0.59771043919643974</v>
      </c>
      <c r="G12" s="1">
        <f t="shared" si="6"/>
        <v>-0.80302821808341585</v>
      </c>
      <c r="H12" s="1">
        <f t="shared" si="7"/>
        <v>-0.60165520730587785</v>
      </c>
      <c r="I12" s="1">
        <f t="shared" si="8"/>
        <v>-0.68977219763229813</v>
      </c>
      <c r="J12" s="1">
        <f t="shared" si="9"/>
        <v>0.95565331124312203</v>
      </c>
      <c r="K12" s="1">
        <f t="shared" si="10"/>
        <v>5.6207647403941294</v>
      </c>
      <c r="L12" s="1">
        <f t="shared" si="11"/>
        <v>13.298412822157978</v>
      </c>
      <c r="M12" s="1">
        <f t="shared" si="12"/>
        <v>-7.4747249893990748</v>
      </c>
      <c r="N12" s="1">
        <f t="shared" si="13"/>
        <v>-5.6207647403941294</v>
      </c>
      <c r="O12" s="1">
        <f t="shared" si="14"/>
        <v>0.35000000000000003</v>
      </c>
      <c r="P12" s="1">
        <f t="shared" si="15"/>
        <v>5.9771043919643976</v>
      </c>
      <c r="Q12" s="1">
        <f t="shared" si="16"/>
        <v>13.325099831228837</v>
      </c>
      <c r="R12" s="1">
        <f t="shared" si="17"/>
        <v>6.0165520730587776</v>
      </c>
      <c r="S12" s="1">
        <f t="shared" si="18"/>
        <v>13.346983593464707</v>
      </c>
      <c r="T12" s="1">
        <f t="shared" si="19"/>
        <v>-9.5565331124312198</v>
      </c>
      <c r="U12" s="1">
        <f t="shared" si="20"/>
        <v>-7.2178078547652031</v>
      </c>
      <c r="V12" s="1">
        <f t="shared" si="21"/>
        <v>-7.9645512724601932</v>
      </c>
      <c r="W12" s="1">
        <f t="shared" si="22"/>
        <v>-5.9771043919643976</v>
      </c>
      <c r="X12" s="1">
        <f t="shared" si="23"/>
        <v>-8.030282180834158</v>
      </c>
      <c r="Y12" s="1">
        <f t="shared" si="24"/>
        <v>-6.0165520730587776</v>
      </c>
      <c r="Z12" s="1">
        <f t="shared" si="25"/>
        <v>-6.8977219763229813</v>
      </c>
      <c r="AA12" s="1">
        <f t="shared" si="26"/>
        <v>9.5565331124312198</v>
      </c>
    </row>
    <row r="13" spans="1:27">
      <c r="A13" s="1">
        <v>5</v>
      </c>
      <c r="B13" s="1">
        <f t="shared" si="1"/>
        <v>0.5</v>
      </c>
      <c r="C13" s="1">
        <f t="shared" si="2"/>
        <v>-0.74747249893990753</v>
      </c>
      <c r="D13" s="1">
        <f t="shared" si="3"/>
        <v>-0.56207647403941297</v>
      </c>
      <c r="E13" s="1">
        <f t="shared" si="4"/>
        <v>-0.68302535325252789</v>
      </c>
      <c r="F13" s="1">
        <f t="shared" si="5"/>
        <v>-0.5247028490924176</v>
      </c>
      <c r="G13" s="1">
        <f t="shared" si="6"/>
        <v>-0.68820654036746542</v>
      </c>
      <c r="H13" s="1">
        <f t="shared" si="7"/>
        <v>-0.52792520637678653</v>
      </c>
      <c r="I13" s="1">
        <f t="shared" si="8"/>
        <v>-0.51499700588120423</v>
      </c>
      <c r="J13" s="1">
        <f t="shared" si="9"/>
        <v>0.81629315297665406</v>
      </c>
      <c r="K13" s="1">
        <f t="shared" si="10"/>
        <v>4.9532758583839467</v>
      </c>
      <c r="L13" s="1">
        <f t="shared" si="11"/>
        <v>12.989906250157784</v>
      </c>
      <c r="M13" s="1">
        <f t="shared" si="12"/>
        <v>-6.4342589031577297</v>
      </c>
      <c r="N13" s="1">
        <f t="shared" si="13"/>
        <v>-4.9532758583839467</v>
      </c>
      <c r="O13" s="1">
        <f t="shared" si="14"/>
        <v>0.45</v>
      </c>
      <c r="P13" s="1">
        <f t="shared" si="15"/>
        <v>5.2470284909241753</v>
      </c>
      <c r="Q13" s="1">
        <f t="shared" si="16"/>
        <v>13.017374585138272</v>
      </c>
      <c r="R13" s="1">
        <f t="shared" si="17"/>
        <v>5.2792520637678653</v>
      </c>
      <c r="S13" s="1">
        <f t="shared" si="18"/>
        <v>13.036061397611769</v>
      </c>
      <c r="T13" s="1">
        <f t="shared" si="19"/>
        <v>-8.1629315297665404</v>
      </c>
      <c r="U13" s="1">
        <f t="shared" si="20"/>
        <v>-6.308971280761595</v>
      </c>
      <c r="V13" s="1">
        <f t="shared" si="21"/>
        <v>-6.8302535325252789</v>
      </c>
      <c r="W13" s="1">
        <f t="shared" si="22"/>
        <v>-5.2470284909241753</v>
      </c>
      <c r="X13" s="1">
        <f t="shared" si="23"/>
        <v>-6.8820654036746536</v>
      </c>
      <c r="Y13" s="1">
        <f t="shared" si="24"/>
        <v>-5.2792520637678653</v>
      </c>
      <c r="Z13" s="1">
        <f t="shared" si="25"/>
        <v>-5.1499700588120421</v>
      </c>
      <c r="AA13" s="1">
        <f t="shared" si="26"/>
        <v>8.1629315297665404</v>
      </c>
    </row>
    <row r="14" spans="1:27">
      <c r="A14" s="1">
        <v>6</v>
      </c>
      <c r="B14" s="1">
        <f t="shared" si="1"/>
        <v>0.6</v>
      </c>
      <c r="C14" s="1">
        <f t="shared" si="2"/>
        <v>-0.64342589031577302</v>
      </c>
      <c r="D14" s="1">
        <f t="shared" si="3"/>
        <v>-0.4953275858383947</v>
      </c>
      <c r="E14" s="1">
        <f t="shared" si="4"/>
        <v>-0.59016497596280737</v>
      </c>
      <c r="F14" s="1">
        <f t="shared" si="5"/>
        <v>-0.463156291322606</v>
      </c>
      <c r="G14" s="1">
        <f t="shared" si="6"/>
        <v>-0.59430759393785959</v>
      </c>
      <c r="H14" s="1">
        <f t="shared" si="7"/>
        <v>-0.46581933704025436</v>
      </c>
      <c r="I14" s="1">
        <f t="shared" si="8"/>
        <v>-0.38991559192830938</v>
      </c>
      <c r="J14" s="1">
        <f t="shared" si="9"/>
        <v>0.70285664970955897</v>
      </c>
      <c r="K14" s="1">
        <f t="shared" si="10"/>
        <v>4.386228088043044</v>
      </c>
      <c r="L14" s="1">
        <f t="shared" si="11"/>
        <v>12.714835884682024</v>
      </c>
      <c r="M14" s="1">
        <f t="shared" si="12"/>
        <v>-5.5770170292249928</v>
      </c>
      <c r="N14" s="1">
        <f t="shared" si="13"/>
        <v>-4.386228088043044</v>
      </c>
      <c r="O14" s="1">
        <f t="shared" si="14"/>
        <v>0.55000000000000004</v>
      </c>
      <c r="P14" s="1">
        <f t="shared" si="15"/>
        <v>4.6315629132260598</v>
      </c>
      <c r="Q14" s="1">
        <f t="shared" si="16"/>
        <v>12.742242457238586</v>
      </c>
      <c r="R14" s="1">
        <f t="shared" si="17"/>
        <v>4.6581933704025431</v>
      </c>
      <c r="S14" s="1">
        <f t="shared" si="18"/>
        <v>12.758328104496481</v>
      </c>
      <c r="T14" s="1">
        <f t="shared" si="19"/>
        <v>-7.0285664970955892</v>
      </c>
      <c r="U14" s="1">
        <f t="shared" si="20"/>
        <v>-5.5475834523218062</v>
      </c>
      <c r="V14" s="1">
        <f t="shared" si="21"/>
        <v>-5.9016497596280733</v>
      </c>
      <c r="W14" s="1">
        <f t="shared" si="22"/>
        <v>-4.6315629132260598</v>
      </c>
      <c r="X14" s="1">
        <f t="shared" si="23"/>
        <v>-5.9430759393785957</v>
      </c>
      <c r="Y14" s="1">
        <f t="shared" si="24"/>
        <v>-4.6581933704025431</v>
      </c>
      <c r="Z14" s="1">
        <f t="shared" si="25"/>
        <v>-3.8991559192830936</v>
      </c>
      <c r="AA14" s="1">
        <f t="shared" si="26"/>
        <v>7.0285664970955892</v>
      </c>
    </row>
    <row r="15" spans="1:27">
      <c r="A15" s="1">
        <v>7</v>
      </c>
      <c r="B15" s="1">
        <f t="shared" si="1"/>
        <v>0.7</v>
      </c>
      <c r="C15" s="1">
        <f t="shared" si="2"/>
        <v>-0.55770170292249932</v>
      </c>
      <c r="D15" s="1">
        <f t="shared" si="3"/>
        <v>-0.43862280880430443</v>
      </c>
      <c r="E15" s="1">
        <f t="shared" si="4"/>
        <v>-0.51323832809452108</v>
      </c>
      <c r="F15" s="1">
        <f t="shared" si="5"/>
        <v>-0.41073772365817951</v>
      </c>
      <c r="G15" s="1">
        <f t="shared" si="6"/>
        <v>-0.51659206652004441</v>
      </c>
      <c r="H15" s="1">
        <f t="shared" si="7"/>
        <v>-0.41296089239957834</v>
      </c>
      <c r="I15" s="1">
        <f t="shared" si="8"/>
        <v>-0.29875869488647733</v>
      </c>
      <c r="J15" s="1">
        <f t="shared" si="9"/>
        <v>0.60936090957450384</v>
      </c>
      <c r="K15" s="1">
        <f t="shared" si="10"/>
        <v>3.9002078902033595</v>
      </c>
      <c r="L15" s="1">
        <f t="shared" si="11"/>
        <v>12.468726029457805</v>
      </c>
      <c r="M15" s="1">
        <f t="shared" si="12"/>
        <v>-4.8630623640875346</v>
      </c>
      <c r="N15" s="1">
        <f t="shared" si="13"/>
        <v>-3.9002078902033595</v>
      </c>
      <c r="O15" s="1">
        <f t="shared" si="14"/>
        <v>0.65</v>
      </c>
      <c r="P15" s="1">
        <f t="shared" si="15"/>
        <v>4.1073772365817947</v>
      </c>
      <c r="Q15" s="1">
        <f t="shared" si="16"/>
        <v>12.495524480279872</v>
      </c>
      <c r="R15" s="1">
        <f t="shared" si="17"/>
        <v>4.1296089239957832</v>
      </c>
      <c r="S15" s="1">
        <f t="shared" si="18"/>
        <v>12.509467022852935</v>
      </c>
      <c r="T15" s="1">
        <f t="shared" si="19"/>
        <v>-6.0936090957450375</v>
      </c>
      <c r="U15" s="1">
        <f t="shared" si="20"/>
        <v>-4.9028201545630887</v>
      </c>
      <c r="V15" s="1">
        <f t="shared" si="21"/>
        <v>-5.132383280945211</v>
      </c>
      <c r="W15" s="1">
        <f t="shared" si="22"/>
        <v>-4.1073772365817947</v>
      </c>
      <c r="X15" s="1">
        <f t="shared" si="23"/>
        <v>-5.1659206652004439</v>
      </c>
      <c r="Y15" s="1">
        <f t="shared" si="24"/>
        <v>-4.1296089239957832</v>
      </c>
      <c r="Z15" s="1">
        <f t="shared" si="25"/>
        <v>-2.9875869488647733</v>
      </c>
      <c r="AA15" s="1">
        <f t="shared" si="26"/>
        <v>6.0936090957450375</v>
      </c>
    </row>
    <row r="16" spans="1:27">
      <c r="A16" s="1">
        <v>8</v>
      </c>
      <c r="B16" s="1">
        <f t="shared" si="1"/>
        <v>0.79999999999999993</v>
      </c>
      <c r="C16" s="1">
        <f t="shared" si="2"/>
        <v>-0.48630623640875348</v>
      </c>
      <c r="D16" s="1">
        <f t="shared" si="3"/>
        <v>-0.39002078902033599</v>
      </c>
      <c r="E16" s="1">
        <f t="shared" si="4"/>
        <v>-0.44885650332943783</v>
      </c>
      <c r="F16" s="1">
        <f t="shared" si="5"/>
        <v>-0.36570547719989827</v>
      </c>
      <c r="G16" s="1">
        <f t="shared" si="6"/>
        <v>-0.45160162884201038</v>
      </c>
      <c r="H16" s="1">
        <f t="shared" si="7"/>
        <v>-0.3675779638538641</v>
      </c>
      <c r="I16" s="1">
        <f t="shared" si="8"/>
        <v>-0.23128405354958473</v>
      </c>
      <c r="J16" s="1">
        <f t="shared" si="9"/>
        <v>0.53146639929295458</v>
      </c>
      <c r="K16" s="1">
        <f t="shared" si="10"/>
        <v>3.4804567978198202</v>
      </c>
      <c r="L16" s="1">
        <f t="shared" si="11"/>
        <v>12.247872484151987</v>
      </c>
      <c r="M16" s="1">
        <f t="shared" si="12"/>
        <v>-4.2628191046297115</v>
      </c>
      <c r="N16" s="1">
        <f t="shared" si="13"/>
        <v>-3.4804567978198202</v>
      </c>
      <c r="O16" s="1">
        <f t="shared" si="14"/>
        <v>0.75</v>
      </c>
      <c r="P16" s="1">
        <f t="shared" si="15"/>
        <v>3.6570547719989825</v>
      </c>
      <c r="Q16" s="1">
        <f t="shared" si="16"/>
        <v>12.273715634947637</v>
      </c>
      <c r="R16" s="1">
        <f t="shared" si="17"/>
        <v>3.6757796385386405</v>
      </c>
      <c r="S16" s="1">
        <f t="shared" si="18"/>
        <v>12.285873290857856</v>
      </c>
      <c r="T16" s="1">
        <f t="shared" si="19"/>
        <v>-5.3146639929295452</v>
      </c>
      <c r="U16" s="1">
        <f t="shared" si="20"/>
        <v>-4.3518095190453696</v>
      </c>
      <c r="V16" s="1">
        <f t="shared" si="21"/>
        <v>-4.4885650332943783</v>
      </c>
      <c r="W16" s="1">
        <f t="shared" si="22"/>
        <v>-3.6570547719989825</v>
      </c>
      <c r="X16" s="1">
        <f t="shared" si="23"/>
        <v>-4.5160162884201034</v>
      </c>
      <c r="Y16" s="1">
        <f t="shared" si="24"/>
        <v>-3.6757796385386405</v>
      </c>
      <c r="Z16" s="1">
        <f t="shared" si="25"/>
        <v>-2.3128405354958472</v>
      </c>
      <c r="AA16" s="1">
        <f t="shared" si="26"/>
        <v>5.3146639929295452</v>
      </c>
    </row>
    <row r="17" spans="1:27">
      <c r="A17" s="1">
        <v>9</v>
      </c>
      <c r="B17" s="1">
        <f t="shared" si="1"/>
        <v>0.89999999999999991</v>
      </c>
      <c r="C17" s="1">
        <f t="shared" si="2"/>
        <v>-0.42628191046297115</v>
      </c>
      <c r="D17" s="1">
        <f t="shared" si="3"/>
        <v>-0.34804567978198203</v>
      </c>
      <c r="E17" s="1">
        <f t="shared" si="4"/>
        <v>-0.39449080223723487</v>
      </c>
      <c r="F17" s="1">
        <f t="shared" si="5"/>
        <v>-0.32673158425883347</v>
      </c>
      <c r="G17" s="1">
        <f t="shared" si="6"/>
        <v>-0.3967599009476046</v>
      </c>
      <c r="H17" s="1">
        <f t="shared" si="7"/>
        <v>-0.32832113967012028</v>
      </c>
      <c r="I17" s="1">
        <f t="shared" si="8"/>
        <v>-0.18066197529650485</v>
      </c>
      <c r="J17" s="1">
        <f t="shared" si="9"/>
        <v>0.46595790055773167</v>
      </c>
      <c r="K17" s="1">
        <f t="shared" si="10"/>
        <v>3.1155492491316279</v>
      </c>
      <c r="L17" s="1">
        <f t="shared" si="11"/>
        <v>12.049173612971627</v>
      </c>
      <c r="M17" s="1">
        <f t="shared" si="12"/>
        <v>-3.7539793802550383</v>
      </c>
      <c r="N17" s="1">
        <f t="shared" si="13"/>
        <v>-3.1155492491316279</v>
      </c>
      <c r="O17" s="1">
        <f t="shared" si="14"/>
        <v>0.85</v>
      </c>
      <c r="P17" s="1">
        <f t="shared" si="15"/>
        <v>3.2673158425883346</v>
      </c>
      <c r="Q17" s="1">
        <f t="shared" si="16"/>
        <v>12.073849644260996</v>
      </c>
      <c r="R17" s="1">
        <f t="shared" si="17"/>
        <v>3.2832113967012027</v>
      </c>
      <c r="S17" s="1">
        <f t="shared" si="18"/>
        <v>12.08450669202257</v>
      </c>
      <c r="T17" s="1">
        <f t="shared" si="19"/>
        <v>-4.6595790055773163</v>
      </c>
      <c r="U17" s="1">
        <f t="shared" si="20"/>
        <v>-3.877216698767425</v>
      </c>
      <c r="V17" s="1">
        <f t="shared" si="21"/>
        <v>-3.9449080223723483</v>
      </c>
      <c r="W17" s="1">
        <f t="shared" si="22"/>
        <v>-3.2673158425883346</v>
      </c>
      <c r="X17" s="1">
        <f t="shared" si="23"/>
        <v>-3.9675990094760456</v>
      </c>
      <c r="Y17" s="1">
        <f t="shared" si="24"/>
        <v>-3.2832113967012027</v>
      </c>
      <c r="Z17" s="1">
        <f t="shared" si="25"/>
        <v>-1.8066197529650485</v>
      </c>
      <c r="AA17" s="1">
        <f t="shared" si="26"/>
        <v>4.6595790055773163</v>
      </c>
    </row>
    <row r="18" spans="1:27">
      <c r="A18" s="1">
        <v>10</v>
      </c>
      <c r="B18" s="1">
        <f t="shared" si="1"/>
        <v>0.99999999999999989</v>
      </c>
      <c r="C18" s="1">
        <f t="shared" si="2"/>
        <v>-0.37539793802550386</v>
      </c>
      <c r="D18" s="1">
        <f t="shared" si="3"/>
        <v>-0.31155492491316283</v>
      </c>
      <c r="E18" s="1">
        <f t="shared" si="4"/>
        <v>-0.34822083250850239</v>
      </c>
      <c r="F18" s="1">
        <f t="shared" si="5"/>
        <v>-0.2927850280118876</v>
      </c>
      <c r="G18" s="1">
        <f t="shared" si="6"/>
        <v>-0.35011302543736522</v>
      </c>
      <c r="H18" s="1">
        <f t="shared" si="7"/>
        <v>-0.29414388328773766</v>
      </c>
      <c r="I18" s="1">
        <f t="shared" si="8"/>
        <v>-0.14223398221753267</v>
      </c>
      <c r="J18" s="1">
        <f t="shared" si="9"/>
        <v>0.41040924056924039</v>
      </c>
      <c r="K18" s="1">
        <f t="shared" si="10"/>
        <v>2.7964993097758324</v>
      </c>
      <c r="L18" s="1">
        <f t="shared" si="11"/>
        <v>11.870006361814431</v>
      </c>
      <c r="M18" s="1">
        <f t="shared" si="12"/>
        <v>-3.3194464597848796</v>
      </c>
      <c r="N18" s="1">
        <f t="shared" si="13"/>
        <v>-2.7964993097758324</v>
      </c>
      <c r="O18" s="1">
        <f t="shared" si="14"/>
        <v>0.95</v>
      </c>
      <c r="P18" s="1">
        <f t="shared" si="15"/>
        <v>2.9278502801188759</v>
      </c>
      <c r="Q18" s="1">
        <f t="shared" si="16"/>
        <v>11.893396150515045</v>
      </c>
      <c r="R18" s="1">
        <f t="shared" si="17"/>
        <v>2.9414388328773766</v>
      </c>
      <c r="S18" s="1">
        <f t="shared" si="18"/>
        <v>11.902781098965683</v>
      </c>
      <c r="T18" s="1">
        <f t="shared" si="19"/>
        <v>-4.1040924056924037</v>
      </c>
      <c r="U18" s="1">
        <f t="shared" si="20"/>
        <v>-3.4656622745689933</v>
      </c>
      <c r="V18" s="1">
        <f t="shared" si="21"/>
        <v>-3.4822083250850238</v>
      </c>
      <c r="W18" s="1">
        <f t="shared" si="22"/>
        <v>-2.9278502801188759</v>
      </c>
      <c r="X18" s="1">
        <f t="shared" si="23"/>
        <v>-3.5011302543736518</v>
      </c>
      <c r="Y18" s="1">
        <f t="shared" si="24"/>
        <v>-2.9414388328773766</v>
      </c>
      <c r="Z18" s="1">
        <f t="shared" si="25"/>
        <v>-1.4223398221753267</v>
      </c>
      <c r="AA18" s="1">
        <f t="shared" si="26"/>
        <v>4.1040924056924037</v>
      </c>
    </row>
    <row r="19" spans="1:27">
      <c r="A19" s="1">
        <v>11</v>
      </c>
      <c r="B19" s="1">
        <f>B18+$C$2</f>
        <v>1.0999999999999999</v>
      </c>
      <c r="C19" s="1">
        <f>$C$2*M18</f>
        <v>-0.331944645978488</v>
      </c>
      <c r="D19" s="1">
        <f>$C$2*N18</f>
        <v>-0.27964993097758323</v>
      </c>
      <c r="E19" s="1">
        <f t="shared" ref="E19:J19" si="27">$C$2*V19</f>
        <v>-0.30856558722936583</v>
      </c>
      <c r="F19" s="1">
        <f t="shared" si="27"/>
        <v>-0.26305269867865888</v>
      </c>
      <c r="G19" s="1">
        <f t="shared" si="27"/>
        <v>-0.31015605763589249</v>
      </c>
      <c r="H19" s="1">
        <f t="shared" si="27"/>
        <v>-0.26422165161611494</v>
      </c>
      <c r="I19" s="1">
        <f t="shared" si="27"/>
        <v>-0.11275924142316351</v>
      </c>
      <c r="J19" s="1">
        <f t="shared" si="27"/>
        <v>0.36296025174207724</v>
      </c>
      <c r="K19" s="1">
        <f>K18+(C19+2*E19+2*G19+I19)/6</f>
        <v>2.516141446920471</v>
      </c>
      <c r="L19" s="1">
        <f>L18+(D19+2*F19+2*H19+J19)/6</f>
        <v>11.708133298510255</v>
      </c>
      <c r="M19" s="1">
        <f>-0.1*K19*L19</f>
        <v>-2.9459319458451341</v>
      </c>
      <c r="N19" s="1">
        <f>-K19</f>
        <v>-2.516141446920471</v>
      </c>
      <c r="O19" s="1">
        <f>B18+$C$2/2</f>
        <v>1.0499999999999998</v>
      </c>
      <c r="P19" s="1">
        <f>K18+C19/2</f>
        <v>2.6305269867865886</v>
      </c>
      <c r="Q19" s="1">
        <f>L18+D19/2</f>
        <v>11.730181396325639</v>
      </c>
      <c r="R19" s="1">
        <f>K18+E19/2</f>
        <v>2.6422165161611493</v>
      </c>
      <c r="S19" s="1">
        <f>L18+F19/2</f>
        <v>11.738480012475101</v>
      </c>
      <c r="T19" s="1">
        <f>M18+G19</f>
        <v>-3.6296025174207722</v>
      </c>
      <c r="U19" s="1">
        <f>N18+G19</f>
        <v>-3.106655367411725</v>
      </c>
      <c r="V19" s="1">
        <f>-0.1*P19*Q19</f>
        <v>-3.0856558722936582</v>
      </c>
      <c r="W19" s="1">
        <f>-1*P19</f>
        <v>-2.6305269867865886</v>
      </c>
      <c r="X19" s="1">
        <f>-0.1*R19*S19</f>
        <v>-3.1015605763589247</v>
      </c>
      <c r="Y19" s="1">
        <f>-1*R19</f>
        <v>-2.6422165161611493</v>
      </c>
      <c r="Z19" s="1">
        <f>-0.1*T19*U19</f>
        <v>-1.1275924142316351</v>
      </c>
      <c r="AA19" s="1">
        <f>-T19</f>
        <v>3.6296025174207722</v>
      </c>
    </row>
    <row r="20" spans="1:27">
      <c r="A20" s="1">
        <v>12</v>
      </c>
      <c r="B20" s="1">
        <f t="shared" ref="B20:B23" si="28">B19+$C$2</f>
        <v>1.2</v>
      </c>
      <c r="C20" s="1">
        <f t="shared" ref="C20:C23" si="29">$C$2*M19</f>
        <v>-0.29459319458451344</v>
      </c>
      <c r="D20" s="1">
        <f t="shared" ref="D20:D23" si="30">$C$2*N19</f>
        <v>-0.25161414469204713</v>
      </c>
      <c r="E20" s="1">
        <f t="shared" ref="E20:E23" si="31">$C$2*V20</f>
        <v>-0.27436733827562931</v>
      </c>
      <c r="F20" s="1">
        <f t="shared" ref="F20:F23" si="32">$C$2*W20</f>
        <v>-0.23688448496282144</v>
      </c>
      <c r="G20" s="1">
        <f t="shared" ref="G20:G23" si="33">$C$2*X20</f>
        <v>-0.27571385679837912</v>
      </c>
      <c r="H20" s="1">
        <f t="shared" ref="H20:H23" si="34">$C$2*Y20</f>
        <v>-0.23789577777826565</v>
      </c>
      <c r="I20" s="1">
        <f t="shared" ref="I20:I23" si="35">$C$2*Z20</f>
        <v>-8.9943689208138652E-2</v>
      </c>
      <c r="J20" s="1">
        <f t="shared" ref="J20:J23" si="36">$C$2*AA20</f>
        <v>0.32216458026435135</v>
      </c>
      <c r="K20" s="1">
        <f t="shared" ref="K20:K23" si="37">K19+(C20+2*E20+2*G20+I20)/6</f>
        <v>2.2686915679303596</v>
      </c>
      <c r="L20" s="1">
        <f t="shared" ref="L20:L23" si="38">L19+(D20+2*F20+2*H20+J20)/6</f>
        <v>11.561631616858611</v>
      </c>
      <c r="M20" s="1">
        <f t="shared" ref="M20:M23" si="39">-0.1*K20*L20</f>
        <v>-2.6229776160684182</v>
      </c>
      <c r="N20" s="1">
        <f t="shared" ref="N20:N23" si="40">-K20</f>
        <v>-2.2686915679303596</v>
      </c>
      <c r="O20" s="1">
        <f t="shared" ref="O20:O23" si="41">B19+$C$2/2</f>
        <v>1.1499999999999999</v>
      </c>
      <c r="P20" s="1">
        <f t="shared" ref="P20:P23" si="42">K19+C20/2</f>
        <v>2.3688448496282142</v>
      </c>
      <c r="Q20" s="1">
        <f t="shared" ref="Q20:Q23" si="43">L19+D20/2</f>
        <v>11.582326226164231</v>
      </c>
      <c r="R20" s="1">
        <f t="shared" ref="R20:R23" si="44">K19+E20/2</f>
        <v>2.3789577777826563</v>
      </c>
      <c r="S20" s="1">
        <f t="shared" ref="S20:S23" si="45">L19+F20/2</f>
        <v>11.589691056028844</v>
      </c>
      <c r="T20" s="1">
        <f t="shared" ref="T20:T23" si="46">M19+G20</f>
        <v>-3.2216458026435131</v>
      </c>
      <c r="U20" s="1">
        <f t="shared" ref="U20:U23" si="47">N19+G20</f>
        <v>-2.79185530371885</v>
      </c>
      <c r="V20" s="1">
        <f t="shared" ref="V20:V23" si="48">-0.1*P20*Q20</f>
        <v>-2.7436733827562931</v>
      </c>
      <c r="W20" s="1">
        <f t="shared" ref="W20:W23" si="49">-1*P20</f>
        <v>-2.3688448496282142</v>
      </c>
      <c r="X20" s="1">
        <f t="shared" ref="X20:X23" si="50">-0.1*R20*S20</f>
        <v>-2.757138567983791</v>
      </c>
      <c r="Y20" s="1">
        <f t="shared" ref="Y20:Y23" si="51">-1*R20</f>
        <v>-2.3789577777826563</v>
      </c>
      <c r="Z20" s="1">
        <f t="shared" ref="Z20:Z23" si="52">-0.1*T20*U20</f>
        <v>-0.89943689208138644</v>
      </c>
      <c r="AA20" s="1">
        <f t="shared" ref="AA20:AA23" si="53">-T20</f>
        <v>3.2216458026435131</v>
      </c>
    </row>
    <row r="21" spans="1:27">
      <c r="A21" s="1">
        <v>13</v>
      </c>
      <c r="B21" s="1">
        <f t="shared" si="28"/>
        <v>1.3</v>
      </c>
      <c r="C21" s="1">
        <f t="shared" si="29"/>
        <v>-0.26229776160684182</v>
      </c>
      <c r="D21" s="1">
        <f t="shared" si="30"/>
        <v>-0.22686915679303599</v>
      </c>
      <c r="E21" s="1">
        <f t="shared" si="31"/>
        <v>-0.24471009860352924</v>
      </c>
      <c r="F21" s="1">
        <f t="shared" si="32"/>
        <v>-0.21375426871269387</v>
      </c>
      <c r="G21" s="1">
        <f t="shared" si="33"/>
        <v>-0.24585757857719204</v>
      </c>
      <c r="H21" s="1">
        <f t="shared" si="34"/>
        <v>-0.21463365186285951</v>
      </c>
      <c r="I21" s="1">
        <f t="shared" si="35"/>
        <v>-7.2138270901669452E-2</v>
      </c>
      <c r="J21" s="1">
        <f t="shared" si="36"/>
        <v>0.28688351946456103</v>
      </c>
      <c r="K21" s="1">
        <f t="shared" si="37"/>
        <v>2.0494296701187009</v>
      </c>
      <c r="L21" s="1">
        <f t="shared" si="38"/>
        <v>11.428838037112014</v>
      </c>
      <c r="M21" s="1">
        <f t="shared" si="39"/>
        <v>-2.3422599768238537</v>
      </c>
      <c r="N21" s="1">
        <f t="shared" si="40"/>
        <v>-2.0494296701187009</v>
      </c>
      <c r="O21" s="1">
        <f t="shared" si="41"/>
        <v>1.25</v>
      </c>
      <c r="P21" s="1">
        <f t="shared" si="42"/>
        <v>2.1375426871269387</v>
      </c>
      <c r="Q21" s="1">
        <f t="shared" si="43"/>
        <v>11.448197038462093</v>
      </c>
      <c r="R21" s="1">
        <f t="shared" si="44"/>
        <v>2.146336518628595</v>
      </c>
      <c r="S21" s="1">
        <f t="shared" si="45"/>
        <v>11.454754482502263</v>
      </c>
      <c r="T21" s="1">
        <f t="shared" si="46"/>
        <v>-2.8688351946456101</v>
      </c>
      <c r="U21" s="1">
        <f t="shared" si="47"/>
        <v>-2.5145491465075516</v>
      </c>
      <c r="V21" s="1">
        <f t="shared" si="48"/>
        <v>-2.4471009860352924</v>
      </c>
      <c r="W21" s="1">
        <f t="shared" si="49"/>
        <v>-2.1375426871269387</v>
      </c>
      <c r="X21" s="1">
        <f t="shared" si="50"/>
        <v>-2.4585757857719202</v>
      </c>
      <c r="Y21" s="1">
        <f t="shared" si="51"/>
        <v>-2.146336518628595</v>
      </c>
      <c r="Z21" s="1">
        <f t="shared" si="52"/>
        <v>-0.72138270901669455</v>
      </c>
      <c r="AA21" s="1">
        <f t="shared" si="53"/>
        <v>2.8688351946456101</v>
      </c>
    </row>
    <row r="22" spans="1:27">
      <c r="A22" s="1">
        <v>14</v>
      </c>
      <c r="B22" s="1">
        <f t="shared" si="28"/>
        <v>1.4000000000000001</v>
      </c>
      <c r="C22" s="1">
        <f t="shared" si="29"/>
        <v>-0.23422599768238539</v>
      </c>
      <c r="D22" s="1">
        <f t="shared" si="30"/>
        <v>-0.20494296701187009</v>
      </c>
      <c r="E22" s="1">
        <f t="shared" si="31"/>
        <v>-0.21886126916533</v>
      </c>
      <c r="F22" s="1">
        <f t="shared" si="32"/>
        <v>-0.19323166712775083</v>
      </c>
      <c r="G22" s="1">
        <f t="shared" si="33"/>
        <v>-0.21984500145363445</v>
      </c>
      <c r="H22" s="1">
        <f t="shared" si="34"/>
        <v>-0.19399990355360361</v>
      </c>
      <c r="I22" s="1">
        <f t="shared" si="35"/>
        <v>-5.8141199331144922E-2</v>
      </c>
      <c r="J22" s="1">
        <f t="shared" si="36"/>
        <v>0.2562104978277488</v>
      </c>
      <c r="K22" s="1">
        <f t="shared" si="37"/>
        <v>1.8544663804101245</v>
      </c>
      <c r="L22" s="1">
        <f t="shared" si="38"/>
        <v>11.308305435354209</v>
      </c>
      <c r="M22" s="1">
        <f t="shared" si="39"/>
        <v>-2.0970872249273458</v>
      </c>
      <c r="N22" s="1">
        <f t="shared" si="40"/>
        <v>-1.8544663804101245</v>
      </c>
      <c r="O22" s="1">
        <f t="shared" si="41"/>
        <v>1.35</v>
      </c>
      <c r="P22" s="1">
        <f t="shared" si="42"/>
        <v>1.9323166712775082</v>
      </c>
      <c r="Q22" s="1">
        <f t="shared" si="43"/>
        <v>11.326366553606078</v>
      </c>
      <c r="R22" s="1">
        <f t="shared" si="44"/>
        <v>1.9399990355360359</v>
      </c>
      <c r="S22" s="1">
        <f t="shared" si="45"/>
        <v>11.332222203548138</v>
      </c>
      <c r="T22" s="1">
        <f t="shared" si="46"/>
        <v>-2.5621049782774881</v>
      </c>
      <c r="U22" s="1">
        <f t="shared" si="47"/>
        <v>-2.2692746715723353</v>
      </c>
      <c r="V22" s="1">
        <f t="shared" si="48"/>
        <v>-2.1886126916533</v>
      </c>
      <c r="W22" s="1">
        <f t="shared" si="49"/>
        <v>-1.9323166712775082</v>
      </c>
      <c r="X22" s="1">
        <f t="shared" si="50"/>
        <v>-2.1984500145363444</v>
      </c>
      <c r="Y22" s="1">
        <f t="shared" si="51"/>
        <v>-1.9399990355360359</v>
      </c>
      <c r="Z22" s="1">
        <f t="shared" si="52"/>
        <v>-0.58141199331144922</v>
      </c>
      <c r="AA22" s="1">
        <f t="shared" si="53"/>
        <v>2.5621049782774881</v>
      </c>
    </row>
    <row r="23" spans="1:27">
      <c r="A23" s="1">
        <v>15</v>
      </c>
      <c r="B23" s="1">
        <f t="shared" si="28"/>
        <v>1.5000000000000002</v>
      </c>
      <c r="C23" s="1">
        <f t="shared" si="29"/>
        <v>-0.20970872249273459</v>
      </c>
      <c r="D23" s="1">
        <f t="shared" si="30"/>
        <v>-0.18544663804101247</v>
      </c>
      <c r="E23" s="1">
        <f t="shared" si="31"/>
        <v>-0.19622917272655538</v>
      </c>
      <c r="F23" s="1">
        <f t="shared" si="32"/>
        <v>-0.17496120191637574</v>
      </c>
      <c r="G23" s="1">
        <f t="shared" si="33"/>
        <v>-0.19707715828576866</v>
      </c>
      <c r="H23" s="1">
        <f t="shared" si="34"/>
        <v>-0.17563517940468468</v>
      </c>
      <c r="I23" s="1">
        <f t="shared" si="35"/>
        <v>-4.7065781170871138E-2</v>
      </c>
      <c r="J23" s="1">
        <f t="shared" si="36"/>
        <v>0.22941643832131145</v>
      </c>
      <c r="K23" s="1">
        <f t="shared" si="37"/>
        <v>1.6805685194620821</v>
      </c>
      <c r="L23" s="1">
        <f t="shared" si="38"/>
        <v>11.198768274960571</v>
      </c>
      <c r="M23" s="1">
        <f t="shared" si="39"/>
        <v>-1.8820297419649423</v>
      </c>
      <c r="N23" s="1">
        <f t="shared" si="40"/>
        <v>-1.6805685194620821</v>
      </c>
      <c r="O23" s="1">
        <f t="shared" si="41"/>
        <v>1.4500000000000002</v>
      </c>
      <c r="P23" s="1">
        <f t="shared" si="42"/>
        <v>1.7496120191637572</v>
      </c>
      <c r="Q23" s="1">
        <f t="shared" si="43"/>
        <v>11.215582116333703</v>
      </c>
      <c r="R23" s="1">
        <f t="shared" si="44"/>
        <v>1.7563517940468467</v>
      </c>
      <c r="S23" s="1">
        <f t="shared" si="45"/>
        <v>11.220824834396021</v>
      </c>
      <c r="T23" s="1">
        <f t="shared" si="46"/>
        <v>-2.2941643832131144</v>
      </c>
      <c r="U23" s="1">
        <f t="shared" si="47"/>
        <v>-2.0515435386958929</v>
      </c>
      <c r="V23" s="1">
        <f t="shared" si="48"/>
        <v>-1.9622917272655538</v>
      </c>
      <c r="W23" s="1">
        <f t="shared" si="49"/>
        <v>-1.7496120191637572</v>
      </c>
      <c r="X23" s="1">
        <f t="shared" si="50"/>
        <v>-1.9707715828576864</v>
      </c>
      <c r="Y23" s="1">
        <f t="shared" si="51"/>
        <v>-1.7563517940468467</v>
      </c>
      <c r="Z23" s="1">
        <f t="shared" si="52"/>
        <v>-0.47065781170871135</v>
      </c>
      <c r="AA23" s="1">
        <f t="shared" si="53"/>
        <v>2.2941643832131144</v>
      </c>
    </row>
    <row r="24" spans="1:27">
      <c r="A24" s="1">
        <v>16</v>
      </c>
      <c r="B24" s="1">
        <f>B23+$C$2</f>
        <v>1.6000000000000003</v>
      </c>
      <c r="C24" s="1">
        <f>$C$2*M23</f>
        <v>-0.18820297419649423</v>
      </c>
      <c r="D24" s="1">
        <f>$C$2*N23</f>
        <v>-0.16805685194620823</v>
      </c>
      <c r="E24" s="1">
        <f t="shared" ref="E24:J24" si="54">$C$2*V24</f>
        <v>-0.1763316834371921</v>
      </c>
      <c r="F24" s="1">
        <f t="shared" si="54"/>
        <v>-0.15864670323638352</v>
      </c>
      <c r="G24" s="1">
        <f t="shared" si="54"/>
        <v>-0.17706633870951621</v>
      </c>
      <c r="H24" s="1">
        <f t="shared" si="54"/>
        <v>-0.15924026777434863</v>
      </c>
      <c r="I24" s="1">
        <f t="shared" si="54"/>
        <v>-3.8250486557853916E-2</v>
      </c>
      <c r="J24" s="1">
        <f t="shared" si="54"/>
        <v>0.20590960806744585</v>
      </c>
      <c r="K24" s="1">
        <f>K23+(C24+2*E24+2*G24+I24)/6</f>
        <v>1.5250269352874546</v>
      </c>
      <c r="L24" s="1">
        <f>L23+(D24+2*F24+2*H24+J24)/6</f>
        <v>11.0991147439772</v>
      </c>
      <c r="M24" s="1">
        <f>-0.1*K24*L24</f>
        <v>-1.692644894241135</v>
      </c>
      <c r="N24" s="1">
        <f>-K24</f>
        <v>-1.5250269352874546</v>
      </c>
      <c r="O24" s="1">
        <f>B23+$C$2/2</f>
        <v>1.5500000000000003</v>
      </c>
      <c r="P24" s="1">
        <f>K23+C24/2</f>
        <v>1.586467032363835</v>
      </c>
      <c r="Q24" s="1">
        <f>L23+D24/2</f>
        <v>11.114739848987467</v>
      </c>
      <c r="R24" s="1">
        <f>K23+E24/2</f>
        <v>1.5924026777434861</v>
      </c>
      <c r="S24" s="1">
        <f>L23+F24/2</f>
        <v>11.11944492334238</v>
      </c>
      <c r="T24" s="1">
        <f>M23+G24</f>
        <v>-2.0590960806744585</v>
      </c>
      <c r="U24" s="1">
        <f>N23+G24</f>
        <v>-1.8576348581715982</v>
      </c>
      <c r="V24" s="1">
        <f>-0.1*P24*Q24</f>
        <v>-1.763316834371921</v>
      </c>
      <c r="W24" s="1">
        <f>-1*P24</f>
        <v>-1.586467032363835</v>
      </c>
      <c r="X24" s="1">
        <f>-0.1*R24*S24</f>
        <v>-1.770663387095162</v>
      </c>
      <c r="Y24" s="1">
        <f>-1*R24</f>
        <v>-1.5924026777434861</v>
      </c>
      <c r="Z24" s="1">
        <f>-0.1*T24*U24</f>
        <v>-0.38250486557853913</v>
      </c>
      <c r="AA24" s="1">
        <f>-T24</f>
        <v>2.0590960806744585</v>
      </c>
    </row>
    <row r="25" spans="1:27">
      <c r="A25" s="1">
        <v>17</v>
      </c>
      <c r="B25" s="1">
        <f t="shared" ref="B25:B26" si="55">B24+$C$2</f>
        <v>1.7000000000000004</v>
      </c>
      <c r="C25" s="1">
        <f t="shared" ref="C25:C26" si="56">$C$2*M24</f>
        <v>-0.16926448942411351</v>
      </c>
      <c r="D25" s="1">
        <f t="shared" ref="D25:D26" si="57">$C$2*N24</f>
        <v>-0.15250269352874546</v>
      </c>
      <c r="E25" s="1">
        <f t="shared" ref="E25:E26" si="58">$C$2*V25</f>
        <v>-0.15877273912283252</v>
      </c>
      <c r="F25" s="1">
        <f t="shared" ref="F25:F26" si="59">$C$2*W25</f>
        <v>-0.14403946905753981</v>
      </c>
      <c r="G25" s="1">
        <f t="shared" ref="G25:G26" si="60">$C$2*X25</f>
        <v>-0.15941215867773803</v>
      </c>
      <c r="H25" s="1">
        <f t="shared" ref="H25:H26" si="61">$C$2*Y25</f>
        <v>-0.14456405657260382</v>
      </c>
      <c r="I25" s="1">
        <f t="shared" ref="I25:I26" si="62">$C$2*Z25</f>
        <v>-3.1196773041905108E-2</v>
      </c>
      <c r="J25" s="1">
        <f t="shared" ref="J25:J26" si="63">$C$2*AA25</f>
        <v>0.18520570529188729</v>
      </c>
      <c r="K25" s="1">
        <f t="shared" ref="K25:K26" si="64">K24+(C25+2*E25+2*G25+I25)/6</f>
        <v>1.3855550922762614</v>
      </c>
      <c r="L25" s="1">
        <f t="shared" ref="L25:L26" si="65">L24+(D25+2*F25+2*H25+J25)/6</f>
        <v>11.008364070727676</v>
      </c>
      <c r="M25" s="1">
        <f t="shared" ref="M25:M26" si="66">-0.1*K25*L25</f>
        <v>-1.5252694895827765</v>
      </c>
      <c r="N25" s="1">
        <f t="shared" ref="N25:N26" si="67">-K25</f>
        <v>-1.3855550922762614</v>
      </c>
      <c r="O25" s="1">
        <f t="shared" ref="O25:O26" si="68">B24+$C$2/2</f>
        <v>1.6500000000000004</v>
      </c>
      <c r="P25" s="1">
        <f t="shared" ref="P25:P26" si="69">K24+C25/2</f>
        <v>1.4403946905753979</v>
      </c>
      <c r="Q25" s="1">
        <f t="shared" ref="Q25:Q26" si="70">L24+D25/2</f>
        <v>11.022863397212827</v>
      </c>
      <c r="R25" s="1">
        <f t="shared" ref="R25:R26" si="71">K24+E25/2</f>
        <v>1.4456405657260383</v>
      </c>
      <c r="S25" s="1">
        <f t="shared" ref="S25:S26" si="72">L24+F25/2</f>
        <v>11.027095009448431</v>
      </c>
      <c r="T25" s="1">
        <f t="shared" ref="T25:T26" si="73">M24+G25</f>
        <v>-1.8520570529188729</v>
      </c>
      <c r="U25" s="1">
        <f t="shared" ref="U25:U26" si="74">N24+G25</f>
        <v>-1.6844390939651925</v>
      </c>
      <c r="V25" s="1">
        <f t="shared" ref="V25:V26" si="75">-0.1*P25*Q25</f>
        <v>-1.5877273912283252</v>
      </c>
      <c r="W25" s="1">
        <f t="shared" ref="W25:W26" si="76">-1*P25</f>
        <v>-1.4403946905753979</v>
      </c>
      <c r="X25" s="1">
        <f t="shared" ref="X25:X26" si="77">-0.1*R25*S25</f>
        <v>-1.5941215867773801</v>
      </c>
      <c r="Y25" s="1">
        <f t="shared" ref="Y25:Y26" si="78">-1*R25</f>
        <v>-1.4456405657260383</v>
      </c>
      <c r="Z25" s="1">
        <f t="shared" ref="Z25:Z26" si="79">-0.1*T25*U25</f>
        <v>-0.31196773041905107</v>
      </c>
      <c r="AA25" s="1">
        <f t="shared" ref="AA25:AA26" si="80">-T25</f>
        <v>1.8520570529188729</v>
      </c>
    </row>
    <row r="26" spans="1:27">
      <c r="A26" s="1">
        <v>18</v>
      </c>
      <c r="B26" s="1">
        <f t="shared" si="55"/>
        <v>1.8000000000000005</v>
      </c>
      <c r="C26" s="1">
        <f t="shared" si="56"/>
        <v>-0.15252694895827767</v>
      </c>
      <c r="D26" s="1">
        <f t="shared" si="57"/>
        <v>-0.13855550922762613</v>
      </c>
      <c r="E26" s="1">
        <f t="shared" si="58"/>
        <v>-0.14322454020047087</v>
      </c>
      <c r="F26" s="1">
        <f t="shared" si="59"/>
        <v>-0.13092916177971226</v>
      </c>
      <c r="G26" s="1">
        <f t="shared" si="60"/>
        <v>-0.14378344238466101</v>
      </c>
      <c r="H26" s="1">
        <f t="shared" si="61"/>
        <v>-0.1313942822176026</v>
      </c>
      <c r="I26" s="1">
        <f t="shared" si="62"/>
        <v>-2.5525469652465972E-2</v>
      </c>
      <c r="J26" s="1">
        <f t="shared" si="63"/>
        <v>0.16690529319674377</v>
      </c>
      <c r="K26" s="1">
        <f t="shared" si="64"/>
        <v>1.2602103616460936</v>
      </c>
      <c r="L26" s="1">
        <f t="shared" si="65"/>
        <v>10.925647886723425</v>
      </c>
      <c r="M26" s="1">
        <f t="shared" si="66"/>
        <v>-1.3768614674545605</v>
      </c>
      <c r="N26" s="1">
        <f t="shared" si="67"/>
        <v>-1.2602103616460936</v>
      </c>
      <c r="O26" s="1">
        <f t="shared" si="68"/>
        <v>1.7500000000000004</v>
      </c>
      <c r="P26" s="1">
        <f t="shared" si="69"/>
        <v>1.3092916177971226</v>
      </c>
      <c r="Q26" s="1">
        <f t="shared" si="70"/>
        <v>10.939086316113864</v>
      </c>
      <c r="R26" s="1">
        <f t="shared" si="71"/>
        <v>1.3139428221760259</v>
      </c>
      <c r="S26" s="1">
        <f t="shared" si="72"/>
        <v>10.942899489837821</v>
      </c>
      <c r="T26" s="1">
        <f t="shared" si="73"/>
        <v>-1.6690529319674376</v>
      </c>
      <c r="U26" s="1">
        <f t="shared" si="74"/>
        <v>-1.5293385346609223</v>
      </c>
      <c r="V26" s="1">
        <f t="shared" si="75"/>
        <v>-1.4322454020047086</v>
      </c>
      <c r="W26" s="1">
        <f t="shared" si="76"/>
        <v>-1.3092916177971226</v>
      </c>
      <c r="X26" s="1">
        <f t="shared" si="77"/>
        <v>-1.4378344238466101</v>
      </c>
      <c r="Y26" s="1">
        <f t="shared" si="78"/>
        <v>-1.3139428221760259</v>
      </c>
      <c r="Z26" s="1">
        <f t="shared" si="79"/>
        <v>-0.25525469652465971</v>
      </c>
      <c r="AA26" s="1">
        <f t="shared" si="80"/>
        <v>1.6690529319674376</v>
      </c>
    </row>
    <row r="27" spans="1:27">
      <c r="A27" s="1">
        <v>19</v>
      </c>
      <c r="B27" s="1">
        <f>B26+$C$2</f>
        <v>1.9000000000000006</v>
      </c>
      <c r="C27" s="1">
        <f>$C$2*M26</f>
        <v>-0.13768614674545607</v>
      </c>
      <c r="D27" s="1">
        <f>$C$2*N26</f>
        <v>-0.12602103616460936</v>
      </c>
      <c r="E27" s="1">
        <f t="shared" ref="E27:J27" si="81">$C$2*V27</f>
        <v>-0.12941390825374899</v>
      </c>
      <c r="F27" s="1">
        <f t="shared" si="81"/>
        <v>-0.11913672882733656</v>
      </c>
      <c r="G27" s="1">
        <f t="shared" si="81"/>
        <v>-0.12990435095296124</v>
      </c>
      <c r="H27" s="1">
        <f t="shared" si="81"/>
        <v>-0.1195503407519219</v>
      </c>
      <c r="I27" s="1">
        <f t="shared" si="81"/>
        <v>-2.0945773326096515E-2</v>
      </c>
      <c r="J27" s="1">
        <f t="shared" si="81"/>
        <v>0.15067658184075217</v>
      </c>
      <c r="K27" s="1">
        <f>K26+(C27+2*E27+2*G27+I27)/6</f>
        <v>1.1473322885652648</v>
      </c>
      <c r="L27" s="1">
        <f>L26+(D27+2*F27+2*H27+J27)/6</f>
        <v>10.850194787809697</v>
      </c>
      <c r="M27" s="1">
        <f>-0.1*K27*L27</f>
        <v>-1.2448778817276607</v>
      </c>
      <c r="N27" s="1">
        <f>-K27</f>
        <v>-1.1473322885652648</v>
      </c>
      <c r="O27" s="1">
        <f>B26+$C$2/2</f>
        <v>1.8500000000000005</v>
      </c>
      <c r="P27" s="1">
        <f>K26+C27/2</f>
        <v>1.1913672882733655</v>
      </c>
      <c r="Q27" s="1">
        <f>L26+D27/2</f>
        <v>10.862637368641121</v>
      </c>
      <c r="R27" s="1">
        <f>K26+E27/2</f>
        <v>1.195503407519219</v>
      </c>
      <c r="S27" s="1">
        <f>L26+F27/2</f>
        <v>10.866079522309757</v>
      </c>
      <c r="T27" s="1">
        <f>M26+G27</f>
        <v>-1.5067658184075217</v>
      </c>
      <c r="U27" s="1">
        <f>N26+G27</f>
        <v>-1.3901147125990547</v>
      </c>
      <c r="V27" s="1">
        <f>-0.1*P27*Q27</f>
        <v>-1.2941390825374899</v>
      </c>
      <c r="W27" s="1">
        <f>-1*P27</f>
        <v>-1.1913672882733655</v>
      </c>
      <c r="X27" s="1">
        <f>-0.1*R27*S27</f>
        <v>-1.2990435095296122</v>
      </c>
      <c r="Y27" s="1">
        <f>-1*R27</f>
        <v>-1.195503407519219</v>
      </c>
      <c r="Z27" s="1">
        <f>-0.1*T27*U27</f>
        <v>-0.20945773326096515</v>
      </c>
      <c r="AA27" s="1">
        <f>-T27</f>
        <v>1.5067658184075217</v>
      </c>
    </row>
    <row r="28" spans="1:27">
      <c r="A28" s="1">
        <v>20</v>
      </c>
      <c r="B28" s="1">
        <f t="shared" ref="B28:B33" si="82">B27+$C$2</f>
        <v>2.0000000000000004</v>
      </c>
      <c r="C28" s="1">
        <f t="shared" ref="C28:C33" si="83">$C$2*M27</f>
        <v>-0.12448778817276607</v>
      </c>
      <c r="D28" s="1">
        <f t="shared" ref="D28:D33" si="84">$C$2*N27</f>
        <v>-0.11473322885652648</v>
      </c>
      <c r="E28" s="1">
        <f t="shared" ref="E28:E33" si="85">$C$2*V28</f>
        <v>-0.11711172594540904</v>
      </c>
      <c r="F28" s="1">
        <f t="shared" ref="F28:F33" si="86">$C$2*W28</f>
        <v>-0.10850883944788819</v>
      </c>
      <c r="G28" s="1">
        <f t="shared" ref="G28:G33" si="87">$C$2*X28</f>
        <v>-0.11754365364874836</v>
      </c>
      <c r="H28" s="1">
        <f t="shared" ref="H28:H33" si="88">$C$2*Y28</f>
        <v>-0.10887764255925603</v>
      </c>
      <c r="I28" s="1">
        <f t="shared" ref="I28:I33" si="89">$C$2*Z28</f>
        <v>-1.7232942232518981E-2</v>
      </c>
      <c r="J28" s="1">
        <f t="shared" ref="J28:J33" si="90">$C$2*AA28</f>
        <v>0.13624215353764091</v>
      </c>
      <c r="K28" s="1">
        <f t="shared" ref="K28:K33" si="91">K27+(C28+2*E28+2*G28+I28)/6</f>
        <v>1.0454937069663315</v>
      </c>
      <c r="L28" s="1">
        <f t="shared" ref="L28:L33" si="92">L27+(D28+2*F28+2*H28+J28)/6</f>
        <v>10.781317447920834</v>
      </c>
      <c r="M28" s="1">
        <f t="shared" ref="M28:M33" si="93">-0.1*K28*L28</f>
        <v>-1.1271799544607541</v>
      </c>
      <c r="N28" s="1">
        <f t="shared" ref="N28:N33" si="94">-K28</f>
        <v>-1.0454937069663315</v>
      </c>
      <c r="O28" s="1">
        <f t="shared" ref="O28:O33" si="95">B27+$C$2/2</f>
        <v>1.9500000000000006</v>
      </c>
      <c r="P28" s="1">
        <f t="shared" ref="P28:P33" si="96">K27+C28/2</f>
        <v>1.0850883944788818</v>
      </c>
      <c r="Q28" s="1">
        <f t="shared" ref="Q28:Q33" si="97">L27+D28/2</f>
        <v>10.792828173381434</v>
      </c>
      <c r="R28" s="1">
        <f t="shared" ref="R28:R33" si="98">K27+E28/2</f>
        <v>1.0887764255925603</v>
      </c>
      <c r="S28" s="1">
        <f t="shared" ref="S28:S33" si="99">L27+F28/2</f>
        <v>10.795940368085752</v>
      </c>
      <c r="T28" s="1">
        <f t="shared" ref="T28:T33" si="100">M27+G28</f>
        <v>-1.3624215353764091</v>
      </c>
      <c r="U28" s="1">
        <f t="shared" ref="U28:U33" si="101">N27+G28</f>
        <v>-1.2648759422140132</v>
      </c>
      <c r="V28" s="1">
        <f t="shared" ref="V28:V33" si="102">-0.1*P28*Q28</f>
        <v>-1.1711172594540904</v>
      </c>
      <c r="W28" s="1">
        <f t="shared" ref="W28:W33" si="103">-1*P28</f>
        <v>-1.0850883944788818</v>
      </c>
      <c r="X28" s="1">
        <f t="shared" ref="X28:X33" si="104">-0.1*R28*S28</f>
        <v>-1.1754365364874835</v>
      </c>
      <c r="Y28" s="1">
        <f t="shared" ref="Y28:Y33" si="105">-1*R28</f>
        <v>-1.0887764255925603</v>
      </c>
      <c r="Z28" s="1">
        <f t="shared" ref="Z28:Z33" si="106">-0.1*T28*U28</f>
        <v>-0.1723294223251898</v>
      </c>
      <c r="AA28" s="1">
        <f t="shared" ref="AA28:AA33" si="107">-T28</f>
        <v>1.3624215353764091</v>
      </c>
    </row>
    <row r="29" spans="1:27">
      <c r="A29" s="1">
        <v>21</v>
      </c>
      <c r="B29" s="1">
        <f t="shared" si="82"/>
        <v>2.1000000000000005</v>
      </c>
      <c r="C29" s="1">
        <f t="shared" si="83"/>
        <v>-0.11271799544607541</v>
      </c>
      <c r="D29" s="1">
        <f t="shared" si="84"/>
        <v>-0.10454937069663316</v>
      </c>
      <c r="E29" s="1">
        <f t="shared" si="85"/>
        <v>-0.10612468593416034</v>
      </c>
      <c r="F29" s="1">
        <f t="shared" si="86"/>
        <v>-9.8913470924329394E-2</v>
      </c>
      <c r="G29" s="1">
        <f t="shared" si="87"/>
        <v>-0.10650635165115337</v>
      </c>
      <c r="H29" s="1">
        <f t="shared" si="88"/>
        <v>-9.9243136399925144E-2</v>
      </c>
      <c r="I29" s="1">
        <f t="shared" si="89"/>
        <v>-1.4212066969565057E-2</v>
      </c>
      <c r="J29" s="1">
        <f t="shared" si="90"/>
        <v>0.12336863061119074</v>
      </c>
      <c r="K29" s="3">
        <f t="shared" si="91"/>
        <v>0.95346168403528686</v>
      </c>
      <c r="L29" s="1">
        <f t="shared" si="92"/>
        <v>10.718401788798509</v>
      </c>
      <c r="M29" s="1">
        <f t="shared" si="93"/>
        <v>-1.0219585419714659</v>
      </c>
      <c r="N29" s="1">
        <f t="shared" si="94"/>
        <v>-0.95346168403528686</v>
      </c>
      <c r="O29" s="1">
        <f t="shared" si="95"/>
        <v>2.0500000000000003</v>
      </c>
      <c r="P29" s="1">
        <f t="shared" si="96"/>
        <v>0.98913470924329383</v>
      </c>
      <c r="Q29" s="1">
        <f t="shared" si="97"/>
        <v>10.729042762572517</v>
      </c>
      <c r="R29" s="1">
        <f t="shared" si="98"/>
        <v>0.99243136399925136</v>
      </c>
      <c r="S29" s="1">
        <f t="shared" si="99"/>
        <v>10.731860712458669</v>
      </c>
      <c r="T29" s="1">
        <f t="shared" si="100"/>
        <v>-1.2336863061119074</v>
      </c>
      <c r="U29" s="1">
        <f t="shared" si="101"/>
        <v>-1.1520000586174848</v>
      </c>
      <c r="V29" s="1">
        <f t="shared" si="102"/>
        <v>-1.0612468593416033</v>
      </c>
      <c r="W29" s="1">
        <f t="shared" si="103"/>
        <v>-0.98913470924329383</v>
      </c>
      <c r="X29" s="1">
        <f t="shared" si="104"/>
        <v>-1.0650635165115336</v>
      </c>
      <c r="Y29" s="1">
        <f t="shared" si="105"/>
        <v>-0.99243136399925136</v>
      </c>
      <c r="Z29" s="1">
        <f t="shared" si="106"/>
        <v>-0.14212066969565057</v>
      </c>
      <c r="AA29" s="1">
        <f t="shared" si="107"/>
        <v>1.2336863061119074</v>
      </c>
    </row>
    <row r="30" spans="1:27">
      <c r="A30" s="1">
        <v>22</v>
      </c>
      <c r="B30" s="1">
        <f t="shared" si="82"/>
        <v>2.2000000000000006</v>
      </c>
      <c r="C30" s="1">
        <f t="shared" si="83"/>
        <v>-0.10219585419714659</v>
      </c>
      <c r="D30" s="1">
        <f t="shared" si="84"/>
        <v>-9.5346168403528692E-2</v>
      </c>
      <c r="E30" s="1">
        <f t="shared" si="85"/>
        <v>-9.6288788431323491E-2</v>
      </c>
      <c r="F30" s="1">
        <f t="shared" si="86"/>
        <v>-9.0236375693671364E-2</v>
      </c>
      <c r="G30" s="1">
        <f t="shared" si="87"/>
        <v>-9.6627081830898187E-2</v>
      </c>
      <c r="H30" s="1">
        <f t="shared" si="88"/>
        <v>-9.0531728981962517E-2</v>
      </c>
      <c r="I30" s="1">
        <f t="shared" si="89"/>
        <v>-1.1746141972142812E-2</v>
      </c>
      <c r="J30" s="1">
        <f t="shared" si="90"/>
        <v>0.11185856238023639</v>
      </c>
      <c r="K30" s="1">
        <f t="shared" si="91"/>
        <v>0.87016606125299811</v>
      </c>
      <c r="L30" s="1">
        <f t="shared" si="92"/>
        <v>10.660897819569415</v>
      </c>
      <c r="M30" s="1">
        <f t="shared" si="93"/>
        <v>-0.92767514650753946</v>
      </c>
      <c r="N30" s="1">
        <f t="shared" si="94"/>
        <v>-0.87016606125299811</v>
      </c>
      <c r="O30" s="1">
        <f t="shared" si="95"/>
        <v>2.1500000000000004</v>
      </c>
      <c r="P30" s="1">
        <f t="shared" si="96"/>
        <v>0.90236375693671356</v>
      </c>
      <c r="Q30" s="1">
        <f t="shared" si="97"/>
        <v>10.670728704596744</v>
      </c>
      <c r="R30" s="1">
        <f t="shared" si="98"/>
        <v>0.90531728981962512</v>
      </c>
      <c r="S30" s="1">
        <f t="shared" si="99"/>
        <v>10.673283600951674</v>
      </c>
      <c r="T30" s="1">
        <f t="shared" si="100"/>
        <v>-1.1185856238023639</v>
      </c>
      <c r="U30" s="1">
        <f t="shared" si="101"/>
        <v>-1.050088765866185</v>
      </c>
      <c r="V30" s="1">
        <f t="shared" si="102"/>
        <v>-0.96288788431323491</v>
      </c>
      <c r="W30" s="1">
        <f t="shared" si="103"/>
        <v>-0.90236375693671356</v>
      </c>
      <c r="X30" s="1">
        <f t="shared" si="104"/>
        <v>-0.96627081830898187</v>
      </c>
      <c r="Y30" s="1">
        <f t="shared" si="105"/>
        <v>-0.90531728981962512</v>
      </c>
      <c r="Z30" s="1">
        <f t="shared" si="106"/>
        <v>-0.11746141972142811</v>
      </c>
      <c r="AA30" s="1">
        <f t="shared" si="107"/>
        <v>1.1185856238023639</v>
      </c>
    </row>
    <row r="31" spans="1:27">
      <c r="A31" s="1">
        <v>23</v>
      </c>
      <c r="B31" s="1">
        <f t="shared" si="82"/>
        <v>2.3000000000000007</v>
      </c>
      <c r="C31" s="1">
        <f t="shared" si="83"/>
        <v>-9.2767514650753946E-2</v>
      </c>
      <c r="D31" s="1">
        <f t="shared" si="84"/>
        <v>-8.7016606125299822E-2</v>
      </c>
      <c r="E31" s="1">
        <f t="shared" si="85"/>
        <v>-8.7464175976049149E-2</v>
      </c>
      <c r="F31" s="1">
        <f t="shared" si="86"/>
        <v>-8.2378230392762111E-2</v>
      </c>
      <c r="G31" s="1">
        <f t="shared" si="87"/>
        <v>-8.7764880594716321E-2</v>
      </c>
      <c r="H31" s="1">
        <f t="shared" si="88"/>
        <v>-8.2643397326497364E-2</v>
      </c>
      <c r="I31" s="1">
        <f t="shared" si="89"/>
        <v>-9.7272142155193277E-3</v>
      </c>
      <c r="J31" s="1">
        <f t="shared" si="90"/>
        <v>0.10154400271022559</v>
      </c>
      <c r="K31" s="1">
        <f t="shared" si="91"/>
        <v>0.79467392091836409</v>
      </c>
      <c r="L31" s="1">
        <f t="shared" si="92"/>
        <v>10.608311843093816</v>
      </c>
      <c r="M31" s="1">
        <f t="shared" si="93"/>
        <v>-0.84301487666760799</v>
      </c>
      <c r="N31" s="1">
        <f t="shared" si="94"/>
        <v>-0.79467392091836409</v>
      </c>
      <c r="O31" s="1">
        <f t="shared" si="95"/>
        <v>2.2500000000000004</v>
      </c>
      <c r="P31" s="1">
        <f t="shared" si="96"/>
        <v>0.82378230392762108</v>
      </c>
      <c r="Q31" s="1">
        <f t="shared" si="97"/>
        <v>10.617389516506766</v>
      </c>
      <c r="R31" s="1">
        <f t="shared" si="98"/>
        <v>0.82643397326497359</v>
      </c>
      <c r="S31" s="1">
        <f t="shared" si="99"/>
        <v>10.619708704373034</v>
      </c>
      <c r="T31" s="1">
        <f t="shared" si="100"/>
        <v>-1.0154400271022559</v>
      </c>
      <c r="U31" s="1">
        <f t="shared" si="101"/>
        <v>-0.95793094184771443</v>
      </c>
      <c r="V31" s="1">
        <f t="shared" si="102"/>
        <v>-0.87464175976049141</v>
      </c>
      <c r="W31" s="1">
        <f t="shared" si="103"/>
        <v>-0.82378230392762108</v>
      </c>
      <c r="X31" s="1">
        <f t="shared" si="104"/>
        <v>-0.87764880594716321</v>
      </c>
      <c r="Y31" s="1">
        <f t="shared" si="105"/>
        <v>-0.82643397326497359</v>
      </c>
      <c r="Z31" s="1">
        <f t="shared" si="106"/>
        <v>-9.7272142155193267E-2</v>
      </c>
      <c r="AA31" s="1">
        <f t="shared" si="107"/>
        <v>1.0154400271022559</v>
      </c>
    </row>
    <row r="32" spans="1:27">
      <c r="A32" s="1">
        <v>24</v>
      </c>
      <c r="B32" s="1">
        <f t="shared" si="82"/>
        <v>2.4000000000000008</v>
      </c>
      <c r="C32" s="1">
        <f t="shared" si="83"/>
        <v>-8.4301487666760808E-2</v>
      </c>
      <c r="D32" s="1">
        <f t="shared" si="84"/>
        <v>-7.9467392091836411E-2</v>
      </c>
      <c r="E32" s="1">
        <f t="shared" si="85"/>
        <v>-7.9531000044874164E-2</v>
      </c>
      <c r="F32" s="1">
        <f t="shared" si="86"/>
        <v>-7.5252317708498384E-2</v>
      </c>
      <c r="G32" s="1">
        <f t="shared" si="87"/>
        <v>-7.9798996376764741E-2</v>
      </c>
      <c r="H32" s="1">
        <f t="shared" si="88"/>
        <v>-7.5490842089592711E-2</v>
      </c>
      <c r="I32" s="1">
        <f t="shared" si="89"/>
        <v>-8.0697573968152927E-3</v>
      </c>
      <c r="J32" s="1">
        <f t="shared" si="90"/>
        <v>9.2281387304437273E-2</v>
      </c>
      <c r="K32" s="1">
        <f t="shared" si="91"/>
        <v>0.7261687146005551</v>
      </c>
      <c r="L32" s="1">
        <f t="shared" si="92"/>
        <v>10.560199789029886</v>
      </c>
      <c r="M32" s="1">
        <f t="shared" si="93"/>
        <v>-0.76684867067248852</v>
      </c>
      <c r="N32" s="1">
        <f t="shared" si="94"/>
        <v>-0.7261687146005551</v>
      </c>
      <c r="O32" s="1">
        <f t="shared" si="95"/>
        <v>2.3500000000000005</v>
      </c>
      <c r="P32" s="1">
        <f t="shared" si="96"/>
        <v>0.75252317708498373</v>
      </c>
      <c r="Q32" s="1">
        <f t="shared" si="97"/>
        <v>10.568578147047898</v>
      </c>
      <c r="R32" s="1">
        <f t="shared" si="98"/>
        <v>0.75490842089592702</v>
      </c>
      <c r="S32" s="1">
        <f t="shared" si="99"/>
        <v>10.570685684239567</v>
      </c>
      <c r="T32" s="1">
        <f t="shared" si="100"/>
        <v>-0.92281387304437268</v>
      </c>
      <c r="U32" s="1">
        <f t="shared" si="101"/>
        <v>-0.87447291729512888</v>
      </c>
      <c r="V32" s="1">
        <f t="shared" si="102"/>
        <v>-0.79531000044874156</v>
      </c>
      <c r="W32" s="1">
        <f t="shared" si="103"/>
        <v>-0.75252317708498373</v>
      </c>
      <c r="X32" s="1">
        <f t="shared" si="104"/>
        <v>-0.79798996376764741</v>
      </c>
      <c r="Y32" s="1">
        <f t="shared" si="105"/>
        <v>-0.75490842089592702</v>
      </c>
      <c r="Z32" s="1">
        <f t="shared" si="106"/>
        <v>-8.0697573968152927E-2</v>
      </c>
      <c r="AA32" s="1">
        <f t="shared" si="107"/>
        <v>0.92281387304437268</v>
      </c>
    </row>
    <row r="33" spans="1:27">
      <c r="A33" s="1">
        <v>25</v>
      </c>
      <c r="B33" s="1">
        <f t="shared" si="82"/>
        <v>2.5000000000000009</v>
      </c>
      <c r="C33" s="1">
        <f t="shared" si="83"/>
        <v>-7.6684867067248863E-2</v>
      </c>
      <c r="D33" s="1">
        <f t="shared" si="84"/>
        <v>-7.2616871460055507E-2</v>
      </c>
      <c r="E33" s="1">
        <f t="shared" si="85"/>
        <v>-7.2386090518926693E-2</v>
      </c>
      <c r="F33" s="1">
        <f t="shared" si="86"/>
        <v>-6.8782628106693069E-2</v>
      </c>
      <c r="G33" s="1">
        <f t="shared" si="87"/>
        <v>-7.2625517478780752E-2</v>
      </c>
      <c r="H33" s="1">
        <f t="shared" si="88"/>
        <v>-6.8997566934109175E-2</v>
      </c>
      <c r="I33" s="1">
        <f t="shared" si="89"/>
        <v>-6.7056713947471723E-3</v>
      </c>
      <c r="J33" s="1">
        <f t="shared" si="90"/>
        <v>8.3947418815126934E-2</v>
      </c>
      <c r="K33" s="1">
        <f t="shared" si="91"/>
        <v>0.66393308885765323</v>
      </c>
      <c r="L33" s="1">
        <f t="shared" si="92"/>
        <v>10.516161481908798</v>
      </c>
      <c r="M33" s="1">
        <f t="shared" si="93"/>
        <v>-0.6982027575609584</v>
      </c>
      <c r="N33" s="1">
        <f t="shared" si="94"/>
        <v>-0.66393308885765323</v>
      </c>
      <c r="O33" s="1">
        <f t="shared" si="95"/>
        <v>2.4500000000000006</v>
      </c>
      <c r="P33" s="1">
        <f t="shared" si="96"/>
        <v>0.68782628106693067</v>
      </c>
      <c r="Q33" s="1">
        <f t="shared" si="97"/>
        <v>10.523891353299858</v>
      </c>
      <c r="R33" s="1">
        <f t="shared" si="98"/>
        <v>0.68997566934109178</v>
      </c>
      <c r="S33" s="1">
        <f t="shared" si="99"/>
        <v>10.525808474976539</v>
      </c>
      <c r="T33" s="1">
        <f t="shared" si="100"/>
        <v>-0.83947418815126928</v>
      </c>
      <c r="U33" s="1">
        <f t="shared" si="101"/>
        <v>-0.79879423207933586</v>
      </c>
      <c r="V33" s="1">
        <f t="shared" si="102"/>
        <v>-0.72386090518926693</v>
      </c>
      <c r="W33" s="1">
        <f t="shared" si="103"/>
        <v>-0.68782628106693067</v>
      </c>
      <c r="X33" s="1">
        <f t="shared" si="104"/>
        <v>-0.72625517478780743</v>
      </c>
      <c r="Y33" s="1">
        <f t="shared" si="105"/>
        <v>-0.68997566934109178</v>
      </c>
      <c r="Z33" s="1">
        <f t="shared" si="106"/>
        <v>-6.7056713947471716E-2</v>
      </c>
      <c r="AA33" s="1">
        <f t="shared" si="107"/>
        <v>0.83947418815126928</v>
      </c>
    </row>
    <row r="34" spans="1:27">
      <c r="A34" s="1">
        <v>26</v>
      </c>
      <c r="B34" s="1">
        <f t="shared" ref="B34:B41" si="108">B33+$C$2</f>
        <v>2.600000000000001</v>
      </c>
      <c r="C34" s="1">
        <f t="shared" ref="C34:C41" si="109">$C$2*M33</f>
        <v>-6.982027575609584E-2</v>
      </c>
      <c r="D34" s="1">
        <f t="shared" ref="D34:D41" si="110">$C$2*N33</f>
        <v>-6.639330888576532E-2</v>
      </c>
      <c r="E34" s="1">
        <f t="shared" ref="E34:E41" si="111">$C$2*V34</f>
        <v>-6.5940254707880189E-2</v>
      </c>
      <c r="F34" s="1">
        <f t="shared" ref="F34:F41" si="112">$C$2*W34</f>
        <v>-6.2902295097960526E-2</v>
      </c>
      <c r="G34" s="1">
        <f t="shared" ref="G34:G41" si="113">$C$2*X34</f>
        <v>-6.6154638830762572E-2</v>
      </c>
      <c r="H34" s="1">
        <f t="shared" ref="H34:H41" si="114">$C$2*Y34</f>
        <v>-6.3096296150371309E-2</v>
      </c>
      <c r="I34" s="1">
        <f t="shared" ref="I34:I41" si="115">$C$2*Z34</f>
        <v>-5.5804795467346534E-3</v>
      </c>
      <c r="J34" s="1">
        <f t="shared" ref="J34:J41" si="116">$C$2*AA34</f>
        <v>7.6435739639172107E-2</v>
      </c>
      <c r="K34" s="1">
        <f t="shared" ref="K34:K41" si="117">K33+(C34+2*E34+2*G34+I34)/6</f>
        <v>0.6073346651276339</v>
      </c>
      <c r="L34" s="1">
        <f t="shared" ref="L34:L41" si="118">L33+(D34+2*F34+2*H34+J34)/6</f>
        <v>10.475835689951587</v>
      </c>
      <c r="M34" s="1">
        <f t="shared" ref="M34:M41" si="119">-0.1*K34*L34</f>
        <v>-0.63623381606888629</v>
      </c>
      <c r="N34" s="1">
        <f t="shared" ref="N34:N41" si="120">-K34</f>
        <v>-0.6073346651276339</v>
      </c>
      <c r="O34" s="1">
        <f t="shared" ref="O34:O41" si="121">B33+$C$2/2</f>
        <v>2.5500000000000007</v>
      </c>
      <c r="P34" s="1">
        <f t="shared" ref="P34:P41" si="122">K33+C34/2</f>
        <v>0.62902295097960526</v>
      </c>
      <c r="Q34" s="1">
        <f t="shared" ref="Q34:Q41" si="123">L33+D34/2</f>
        <v>10.482964827465915</v>
      </c>
      <c r="R34" s="1">
        <f t="shared" ref="R34:R41" si="124">K33+E34/2</f>
        <v>0.63096296150371312</v>
      </c>
      <c r="S34" s="1">
        <f t="shared" ref="S34:S41" si="125">L33+F34/2</f>
        <v>10.484710334359818</v>
      </c>
      <c r="T34" s="1">
        <f t="shared" ref="T34:T41" si="126">M33+G34</f>
        <v>-0.76435739639172096</v>
      </c>
      <c r="U34" s="1">
        <f t="shared" ref="U34:U41" si="127">N33+G34</f>
        <v>-0.73008772768841579</v>
      </c>
      <c r="V34" s="1">
        <f t="shared" ref="V34:V41" si="128">-0.1*P34*Q34</f>
        <v>-0.65940254707880186</v>
      </c>
      <c r="W34" s="1">
        <f t="shared" ref="W34:W41" si="129">-1*P34</f>
        <v>-0.62902295097960526</v>
      </c>
      <c r="X34" s="1">
        <f t="shared" ref="X34:X41" si="130">-0.1*R34*S34</f>
        <v>-0.66154638830762569</v>
      </c>
      <c r="Y34" s="1">
        <f t="shared" ref="Y34:Y41" si="131">-1*R34</f>
        <v>-0.63096296150371312</v>
      </c>
      <c r="Z34" s="1">
        <f t="shared" ref="Z34:Z41" si="132">-0.1*T34*U34</f>
        <v>-5.5804795467346534E-2</v>
      </c>
      <c r="AA34" s="1">
        <f t="shared" ref="AA34:AA41" si="133">-T34</f>
        <v>0.76435739639172096</v>
      </c>
    </row>
    <row r="35" spans="1:27">
      <c r="A35" s="1">
        <v>27</v>
      </c>
      <c r="B35" s="1">
        <f t="shared" si="108"/>
        <v>2.7000000000000011</v>
      </c>
      <c r="C35" s="1">
        <f t="shared" si="109"/>
        <v>-6.3623381606888629E-2</v>
      </c>
      <c r="D35" s="1">
        <f t="shared" si="110"/>
        <v>-6.0733466512763394E-2</v>
      </c>
      <c r="E35" s="1">
        <f t="shared" si="111"/>
        <v>-6.0116073621682156E-2</v>
      </c>
      <c r="F35" s="1">
        <f t="shared" si="112"/>
        <v>-5.7552297432418964E-2</v>
      </c>
      <c r="G35" s="1">
        <f t="shared" si="113"/>
        <v>-6.0308433077891403E-2</v>
      </c>
      <c r="H35" s="1">
        <f t="shared" si="114"/>
        <v>-5.7727662831679287E-2</v>
      </c>
      <c r="I35" s="1">
        <f t="shared" si="115"/>
        <v>-4.6504162525139959E-3</v>
      </c>
      <c r="J35" s="1">
        <f t="shared" si="116"/>
        <v>6.9654224914677765E-2</v>
      </c>
      <c r="K35" s="1">
        <f t="shared" si="117"/>
        <v>0.55581419658454223</v>
      </c>
      <c r="L35" s="1">
        <f t="shared" si="118"/>
        <v>10.438895829597207</v>
      </c>
      <c r="M35" s="1">
        <f t="shared" si="119"/>
        <v>-0.58020864987573006</v>
      </c>
      <c r="N35" s="1">
        <f t="shared" si="120"/>
        <v>-0.55581419658454223</v>
      </c>
      <c r="O35" s="1">
        <f t="shared" si="121"/>
        <v>2.6500000000000008</v>
      </c>
      <c r="P35" s="1">
        <f t="shared" si="122"/>
        <v>0.57552297432418964</v>
      </c>
      <c r="Q35" s="1">
        <f t="shared" si="123"/>
        <v>10.445468956695207</v>
      </c>
      <c r="R35" s="1">
        <f t="shared" si="124"/>
        <v>0.57727662831679283</v>
      </c>
      <c r="S35" s="1">
        <f t="shared" si="125"/>
        <v>10.447059541235378</v>
      </c>
      <c r="T35" s="1">
        <f t="shared" si="126"/>
        <v>-0.69654224914677765</v>
      </c>
      <c r="U35" s="1">
        <f t="shared" si="127"/>
        <v>-0.66764309820552525</v>
      </c>
      <c r="V35" s="1">
        <f t="shared" si="128"/>
        <v>-0.60116073621682153</v>
      </c>
      <c r="W35" s="1">
        <f t="shared" si="129"/>
        <v>-0.57552297432418964</v>
      </c>
      <c r="X35" s="1">
        <f t="shared" si="130"/>
        <v>-0.60308433077891399</v>
      </c>
      <c r="Y35" s="1">
        <f t="shared" si="131"/>
        <v>-0.57727662831679283</v>
      </c>
      <c r="Z35" s="1">
        <f t="shared" si="132"/>
        <v>-4.6504162525139954E-2</v>
      </c>
      <c r="AA35" s="1">
        <f t="shared" si="133"/>
        <v>0.69654224914677765</v>
      </c>
    </row>
    <row r="36" spans="1:27">
      <c r="A36" s="1">
        <v>28</v>
      </c>
      <c r="B36" s="1">
        <f t="shared" si="108"/>
        <v>2.8000000000000012</v>
      </c>
      <c r="C36" s="1">
        <f t="shared" si="109"/>
        <v>-5.8020864987573008E-2</v>
      </c>
      <c r="D36" s="1">
        <f t="shared" si="110"/>
        <v>-5.5581419658454229E-2</v>
      </c>
      <c r="E36" s="1">
        <f t="shared" si="111"/>
        <v>-5.4846093654383102E-2</v>
      </c>
      <c r="F36" s="1">
        <f t="shared" si="112"/>
        <v>-5.2680376409075573E-2</v>
      </c>
      <c r="G36" s="1">
        <f t="shared" si="113"/>
        <v>-5.5019022472678619E-2</v>
      </c>
      <c r="H36" s="1">
        <f t="shared" si="114"/>
        <v>-5.2839114975735069E-2</v>
      </c>
      <c r="I36" s="1">
        <f t="shared" si="115"/>
        <v>-3.8801816393480414E-3</v>
      </c>
      <c r="J36" s="1">
        <f t="shared" si="116"/>
        <v>6.3522767234840877E-2</v>
      </c>
      <c r="K36" s="1">
        <f t="shared" si="117"/>
        <v>0.50887565010436819</v>
      </c>
      <c r="L36" s="1">
        <f t="shared" si="118"/>
        <v>10.405046223731668</v>
      </c>
      <c r="M36" s="1">
        <f t="shared" si="119"/>
        <v>-0.52948746614674547</v>
      </c>
      <c r="N36" s="1">
        <f t="shared" si="120"/>
        <v>-0.50887565010436819</v>
      </c>
      <c r="O36" s="1">
        <f t="shared" si="121"/>
        <v>2.7500000000000009</v>
      </c>
      <c r="P36" s="1">
        <f t="shared" si="122"/>
        <v>0.52680376409075569</v>
      </c>
      <c r="Q36" s="1">
        <f t="shared" si="123"/>
        <v>10.41110511976798</v>
      </c>
      <c r="R36" s="1">
        <f t="shared" si="124"/>
        <v>0.52839114975735069</v>
      </c>
      <c r="S36" s="1">
        <f t="shared" si="125"/>
        <v>10.41255564139267</v>
      </c>
      <c r="T36" s="1">
        <f t="shared" si="126"/>
        <v>-0.63522767234840871</v>
      </c>
      <c r="U36" s="1">
        <f t="shared" si="127"/>
        <v>-0.61083321905722088</v>
      </c>
      <c r="V36" s="1">
        <f t="shared" si="128"/>
        <v>-0.54846093654383099</v>
      </c>
      <c r="W36" s="1">
        <f t="shared" si="129"/>
        <v>-0.52680376409075569</v>
      </c>
      <c r="X36" s="1">
        <f t="shared" si="130"/>
        <v>-0.55019022472678614</v>
      </c>
      <c r="Y36" s="1">
        <f t="shared" si="131"/>
        <v>-0.52839114975735069</v>
      </c>
      <c r="Z36" s="1">
        <f t="shared" si="132"/>
        <v>-3.8801816393480411E-2</v>
      </c>
      <c r="AA36" s="1">
        <f t="shared" si="133"/>
        <v>0.63522767234840871</v>
      </c>
    </row>
    <row r="37" spans="1:27">
      <c r="A37" s="1">
        <v>29</v>
      </c>
      <c r="B37" s="1">
        <f t="shared" si="108"/>
        <v>2.9000000000000012</v>
      </c>
      <c r="C37" s="1">
        <f t="shared" si="109"/>
        <v>-5.2948746614674552E-2</v>
      </c>
      <c r="D37" s="1">
        <f t="shared" si="110"/>
        <v>-5.0887565010436821E-2</v>
      </c>
      <c r="E37" s="1">
        <f t="shared" si="111"/>
        <v>-5.007133470293218E-2</v>
      </c>
      <c r="F37" s="1">
        <f t="shared" si="112"/>
        <v>-4.8240127679703093E-2</v>
      </c>
      <c r="G37" s="1">
        <f t="shared" si="113"/>
        <v>-5.0227071341612077E-2</v>
      </c>
      <c r="H37" s="1">
        <f t="shared" si="114"/>
        <v>-4.8383998275290212E-2</v>
      </c>
      <c r="I37" s="1">
        <f t="shared" si="115"/>
        <v>-3.241199755715385E-3</v>
      </c>
      <c r="J37" s="1">
        <f t="shared" si="116"/>
        <v>5.7971453748835756E-2</v>
      </c>
      <c r="K37" s="1">
        <f t="shared" si="117"/>
        <v>0.46607785702778848</v>
      </c>
      <c r="L37" s="1">
        <f t="shared" si="118"/>
        <v>10.374018829869737</v>
      </c>
      <c r="M37" s="1">
        <f t="shared" si="119"/>
        <v>-0.48351004649916129</v>
      </c>
      <c r="N37" s="1">
        <f t="shared" si="120"/>
        <v>-0.46607785702778848</v>
      </c>
      <c r="O37" s="1">
        <f t="shared" si="121"/>
        <v>2.850000000000001</v>
      </c>
      <c r="P37" s="1">
        <f t="shared" si="122"/>
        <v>0.48240127679703093</v>
      </c>
      <c r="Q37" s="1">
        <f t="shared" si="123"/>
        <v>10.379602441226449</v>
      </c>
      <c r="R37" s="1">
        <f t="shared" si="124"/>
        <v>0.48383998275290208</v>
      </c>
      <c r="S37" s="1">
        <f t="shared" si="125"/>
        <v>10.380926159891818</v>
      </c>
      <c r="T37" s="1">
        <f t="shared" si="126"/>
        <v>-0.57971453748835755</v>
      </c>
      <c r="U37" s="1">
        <f t="shared" si="127"/>
        <v>-0.55910272144598028</v>
      </c>
      <c r="V37" s="1">
        <f t="shared" si="128"/>
        <v>-0.5007133470293218</v>
      </c>
      <c r="W37" s="1">
        <f t="shared" si="129"/>
        <v>-0.48240127679703093</v>
      </c>
      <c r="X37" s="1">
        <f t="shared" si="130"/>
        <v>-0.50227071341612073</v>
      </c>
      <c r="Y37" s="1">
        <f t="shared" si="131"/>
        <v>-0.48383998275290208</v>
      </c>
      <c r="Z37" s="1">
        <f t="shared" si="132"/>
        <v>-3.2411997557153849E-2</v>
      </c>
      <c r="AA37" s="1">
        <f t="shared" si="133"/>
        <v>0.57971453748835755</v>
      </c>
    </row>
    <row r="38" spans="1:27">
      <c r="A38" s="1">
        <v>30</v>
      </c>
      <c r="B38" s="1">
        <f t="shared" si="108"/>
        <v>3.0000000000000013</v>
      </c>
      <c r="C38" s="1">
        <f t="shared" si="109"/>
        <v>-4.8351004649916131E-2</v>
      </c>
      <c r="D38" s="1">
        <f t="shared" si="110"/>
        <v>-4.6607785702778848E-2</v>
      </c>
      <c r="E38" s="1">
        <f t="shared" si="111"/>
        <v>-4.5740053035261671E-2</v>
      </c>
      <c r="F38" s="1">
        <f t="shared" si="112"/>
        <v>-4.4190235470283043E-2</v>
      </c>
      <c r="G38" s="1">
        <f t="shared" si="113"/>
        <v>-4.5880536500618324E-2</v>
      </c>
      <c r="H38" s="1">
        <f t="shared" si="114"/>
        <v>-4.432078305101577E-2</v>
      </c>
      <c r="I38" s="1">
        <f t="shared" si="115"/>
        <v>-2.7102595242163388E-3</v>
      </c>
      <c r="J38" s="1">
        <f t="shared" si="116"/>
        <v>5.2939058299977963E-2</v>
      </c>
      <c r="K38" s="1">
        <f t="shared" si="117"/>
        <v>0.42702744982013974</v>
      </c>
      <c r="L38" s="1">
        <f t="shared" si="118"/>
        <v>10.345570369128836</v>
      </c>
      <c r="M38" s="1">
        <f t="shared" si="119"/>
        <v>-0.44178425316638892</v>
      </c>
      <c r="N38" s="1">
        <f t="shared" si="120"/>
        <v>-0.42702744982013974</v>
      </c>
      <c r="O38" s="1">
        <f t="shared" si="121"/>
        <v>2.9500000000000011</v>
      </c>
      <c r="P38" s="1">
        <f t="shared" si="122"/>
        <v>0.4419023547028304</v>
      </c>
      <c r="Q38" s="1">
        <f t="shared" si="123"/>
        <v>10.350714937018347</v>
      </c>
      <c r="R38" s="1">
        <f t="shared" si="124"/>
        <v>0.44320783051015766</v>
      </c>
      <c r="S38" s="1">
        <f t="shared" si="125"/>
        <v>10.351923712134596</v>
      </c>
      <c r="T38" s="1">
        <f t="shared" si="126"/>
        <v>-0.52939058299977959</v>
      </c>
      <c r="U38" s="1">
        <f t="shared" si="127"/>
        <v>-0.51195839352840677</v>
      </c>
      <c r="V38" s="1">
        <f t="shared" si="128"/>
        <v>-0.45740053035261669</v>
      </c>
      <c r="W38" s="1">
        <f t="shared" si="129"/>
        <v>-0.4419023547028304</v>
      </c>
      <c r="X38" s="1">
        <f t="shared" si="130"/>
        <v>-0.45880536500618324</v>
      </c>
      <c r="Y38" s="1">
        <f t="shared" si="131"/>
        <v>-0.44320783051015766</v>
      </c>
      <c r="Z38" s="1">
        <f t="shared" si="132"/>
        <v>-2.7102595242163387E-2</v>
      </c>
      <c r="AA38" s="1">
        <f t="shared" si="133"/>
        <v>0.52939058299977959</v>
      </c>
    </row>
    <row r="39" spans="1:27">
      <c r="A39" s="1">
        <v>31</v>
      </c>
      <c r="B39" s="1">
        <f t="shared" si="108"/>
        <v>3.1000000000000014</v>
      </c>
      <c r="C39" s="1">
        <f t="shared" si="109"/>
        <v>-4.4178425316638896E-2</v>
      </c>
      <c r="D39" s="1">
        <f t="shared" si="110"/>
        <v>-4.2702744982013978E-2</v>
      </c>
      <c r="E39" s="1">
        <f t="shared" si="111"/>
        <v>-4.180671040571101E-2</v>
      </c>
      <c r="F39" s="1">
        <f t="shared" si="112"/>
        <v>-4.0493823716182036E-2</v>
      </c>
      <c r="G39" s="1">
        <f t="shared" si="113"/>
        <v>-4.193362640714688E-2</v>
      </c>
      <c r="H39" s="1">
        <f t="shared" si="114"/>
        <v>-4.0612409461728421E-2</v>
      </c>
      <c r="I39" s="1">
        <f t="shared" si="115"/>
        <v>-2.2684485739518641E-3</v>
      </c>
      <c r="J39" s="1">
        <f t="shared" si="116"/>
        <v>4.8371787957353585E-2</v>
      </c>
      <c r="K39" s="1">
        <f t="shared" si="117"/>
        <v>0.39137285856742199</v>
      </c>
      <c r="L39" s="1">
        <f t="shared" si="118"/>
        <v>10.319479798565423</v>
      </c>
      <c r="M39" s="1">
        <f t="shared" si="119"/>
        <v>-0.40387643076933138</v>
      </c>
      <c r="N39" s="1">
        <f t="shared" si="120"/>
        <v>-0.39137285856742199</v>
      </c>
      <c r="O39" s="1">
        <f t="shared" si="121"/>
        <v>3.0500000000000012</v>
      </c>
      <c r="P39" s="1">
        <f t="shared" si="122"/>
        <v>0.40493823716182031</v>
      </c>
      <c r="Q39" s="1">
        <f t="shared" si="123"/>
        <v>10.32421899663783</v>
      </c>
      <c r="R39" s="1">
        <f t="shared" si="124"/>
        <v>0.40612409461728421</v>
      </c>
      <c r="S39" s="1">
        <f t="shared" si="125"/>
        <v>10.325323457270745</v>
      </c>
      <c r="T39" s="1">
        <f t="shared" si="126"/>
        <v>-0.48371787957353579</v>
      </c>
      <c r="U39" s="1">
        <f t="shared" si="127"/>
        <v>-0.46896107622728661</v>
      </c>
      <c r="V39" s="1">
        <f t="shared" si="128"/>
        <v>-0.41806710405711006</v>
      </c>
      <c r="W39" s="1">
        <f t="shared" si="129"/>
        <v>-0.40493823716182031</v>
      </c>
      <c r="X39" s="1">
        <f t="shared" si="130"/>
        <v>-0.41933626407146879</v>
      </c>
      <c r="Y39" s="1">
        <f t="shared" si="131"/>
        <v>-0.40612409461728421</v>
      </c>
      <c r="Z39" s="1">
        <f t="shared" si="132"/>
        <v>-2.2684485739518638E-2</v>
      </c>
      <c r="AA39" s="1">
        <f t="shared" si="133"/>
        <v>0.48371787957353579</v>
      </c>
    </row>
    <row r="40" spans="1:27">
      <c r="A40" s="1">
        <v>32</v>
      </c>
      <c r="B40" s="1">
        <f t="shared" si="108"/>
        <v>3.2000000000000015</v>
      </c>
      <c r="C40" s="1">
        <f t="shared" si="109"/>
        <v>-4.0387643076933141E-2</v>
      </c>
      <c r="D40" s="1">
        <f t="shared" si="110"/>
        <v>-3.9137285856742199E-2</v>
      </c>
      <c r="E40" s="1">
        <f t="shared" si="111"/>
        <v>-3.8231111042331567E-2</v>
      </c>
      <c r="F40" s="1">
        <f t="shared" si="112"/>
        <v>-3.7117903702895548E-2</v>
      </c>
      <c r="G40" s="1">
        <f t="shared" si="113"/>
        <v>-3.8345930132907026E-2</v>
      </c>
      <c r="H40" s="1">
        <f t="shared" si="114"/>
        <v>-3.7225730304625622E-2</v>
      </c>
      <c r="I40" s="1">
        <f t="shared" si="115"/>
        <v>-1.9003125726310965E-3</v>
      </c>
      <c r="J40" s="1">
        <f t="shared" si="116"/>
        <v>4.4222236090223847E-2</v>
      </c>
      <c r="K40" s="1">
        <f t="shared" si="117"/>
        <v>0.35879918556741508</v>
      </c>
      <c r="L40" s="1">
        <f t="shared" si="118"/>
        <v>10.295546078935162</v>
      </c>
      <c r="M40" s="1">
        <f t="shared" si="119"/>
        <v>-0.36940335480937303</v>
      </c>
      <c r="N40" s="1">
        <f t="shared" si="120"/>
        <v>-0.35879918556741508</v>
      </c>
      <c r="O40" s="1">
        <f t="shared" si="121"/>
        <v>3.1500000000000012</v>
      </c>
      <c r="P40" s="1">
        <f t="shared" si="122"/>
        <v>0.37117903702895544</v>
      </c>
      <c r="Q40" s="1">
        <f t="shared" si="123"/>
        <v>10.299911155637052</v>
      </c>
      <c r="R40" s="1">
        <f t="shared" si="124"/>
        <v>0.3722573030462562</v>
      </c>
      <c r="S40" s="1">
        <f t="shared" si="125"/>
        <v>10.300920846713975</v>
      </c>
      <c r="T40" s="1">
        <f t="shared" si="126"/>
        <v>-0.44222236090223843</v>
      </c>
      <c r="U40" s="1">
        <f t="shared" si="127"/>
        <v>-0.42971878870032904</v>
      </c>
      <c r="V40" s="1">
        <f t="shared" si="128"/>
        <v>-0.38231111042331567</v>
      </c>
      <c r="W40" s="1">
        <f t="shared" si="129"/>
        <v>-0.37117903702895544</v>
      </c>
      <c r="X40" s="1">
        <f t="shared" si="130"/>
        <v>-0.38345930132907025</v>
      </c>
      <c r="Y40" s="1">
        <f t="shared" si="131"/>
        <v>-0.3722573030462562</v>
      </c>
      <c r="Z40" s="1">
        <f t="shared" si="132"/>
        <v>-1.9003125726310965E-2</v>
      </c>
      <c r="AA40" s="1">
        <f t="shared" si="133"/>
        <v>0.44222236090223843</v>
      </c>
    </row>
    <row r="41" spans="1:27">
      <c r="A41" s="1">
        <v>33</v>
      </c>
      <c r="B41" s="1">
        <f t="shared" si="108"/>
        <v>3.3000000000000016</v>
      </c>
      <c r="C41" s="1">
        <f t="shared" si="109"/>
        <v>-3.6940335480937302E-2</v>
      </c>
      <c r="D41" s="1">
        <f t="shared" si="110"/>
        <v>-3.5879918556741511E-2</v>
      </c>
      <c r="E41" s="1">
        <f t="shared" si="111"/>
        <v>-3.4977675963150101E-2</v>
      </c>
      <c r="F41" s="1">
        <f t="shared" si="112"/>
        <v>-3.4032901782694643E-2</v>
      </c>
      <c r="G41" s="1">
        <f t="shared" si="113"/>
        <v>-3.5081685200189887E-2</v>
      </c>
      <c r="H41" s="1">
        <f t="shared" si="114"/>
        <v>-3.4131034758583999E-2</v>
      </c>
      <c r="I41" s="1">
        <f t="shared" si="115"/>
        <v>-1.5931891977143621E-3</v>
      </c>
      <c r="J41" s="1">
        <f t="shared" si="116"/>
        <v>4.0448504000956294E-2</v>
      </c>
      <c r="K41" s="1">
        <f t="shared" si="117"/>
        <v>0.32902381106652645</v>
      </c>
      <c r="L41" s="1">
        <f t="shared" si="118"/>
        <v>10.273586197662105</v>
      </c>
      <c r="M41" s="1">
        <f t="shared" si="119"/>
        <v>-0.33802544840752508</v>
      </c>
      <c r="N41" s="1">
        <f t="shared" si="120"/>
        <v>-0.32902381106652645</v>
      </c>
      <c r="O41" s="1">
        <f t="shared" si="121"/>
        <v>3.2500000000000013</v>
      </c>
      <c r="P41" s="1">
        <f t="shared" si="122"/>
        <v>0.34032901782694641</v>
      </c>
      <c r="Q41" s="1">
        <f t="shared" si="123"/>
        <v>10.277606119656792</v>
      </c>
      <c r="R41" s="1">
        <f t="shared" si="124"/>
        <v>0.34131034758584</v>
      </c>
      <c r="S41" s="1">
        <f t="shared" si="125"/>
        <v>10.278529628043815</v>
      </c>
      <c r="T41" s="1">
        <f t="shared" si="126"/>
        <v>-0.40448504000956292</v>
      </c>
      <c r="U41" s="1">
        <f t="shared" si="127"/>
        <v>-0.39388087076760497</v>
      </c>
      <c r="V41" s="1">
        <f t="shared" si="128"/>
        <v>-0.34977675963150101</v>
      </c>
      <c r="W41" s="1">
        <f t="shared" si="129"/>
        <v>-0.34032901782694641</v>
      </c>
      <c r="X41" s="1">
        <f t="shared" si="130"/>
        <v>-0.35081685200189888</v>
      </c>
      <c r="Y41" s="1">
        <f t="shared" si="131"/>
        <v>-0.34131034758584</v>
      </c>
      <c r="Z41" s="1">
        <f t="shared" si="132"/>
        <v>-1.593189197714362E-2</v>
      </c>
      <c r="AA41" s="1">
        <f t="shared" si="133"/>
        <v>0.40448504000956292</v>
      </c>
    </row>
    <row r="42" spans="1:27">
      <c r="A42" s="1">
        <v>34</v>
      </c>
      <c r="B42" s="1">
        <f t="shared" ref="B42:B54" si="134">B41+$C$2</f>
        <v>3.4000000000000017</v>
      </c>
      <c r="C42" s="1">
        <f t="shared" ref="C42:C54" si="135">$C$2*M41</f>
        <v>-3.3802544840752506E-2</v>
      </c>
      <c r="D42" s="1">
        <f t="shared" ref="D42:D54" si="136">$C$2*N41</f>
        <v>-3.2902381106652646E-2</v>
      </c>
      <c r="E42" s="1">
        <f t="shared" ref="E42:E54" si="137">$C$2*V42</f>
        <v>-3.20148301765509E-2</v>
      </c>
      <c r="F42" s="1">
        <f t="shared" ref="F42:F54" si="138">$C$2*W42</f>
        <v>-3.1212253864615021E-2</v>
      </c>
      <c r="G42" s="1">
        <f t="shared" ref="G42:G54" si="139">$C$2*X42</f>
        <v>-3.2109159517565655E-2</v>
      </c>
      <c r="H42" s="1">
        <f t="shared" ref="H42:H54" si="140">$C$2*Y42</f>
        <v>-3.1301639597825101E-2</v>
      </c>
      <c r="I42" s="1">
        <f t="shared" ref="I42:I54" si="141">$C$2*Z42</f>
        <v>-1.3366781047596627E-3</v>
      </c>
      <c r="J42" s="1">
        <f t="shared" ref="J42:J54" si="142">$C$2*AA42</f>
        <v>3.7013460792509077E-2</v>
      </c>
      <c r="K42" s="1">
        <f t="shared" ref="K42:K54" si="143">K41+(C42+2*E42+2*G42+I42)/6</f>
        <v>0.30179261067756891</v>
      </c>
      <c r="L42" s="1">
        <f t="shared" ref="L42:L54" si="144">L41+(D42+2*F42+2*H42+J42)/6</f>
        <v>10.253433413122268</v>
      </c>
      <c r="M42" s="1">
        <f t="shared" ref="M42:M54" si="145">-0.1*K42*L42</f>
        <v>-0.30944104381547854</v>
      </c>
      <c r="N42" s="1">
        <f t="shared" ref="N42:N54" si="146">-K42</f>
        <v>-0.30179261067756891</v>
      </c>
      <c r="O42" s="1">
        <f t="shared" ref="O42:O54" si="147">B41+$C$2/2</f>
        <v>3.3500000000000014</v>
      </c>
      <c r="P42" s="1">
        <f t="shared" ref="P42:P54" si="148">K41+C42/2</f>
        <v>0.31212253864615019</v>
      </c>
      <c r="Q42" s="1">
        <f t="shared" ref="Q42:Q54" si="149">L41+D42/2</f>
        <v>10.257135007108779</v>
      </c>
      <c r="R42" s="1">
        <f t="shared" ref="R42:R54" si="150">K41+E42/2</f>
        <v>0.31301639597825098</v>
      </c>
      <c r="S42" s="1">
        <f t="shared" ref="S42:S54" si="151">L41+F42/2</f>
        <v>10.257980070729797</v>
      </c>
      <c r="T42" s="1">
        <f t="shared" ref="T42:T54" si="152">M41+G42</f>
        <v>-0.37013460792509073</v>
      </c>
      <c r="U42" s="1">
        <f t="shared" ref="U42:U54" si="153">N41+G42</f>
        <v>-0.36113297058409211</v>
      </c>
      <c r="V42" s="1">
        <f t="shared" ref="V42:V54" si="154">-0.1*P42*Q42</f>
        <v>-0.32014830176550901</v>
      </c>
      <c r="W42" s="1">
        <f t="shared" ref="W42:W54" si="155">-1*P42</f>
        <v>-0.31212253864615019</v>
      </c>
      <c r="X42" s="1">
        <f t="shared" ref="X42:X54" si="156">-0.1*R42*S42</f>
        <v>-0.32109159517565655</v>
      </c>
      <c r="Y42" s="1">
        <f t="shared" ref="Y42:Y54" si="157">-1*R42</f>
        <v>-0.31301639597825098</v>
      </c>
      <c r="Z42" s="1">
        <f t="shared" ref="Z42:Z54" si="158">-0.1*T42*U42</f>
        <v>-1.3366781047596627E-2</v>
      </c>
      <c r="AA42" s="1">
        <f t="shared" ref="AA42:AA54" si="159">-T42</f>
        <v>0.37013460792509073</v>
      </c>
    </row>
    <row r="43" spans="1:27">
      <c r="A43" s="1">
        <v>35</v>
      </c>
      <c r="B43" s="1">
        <f t="shared" si="134"/>
        <v>3.5000000000000018</v>
      </c>
      <c r="C43" s="1">
        <f t="shared" si="135"/>
        <v>-3.0944104381547856E-2</v>
      </c>
      <c r="D43" s="1">
        <f t="shared" si="136"/>
        <v>-3.0179261067756893E-2</v>
      </c>
      <c r="E43" s="1">
        <f t="shared" si="137"/>
        <v>-2.9314483098105134E-2</v>
      </c>
      <c r="F43" s="1">
        <f t="shared" si="138"/>
        <v>-2.8632055848679502E-2</v>
      </c>
      <c r="G43" s="1">
        <f t="shared" si="139"/>
        <v>-2.9400127499490166E-2</v>
      </c>
      <c r="H43" s="1">
        <f t="shared" si="140"/>
        <v>-2.8713536912851636E-2</v>
      </c>
      <c r="I43" s="1">
        <f t="shared" si="141"/>
        <v>-1.1222173533492646E-3</v>
      </c>
      <c r="J43" s="1">
        <f t="shared" si="142"/>
        <v>3.3884117131496874E-2</v>
      </c>
      <c r="K43" s="1">
        <f t="shared" si="143"/>
        <v>0.27687668685588762</v>
      </c>
      <c r="L43" s="1">
        <f t="shared" si="144"/>
        <v>10.234935691545715</v>
      </c>
      <c r="M43" s="1">
        <f t="shared" si="145"/>
        <v>-0.2833815084458251</v>
      </c>
      <c r="N43" s="1">
        <f t="shared" si="146"/>
        <v>-0.27687668685588762</v>
      </c>
      <c r="O43" s="1">
        <f t="shared" si="147"/>
        <v>3.4500000000000015</v>
      </c>
      <c r="P43" s="1">
        <f t="shared" si="148"/>
        <v>0.286320558486795</v>
      </c>
      <c r="Q43" s="1">
        <f t="shared" si="149"/>
        <v>10.238343782588389</v>
      </c>
      <c r="R43" s="1">
        <f t="shared" si="150"/>
        <v>0.28713536912851634</v>
      </c>
      <c r="S43" s="1">
        <f t="shared" si="151"/>
        <v>10.239117385197929</v>
      </c>
      <c r="T43" s="1">
        <f t="shared" si="152"/>
        <v>-0.33884117131496871</v>
      </c>
      <c r="U43" s="1">
        <f t="shared" si="153"/>
        <v>-0.33119273817705908</v>
      </c>
      <c r="V43" s="1">
        <f t="shared" si="154"/>
        <v>-0.29314483098105132</v>
      </c>
      <c r="W43" s="1">
        <f t="shared" si="155"/>
        <v>-0.286320558486795</v>
      </c>
      <c r="X43" s="1">
        <f t="shared" si="156"/>
        <v>-0.29400127499490164</v>
      </c>
      <c r="Y43" s="1">
        <f t="shared" si="157"/>
        <v>-0.28713536912851634</v>
      </c>
      <c r="Z43" s="1">
        <f t="shared" si="158"/>
        <v>-1.1222173533492646E-2</v>
      </c>
      <c r="AA43" s="1">
        <f t="shared" si="159"/>
        <v>0.33884117131496871</v>
      </c>
    </row>
    <row r="44" spans="1:27">
      <c r="A44" s="1">
        <v>36</v>
      </c>
      <c r="B44" s="1">
        <f t="shared" si="134"/>
        <v>3.6000000000000019</v>
      </c>
      <c r="C44" s="1">
        <f t="shared" si="135"/>
        <v>-2.8338150844582511E-2</v>
      </c>
      <c r="D44" s="1">
        <f t="shared" si="136"/>
        <v>-2.7687668685588765E-2</v>
      </c>
      <c r="E44" s="1">
        <f t="shared" si="137"/>
        <v>-2.6851586280491613E-2</v>
      </c>
      <c r="F44" s="1">
        <f t="shared" si="138"/>
        <v>-2.627076114335964E-2</v>
      </c>
      <c r="G44" s="1">
        <f t="shared" si="139"/>
        <v>-2.6929424273089354E-2</v>
      </c>
      <c r="H44" s="1">
        <f t="shared" si="140"/>
        <v>-2.6345089371564181E-2</v>
      </c>
      <c r="I44" s="1">
        <f t="shared" si="141"/>
        <v>-9.4274357710139034E-4</v>
      </c>
      <c r="J44" s="1">
        <f t="shared" si="142"/>
        <v>3.103109327189145E-2</v>
      </c>
      <c r="K44" s="1">
        <f t="shared" si="143"/>
        <v>0.25406953426774664</v>
      </c>
      <c r="L44" s="1">
        <f t="shared" si="144"/>
        <v>10.217954312138458</v>
      </c>
      <c r="M44" s="1">
        <f t="shared" si="145"/>
        <v>-0.25960708932541315</v>
      </c>
      <c r="N44" s="1">
        <f t="shared" si="146"/>
        <v>-0.25406953426774664</v>
      </c>
      <c r="O44" s="1">
        <f t="shared" si="147"/>
        <v>3.5500000000000016</v>
      </c>
      <c r="P44" s="1">
        <f t="shared" si="148"/>
        <v>0.26270761143359639</v>
      </c>
      <c r="Q44" s="1">
        <f t="shared" si="149"/>
        <v>10.221091857202921</v>
      </c>
      <c r="R44" s="1">
        <f t="shared" si="150"/>
        <v>0.26345089371564179</v>
      </c>
      <c r="S44" s="1">
        <f t="shared" si="151"/>
        <v>10.221800310974036</v>
      </c>
      <c r="T44" s="1">
        <f t="shared" si="152"/>
        <v>-0.31031093271891447</v>
      </c>
      <c r="U44" s="1">
        <f t="shared" si="153"/>
        <v>-0.30380611112897699</v>
      </c>
      <c r="V44" s="1">
        <f t="shared" si="154"/>
        <v>-0.26851586280491613</v>
      </c>
      <c r="W44" s="1">
        <f t="shared" si="155"/>
        <v>-0.26270761143359639</v>
      </c>
      <c r="X44" s="1">
        <f t="shared" si="156"/>
        <v>-0.26929424273089353</v>
      </c>
      <c r="Y44" s="1">
        <f t="shared" si="157"/>
        <v>-0.26345089371564179</v>
      </c>
      <c r="Z44" s="1">
        <f t="shared" si="158"/>
        <v>-9.4274357710139034E-3</v>
      </c>
      <c r="AA44" s="1">
        <f t="shared" si="159"/>
        <v>0.31031093271891447</v>
      </c>
    </row>
    <row r="45" spans="1:27">
      <c r="A45" s="1">
        <v>37</v>
      </c>
      <c r="B45" s="1">
        <f t="shared" si="134"/>
        <v>3.700000000000002</v>
      </c>
      <c r="C45" s="1">
        <f t="shared" si="135"/>
        <v>-2.5960708932541317E-2</v>
      </c>
      <c r="D45" s="1">
        <f t="shared" si="136"/>
        <v>-2.5406953426774667E-2</v>
      </c>
      <c r="E45" s="1">
        <f t="shared" si="137"/>
        <v>-2.4603755535809582E-2</v>
      </c>
      <c r="F45" s="1">
        <f t="shared" si="138"/>
        <v>-2.4108917980147599E-2</v>
      </c>
      <c r="G45" s="1">
        <f t="shared" si="139"/>
        <v>-2.4674564899677655E-2</v>
      </c>
      <c r="H45" s="1">
        <f t="shared" si="140"/>
        <v>-2.4176765649984187E-2</v>
      </c>
      <c r="I45" s="1">
        <f t="shared" si="141"/>
        <v>-7.9241833616798161E-4</v>
      </c>
      <c r="J45" s="1">
        <f t="shared" si="142"/>
        <v>2.8428165422509085E-2</v>
      </c>
      <c r="K45" s="1">
        <f t="shared" si="143"/>
        <v>0.23318457291113268</v>
      </c>
      <c r="L45" s="1">
        <f t="shared" si="144"/>
        <v>10.20236261959437</v>
      </c>
      <c r="M45" s="1">
        <f t="shared" si="145"/>
        <v>-0.2379033570134618</v>
      </c>
      <c r="N45" s="1">
        <f t="shared" si="146"/>
        <v>-0.23318457291113268</v>
      </c>
      <c r="O45" s="1">
        <f t="shared" si="147"/>
        <v>3.6500000000000017</v>
      </c>
      <c r="P45" s="1">
        <f t="shared" si="148"/>
        <v>0.24108917980147598</v>
      </c>
      <c r="Q45" s="1">
        <f t="shared" si="149"/>
        <v>10.205250835425071</v>
      </c>
      <c r="R45" s="1">
        <f t="shared" si="150"/>
        <v>0.24176765649984186</v>
      </c>
      <c r="S45" s="1">
        <f t="shared" si="151"/>
        <v>10.205899853148384</v>
      </c>
      <c r="T45" s="1">
        <f t="shared" si="152"/>
        <v>-0.28428165422509083</v>
      </c>
      <c r="U45" s="1">
        <f t="shared" si="153"/>
        <v>-0.27874409916742432</v>
      </c>
      <c r="V45" s="1">
        <f t="shared" si="154"/>
        <v>-0.24603755535809579</v>
      </c>
      <c r="W45" s="1">
        <f t="shared" si="155"/>
        <v>-0.24108917980147598</v>
      </c>
      <c r="X45" s="1">
        <f t="shared" si="156"/>
        <v>-0.24674564899677653</v>
      </c>
      <c r="Y45" s="1">
        <f t="shared" si="157"/>
        <v>-0.24176765649984186</v>
      </c>
      <c r="Z45" s="1">
        <f t="shared" si="158"/>
        <v>-7.9241833616798159E-3</v>
      </c>
      <c r="AA45" s="1">
        <f t="shared" si="159"/>
        <v>0.28428165422509083</v>
      </c>
    </row>
    <row r="46" spans="1:27">
      <c r="A46" s="1">
        <v>38</v>
      </c>
      <c r="B46" s="1">
        <f t="shared" si="134"/>
        <v>3.800000000000002</v>
      </c>
      <c r="C46" s="1">
        <f t="shared" si="135"/>
        <v>-2.3790335701346182E-2</v>
      </c>
      <c r="D46" s="1">
        <f t="shared" si="136"/>
        <v>-2.331845729111327E-2</v>
      </c>
      <c r="E46" s="1">
        <f t="shared" si="137"/>
        <v>-2.2550946905306707E-2</v>
      </c>
      <c r="F46" s="1">
        <f t="shared" si="138"/>
        <v>-2.2128940506045958E-2</v>
      </c>
      <c r="G46" s="1">
        <f t="shared" si="139"/>
        <v>-2.2615417946332053E-2</v>
      </c>
      <c r="H46" s="1">
        <f t="shared" si="140"/>
        <v>-2.2190909945847933E-2</v>
      </c>
      <c r="I46" s="1">
        <f t="shared" si="141"/>
        <v>-6.664070025291319E-4</v>
      </c>
      <c r="J46" s="1">
        <f t="shared" si="142"/>
        <v>2.6051877495979387E-2</v>
      </c>
      <c r="K46" s="1">
        <f t="shared" si="143"/>
        <v>0.2140529941766072</v>
      </c>
      <c r="L46" s="1">
        <f t="shared" si="144"/>
        <v>10.188044906144549</v>
      </c>
      <c r="M46" s="1">
        <f t="shared" si="145"/>
        <v>-0.21807815169659719</v>
      </c>
      <c r="N46" s="1">
        <f t="shared" si="146"/>
        <v>-0.2140529941766072</v>
      </c>
      <c r="O46" s="1">
        <f t="shared" si="147"/>
        <v>3.7500000000000018</v>
      </c>
      <c r="P46" s="1">
        <f t="shared" si="148"/>
        <v>0.22128940506045958</v>
      </c>
      <c r="Q46" s="1">
        <f t="shared" si="149"/>
        <v>10.190703390948812</v>
      </c>
      <c r="R46" s="1">
        <f t="shared" si="150"/>
        <v>0.22190909945847931</v>
      </c>
      <c r="S46" s="1">
        <f t="shared" si="151"/>
        <v>10.191298149341346</v>
      </c>
      <c r="T46" s="1">
        <f t="shared" si="152"/>
        <v>-0.26051877495979386</v>
      </c>
      <c r="U46" s="1">
        <f t="shared" si="153"/>
        <v>-0.25579999085746474</v>
      </c>
      <c r="V46" s="1">
        <f t="shared" si="154"/>
        <v>-0.22550946905306707</v>
      </c>
      <c r="W46" s="1">
        <f t="shared" si="155"/>
        <v>-0.22128940506045958</v>
      </c>
      <c r="X46" s="1">
        <f t="shared" si="156"/>
        <v>-0.2261541794633205</v>
      </c>
      <c r="Y46" s="1">
        <f t="shared" si="157"/>
        <v>-0.22190909945847931</v>
      </c>
      <c r="Z46" s="1">
        <f t="shared" si="158"/>
        <v>-6.6640700252913188E-3</v>
      </c>
      <c r="AA46" s="1">
        <f t="shared" si="159"/>
        <v>0.26051877495979386</v>
      </c>
    </row>
    <row r="47" spans="1:27">
      <c r="A47" s="1">
        <v>39</v>
      </c>
      <c r="B47" s="1">
        <f t="shared" si="134"/>
        <v>3.9000000000000021</v>
      </c>
      <c r="C47" s="1">
        <f t="shared" si="135"/>
        <v>-2.1807815169659722E-2</v>
      </c>
      <c r="D47" s="1">
        <f t="shared" si="136"/>
        <v>-2.1405299417660721E-2</v>
      </c>
      <c r="E47" s="1">
        <f t="shared" si="137"/>
        <v>-2.0675177833268141E-2</v>
      </c>
      <c r="F47" s="1">
        <f t="shared" si="138"/>
        <v>-2.0314908659177733E-2</v>
      </c>
      <c r="G47" s="1">
        <f t="shared" si="139"/>
        <v>-2.0733924669368801E-2</v>
      </c>
      <c r="H47" s="1">
        <f t="shared" si="140"/>
        <v>-2.0371540525997312E-2</v>
      </c>
      <c r="I47" s="1">
        <f t="shared" si="141"/>
        <v>-5.6069951593175078E-4</v>
      </c>
      <c r="J47" s="1">
        <f t="shared" si="142"/>
        <v>2.38812076365966E-2</v>
      </c>
      <c r="K47" s="1">
        <f t="shared" si="143"/>
        <v>0.19652187422812964</v>
      </c>
      <c r="L47" s="1">
        <f t="shared" si="144"/>
        <v>10.17489540778598</v>
      </c>
      <c r="M47" s="1">
        <f t="shared" si="145"/>
        <v>-0.19995895156132906</v>
      </c>
      <c r="N47" s="1">
        <f t="shared" si="146"/>
        <v>-0.19652187422812964</v>
      </c>
      <c r="O47" s="1">
        <f t="shared" si="147"/>
        <v>3.8500000000000019</v>
      </c>
      <c r="P47" s="1">
        <f t="shared" si="148"/>
        <v>0.20314908659177733</v>
      </c>
      <c r="Q47" s="1">
        <f t="shared" si="149"/>
        <v>10.177342256435718</v>
      </c>
      <c r="R47" s="1">
        <f t="shared" si="150"/>
        <v>0.20371540525997311</v>
      </c>
      <c r="S47" s="1">
        <f t="shared" si="151"/>
        <v>10.177887451814961</v>
      </c>
      <c r="T47" s="1">
        <f t="shared" si="152"/>
        <v>-0.23881207636596599</v>
      </c>
      <c r="U47" s="1">
        <f t="shared" si="153"/>
        <v>-0.23478691884597599</v>
      </c>
      <c r="V47" s="1">
        <f t="shared" si="154"/>
        <v>-0.20675177833268141</v>
      </c>
      <c r="W47" s="1">
        <f t="shared" si="155"/>
        <v>-0.20314908659177733</v>
      </c>
      <c r="X47" s="1">
        <f t="shared" si="156"/>
        <v>-0.207339246693688</v>
      </c>
      <c r="Y47" s="1">
        <f t="shared" si="157"/>
        <v>-0.20371540525997311</v>
      </c>
      <c r="Z47" s="1">
        <f t="shared" si="158"/>
        <v>-5.606995159317508E-3</v>
      </c>
      <c r="AA47" s="1">
        <f t="shared" si="159"/>
        <v>0.23881207636596599</v>
      </c>
    </row>
    <row r="48" spans="1:27">
      <c r="A48" s="1">
        <v>40</v>
      </c>
      <c r="B48" s="1">
        <f t="shared" si="134"/>
        <v>4.0000000000000018</v>
      </c>
      <c r="C48" s="1">
        <f t="shared" si="135"/>
        <v>-1.9995895156132908E-2</v>
      </c>
      <c r="D48" s="1">
        <f t="shared" si="136"/>
        <v>-1.9652187422812967E-2</v>
      </c>
      <c r="E48" s="1">
        <f t="shared" si="137"/>
        <v>-1.8960286431312538E-2</v>
      </c>
      <c r="F48" s="1">
        <f t="shared" si="138"/>
        <v>-1.8652392665006318E-2</v>
      </c>
      <c r="G48" s="1">
        <f t="shared" si="139"/>
        <v>-1.9013856620373623E-2</v>
      </c>
      <c r="H48" s="1">
        <f t="shared" si="140"/>
        <v>-1.8704173101247338E-2</v>
      </c>
      <c r="I48" s="1">
        <f t="shared" si="141"/>
        <v>-4.7196464247392406E-4</v>
      </c>
      <c r="J48" s="1">
        <f t="shared" si="142"/>
        <v>2.1897280818170269E-2</v>
      </c>
      <c r="K48" s="1">
        <f t="shared" si="143"/>
        <v>0.18045251657779979</v>
      </c>
      <c r="L48" s="1">
        <f t="shared" si="144"/>
        <v>10.162817401429789</v>
      </c>
      <c r="M48" s="1">
        <f t="shared" si="145"/>
        <v>-0.18339059756086612</v>
      </c>
      <c r="N48" s="1">
        <f t="shared" si="146"/>
        <v>-0.18045251657779979</v>
      </c>
      <c r="O48" s="1">
        <f t="shared" si="147"/>
        <v>3.950000000000002</v>
      </c>
      <c r="P48" s="1">
        <f t="shared" si="148"/>
        <v>0.18652392665006318</v>
      </c>
      <c r="Q48" s="1">
        <f t="shared" si="149"/>
        <v>10.165069314074573</v>
      </c>
      <c r="R48" s="1">
        <f t="shared" si="150"/>
        <v>0.18704173101247337</v>
      </c>
      <c r="S48" s="1">
        <f t="shared" si="151"/>
        <v>10.165569211453477</v>
      </c>
      <c r="T48" s="1">
        <f t="shared" si="152"/>
        <v>-0.21897280818170267</v>
      </c>
      <c r="U48" s="1">
        <f t="shared" si="153"/>
        <v>-0.21553573084850325</v>
      </c>
      <c r="V48" s="1">
        <f t="shared" si="154"/>
        <v>-0.18960286431312537</v>
      </c>
      <c r="W48" s="1">
        <f t="shared" si="155"/>
        <v>-0.18652392665006318</v>
      </c>
      <c r="X48" s="1">
        <f t="shared" si="156"/>
        <v>-0.19013856620373623</v>
      </c>
      <c r="Y48" s="1">
        <f t="shared" si="157"/>
        <v>-0.18704173101247337</v>
      </c>
      <c r="Z48" s="1">
        <f t="shared" si="158"/>
        <v>-4.7196464247392404E-3</v>
      </c>
      <c r="AA48" s="1">
        <f t="shared" si="159"/>
        <v>0.21897280818170267</v>
      </c>
    </row>
    <row r="49" spans="1:27">
      <c r="A49" s="1">
        <v>41</v>
      </c>
      <c r="B49" s="1">
        <f t="shared" si="134"/>
        <v>4.1000000000000014</v>
      </c>
      <c r="C49" s="1">
        <f t="shared" si="135"/>
        <v>-1.8339059756086611E-2</v>
      </c>
      <c r="D49" s="1">
        <f t="shared" si="136"/>
        <v>-1.8045251657779978E-2</v>
      </c>
      <c r="E49" s="1">
        <f t="shared" si="137"/>
        <v>-1.7391722955013057E-2</v>
      </c>
      <c r="F49" s="1">
        <f t="shared" si="138"/>
        <v>-1.7128298669975648E-2</v>
      </c>
      <c r="G49" s="1">
        <f t="shared" si="139"/>
        <v>-1.7440605736210781E-2</v>
      </c>
      <c r="H49" s="1">
        <f t="shared" si="140"/>
        <v>-1.7175665510029327E-2</v>
      </c>
      <c r="I49" s="1">
        <f t="shared" si="141"/>
        <v>-3.9743113878538364E-4</v>
      </c>
      <c r="J49" s="1">
        <f t="shared" si="142"/>
        <v>2.0083120329707691E-2</v>
      </c>
      <c r="K49" s="1">
        <f t="shared" si="143"/>
        <v>0.16571899186491318</v>
      </c>
      <c r="L49" s="1">
        <f t="shared" si="144"/>
        <v>10.151722391481776</v>
      </c>
      <c r="M49" s="1">
        <f t="shared" si="145"/>
        <v>-0.16823332004088257</v>
      </c>
      <c r="N49" s="1">
        <f t="shared" si="146"/>
        <v>-0.16571899186491318</v>
      </c>
      <c r="O49" s="1">
        <f t="shared" si="147"/>
        <v>4.0500000000000016</v>
      </c>
      <c r="P49" s="1">
        <f t="shared" si="148"/>
        <v>0.17128298669975647</v>
      </c>
      <c r="Q49" s="1">
        <f t="shared" si="149"/>
        <v>10.153794775600899</v>
      </c>
      <c r="R49" s="1">
        <f t="shared" si="150"/>
        <v>0.17175665510029325</v>
      </c>
      <c r="S49" s="1">
        <f t="shared" si="151"/>
        <v>10.154253252094801</v>
      </c>
      <c r="T49" s="1">
        <f t="shared" si="152"/>
        <v>-0.2008312032970769</v>
      </c>
      <c r="U49" s="1">
        <f t="shared" si="153"/>
        <v>-0.19789312231401057</v>
      </c>
      <c r="V49" s="1">
        <f t="shared" si="154"/>
        <v>-0.17391722955013056</v>
      </c>
      <c r="W49" s="1">
        <f t="shared" si="155"/>
        <v>-0.17128298669975647</v>
      </c>
      <c r="X49" s="1">
        <f t="shared" si="156"/>
        <v>-0.17440605736210779</v>
      </c>
      <c r="Y49" s="1">
        <f t="shared" si="157"/>
        <v>-0.17175665510029325</v>
      </c>
      <c r="Z49" s="1">
        <f t="shared" si="158"/>
        <v>-3.9743113878538362E-3</v>
      </c>
      <c r="AA49" s="1">
        <f t="shared" si="159"/>
        <v>0.2008312032970769</v>
      </c>
    </row>
    <row r="50" spans="1:27">
      <c r="A50" s="1">
        <v>42</v>
      </c>
      <c r="B50" s="1">
        <f t="shared" si="134"/>
        <v>4.2000000000000011</v>
      </c>
      <c r="C50" s="1">
        <f t="shared" si="135"/>
        <v>-1.6823332004088257E-2</v>
      </c>
      <c r="D50" s="1">
        <f t="shared" si="136"/>
        <v>-1.657189918649132E-2</v>
      </c>
      <c r="E50" s="1">
        <f t="shared" si="137"/>
        <v>-1.5956368617334602E-2</v>
      </c>
      <c r="F50" s="1">
        <f t="shared" si="138"/>
        <v>-1.5730732586286905E-2</v>
      </c>
      <c r="G50" s="1">
        <f t="shared" si="139"/>
        <v>-1.6001001988883528E-2</v>
      </c>
      <c r="H50" s="1">
        <f t="shared" si="140"/>
        <v>-1.5774080755624587E-2</v>
      </c>
      <c r="I50" s="1">
        <f t="shared" si="141"/>
        <v>-3.3479059866907499E-4</v>
      </c>
      <c r="J50" s="1">
        <f t="shared" si="142"/>
        <v>1.8423432202976608E-2</v>
      </c>
      <c r="K50" s="1">
        <f t="shared" si="143"/>
        <v>0.15220684789571426</v>
      </c>
      <c r="L50" s="1">
        <f t="shared" si="144"/>
        <v>10.141529375870553</v>
      </c>
      <c r="M50" s="1">
        <f t="shared" si="145"/>
        <v>-0.15436102191430473</v>
      </c>
      <c r="N50" s="1">
        <f t="shared" si="146"/>
        <v>-0.15220684789571426</v>
      </c>
      <c r="O50" s="1">
        <f t="shared" si="147"/>
        <v>4.1500000000000012</v>
      </c>
      <c r="P50" s="1">
        <f t="shared" si="148"/>
        <v>0.15730732586286905</v>
      </c>
      <c r="Q50" s="1">
        <f t="shared" si="149"/>
        <v>10.143436441888531</v>
      </c>
      <c r="R50" s="1">
        <f t="shared" si="150"/>
        <v>0.15774080755624587</v>
      </c>
      <c r="S50" s="1">
        <f t="shared" si="151"/>
        <v>10.143857025188632</v>
      </c>
      <c r="T50" s="1">
        <f t="shared" si="152"/>
        <v>-0.18423432202976608</v>
      </c>
      <c r="U50" s="1">
        <f t="shared" si="153"/>
        <v>-0.1817199938537967</v>
      </c>
      <c r="V50" s="1">
        <f t="shared" si="154"/>
        <v>-0.15956368617334601</v>
      </c>
      <c r="W50" s="1">
        <f t="shared" si="155"/>
        <v>-0.15730732586286905</v>
      </c>
      <c r="X50" s="1">
        <f t="shared" si="156"/>
        <v>-0.16001001988883526</v>
      </c>
      <c r="Y50" s="1">
        <f t="shared" si="157"/>
        <v>-0.15774080755624587</v>
      </c>
      <c r="Z50" s="1">
        <f t="shared" si="158"/>
        <v>-3.3479059866907495E-3</v>
      </c>
      <c r="AA50" s="1">
        <f t="shared" si="159"/>
        <v>0.18423432202976608</v>
      </c>
    </row>
    <row r="51" spans="1:27">
      <c r="A51" s="1">
        <v>43</v>
      </c>
      <c r="B51" s="1">
        <f t="shared" si="134"/>
        <v>4.3000000000000007</v>
      </c>
      <c r="C51" s="1">
        <f t="shared" si="135"/>
        <v>-1.5436102191430474E-2</v>
      </c>
      <c r="D51" s="1">
        <f t="shared" si="136"/>
        <v>-1.5220684789571427E-2</v>
      </c>
      <c r="E51" s="1">
        <f t="shared" si="137"/>
        <v>-1.4642377680155225E-2</v>
      </c>
      <c r="F51" s="1">
        <f t="shared" si="138"/>
        <v>-1.4448879679999901E-2</v>
      </c>
      <c r="G51" s="1">
        <f t="shared" si="139"/>
        <v>-1.4683154497275783E-2</v>
      </c>
      <c r="H51" s="1">
        <f t="shared" si="140"/>
        <v>-1.4488565905563664E-2</v>
      </c>
      <c r="I51" s="1">
        <f t="shared" si="141"/>
        <v>-2.8211783005849706E-4</v>
      </c>
      <c r="J51" s="1">
        <f t="shared" si="142"/>
        <v>1.6904417641158052E-2</v>
      </c>
      <c r="K51" s="1">
        <f t="shared" si="143"/>
        <v>0.13981196716632244</v>
      </c>
      <c r="L51" s="1">
        <f t="shared" si="144"/>
        <v>10.132164182817297</v>
      </c>
      <c r="M51" s="1">
        <f t="shared" si="145"/>
        <v>-0.14165978060518403</v>
      </c>
      <c r="N51" s="1">
        <f t="shared" si="146"/>
        <v>-0.13981196716632244</v>
      </c>
      <c r="O51" s="1">
        <f t="shared" si="147"/>
        <v>4.2500000000000009</v>
      </c>
      <c r="P51" s="1">
        <f t="shared" si="148"/>
        <v>0.14448879679999901</v>
      </c>
      <c r="Q51" s="1">
        <f t="shared" si="149"/>
        <v>10.133919033475767</v>
      </c>
      <c r="R51" s="1">
        <f t="shared" si="150"/>
        <v>0.14488565905563663</v>
      </c>
      <c r="S51" s="1">
        <f t="shared" si="151"/>
        <v>10.134304936030553</v>
      </c>
      <c r="T51" s="1">
        <f t="shared" si="152"/>
        <v>-0.16904417641158051</v>
      </c>
      <c r="U51" s="1">
        <f t="shared" si="153"/>
        <v>-0.16689000239299004</v>
      </c>
      <c r="V51" s="1">
        <f t="shared" si="154"/>
        <v>-0.14642377680155225</v>
      </c>
      <c r="W51" s="1">
        <f t="shared" si="155"/>
        <v>-0.14448879679999901</v>
      </c>
      <c r="X51" s="1">
        <f t="shared" si="156"/>
        <v>-0.14683154497275783</v>
      </c>
      <c r="Y51" s="1">
        <f t="shared" si="157"/>
        <v>-0.14488565905563663</v>
      </c>
      <c r="Z51" s="1">
        <f t="shared" si="158"/>
        <v>-2.8211783005849702E-3</v>
      </c>
      <c r="AA51" s="1">
        <f t="shared" si="159"/>
        <v>0.16904417641158051</v>
      </c>
    </row>
    <row r="52" spans="1:27">
      <c r="A52" s="1">
        <v>44</v>
      </c>
      <c r="B52" s="1">
        <f t="shared" si="134"/>
        <v>4.4000000000000004</v>
      </c>
      <c r="C52" s="1">
        <f t="shared" si="135"/>
        <v>-1.4165978060518404E-2</v>
      </c>
      <c r="D52" s="1">
        <f t="shared" si="136"/>
        <v>-1.3981196716632244E-2</v>
      </c>
      <c r="E52" s="1">
        <f t="shared" si="137"/>
        <v>-1.3439039433155012E-2</v>
      </c>
      <c r="F52" s="1">
        <f t="shared" si="138"/>
        <v>-1.3272897813606325E-2</v>
      </c>
      <c r="G52" s="1">
        <f t="shared" si="139"/>
        <v>-1.3476312678264175E-2</v>
      </c>
      <c r="H52" s="1">
        <f t="shared" si="140"/>
        <v>-1.3309244744974495E-2</v>
      </c>
      <c r="I52" s="1">
        <f t="shared" si="141"/>
        <v>-2.3780544881229105E-4</v>
      </c>
      <c r="J52" s="1">
        <f t="shared" si="142"/>
        <v>1.5513609328344821E-2</v>
      </c>
      <c r="K52" s="1">
        <f t="shared" si="143"/>
        <v>0.12843955254429426</v>
      </c>
      <c r="L52" s="1">
        <f t="shared" si="144"/>
        <v>10.123558870733055</v>
      </c>
      <c r="M52" s="1">
        <f t="shared" si="145"/>
        <v>-0.13002653715127743</v>
      </c>
      <c r="N52" s="1">
        <f t="shared" si="146"/>
        <v>-0.12843955254429426</v>
      </c>
      <c r="O52" s="1">
        <f t="shared" si="147"/>
        <v>4.3500000000000005</v>
      </c>
      <c r="P52" s="1">
        <f t="shared" si="148"/>
        <v>0.13272897813606324</v>
      </c>
      <c r="Q52" s="1">
        <f t="shared" si="149"/>
        <v>10.125173584458981</v>
      </c>
      <c r="R52" s="1">
        <f t="shared" si="150"/>
        <v>0.13309244744974494</v>
      </c>
      <c r="S52" s="1">
        <f t="shared" si="151"/>
        <v>10.125527733910493</v>
      </c>
      <c r="T52" s="1">
        <f t="shared" si="152"/>
        <v>-0.15513609328344821</v>
      </c>
      <c r="U52" s="1">
        <f t="shared" si="153"/>
        <v>-0.15328827984458662</v>
      </c>
      <c r="V52" s="1">
        <f t="shared" si="154"/>
        <v>-0.13439039433155012</v>
      </c>
      <c r="W52" s="1">
        <f t="shared" si="155"/>
        <v>-0.13272897813606324</v>
      </c>
      <c r="X52" s="1">
        <f t="shared" si="156"/>
        <v>-0.13476312678264174</v>
      </c>
      <c r="Y52" s="1">
        <f t="shared" si="157"/>
        <v>-0.13309244744974494</v>
      </c>
      <c r="Z52" s="1">
        <f t="shared" si="158"/>
        <v>-2.3780544881229103E-3</v>
      </c>
      <c r="AA52" s="1">
        <f t="shared" si="159"/>
        <v>0.15513609328344821</v>
      </c>
    </row>
    <row r="53" spans="1:27">
      <c r="A53" s="1">
        <v>45</v>
      </c>
      <c r="B53" s="1">
        <f t="shared" si="134"/>
        <v>4.5</v>
      </c>
      <c r="C53" s="1">
        <f t="shared" si="135"/>
        <v>-1.3002653715127745E-2</v>
      </c>
      <c r="D53" s="1">
        <f t="shared" si="136"/>
        <v>-1.2843955254429426E-2</v>
      </c>
      <c r="E53" s="1">
        <f t="shared" si="137"/>
        <v>-1.2336657217750863E-2</v>
      </c>
      <c r="F53" s="1">
        <f t="shared" si="138"/>
        <v>-1.2193822568673039E-2</v>
      </c>
      <c r="G53" s="1">
        <f t="shared" si="139"/>
        <v>-1.2370744569018356E-2</v>
      </c>
      <c r="H53" s="1">
        <f t="shared" si="140"/>
        <v>-1.2227122393541883E-2</v>
      </c>
      <c r="I53" s="1">
        <f t="shared" si="141"/>
        <v>-2.0051003547162931E-4</v>
      </c>
      <c r="J53" s="1">
        <f t="shared" si="142"/>
        <v>1.4239728172029578E-2</v>
      </c>
      <c r="K53" s="1">
        <f t="shared" si="143"/>
        <v>0.11800322465693797</v>
      </c>
      <c r="L53" s="1">
        <f t="shared" si="144"/>
        <v>10.11565118456525</v>
      </c>
      <c r="M53" s="1">
        <f t="shared" si="145"/>
        <v>-0.1193679459283474</v>
      </c>
      <c r="N53" s="1">
        <f t="shared" si="146"/>
        <v>-0.11800322465693797</v>
      </c>
      <c r="O53" s="1">
        <f t="shared" si="147"/>
        <v>4.45</v>
      </c>
      <c r="P53" s="1">
        <f t="shared" si="148"/>
        <v>0.12193822568673039</v>
      </c>
      <c r="Q53" s="1">
        <f t="shared" si="149"/>
        <v>10.11713689310584</v>
      </c>
      <c r="R53" s="1">
        <f t="shared" si="150"/>
        <v>0.12227122393541882</v>
      </c>
      <c r="S53" s="1">
        <f t="shared" si="151"/>
        <v>10.117461959448718</v>
      </c>
      <c r="T53" s="1">
        <f t="shared" si="152"/>
        <v>-0.14239728172029578</v>
      </c>
      <c r="U53" s="1">
        <f t="shared" si="153"/>
        <v>-0.14081029711331261</v>
      </c>
      <c r="V53" s="1">
        <f t="shared" si="154"/>
        <v>-0.12336657217750863</v>
      </c>
      <c r="W53" s="1">
        <f t="shared" si="155"/>
        <v>-0.12193822568673039</v>
      </c>
      <c r="X53" s="1">
        <f t="shared" si="156"/>
        <v>-0.12370744569018356</v>
      </c>
      <c r="Y53" s="1">
        <f t="shared" si="157"/>
        <v>-0.12227122393541882</v>
      </c>
      <c r="Z53" s="1">
        <f t="shared" si="158"/>
        <v>-2.0051003547162929E-3</v>
      </c>
      <c r="AA53" s="1">
        <f t="shared" si="159"/>
        <v>0.14239728172029578</v>
      </c>
    </row>
    <row r="54" spans="1:27">
      <c r="A54" s="1">
        <v>46</v>
      </c>
      <c r="B54" s="1">
        <f t="shared" si="134"/>
        <v>4.5999999999999996</v>
      </c>
      <c r="C54" s="1">
        <f t="shared" si="135"/>
        <v>-1.193679459283474E-2</v>
      </c>
      <c r="D54" s="1">
        <f t="shared" si="136"/>
        <v>-1.1800322465693798E-2</v>
      </c>
      <c r="E54" s="1">
        <f t="shared" si="137"/>
        <v>-1.1326442105568924E-2</v>
      </c>
      <c r="F54" s="1">
        <f t="shared" si="138"/>
        <v>-1.120348273605206E-2</v>
      </c>
      <c r="G54" s="1">
        <f t="shared" si="139"/>
        <v>-1.1357629908869465E-2</v>
      </c>
      <c r="H54" s="1">
        <f t="shared" si="140"/>
        <v>-1.1234000360415351E-2</v>
      </c>
      <c r="I54" s="1">
        <f t="shared" si="141"/>
        <v>-1.6910772203909642E-4</v>
      </c>
      <c r="J54" s="1">
        <f t="shared" si="142"/>
        <v>1.3072557583721688E-2</v>
      </c>
      <c r="K54" s="1">
        <f t="shared" si="143"/>
        <v>0.10842421693297953</v>
      </c>
      <c r="L54" s="1">
        <f t="shared" si="144"/>
        <v>10.108384062719432</v>
      </c>
      <c r="M54" s="1">
        <f t="shared" si="145"/>
        <v>-0.10959936264581648</v>
      </c>
      <c r="N54" s="1">
        <f t="shared" si="146"/>
        <v>-0.10842421693297953</v>
      </c>
      <c r="O54" s="1">
        <f t="shared" si="147"/>
        <v>4.55</v>
      </c>
      <c r="P54" s="1">
        <f t="shared" si="148"/>
        <v>0.11203482736052059</v>
      </c>
      <c r="Q54" s="1">
        <f t="shared" si="149"/>
        <v>10.109751023332404</v>
      </c>
      <c r="R54" s="1">
        <f t="shared" si="150"/>
        <v>0.1123400036041535</v>
      </c>
      <c r="S54" s="1">
        <f t="shared" si="151"/>
        <v>10.110049443197225</v>
      </c>
      <c r="T54" s="1">
        <f t="shared" si="152"/>
        <v>-0.13072557583721686</v>
      </c>
      <c r="U54" s="1">
        <f t="shared" si="153"/>
        <v>-0.12936085456580743</v>
      </c>
      <c r="V54" s="1">
        <f t="shared" si="154"/>
        <v>-0.11326442105568924</v>
      </c>
      <c r="W54" s="1">
        <f t="shared" si="155"/>
        <v>-0.11203482736052059</v>
      </c>
      <c r="X54" s="1">
        <f t="shared" si="156"/>
        <v>-0.11357629908869464</v>
      </c>
      <c r="Y54" s="1">
        <f t="shared" si="157"/>
        <v>-0.1123400036041535</v>
      </c>
      <c r="Z54" s="1">
        <f t="shared" si="158"/>
        <v>-1.6910772203909642E-3</v>
      </c>
      <c r="AA54" s="1">
        <f t="shared" si="159"/>
        <v>0.13072557583721686</v>
      </c>
    </row>
    <row r="55" spans="1:27">
      <c r="A55" s="1">
        <v>47</v>
      </c>
      <c r="B55" s="1">
        <f t="shared" ref="B55:B103" si="160">B54+$C$2</f>
        <v>4.6999999999999993</v>
      </c>
      <c r="C55" s="1">
        <f t="shared" ref="C55:C103" si="161">$C$2*M54</f>
        <v>-1.0959936264581648E-2</v>
      </c>
      <c r="D55" s="1">
        <f t="shared" ref="D55:D103" si="162">$C$2*N54</f>
        <v>-1.0842421693297953E-2</v>
      </c>
      <c r="E55" s="1">
        <f t="shared" ref="E55:E103" si="163">$C$2*V55</f>
        <v>-1.0400419214473076E-2</v>
      </c>
      <c r="F55" s="1">
        <f t="shared" ref="F55:F103" si="164">$C$2*W55</f>
        <v>-1.0294424880068872E-2</v>
      </c>
      <c r="G55" s="1">
        <f t="shared" ref="G55:G103" si="165">$C$2*X55</f>
        <v>-1.0428965946469573E-2</v>
      </c>
      <c r="H55" s="1">
        <f t="shared" ref="H55:H103" si="166">$C$2*Y55</f>
        <v>-1.0322400732574301E-2</v>
      </c>
      <c r="I55" s="1">
        <f t="shared" ref="I55:I103" si="167">$C$2*Z55</f>
        <v>-1.4265748888893584E-4</v>
      </c>
      <c r="J55" s="1">
        <f t="shared" ref="J55:J103" si="168">$C$2*AA55</f>
        <v>1.2002832859228605E-2</v>
      </c>
      <c r="K55" s="1">
        <f t="shared" ref="K55:K103" si="169">K54+(C55+2*E55+2*G55+I55)/6</f>
        <v>9.9630656253753558E-2</v>
      </c>
      <c r="L55" s="1">
        <f t="shared" ref="L55:L103" si="170">L54+(D55+2*F55+2*H55+J55)/6</f>
        <v>10.101705189376206</v>
      </c>
      <c r="M55" s="1">
        <f t="shared" ref="M55:M103" si="171">-0.1*K55*L55</f>
        <v>-0.10064395172994993</v>
      </c>
      <c r="N55" s="1">
        <f t="shared" ref="N55:N103" si="172">-K55</f>
        <v>-9.9630656253753558E-2</v>
      </c>
      <c r="O55" s="1">
        <f t="shared" ref="O55:O103" si="173">B54+$C$2/2</f>
        <v>4.6499999999999995</v>
      </c>
      <c r="P55" s="1">
        <f t="shared" ref="P55:P103" si="174">K54+C55/2</f>
        <v>0.10294424880068871</v>
      </c>
      <c r="Q55" s="1">
        <f t="shared" ref="Q55:Q103" si="175">L54+D55/2</f>
        <v>10.102962851872784</v>
      </c>
      <c r="R55" s="1">
        <f t="shared" ref="R55:R103" si="176">K54+E55/2</f>
        <v>0.10322400732574299</v>
      </c>
      <c r="S55" s="1">
        <f t="shared" ref="S55:S103" si="177">L54+F55/2</f>
        <v>10.103236850279398</v>
      </c>
      <c r="T55" s="1">
        <f t="shared" ref="T55:T103" si="178">M54+G55</f>
        <v>-0.12002832859228604</v>
      </c>
      <c r="U55" s="1">
        <f t="shared" ref="U55:U103" si="179">N54+G55</f>
        <v>-0.1188531828794491</v>
      </c>
      <c r="V55" s="1">
        <f t="shared" ref="V55:V103" si="180">-0.1*P55*Q55</f>
        <v>-0.10400419214473075</v>
      </c>
      <c r="W55" s="1">
        <f t="shared" ref="W55:W103" si="181">-1*P55</f>
        <v>-0.10294424880068871</v>
      </c>
      <c r="X55" s="1">
        <f t="shared" ref="X55:X103" si="182">-0.1*R55*S55</f>
        <v>-0.10428965946469572</v>
      </c>
      <c r="Y55" s="1">
        <f t="shared" ref="Y55:Y103" si="183">-1*R55</f>
        <v>-0.10322400732574299</v>
      </c>
      <c r="Z55" s="1">
        <f t="shared" ref="Z55:Z103" si="184">-0.1*T55*U55</f>
        <v>-1.4265748888893583E-3</v>
      </c>
      <c r="AA55" s="1">
        <f t="shared" ref="AA55:AA103" si="185">-T55</f>
        <v>0.12002832859228604</v>
      </c>
    </row>
    <row r="56" spans="1:27">
      <c r="A56" s="1">
        <v>48</v>
      </c>
      <c r="B56" s="1">
        <f t="shared" si="160"/>
        <v>4.7999999999999989</v>
      </c>
      <c r="C56" s="1">
        <f t="shared" si="161"/>
        <v>-1.0064395172994994E-2</v>
      </c>
      <c r="D56" s="1">
        <f t="shared" si="162"/>
        <v>-9.9630656253753558E-3</v>
      </c>
      <c r="E56" s="1">
        <f t="shared" si="163"/>
        <v>-9.551344955001307E-3</v>
      </c>
      <c r="F56" s="1">
        <f t="shared" si="164"/>
        <v>-9.4598458667256077E-3</v>
      </c>
      <c r="G56" s="1">
        <f t="shared" si="165"/>
        <v>-9.5774842508766292E-3</v>
      </c>
      <c r="H56" s="1">
        <f t="shared" si="166"/>
        <v>-9.4854983776252906E-3</v>
      </c>
      <c r="I56" s="1">
        <f t="shared" si="167"/>
        <v>-1.203707806721621E-4</v>
      </c>
      <c r="J56" s="1">
        <f t="shared" si="168"/>
        <v>1.1022143598082658E-2</v>
      </c>
      <c r="K56" s="1">
        <f t="shared" si="169"/>
        <v>9.155691885951639E-2</v>
      </c>
      <c r="L56" s="1">
        <f t="shared" si="170"/>
        <v>10.095566587623541</v>
      </c>
      <c r="M56" s="1">
        <f t="shared" si="171"/>
        <v>-9.2431897090389334E-2</v>
      </c>
      <c r="N56" s="1">
        <f t="shared" si="172"/>
        <v>-9.155691885951639E-2</v>
      </c>
      <c r="O56" s="1">
        <f t="shared" si="173"/>
        <v>4.7499999999999991</v>
      </c>
      <c r="P56" s="1">
        <f t="shared" si="174"/>
        <v>9.4598458667256066E-2</v>
      </c>
      <c r="Q56" s="1">
        <f t="shared" si="175"/>
        <v>10.096723656563519</v>
      </c>
      <c r="R56" s="1">
        <f t="shared" si="176"/>
        <v>9.4854983776252899E-2</v>
      </c>
      <c r="S56" s="1">
        <f t="shared" si="177"/>
        <v>10.096975266442843</v>
      </c>
      <c r="T56" s="1">
        <f t="shared" si="178"/>
        <v>-0.11022143598082657</v>
      </c>
      <c r="U56" s="1">
        <f t="shared" si="179"/>
        <v>-0.10920814050463018</v>
      </c>
      <c r="V56" s="1">
        <f t="shared" si="180"/>
        <v>-9.5513449550013063E-2</v>
      </c>
      <c r="W56" s="1">
        <f t="shared" si="181"/>
        <v>-9.4598458667256066E-2</v>
      </c>
      <c r="X56" s="1">
        <f t="shared" si="182"/>
        <v>-9.5774842508766278E-2</v>
      </c>
      <c r="Y56" s="1">
        <f t="shared" si="183"/>
        <v>-9.4854983776252899E-2</v>
      </c>
      <c r="Z56" s="1">
        <f t="shared" si="184"/>
        <v>-1.203707806721621E-3</v>
      </c>
      <c r="AA56" s="1">
        <f t="shared" si="185"/>
        <v>0.11022143598082657</v>
      </c>
    </row>
    <row r="57" spans="1:27">
      <c r="A57" s="1">
        <v>49</v>
      </c>
      <c r="B57" s="1">
        <f t="shared" si="160"/>
        <v>4.8999999999999986</v>
      </c>
      <c r="C57" s="1">
        <f t="shared" si="161"/>
        <v>-9.2431897090389341E-3</v>
      </c>
      <c r="D57" s="1">
        <f t="shared" si="162"/>
        <v>-9.155691885951639E-3</v>
      </c>
      <c r="E57" s="1">
        <f t="shared" si="163"/>
        <v>-8.7726337578877614E-3</v>
      </c>
      <c r="F57" s="1">
        <f t="shared" si="164"/>
        <v>-8.6935324004996928E-3</v>
      </c>
      <c r="G57" s="1">
        <f t="shared" si="165"/>
        <v>-8.7965770655175374E-3</v>
      </c>
      <c r="H57" s="1">
        <f t="shared" si="166"/>
        <v>-8.7170601980572516E-3</v>
      </c>
      <c r="I57" s="1">
        <f t="shared" si="167"/>
        <v>-1.0158631268702204E-4</v>
      </c>
      <c r="J57" s="1">
        <f t="shared" si="168"/>
        <v>1.0122847415590688E-2</v>
      </c>
      <c r="K57" s="1">
        <f t="shared" si="169"/>
        <v>8.4143052581426958E-2</v>
      </c>
      <c r="L57" s="1">
        <f t="shared" si="170"/>
        <v>10.089924249345628</v>
      </c>
      <c r="M57" s="1">
        <f t="shared" si="171"/>
        <v>-8.489970266553043E-2</v>
      </c>
      <c r="N57" s="1">
        <f t="shared" si="172"/>
        <v>-8.4143052581426958E-2</v>
      </c>
      <c r="O57" s="1">
        <f t="shared" si="173"/>
        <v>4.8499999999999988</v>
      </c>
      <c r="P57" s="1">
        <f t="shared" si="174"/>
        <v>8.6935324004996928E-2</v>
      </c>
      <c r="Q57" s="1">
        <f t="shared" si="175"/>
        <v>10.090988741680565</v>
      </c>
      <c r="R57" s="1">
        <f t="shared" si="176"/>
        <v>8.7170601980572512E-2</v>
      </c>
      <c r="S57" s="1">
        <f t="shared" si="177"/>
        <v>10.091219821423291</v>
      </c>
      <c r="T57" s="1">
        <f t="shared" si="178"/>
        <v>-0.10122847415590687</v>
      </c>
      <c r="U57" s="1">
        <f t="shared" si="179"/>
        <v>-0.10035349592503393</v>
      </c>
      <c r="V57" s="1">
        <f t="shared" si="180"/>
        <v>-8.7726337578877614E-2</v>
      </c>
      <c r="W57" s="1">
        <f t="shared" si="181"/>
        <v>-8.6935324004996928E-2</v>
      </c>
      <c r="X57" s="1">
        <f t="shared" si="182"/>
        <v>-8.7965770655175371E-2</v>
      </c>
      <c r="Y57" s="1">
        <f t="shared" si="183"/>
        <v>-8.7170601980572512E-2</v>
      </c>
      <c r="Z57" s="1">
        <f t="shared" si="184"/>
        <v>-1.0158631268702204E-3</v>
      </c>
      <c r="AA57" s="1">
        <f t="shared" si="185"/>
        <v>0.10122847415590687</v>
      </c>
    </row>
    <row r="58" spans="1:27">
      <c r="A58" s="1">
        <v>50</v>
      </c>
      <c r="B58" s="1">
        <f t="shared" si="160"/>
        <v>4.9999999999999982</v>
      </c>
      <c r="C58" s="1">
        <f t="shared" si="161"/>
        <v>-8.489970266553043E-3</v>
      </c>
      <c r="D58" s="1">
        <f t="shared" si="162"/>
        <v>-8.4143052581426969E-3</v>
      </c>
      <c r="E58" s="1">
        <f t="shared" si="163"/>
        <v>-8.0582930485642353E-3</v>
      </c>
      <c r="F58" s="1">
        <f t="shared" si="164"/>
        <v>-7.9898067448150433E-3</v>
      </c>
      <c r="G58" s="1">
        <f t="shared" si="165"/>
        <v>-8.0802319612229903E-3</v>
      </c>
      <c r="H58" s="1">
        <f t="shared" si="166"/>
        <v>-8.011390605714484E-3</v>
      </c>
      <c r="I58" s="1">
        <f t="shared" si="167"/>
        <v>-8.5749149678400705E-5</v>
      </c>
      <c r="J58" s="1">
        <f t="shared" si="168"/>
        <v>9.2979934626753417E-3</v>
      </c>
      <c r="K58" s="1">
        <f t="shared" si="169"/>
        <v>7.7334257675459303E-2</v>
      </c>
      <c r="L58" s="1">
        <f t="shared" si="170"/>
        <v>10.084737798262873</v>
      </c>
      <c r="M58" s="1">
        <f t="shared" si="171"/>
        <v>-7.7989571148030526E-2</v>
      </c>
      <c r="N58" s="1">
        <f t="shared" si="172"/>
        <v>-7.7334257675459303E-2</v>
      </c>
      <c r="O58" s="1">
        <f t="shared" si="173"/>
        <v>4.9499999999999984</v>
      </c>
      <c r="P58" s="1">
        <f t="shared" si="174"/>
        <v>7.9898067448150437E-2</v>
      </c>
      <c r="Q58" s="1">
        <f t="shared" si="175"/>
        <v>10.085717096716557</v>
      </c>
      <c r="R58" s="1">
        <f t="shared" si="176"/>
        <v>8.0113906057144843E-2</v>
      </c>
      <c r="S58" s="1">
        <f t="shared" si="177"/>
        <v>10.085929345973222</v>
      </c>
      <c r="T58" s="1">
        <f t="shared" si="178"/>
        <v>-9.2979934626753413E-2</v>
      </c>
      <c r="U58" s="1">
        <f t="shared" si="179"/>
        <v>-9.2223284542649941E-2</v>
      </c>
      <c r="V58" s="1">
        <f t="shared" si="180"/>
        <v>-8.0582930485642343E-2</v>
      </c>
      <c r="W58" s="1">
        <f t="shared" si="181"/>
        <v>-7.9898067448150437E-2</v>
      </c>
      <c r="X58" s="1">
        <f t="shared" si="182"/>
        <v>-8.0802319612229903E-2</v>
      </c>
      <c r="Y58" s="1">
        <f t="shared" si="183"/>
        <v>-8.0113906057144843E-2</v>
      </c>
      <c r="Z58" s="1">
        <f t="shared" si="184"/>
        <v>-8.5749149678400699E-4</v>
      </c>
      <c r="AA58" s="1">
        <f t="shared" si="185"/>
        <v>9.2979934626753413E-2</v>
      </c>
    </row>
    <row r="59" spans="1:27">
      <c r="A59" s="1">
        <v>51</v>
      </c>
      <c r="B59" s="1">
        <f t="shared" si="160"/>
        <v>5.0999999999999979</v>
      </c>
      <c r="C59" s="1">
        <f t="shared" si="161"/>
        <v>-7.7989571148030529E-3</v>
      </c>
      <c r="D59" s="1">
        <f t="shared" si="162"/>
        <v>-7.7334257675459308E-3</v>
      </c>
      <c r="E59" s="1">
        <f t="shared" si="163"/>
        <v>-7.4028654147242955E-3</v>
      </c>
      <c r="F59" s="1">
        <f t="shared" si="164"/>
        <v>-7.3434779118057777E-3</v>
      </c>
      <c r="G59" s="1">
        <f t="shared" si="165"/>
        <v>-7.4229737263677518E-3</v>
      </c>
      <c r="H59" s="1">
        <f t="shared" si="166"/>
        <v>-7.3632824968097163E-3</v>
      </c>
      <c r="I59" s="1">
        <f t="shared" si="167"/>
        <v>-7.2393308305383132E-5</v>
      </c>
      <c r="J59" s="1">
        <f t="shared" si="168"/>
        <v>8.5412544874398279E-3</v>
      </c>
      <c r="K59" s="1">
        <f t="shared" si="169"/>
        <v>7.1080419557910543E-2</v>
      </c>
      <c r="L59" s="1">
        <f t="shared" si="170"/>
        <v>10.079970182913318</v>
      </c>
      <c r="M59" s="1">
        <f t="shared" si="171"/>
        <v>-7.16488509732707E-2</v>
      </c>
      <c r="N59" s="1">
        <f t="shared" si="172"/>
        <v>-7.1080419557910543E-2</v>
      </c>
      <c r="O59" s="1">
        <f t="shared" si="173"/>
        <v>5.049999999999998</v>
      </c>
      <c r="P59" s="1">
        <f t="shared" si="174"/>
        <v>7.3434779118057777E-2</v>
      </c>
      <c r="Q59" s="1">
        <f t="shared" si="175"/>
        <v>10.080871085379099</v>
      </c>
      <c r="R59" s="1">
        <f t="shared" si="176"/>
        <v>7.3632824968097157E-2</v>
      </c>
      <c r="S59" s="1">
        <f t="shared" si="177"/>
        <v>10.08106605930697</v>
      </c>
      <c r="T59" s="1">
        <f t="shared" si="178"/>
        <v>-8.5412544874398283E-2</v>
      </c>
      <c r="U59" s="1">
        <f t="shared" si="179"/>
        <v>-8.475723140182706E-2</v>
      </c>
      <c r="V59" s="1">
        <f t="shared" si="180"/>
        <v>-7.4028654147242953E-2</v>
      </c>
      <c r="W59" s="1">
        <f t="shared" si="181"/>
        <v>-7.3434779118057777E-2</v>
      </c>
      <c r="X59" s="1">
        <f t="shared" si="182"/>
        <v>-7.4229737263677514E-2</v>
      </c>
      <c r="Y59" s="1">
        <f t="shared" si="183"/>
        <v>-7.3632824968097157E-2</v>
      </c>
      <c r="Z59" s="1">
        <f t="shared" si="184"/>
        <v>-7.2393308305383124E-4</v>
      </c>
      <c r="AA59" s="1">
        <f t="shared" si="185"/>
        <v>8.5412544874398283E-2</v>
      </c>
    </row>
    <row r="60" spans="1:27">
      <c r="A60" s="1">
        <v>52</v>
      </c>
      <c r="B60" s="1">
        <f t="shared" si="160"/>
        <v>5.1999999999999975</v>
      </c>
      <c r="C60" s="1">
        <f t="shared" si="161"/>
        <v>-7.1648850973270702E-3</v>
      </c>
      <c r="D60" s="1">
        <f t="shared" si="162"/>
        <v>-7.1080419557910546E-3</v>
      </c>
      <c r="E60" s="1">
        <f t="shared" si="163"/>
        <v>-6.8013770643392223E-3</v>
      </c>
      <c r="F60" s="1">
        <f t="shared" si="164"/>
        <v>-6.7497977009247012E-3</v>
      </c>
      <c r="G60" s="1">
        <f t="shared" si="165"/>
        <v>-6.819812584806237E-3</v>
      </c>
      <c r="H60" s="1">
        <f t="shared" si="166"/>
        <v>-6.7679731025740934E-3</v>
      </c>
      <c r="I60" s="1">
        <f t="shared" si="167"/>
        <v>-6.1127271071029351E-5</v>
      </c>
      <c r="J60" s="1">
        <f t="shared" si="168"/>
        <v>7.846866355807695E-3</v>
      </c>
      <c r="K60" s="1">
        <f t="shared" si="169"/>
        <v>6.5335687613462368E-2</v>
      </c>
      <c r="L60" s="1">
        <f t="shared" si="170"/>
        <v>10.075587396712153</v>
      </c>
      <c r="M60" s="1">
        <f t="shared" si="171"/>
        <v>-6.5829543067372376E-2</v>
      </c>
      <c r="N60" s="1">
        <f t="shared" si="172"/>
        <v>-6.5335687613462368E-2</v>
      </c>
      <c r="O60" s="1">
        <f t="shared" si="173"/>
        <v>5.1499999999999977</v>
      </c>
      <c r="P60" s="1">
        <f t="shared" si="174"/>
        <v>6.7497977009247007E-2</v>
      </c>
      <c r="Q60" s="1">
        <f t="shared" si="175"/>
        <v>10.076416161935422</v>
      </c>
      <c r="R60" s="1">
        <f t="shared" si="176"/>
        <v>6.767973102574093E-2</v>
      </c>
      <c r="S60" s="1">
        <f t="shared" si="177"/>
        <v>10.076595284062856</v>
      </c>
      <c r="T60" s="1">
        <f t="shared" si="178"/>
        <v>-7.846866355807694E-2</v>
      </c>
      <c r="U60" s="1">
        <f t="shared" si="179"/>
        <v>-7.7900232142716783E-2</v>
      </c>
      <c r="V60" s="1">
        <f t="shared" si="180"/>
        <v>-6.8013770643392216E-2</v>
      </c>
      <c r="W60" s="1">
        <f t="shared" si="181"/>
        <v>-6.7497977009247007E-2</v>
      </c>
      <c r="X60" s="1">
        <f t="shared" si="182"/>
        <v>-6.8198125848062369E-2</v>
      </c>
      <c r="Y60" s="1">
        <f t="shared" si="183"/>
        <v>-6.767973102574093E-2</v>
      </c>
      <c r="Z60" s="1">
        <f t="shared" si="184"/>
        <v>-6.1127271071029351E-4</v>
      </c>
      <c r="AA60" s="1">
        <f t="shared" si="185"/>
        <v>7.846866355807694E-2</v>
      </c>
    </row>
    <row r="61" spans="1:27">
      <c r="A61" s="1">
        <v>53</v>
      </c>
      <c r="B61" s="1">
        <f t="shared" si="160"/>
        <v>5.2999999999999972</v>
      </c>
      <c r="C61" s="1">
        <f t="shared" si="161"/>
        <v>-6.5829543067372383E-3</v>
      </c>
      <c r="D61" s="1">
        <f t="shared" si="162"/>
        <v>-6.5335687613462369E-3</v>
      </c>
      <c r="E61" s="1">
        <f t="shared" si="163"/>
        <v>-6.2492917989303478E-3</v>
      </c>
      <c r="F61" s="1">
        <f t="shared" si="164"/>
        <v>-6.204421046009375E-3</v>
      </c>
      <c r="G61" s="1">
        <f t="shared" si="165"/>
        <v>-6.26619796081632E-3</v>
      </c>
      <c r="H61" s="1">
        <f t="shared" si="166"/>
        <v>-6.2211041713997198E-3</v>
      </c>
      <c r="I61" s="1">
        <f t="shared" si="167"/>
        <v>-5.162190999493196E-5</v>
      </c>
      <c r="J61" s="1">
        <f t="shared" si="168"/>
        <v>7.2095741028188696E-3</v>
      </c>
      <c r="K61" s="1">
        <f t="shared" si="169"/>
        <v>6.0058094990758114E-2</v>
      </c>
      <c r="L61" s="1">
        <f t="shared" si="170"/>
        <v>10.07155822252993</v>
      </c>
      <c r="M61" s="1">
        <f t="shared" si="171"/>
        <v>-6.048786004336535E-2</v>
      </c>
      <c r="N61" s="1">
        <f t="shared" si="172"/>
        <v>-6.0058094990758114E-2</v>
      </c>
      <c r="O61" s="1">
        <f t="shared" si="173"/>
        <v>5.2499999999999973</v>
      </c>
      <c r="P61" s="1">
        <f t="shared" si="174"/>
        <v>6.204421046009375E-2</v>
      </c>
      <c r="Q61" s="1">
        <f t="shared" si="175"/>
        <v>10.072320612331481</v>
      </c>
      <c r="R61" s="1">
        <f t="shared" si="176"/>
        <v>6.2211041713997196E-2</v>
      </c>
      <c r="S61" s="1">
        <f t="shared" si="177"/>
        <v>10.072485186189148</v>
      </c>
      <c r="T61" s="1">
        <f t="shared" si="178"/>
        <v>-7.2095741028188692E-2</v>
      </c>
      <c r="U61" s="1">
        <f t="shared" si="179"/>
        <v>-7.1601885574278684E-2</v>
      </c>
      <c r="V61" s="1">
        <f t="shared" si="180"/>
        <v>-6.2492917989303474E-2</v>
      </c>
      <c r="W61" s="1">
        <f t="shared" si="181"/>
        <v>-6.204421046009375E-2</v>
      </c>
      <c r="X61" s="1">
        <f t="shared" si="182"/>
        <v>-6.2661979608163193E-2</v>
      </c>
      <c r="Y61" s="1">
        <f t="shared" si="183"/>
        <v>-6.2211041713997196E-2</v>
      </c>
      <c r="Z61" s="1">
        <f t="shared" si="184"/>
        <v>-5.162190999493196E-4</v>
      </c>
      <c r="AA61" s="1">
        <f t="shared" si="185"/>
        <v>7.2095741028188692E-2</v>
      </c>
    </row>
    <row r="62" spans="1:27">
      <c r="A62" s="1">
        <v>54</v>
      </c>
      <c r="B62" s="1">
        <f t="shared" si="160"/>
        <v>5.3999999999999968</v>
      </c>
      <c r="C62" s="1">
        <f t="shared" si="161"/>
        <v>-6.048786004336535E-3</v>
      </c>
      <c r="D62" s="1">
        <f t="shared" si="162"/>
        <v>-6.0058094990758119E-3</v>
      </c>
      <c r="E62" s="1">
        <f t="shared" si="163"/>
        <v>-5.7424698344991851E-3</v>
      </c>
      <c r="F62" s="1">
        <f t="shared" si="164"/>
        <v>-5.703370198858985E-3</v>
      </c>
      <c r="G62" s="1">
        <f t="shared" si="165"/>
        <v>-5.7579771187725864E-3</v>
      </c>
      <c r="H62" s="1">
        <f t="shared" si="166"/>
        <v>-5.7186860073508532E-3</v>
      </c>
      <c r="I62" s="1">
        <f t="shared" si="167"/>
        <v>-4.3600407956194999E-5</v>
      </c>
      <c r="J62" s="1">
        <f t="shared" si="168"/>
        <v>6.6245837162137947E-3</v>
      </c>
      <c r="K62" s="1">
        <f t="shared" si="169"/>
        <v>5.5209214937618732E-2</v>
      </c>
      <c r="L62" s="1">
        <f t="shared" si="170"/>
        <v>10.067853999497384</v>
      </c>
      <c r="M62" s="1">
        <f t="shared" si="171"/>
        <v>-5.5583831541881547E-2</v>
      </c>
      <c r="N62" s="1">
        <f t="shared" si="172"/>
        <v>-5.5209214937618732E-2</v>
      </c>
      <c r="O62" s="1">
        <f t="shared" si="173"/>
        <v>5.349999999999997</v>
      </c>
      <c r="P62" s="1">
        <f t="shared" si="174"/>
        <v>5.7033701988589848E-2</v>
      </c>
      <c r="Q62" s="1">
        <f t="shared" si="175"/>
        <v>10.068555317780392</v>
      </c>
      <c r="R62" s="1">
        <f t="shared" si="176"/>
        <v>5.7186860073508525E-2</v>
      </c>
      <c r="S62" s="1">
        <f t="shared" si="177"/>
        <v>10.068706537430501</v>
      </c>
      <c r="T62" s="1">
        <f t="shared" si="178"/>
        <v>-6.6245837162137944E-2</v>
      </c>
      <c r="U62" s="1">
        <f t="shared" si="179"/>
        <v>-6.5816072109530693E-2</v>
      </c>
      <c r="V62" s="1">
        <f t="shared" si="180"/>
        <v>-5.7424698344991844E-2</v>
      </c>
      <c r="W62" s="1">
        <f t="shared" si="181"/>
        <v>-5.7033701988589848E-2</v>
      </c>
      <c r="X62" s="1">
        <f t="shared" si="182"/>
        <v>-5.7579771187725864E-2</v>
      </c>
      <c r="Y62" s="1">
        <f t="shared" si="183"/>
        <v>-5.7186860073508525E-2</v>
      </c>
      <c r="Z62" s="1">
        <f t="shared" si="184"/>
        <v>-4.3600407956194995E-4</v>
      </c>
      <c r="AA62" s="1">
        <f t="shared" si="185"/>
        <v>6.6245837162137944E-2</v>
      </c>
    </row>
    <row r="63" spans="1:27">
      <c r="A63" s="1">
        <v>55</v>
      </c>
      <c r="B63" s="1">
        <f t="shared" si="160"/>
        <v>5.4999999999999964</v>
      </c>
      <c r="C63" s="1">
        <f t="shared" si="161"/>
        <v>-5.5583831541881554E-3</v>
      </c>
      <c r="D63" s="1">
        <f t="shared" si="162"/>
        <v>-5.5209214937618732E-3</v>
      </c>
      <c r="E63" s="1">
        <f t="shared" si="163"/>
        <v>-5.2771308936255474E-3</v>
      </c>
      <c r="F63" s="1">
        <f t="shared" si="164"/>
        <v>-5.2430023360524663E-3</v>
      </c>
      <c r="G63" s="1">
        <f t="shared" si="165"/>
        <v>-5.2913580971314187E-3</v>
      </c>
      <c r="H63" s="1">
        <f t="shared" si="166"/>
        <v>-5.2570649490805959E-3</v>
      </c>
      <c r="I63" s="1">
        <f t="shared" si="167"/>
        <v>-3.6829838567593696E-5</v>
      </c>
      <c r="J63" s="1">
        <f t="shared" si="168"/>
        <v>6.0875189639012965E-3</v>
      </c>
      <c r="K63" s="1">
        <f t="shared" si="169"/>
        <v>5.0753849775240452E-2</v>
      </c>
      <c r="L63" s="1">
        <f t="shared" si="170"/>
        <v>10.064448409980697</v>
      </c>
      <c r="M63" s="1">
        <f t="shared" si="171"/>
        <v>-5.1080950267081794E-2</v>
      </c>
      <c r="N63" s="1">
        <f t="shared" si="172"/>
        <v>-5.0753849775240452E-2</v>
      </c>
      <c r="O63" s="1">
        <f t="shared" si="173"/>
        <v>5.4499999999999966</v>
      </c>
      <c r="P63" s="1">
        <f t="shared" si="174"/>
        <v>5.2430023360524658E-2</v>
      </c>
      <c r="Q63" s="1">
        <f t="shared" si="175"/>
        <v>10.065093538750503</v>
      </c>
      <c r="R63" s="1">
        <f t="shared" si="176"/>
        <v>5.2570649490805955E-2</v>
      </c>
      <c r="S63" s="1">
        <f t="shared" si="177"/>
        <v>10.065232498329358</v>
      </c>
      <c r="T63" s="1">
        <f t="shared" si="178"/>
        <v>-6.0875189639012964E-2</v>
      </c>
      <c r="U63" s="1">
        <f t="shared" si="179"/>
        <v>-6.0500573034750149E-2</v>
      </c>
      <c r="V63" s="1">
        <f t="shared" si="180"/>
        <v>-5.2771308936255472E-2</v>
      </c>
      <c r="W63" s="1">
        <f t="shared" si="181"/>
        <v>-5.2430023360524658E-2</v>
      </c>
      <c r="X63" s="1">
        <f t="shared" si="182"/>
        <v>-5.2913580971314184E-2</v>
      </c>
      <c r="Y63" s="1">
        <f t="shared" si="183"/>
        <v>-5.2570649490805955E-2</v>
      </c>
      <c r="Z63" s="1">
        <f t="shared" si="184"/>
        <v>-3.6829838567593696E-4</v>
      </c>
      <c r="AA63" s="1">
        <f t="shared" si="185"/>
        <v>6.0875189639012964E-2</v>
      </c>
    </row>
    <row r="64" spans="1:27">
      <c r="A64" s="1">
        <v>56</v>
      </c>
      <c r="B64" s="1">
        <f t="shared" si="160"/>
        <v>5.5999999999999961</v>
      </c>
      <c r="C64" s="1">
        <f t="shared" si="161"/>
        <v>-5.1080950267081799E-3</v>
      </c>
      <c r="D64" s="1">
        <f t="shared" si="162"/>
        <v>-5.0753849775240457E-3</v>
      </c>
      <c r="E64" s="1">
        <f t="shared" si="163"/>
        <v>-4.8498210695986643E-3</v>
      </c>
      <c r="F64" s="1">
        <f t="shared" si="164"/>
        <v>-4.8199802261886361E-3</v>
      </c>
      <c r="G64" s="1">
        <f t="shared" si="165"/>
        <v>-4.8628764342876565E-3</v>
      </c>
      <c r="H64" s="1">
        <f t="shared" si="166"/>
        <v>-4.8328939240441125E-3</v>
      </c>
      <c r="I64" s="1">
        <f t="shared" si="167"/>
        <v>-3.1114124927633526E-5</v>
      </c>
      <c r="J64" s="1">
        <f t="shared" si="168"/>
        <v>5.5943826701369452E-3</v>
      </c>
      <c r="K64" s="1">
        <f t="shared" si="169"/>
        <v>4.6659749082005708E-2</v>
      </c>
      <c r="L64" s="1">
        <f t="shared" si="170"/>
        <v>10.061317284879388</v>
      </c>
      <c r="M64" s="1">
        <f t="shared" si="171"/>
        <v>-4.6945853994691922E-2</v>
      </c>
      <c r="N64" s="1">
        <f t="shared" si="172"/>
        <v>-4.6659749082005708E-2</v>
      </c>
      <c r="O64" s="1">
        <f t="shared" si="173"/>
        <v>5.5499999999999963</v>
      </c>
      <c r="P64" s="1">
        <f t="shared" si="174"/>
        <v>4.819980226188636E-2</v>
      </c>
      <c r="Q64" s="1">
        <f t="shared" si="175"/>
        <v>10.061910717491935</v>
      </c>
      <c r="R64" s="1">
        <f t="shared" si="176"/>
        <v>4.832893924044112E-2</v>
      </c>
      <c r="S64" s="1">
        <f t="shared" si="177"/>
        <v>10.062038419867603</v>
      </c>
      <c r="T64" s="1">
        <f t="shared" si="178"/>
        <v>-5.5943826701369451E-2</v>
      </c>
      <c r="U64" s="1">
        <f t="shared" si="179"/>
        <v>-5.5616726209528108E-2</v>
      </c>
      <c r="V64" s="1">
        <f t="shared" si="180"/>
        <v>-4.8498210695986643E-2</v>
      </c>
      <c r="W64" s="1">
        <f t="shared" si="181"/>
        <v>-4.819980226188636E-2</v>
      </c>
      <c r="X64" s="1">
        <f t="shared" si="182"/>
        <v>-4.8628764342876558E-2</v>
      </c>
      <c r="Y64" s="1">
        <f t="shared" si="183"/>
        <v>-4.832893924044112E-2</v>
      </c>
      <c r="Z64" s="1">
        <f t="shared" si="184"/>
        <v>-3.1114124927633527E-4</v>
      </c>
      <c r="AA64" s="1">
        <f t="shared" si="185"/>
        <v>5.5943826701369451E-2</v>
      </c>
    </row>
    <row r="65" spans="1:27">
      <c r="A65" s="1">
        <v>57</v>
      </c>
      <c r="B65" s="1">
        <f t="shared" si="160"/>
        <v>5.6999999999999957</v>
      </c>
      <c r="C65" s="1">
        <f t="shared" si="161"/>
        <v>-4.6945853994691924E-3</v>
      </c>
      <c r="D65" s="1">
        <f t="shared" si="162"/>
        <v>-4.665974908200571E-3</v>
      </c>
      <c r="E65" s="1">
        <f t="shared" si="163"/>
        <v>-4.4573830292960808E-3</v>
      </c>
      <c r="F65" s="1">
        <f t="shared" si="164"/>
        <v>-4.4312456382271112E-3</v>
      </c>
      <c r="G65" s="1">
        <f t="shared" si="165"/>
        <v>-4.4693652502290331E-3</v>
      </c>
      <c r="H65" s="1">
        <f t="shared" si="166"/>
        <v>-4.4431057567357671E-3</v>
      </c>
      <c r="I65" s="1">
        <f t="shared" si="167"/>
        <v>-2.6288146231904799E-5</v>
      </c>
      <c r="J65" s="1">
        <f t="shared" si="168"/>
        <v>5.1415219244920962E-3</v>
      </c>
      <c r="K65" s="1">
        <f t="shared" si="169"/>
        <v>4.2897354064547151E-2</v>
      </c>
      <c r="L65" s="1">
        <f t="shared" si="170"/>
        <v>10.058438425583782</v>
      </c>
      <c r="M65" s="1">
        <f t="shared" si="171"/>
        <v>-4.3148039447871378E-2</v>
      </c>
      <c r="N65" s="1">
        <f t="shared" si="172"/>
        <v>-4.2897354064547151E-2</v>
      </c>
      <c r="O65" s="1">
        <f t="shared" si="173"/>
        <v>5.6499999999999959</v>
      </c>
      <c r="P65" s="1">
        <f t="shared" si="174"/>
        <v>4.4312456382271111E-2</v>
      </c>
      <c r="Q65" s="1">
        <f t="shared" si="175"/>
        <v>10.058984297425289</v>
      </c>
      <c r="R65" s="1">
        <f t="shared" si="176"/>
        <v>4.4431057567357671E-2</v>
      </c>
      <c r="S65" s="1">
        <f t="shared" si="177"/>
        <v>10.059101662060275</v>
      </c>
      <c r="T65" s="1">
        <f t="shared" si="178"/>
        <v>-5.1415219244920957E-2</v>
      </c>
      <c r="U65" s="1">
        <f t="shared" si="179"/>
        <v>-5.1129114332234743E-2</v>
      </c>
      <c r="V65" s="1">
        <f t="shared" si="180"/>
        <v>-4.457383029296081E-2</v>
      </c>
      <c r="W65" s="1">
        <f t="shared" si="181"/>
        <v>-4.4312456382271111E-2</v>
      </c>
      <c r="X65" s="1">
        <f t="shared" si="182"/>
        <v>-4.4693652502290328E-2</v>
      </c>
      <c r="Y65" s="1">
        <f t="shared" si="183"/>
        <v>-4.4431057567357671E-2</v>
      </c>
      <c r="Z65" s="1">
        <f t="shared" si="184"/>
        <v>-2.6288146231904797E-4</v>
      </c>
      <c r="AA65" s="1">
        <f t="shared" si="185"/>
        <v>5.1415219244920957E-2</v>
      </c>
    </row>
    <row r="66" spans="1:27">
      <c r="A66" s="1">
        <v>58</v>
      </c>
      <c r="B66" s="1">
        <f t="shared" si="160"/>
        <v>5.7999999999999954</v>
      </c>
      <c r="C66" s="1">
        <f t="shared" si="161"/>
        <v>-4.3148039447871381E-3</v>
      </c>
      <c r="D66" s="1">
        <f t="shared" si="162"/>
        <v>-4.2897354064547156E-3</v>
      </c>
      <c r="E66" s="1">
        <f t="shared" si="163"/>
        <v>-4.0969291777268654E-3</v>
      </c>
      <c r="F66" s="1">
        <f t="shared" si="164"/>
        <v>-4.0739952092153581E-3</v>
      </c>
      <c r="G66" s="1">
        <f t="shared" si="165"/>
        <v>-4.107928304546293E-3</v>
      </c>
      <c r="H66" s="1">
        <f t="shared" si="166"/>
        <v>-4.0848889475683719E-3</v>
      </c>
      <c r="I66" s="1">
        <f t="shared" si="167"/>
        <v>-2.2212801078271673E-5</v>
      </c>
      <c r="J66" s="1">
        <f t="shared" si="168"/>
        <v>4.7255967752417678E-3</v>
      </c>
      <c r="K66" s="1">
        <f t="shared" si="169"/>
        <v>3.94395654461452E-2</v>
      </c>
      <c r="L66" s="1">
        <f t="shared" si="170"/>
        <v>10.055791441092985</v>
      </c>
      <c r="M66" s="1">
        <f t="shared" si="171"/>
        <v>-3.9659604465377356E-2</v>
      </c>
      <c r="N66" s="1">
        <f t="shared" si="172"/>
        <v>-3.94395654461452E-2</v>
      </c>
      <c r="O66" s="1">
        <f t="shared" si="173"/>
        <v>5.7499999999999956</v>
      </c>
      <c r="P66" s="1">
        <f t="shared" si="174"/>
        <v>4.0739952092153579E-2</v>
      </c>
      <c r="Q66" s="1">
        <f t="shared" si="175"/>
        <v>10.056293557880554</v>
      </c>
      <c r="R66" s="1">
        <f t="shared" si="176"/>
        <v>4.0848889475683721E-2</v>
      </c>
      <c r="S66" s="1">
        <f t="shared" si="177"/>
        <v>10.056401427979175</v>
      </c>
      <c r="T66" s="1">
        <f t="shared" si="178"/>
        <v>-4.7255967752417673E-2</v>
      </c>
      <c r="U66" s="1">
        <f t="shared" si="179"/>
        <v>-4.7005282369093446E-2</v>
      </c>
      <c r="V66" s="1">
        <f t="shared" si="180"/>
        <v>-4.096929177726865E-2</v>
      </c>
      <c r="W66" s="1">
        <f t="shared" si="181"/>
        <v>-4.0739952092153579E-2</v>
      </c>
      <c r="X66" s="1">
        <f t="shared" si="182"/>
        <v>-4.1079283045462926E-2</v>
      </c>
      <c r="Y66" s="1">
        <f t="shared" si="183"/>
        <v>-4.0848889475683721E-2</v>
      </c>
      <c r="Z66" s="1">
        <f t="shared" si="184"/>
        <v>-2.2212801078271672E-4</v>
      </c>
      <c r="AA66" s="1">
        <f t="shared" si="185"/>
        <v>4.7255967752417673E-2</v>
      </c>
    </row>
    <row r="67" spans="1:27">
      <c r="A67" s="1">
        <v>59</v>
      </c>
      <c r="B67" s="1">
        <f t="shared" si="160"/>
        <v>5.899999999999995</v>
      </c>
      <c r="C67" s="1">
        <f t="shared" si="161"/>
        <v>-3.9659604465377358E-3</v>
      </c>
      <c r="D67" s="1">
        <f t="shared" si="162"/>
        <v>-3.9439565446145203E-3</v>
      </c>
      <c r="E67" s="1">
        <f t="shared" si="163"/>
        <v>-3.7658174552455551E-3</v>
      </c>
      <c r="F67" s="1">
        <f t="shared" si="164"/>
        <v>-3.7456585222876331E-3</v>
      </c>
      <c r="G67" s="1">
        <f t="shared" si="165"/>
        <v>-3.7759156998053199E-3</v>
      </c>
      <c r="H67" s="1">
        <f t="shared" si="166"/>
        <v>-3.7556656718522423E-3</v>
      </c>
      <c r="I67" s="1">
        <f t="shared" si="167"/>
        <v>-1.8770869027630061E-5</v>
      </c>
      <c r="J67" s="1">
        <f t="shared" si="168"/>
        <v>4.3435520165182682E-3</v>
      </c>
      <c r="K67" s="1">
        <f t="shared" si="169"/>
        <v>3.6261532508534013E-2</v>
      </c>
      <c r="L67" s="1">
        <f t="shared" si="170"/>
        <v>10.053357598940256</v>
      </c>
      <c r="M67" s="1">
        <f t="shared" si="171"/>
        <v>-3.6455015339388955E-2</v>
      </c>
      <c r="N67" s="1">
        <f t="shared" si="172"/>
        <v>-3.6261532508534013E-2</v>
      </c>
      <c r="O67" s="1">
        <f t="shared" si="173"/>
        <v>5.8499999999999952</v>
      </c>
      <c r="P67" s="1">
        <f t="shared" si="174"/>
        <v>3.7456585222876329E-2</v>
      </c>
      <c r="Q67" s="1">
        <f t="shared" si="175"/>
        <v>10.053819462820679</v>
      </c>
      <c r="R67" s="1">
        <f t="shared" si="176"/>
        <v>3.7556656718522423E-2</v>
      </c>
      <c r="S67" s="1">
        <f t="shared" si="177"/>
        <v>10.053918611831842</v>
      </c>
      <c r="T67" s="1">
        <f t="shared" si="178"/>
        <v>-4.3435520165182678E-2</v>
      </c>
      <c r="U67" s="1">
        <f t="shared" si="179"/>
        <v>-4.3215481145950523E-2</v>
      </c>
      <c r="V67" s="1">
        <f t="shared" si="180"/>
        <v>-3.7658174552455549E-2</v>
      </c>
      <c r="W67" s="1">
        <f t="shared" si="181"/>
        <v>-3.7456585222876329E-2</v>
      </c>
      <c r="X67" s="1">
        <f t="shared" si="182"/>
        <v>-3.7759156998053198E-2</v>
      </c>
      <c r="Y67" s="1">
        <f t="shared" si="183"/>
        <v>-3.7556656718522423E-2</v>
      </c>
      <c r="Z67" s="1">
        <f t="shared" si="184"/>
        <v>-1.8770869027630058E-4</v>
      </c>
      <c r="AA67" s="1">
        <f t="shared" si="185"/>
        <v>4.3435520165182678E-2</v>
      </c>
    </row>
    <row r="68" spans="1:27">
      <c r="A68" s="1">
        <v>60</v>
      </c>
      <c r="B68" s="1">
        <f t="shared" si="160"/>
        <v>5.9999999999999947</v>
      </c>
      <c r="C68" s="1">
        <f t="shared" si="161"/>
        <v>-3.6455015339388955E-3</v>
      </c>
      <c r="D68" s="1">
        <f t="shared" si="162"/>
        <v>-3.6261532508534014E-3</v>
      </c>
      <c r="E68" s="1">
        <f t="shared" si="163"/>
        <v>-3.4616294796961928E-3</v>
      </c>
      <c r="F68" s="1">
        <f t="shared" si="164"/>
        <v>-3.4438781741564562E-3</v>
      </c>
      <c r="G68" s="1">
        <f t="shared" si="165"/>
        <v>-3.4709019408404916E-3</v>
      </c>
      <c r="H68" s="1">
        <f t="shared" si="166"/>
        <v>-3.4530717768685919E-3</v>
      </c>
      <c r="I68" s="1">
        <f t="shared" si="167"/>
        <v>-1.5863538911678656E-5</v>
      </c>
      <c r="J68" s="1">
        <f t="shared" si="168"/>
        <v>3.9925917280229451E-3</v>
      </c>
      <c r="K68" s="1">
        <f t="shared" si="169"/>
        <v>3.3340461189546686E-2</v>
      </c>
      <c r="L68" s="1">
        <f t="shared" si="170"/>
        <v>10.051119688702777</v>
      </c>
      <c r="M68" s="1">
        <f t="shared" si="171"/>
        <v>-3.3510896589268348E-2</v>
      </c>
      <c r="N68" s="1">
        <f t="shared" si="172"/>
        <v>-3.3340461189546686E-2</v>
      </c>
      <c r="O68" s="1">
        <f t="shared" si="173"/>
        <v>5.9499999999999948</v>
      </c>
      <c r="P68" s="1">
        <f t="shared" si="174"/>
        <v>3.4438781741564561E-2</v>
      </c>
      <c r="Q68" s="1">
        <f t="shared" si="175"/>
        <v>10.051544522314829</v>
      </c>
      <c r="R68" s="1">
        <f t="shared" si="176"/>
        <v>3.4530717768685916E-2</v>
      </c>
      <c r="S68" s="1">
        <f t="shared" si="177"/>
        <v>10.051635659853178</v>
      </c>
      <c r="T68" s="1">
        <f t="shared" si="178"/>
        <v>-3.9925917280229449E-2</v>
      </c>
      <c r="U68" s="1">
        <f t="shared" si="179"/>
        <v>-3.9732434449374507E-2</v>
      </c>
      <c r="V68" s="1">
        <f t="shared" si="180"/>
        <v>-3.4616294796961926E-2</v>
      </c>
      <c r="W68" s="1">
        <f t="shared" si="181"/>
        <v>-3.4438781741564561E-2</v>
      </c>
      <c r="X68" s="1">
        <f t="shared" si="182"/>
        <v>-3.4709019408404915E-2</v>
      </c>
      <c r="Y68" s="1">
        <f t="shared" si="183"/>
        <v>-3.4530717768685916E-2</v>
      </c>
      <c r="Z68" s="1">
        <f t="shared" si="184"/>
        <v>-1.5863538911678655E-4</v>
      </c>
      <c r="AA68" s="1">
        <f t="shared" si="185"/>
        <v>3.9925917280229449E-2</v>
      </c>
    </row>
    <row r="69" spans="1:27">
      <c r="A69" s="1">
        <v>61</v>
      </c>
      <c r="B69" s="1">
        <f t="shared" si="160"/>
        <v>6.0999999999999943</v>
      </c>
      <c r="C69" s="1">
        <f t="shared" si="161"/>
        <v>-3.3510896589268348E-3</v>
      </c>
      <c r="D69" s="1">
        <f t="shared" si="162"/>
        <v>-3.3340461189546688E-3</v>
      </c>
      <c r="E69" s="1">
        <f t="shared" si="163"/>
        <v>-3.1821507812221095E-3</v>
      </c>
      <c r="F69" s="1">
        <f t="shared" si="164"/>
        <v>-3.1664916360083272E-3</v>
      </c>
      <c r="G69" s="1">
        <f t="shared" si="165"/>
        <v>-3.1906660962561189E-3</v>
      </c>
      <c r="H69" s="1">
        <f t="shared" si="166"/>
        <v>-3.1749385798935633E-3</v>
      </c>
      <c r="I69" s="1">
        <f t="shared" si="167"/>
        <v>-1.3407494580527648E-5</v>
      </c>
      <c r="J69" s="1">
        <f t="shared" si="168"/>
        <v>3.6701562685524467E-3</v>
      </c>
      <c r="K69" s="1">
        <f t="shared" si="169"/>
        <v>3.0655439371469383E-2</v>
      </c>
      <c r="L69" s="1">
        <f t="shared" si="170"/>
        <v>10.049061896989075</v>
      </c>
      <c r="M69" s="1">
        <f t="shared" si="171"/>
        <v>-3.0805840772329174E-2</v>
      </c>
      <c r="N69" s="1">
        <f t="shared" si="172"/>
        <v>-3.0655439371469383E-2</v>
      </c>
      <c r="O69" s="1">
        <f t="shared" si="173"/>
        <v>6.0499999999999945</v>
      </c>
      <c r="P69" s="1">
        <f t="shared" si="174"/>
        <v>3.166491636008327E-2</v>
      </c>
      <c r="Q69" s="1">
        <f t="shared" si="175"/>
        <v>10.049452665643299</v>
      </c>
      <c r="R69" s="1">
        <f t="shared" si="176"/>
        <v>3.1749385798935631E-2</v>
      </c>
      <c r="S69" s="1">
        <f t="shared" si="177"/>
        <v>10.049536442884772</v>
      </c>
      <c r="T69" s="1">
        <f t="shared" si="178"/>
        <v>-3.6701562685524464E-2</v>
      </c>
      <c r="U69" s="1">
        <f t="shared" si="179"/>
        <v>-3.6531127285802802E-2</v>
      </c>
      <c r="V69" s="1">
        <f t="shared" si="180"/>
        <v>-3.1821507812221095E-2</v>
      </c>
      <c r="W69" s="1">
        <f t="shared" si="181"/>
        <v>-3.166491636008327E-2</v>
      </c>
      <c r="X69" s="1">
        <f t="shared" si="182"/>
        <v>-3.1906660962561187E-2</v>
      </c>
      <c r="Y69" s="1">
        <f t="shared" si="183"/>
        <v>-3.1749385798935631E-2</v>
      </c>
      <c r="Z69" s="1">
        <f t="shared" si="184"/>
        <v>-1.3407494580527647E-4</v>
      </c>
      <c r="AA69" s="1">
        <f t="shared" si="185"/>
        <v>3.6701562685524464E-2</v>
      </c>
    </row>
    <row r="70" spans="1:27">
      <c r="A70" s="1">
        <v>62</v>
      </c>
      <c r="B70" s="1">
        <f t="shared" si="160"/>
        <v>6.199999999999994</v>
      </c>
      <c r="C70" s="1">
        <f t="shared" si="161"/>
        <v>-3.0805840772329175E-3</v>
      </c>
      <c r="D70" s="1">
        <f t="shared" si="162"/>
        <v>-3.0655439371469386E-3</v>
      </c>
      <c r="E70" s="1">
        <f t="shared" si="163"/>
        <v>-2.9253529080610274E-3</v>
      </c>
      <c r="F70" s="1">
        <f t="shared" si="164"/>
        <v>-2.9115147332852923E-3</v>
      </c>
      <c r="G70" s="1">
        <f t="shared" si="165"/>
        <v>-2.9331738392180087E-3</v>
      </c>
      <c r="H70" s="1">
        <f t="shared" si="166"/>
        <v>-2.919276291743887E-3</v>
      </c>
      <c r="I70" s="1">
        <f t="shared" si="167"/>
        <v>-1.1332467118969891E-5</v>
      </c>
      <c r="J70" s="1">
        <f t="shared" si="168"/>
        <v>3.3739014611547189E-3</v>
      </c>
      <c r="K70" s="1">
        <f t="shared" si="169"/>
        <v>2.8187277698317723E-2</v>
      </c>
      <c r="L70" s="1">
        <f t="shared" si="170"/>
        <v>10.0471696929014</v>
      </c>
      <c r="M70" s="1">
        <f t="shared" si="171"/>
        <v>-2.832023622159334E-2</v>
      </c>
      <c r="N70" s="1">
        <f t="shared" si="172"/>
        <v>-2.8187277698317723E-2</v>
      </c>
      <c r="O70" s="1">
        <f t="shared" si="173"/>
        <v>6.1499999999999941</v>
      </c>
      <c r="P70" s="1">
        <f t="shared" si="174"/>
        <v>2.9115147332852923E-2</v>
      </c>
      <c r="Q70" s="1">
        <f t="shared" si="175"/>
        <v>10.047529125020501</v>
      </c>
      <c r="R70" s="1">
        <f t="shared" si="176"/>
        <v>2.9192762917438869E-2</v>
      </c>
      <c r="S70" s="1">
        <f t="shared" si="177"/>
        <v>10.047606139622433</v>
      </c>
      <c r="T70" s="1">
        <f t="shared" si="178"/>
        <v>-3.3739014611547186E-2</v>
      </c>
      <c r="U70" s="1">
        <f t="shared" si="179"/>
        <v>-3.3588613210687394E-2</v>
      </c>
      <c r="V70" s="1">
        <f t="shared" si="180"/>
        <v>-2.9253529080610272E-2</v>
      </c>
      <c r="W70" s="1">
        <f t="shared" si="181"/>
        <v>-2.9115147332852923E-2</v>
      </c>
      <c r="X70" s="1">
        <f t="shared" si="182"/>
        <v>-2.9331738392180087E-2</v>
      </c>
      <c r="Y70" s="1">
        <f t="shared" si="183"/>
        <v>-2.9192762917438869E-2</v>
      </c>
      <c r="Z70" s="1">
        <f t="shared" si="184"/>
        <v>-1.133246711896989E-4</v>
      </c>
      <c r="AA70" s="1">
        <f t="shared" si="185"/>
        <v>3.3739014611547186E-2</v>
      </c>
    </row>
    <row r="71" spans="1:27">
      <c r="A71" s="1">
        <v>63</v>
      </c>
      <c r="B71" s="1">
        <f t="shared" si="160"/>
        <v>6.2999999999999936</v>
      </c>
      <c r="C71" s="1">
        <f t="shared" si="161"/>
        <v>-2.832023622159334E-3</v>
      </c>
      <c r="D71" s="1">
        <f t="shared" si="162"/>
        <v>-2.8187277698317726E-3</v>
      </c>
      <c r="E71" s="1">
        <f t="shared" si="163"/>
        <v>-2.6893772080756845E-3</v>
      </c>
      <c r="F71" s="1">
        <f t="shared" si="164"/>
        <v>-2.677126588723806E-3</v>
      </c>
      <c r="G71" s="1">
        <f t="shared" si="165"/>
        <v>-2.6965611712256726E-3</v>
      </c>
      <c r="H71" s="1">
        <f t="shared" si="166"/>
        <v>-2.6842589094279883E-3</v>
      </c>
      <c r="I71" s="1">
        <f t="shared" si="167"/>
        <v>-9.5791777292909614E-6</v>
      </c>
      <c r="J71" s="1">
        <f t="shared" si="168"/>
        <v>3.1016797392819013E-3</v>
      </c>
      <c r="K71" s="1">
        <f t="shared" si="169"/>
        <v>2.5918364438569166E-2</v>
      </c>
      <c r="L71" s="1">
        <f t="shared" si="170"/>
        <v>10.045429723063592</v>
      </c>
      <c r="M71" s="1">
        <f t="shared" si="171"/>
        <v>-2.6036110850439709E-2</v>
      </c>
      <c r="N71" s="1">
        <f t="shared" si="172"/>
        <v>-2.5918364438569166E-2</v>
      </c>
      <c r="O71" s="1">
        <f t="shared" si="173"/>
        <v>6.2499999999999938</v>
      </c>
      <c r="P71" s="1">
        <f t="shared" si="174"/>
        <v>2.6771265887238056E-2</v>
      </c>
      <c r="Q71" s="1">
        <f t="shared" si="175"/>
        <v>10.045760329016485</v>
      </c>
      <c r="R71" s="1">
        <f t="shared" si="176"/>
        <v>2.6842589094279883E-2</v>
      </c>
      <c r="S71" s="1">
        <f t="shared" si="177"/>
        <v>10.045831129607038</v>
      </c>
      <c r="T71" s="1">
        <f t="shared" si="178"/>
        <v>-3.1016797392819012E-2</v>
      </c>
      <c r="U71" s="1">
        <f t="shared" si="179"/>
        <v>-3.0883838869543396E-2</v>
      </c>
      <c r="V71" s="1">
        <f t="shared" si="180"/>
        <v>-2.6893772080756842E-2</v>
      </c>
      <c r="W71" s="1">
        <f t="shared" si="181"/>
        <v>-2.6771265887238056E-2</v>
      </c>
      <c r="X71" s="1">
        <f t="shared" si="182"/>
        <v>-2.6965611712256723E-2</v>
      </c>
      <c r="Y71" s="1">
        <f t="shared" si="183"/>
        <v>-2.6842589094279883E-2</v>
      </c>
      <c r="Z71" s="1">
        <f t="shared" si="184"/>
        <v>-9.5791777292909608E-5</v>
      </c>
      <c r="AA71" s="1">
        <f t="shared" si="185"/>
        <v>3.1016797392819012E-2</v>
      </c>
    </row>
    <row r="72" spans="1:27">
      <c r="A72" s="1">
        <v>64</v>
      </c>
      <c r="B72" s="1">
        <f t="shared" si="160"/>
        <v>6.3999999999999932</v>
      </c>
      <c r="C72" s="1">
        <f t="shared" si="161"/>
        <v>-2.603611085043971E-3</v>
      </c>
      <c r="D72" s="1">
        <f t="shared" si="162"/>
        <v>-2.5918364438569166E-3</v>
      </c>
      <c r="E72" s="1">
        <f t="shared" si="163"/>
        <v>-2.4725201136666332E-3</v>
      </c>
      <c r="F72" s="1">
        <f t="shared" si="164"/>
        <v>-2.4616558896047181E-3</v>
      </c>
      <c r="G72" s="1">
        <f t="shared" si="165"/>
        <v>-2.4791196556023789E-3</v>
      </c>
      <c r="H72" s="1">
        <f t="shared" si="166"/>
        <v>-2.4682104381735853E-3</v>
      </c>
      <c r="I72" s="1">
        <f t="shared" si="167"/>
        <v>-8.0976080473696556E-6</v>
      </c>
      <c r="J72" s="1">
        <f t="shared" si="168"/>
        <v>2.8515230506042091E-3</v>
      </c>
      <c r="K72" s="1">
        <f t="shared" si="169"/>
        <v>2.383253306663094E-2</v>
      </c>
      <c r="L72" s="1">
        <f t="shared" si="170"/>
        <v>10.043829715388791</v>
      </c>
      <c r="M72" s="1">
        <f t="shared" si="171"/>
        <v>-2.3936990380761379E-2</v>
      </c>
      <c r="N72" s="1">
        <f t="shared" si="172"/>
        <v>-2.383253306663094E-2</v>
      </c>
      <c r="O72" s="1">
        <f t="shared" si="173"/>
        <v>6.3499999999999934</v>
      </c>
      <c r="P72" s="1">
        <f t="shared" si="174"/>
        <v>2.4616558896047181E-2</v>
      </c>
      <c r="Q72" s="1">
        <f t="shared" si="175"/>
        <v>10.044133804841664</v>
      </c>
      <c r="R72" s="1">
        <f t="shared" si="176"/>
        <v>2.4682104381735851E-2</v>
      </c>
      <c r="S72" s="1">
        <f t="shared" si="177"/>
        <v>10.044198895118789</v>
      </c>
      <c r="T72" s="1">
        <f t="shared" si="178"/>
        <v>-2.8515230506042089E-2</v>
      </c>
      <c r="U72" s="1">
        <f t="shared" si="179"/>
        <v>-2.8397484094171546E-2</v>
      </c>
      <c r="V72" s="1">
        <f t="shared" si="180"/>
        <v>-2.472520113666633E-2</v>
      </c>
      <c r="W72" s="1">
        <f t="shared" si="181"/>
        <v>-2.4616558896047181E-2</v>
      </c>
      <c r="X72" s="1">
        <f t="shared" si="182"/>
        <v>-2.4791196556023787E-2</v>
      </c>
      <c r="Y72" s="1">
        <f t="shared" si="183"/>
        <v>-2.4682104381735851E-2</v>
      </c>
      <c r="Z72" s="1">
        <f t="shared" si="184"/>
        <v>-8.0976080473696559E-5</v>
      </c>
      <c r="AA72" s="1">
        <f t="shared" si="185"/>
        <v>2.8515230506042089E-2</v>
      </c>
    </row>
    <row r="73" spans="1:27">
      <c r="A73" s="1">
        <v>65</v>
      </c>
      <c r="B73" s="1">
        <f t="shared" si="160"/>
        <v>6.4999999999999929</v>
      </c>
      <c r="C73" s="1">
        <f t="shared" si="161"/>
        <v>-2.3936990380761382E-3</v>
      </c>
      <c r="D73" s="1">
        <f t="shared" si="162"/>
        <v>-2.3832533066630943E-3</v>
      </c>
      <c r="E73" s="1">
        <f t="shared" si="163"/>
        <v>-2.2732197775961875E-3</v>
      </c>
      <c r="F73" s="1">
        <f t="shared" si="164"/>
        <v>-2.2635683547592871E-3</v>
      </c>
      <c r="G73" s="1">
        <f t="shared" si="165"/>
        <v>-2.2792830074495501E-3</v>
      </c>
      <c r="H73" s="1">
        <f t="shared" si="166"/>
        <v>-2.2695923177832845E-3</v>
      </c>
      <c r="I73" s="1">
        <f t="shared" si="167"/>
        <v>-6.8455450886077478E-6</v>
      </c>
      <c r="J73" s="1">
        <f t="shared" si="168"/>
        <v>2.6216273388210932E-3</v>
      </c>
      <c r="K73" s="1">
        <f t="shared" si="169"/>
        <v>2.191494137442157E-2</v>
      </c>
      <c r="L73" s="1">
        <f t="shared" si="170"/>
        <v>10.042358390836636</v>
      </c>
      <c r="M73" s="1">
        <f t="shared" si="171"/>
        <v>-2.2007769539611543E-2</v>
      </c>
      <c r="N73" s="1">
        <f t="shared" si="172"/>
        <v>-2.191494137442157E-2</v>
      </c>
      <c r="O73" s="1">
        <f t="shared" si="173"/>
        <v>6.4499999999999931</v>
      </c>
      <c r="P73" s="1">
        <f t="shared" si="174"/>
        <v>2.2635683547592871E-2</v>
      </c>
      <c r="Q73" s="1">
        <f t="shared" si="175"/>
        <v>10.042638088735458</v>
      </c>
      <c r="R73" s="1">
        <f t="shared" si="176"/>
        <v>2.2695923177832845E-2</v>
      </c>
      <c r="S73" s="1">
        <f t="shared" si="177"/>
        <v>10.042697931211411</v>
      </c>
      <c r="T73" s="1">
        <f t="shared" si="178"/>
        <v>-2.621627338821093E-2</v>
      </c>
      <c r="U73" s="1">
        <f t="shared" si="179"/>
        <v>-2.6111816074080491E-2</v>
      </c>
      <c r="V73" s="1">
        <f t="shared" si="180"/>
        <v>-2.2732197775961874E-2</v>
      </c>
      <c r="W73" s="1">
        <f t="shared" si="181"/>
        <v>-2.2635683547592871E-2</v>
      </c>
      <c r="X73" s="1">
        <f t="shared" si="182"/>
        <v>-2.27928300744955E-2</v>
      </c>
      <c r="Y73" s="1">
        <f t="shared" si="183"/>
        <v>-2.2695923177832845E-2</v>
      </c>
      <c r="Z73" s="1">
        <f t="shared" si="184"/>
        <v>-6.8455450886077478E-5</v>
      </c>
      <c r="AA73" s="1">
        <f t="shared" si="185"/>
        <v>2.621627338821093E-2</v>
      </c>
    </row>
    <row r="74" spans="1:27">
      <c r="A74" s="1">
        <v>66</v>
      </c>
      <c r="B74" s="1">
        <f t="shared" si="160"/>
        <v>6.5999999999999925</v>
      </c>
      <c r="C74" s="1">
        <f t="shared" si="161"/>
        <v>-2.2007769539611542E-3</v>
      </c>
      <c r="D74" s="1">
        <f t="shared" si="162"/>
        <v>-2.191494137442157E-3</v>
      </c>
      <c r="E74" s="1">
        <f t="shared" si="163"/>
        <v>-2.0900439245580544E-3</v>
      </c>
      <c r="F74" s="1">
        <f t="shared" si="164"/>
        <v>-2.0814552897440992E-3</v>
      </c>
      <c r="G74" s="1">
        <f t="shared" si="165"/>
        <v>-2.095614904225356E-3</v>
      </c>
      <c r="H74" s="1">
        <f t="shared" si="166"/>
        <v>-2.0869919412142544E-3</v>
      </c>
      <c r="I74" s="1">
        <f t="shared" si="167"/>
        <v>-5.787356686946088E-6</v>
      </c>
      <c r="J74" s="1">
        <f t="shared" si="168"/>
        <v>2.4103384443836902E-3</v>
      </c>
      <c r="K74" s="1">
        <f t="shared" si="169"/>
        <v>2.0151961046385749E-2</v>
      </c>
      <c r="L74" s="1">
        <f t="shared" si="170"/>
        <v>10.041005382477474</v>
      </c>
      <c r="M74" s="1">
        <f t="shared" si="171"/>
        <v>-2.0234594933423569E-2</v>
      </c>
      <c r="N74" s="1">
        <f t="shared" si="172"/>
        <v>-2.0151961046385749E-2</v>
      </c>
      <c r="O74" s="1">
        <f t="shared" si="173"/>
        <v>6.5499999999999927</v>
      </c>
      <c r="P74" s="1">
        <f t="shared" si="174"/>
        <v>2.0814552897440993E-2</v>
      </c>
      <c r="Q74" s="1">
        <f t="shared" si="175"/>
        <v>10.041262643767915</v>
      </c>
      <c r="R74" s="1">
        <f t="shared" si="176"/>
        <v>2.0869919412142543E-2</v>
      </c>
      <c r="S74" s="1">
        <f t="shared" si="177"/>
        <v>10.041317663191764</v>
      </c>
      <c r="T74" s="1">
        <f t="shared" si="178"/>
        <v>-2.41033844438369E-2</v>
      </c>
      <c r="U74" s="1">
        <f t="shared" si="179"/>
        <v>-2.4010556278646927E-2</v>
      </c>
      <c r="V74" s="1">
        <f t="shared" si="180"/>
        <v>-2.0900439245580545E-2</v>
      </c>
      <c r="W74" s="1">
        <f t="shared" si="181"/>
        <v>-2.0814552897440993E-2</v>
      </c>
      <c r="X74" s="1">
        <f t="shared" si="182"/>
        <v>-2.0956149042253559E-2</v>
      </c>
      <c r="Y74" s="1">
        <f t="shared" si="183"/>
        <v>-2.0869919412142543E-2</v>
      </c>
      <c r="Z74" s="1">
        <f t="shared" si="184"/>
        <v>-5.7873566869460877E-5</v>
      </c>
      <c r="AA74" s="1">
        <f t="shared" si="185"/>
        <v>2.41033844438369E-2</v>
      </c>
    </row>
    <row r="75" spans="1:27">
      <c r="A75" s="1">
        <v>67</v>
      </c>
      <c r="B75" s="1">
        <f t="shared" si="160"/>
        <v>6.6999999999999922</v>
      </c>
      <c r="C75" s="1">
        <f t="shared" si="161"/>
        <v>-2.023459493342357E-3</v>
      </c>
      <c r="D75" s="1">
        <f t="shared" si="162"/>
        <v>-2.0151961046385751E-3</v>
      </c>
      <c r="E75" s="1">
        <f t="shared" si="163"/>
        <v>-1.9216787984251929E-3</v>
      </c>
      <c r="F75" s="1">
        <f t="shared" si="164"/>
        <v>-1.9140231299714571E-3</v>
      </c>
      <c r="G75" s="1">
        <f t="shared" si="165"/>
        <v>-1.9267978962968424E-3</v>
      </c>
      <c r="H75" s="1">
        <f t="shared" si="166"/>
        <v>-1.9191121647173155E-3</v>
      </c>
      <c r="I75" s="1">
        <f t="shared" si="167"/>
        <v>-4.8929605012149153E-6</v>
      </c>
      <c r="J75" s="1">
        <f t="shared" si="168"/>
        <v>2.2161392829720414E-3</v>
      </c>
      <c r="K75" s="1">
        <f t="shared" si="169"/>
        <v>1.8531076739171141E-2</v>
      </c>
      <c r="L75" s="1">
        <f t="shared" si="170"/>
        <v>10.0397611612423</v>
      </c>
      <c r="M75" s="1">
        <f t="shared" si="171"/>
        <v>-1.8604758452193105E-2</v>
      </c>
      <c r="N75" s="1">
        <f t="shared" si="172"/>
        <v>-1.8531076739171141E-2</v>
      </c>
      <c r="O75" s="1">
        <f t="shared" si="173"/>
        <v>6.6499999999999924</v>
      </c>
      <c r="P75" s="1">
        <f t="shared" si="174"/>
        <v>1.914023129971457E-2</v>
      </c>
      <c r="Q75" s="1">
        <f t="shared" si="175"/>
        <v>10.039997784425154</v>
      </c>
      <c r="R75" s="1">
        <f t="shared" si="176"/>
        <v>1.9191121647173154E-2</v>
      </c>
      <c r="S75" s="1">
        <f t="shared" si="177"/>
        <v>10.040048370912489</v>
      </c>
      <c r="T75" s="1">
        <f t="shared" si="178"/>
        <v>-2.2161392829720412E-2</v>
      </c>
      <c r="U75" s="1">
        <f t="shared" si="179"/>
        <v>-2.2078758942682592E-2</v>
      </c>
      <c r="V75" s="1">
        <f t="shared" si="180"/>
        <v>-1.9216787984251929E-2</v>
      </c>
      <c r="W75" s="1">
        <f t="shared" si="181"/>
        <v>-1.914023129971457E-2</v>
      </c>
      <c r="X75" s="1">
        <f t="shared" si="182"/>
        <v>-1.9267978962968422E-2</v>
      </c>
      <c r="Y75" s="1">
        <f t="shared" si="183"/>
        <v>-1.9191121647173154E-2</v>
      </c>
      <c r="Z75" s="1">
        <f t="shared" si="184"/>
        <v>-4.892960501214915E-5</v>
      </c>
      <c r="AA75" s="1">
        <f t="shared" si="185"/>
        <v>2.2161392829720412E-2</v>
      </c>
    </row>
    <row r="76" spans="1:27">
      <c r="A76" s="1">
        <v>68</v>
      </c>
      <c r="B76" s="1">
        <f t="shared" si="160"/>
        <v>6.7999999999999918</v>
      </c>
      <c r="C76" s="1">
        <f t="shared" si="161"/>
        <v>-1.8604758452193107E-3</v>
      </c>
      <c r="D76" s="1">
        <f t="shared" si="162"/>
        <v>-1.8531076739171143E-3</v>
      </c>
      <c r="E76" s="1">
        <f t="shared" si="163"/>
        <v>-1.7669190983106075E-3</v>
      </c>
      <c r="F76" s="1">
        <f t="shared" si="164"/>
        <v>-1.7600838816561487E-3</v>
      </c>
      <c r="G76" s="1">
        <f t="shared" si="165"/>
        <v>-1.771623310095101E-3</v>
      </c>
      <c r="H76" s="1">
        <f t="shared" si="166"/>
        <v>-1.7647617190015839E-3</v>
      </c>
      <c r="I76" s="1">
        <f t="shared" si="167"/>
        <v>-4.1369556700907662E-6</v>
      </c>
      <c r="J76" s="1">
        <f t="shared" si="168"/>
        <v>2.0376381762288206E-3</v>
      </c>
      <c r="K76" s="1">
        <f t="shared" si="169"/>
        <v>1.7040793802887672E-2</v>
      </c>
      <c r="L76" s="1">
        <f t="shared" si="170"/>
        <v>10.038616967792466</v>
      </c>
      <c r="M76" s="1">
        <f t="shared" si="171"/>
        <v>-1.7106600181432091E-2</v>
      </c>
      <c r="N76" s="1">
        <f t="shared" si="172"/>
        <v>-1.7040793802887672E-2</v>
      </c>
      <c r="O76" s="1">
        <f t="shared" si="173"/>
        <v>6.749999999999992</v>
      </c>
      <c r="P76" s="1">
        <f t="shared" si="174"/>
        <v>1.7600838816561486E-2</v>
      </c>
      <c r="Q76" s="1">
        <f t="shared" si="175"/>
        <v>10.038834607405342</v>
      </c>
      <c r="R76" s="1">
        <f t="shared" si="176"/>
        <v>1.7647617190015837E-2</v>
      </c>
      <c r="S76" s="1">
        <f t="shared" si="177"/>
        <v>10.038881119301472</v>
      </c>
      <c r="T76" s="1">
        <f t="shared" si="178"/>
        <v>-2.0376381762288207E-2</v>
      </c>
      <c r="U76" s="1">
        <f t="shared" si="179"/>
        <v>-2.0302700049266244E-2</v>
      </c>
      <c r="V76" s="1">
        <f t="shared" si="180"/>
        <v>-1.7669190983106074E-2</v>
      </c>
      <c r="W76" s="1">
        <f t="shared" si="181"/>
        <v>-1.7600838816561486E-2</v>
      </c>
      <c r="X76" s="1">
        <f t="shared" si="182"/>
        <v>-1.7716233100951009E-2</v>
      </c>
      <c r="Y76" s="1">
        <f t="shared" si="183"/>
        <v>-1.7647617190015837E-2</v>
      </c>
      <c r="Z76" s="1">
        <f t="shared" si="184"/>
        <v>-4.1369556700907659E-5</v>
      </c>
      <c r="AA76" s="1">
        <f t="shared" si="185"/>
        <v>2.0376381762288207E-2</v>
      </c>
    </row>
    <row r="77" spans="1:27">
      <c r="A77" s="1">
        <v>69</v>
      </c>
      <c r="B77" s="1">
        <f t="shared" si="160"/>
        <v>6.8999999999999915</v>
      </c>
      <c r="C77" s="1">
        <f t="shared" si="161"/>
        <v>-1.7106600181432093E-3</v>
      </c>
      <c r="D77" s="1">
        <f t="shared" si="162"/>
        <v>-1.7040793802887673E-3</v>
      </c>
      <c r="E77" s="1">
        <f t="shared" si="163"/>
        <v>-1.6246588081463686E-3</v>
      </c>
      <c r="F77" s="1">
        <f t="shared" si="164"/>
        <v>-1.6185463793816066E-3</v>
      </c>
      <c r="G77" s="1">
        <f t="shared" si="165"/>
        <v>-1.6289820481400726E-3</v>
      </c>
      <c r="H77" s="1">
        <f t="shared" si="166"/>
        <v>-1.6228464398814488E-3</v>
      </c>
      <c r="I77" s="1">
        <f t="shared" si="167"/>
        <v>-3.4978912066461096E-6</v>
      </c>
      <c r="J77" s="1">
        <f t="shared" si="168"/>
        <v>1.8735582229572165E-3</v>
      </c>
      <c r="K77" s="1">
        <f t="shared" si="169"/>
        <v>1.5670553865900549E-2</v>
      </c>
      <c r="L77" s="1">
        <f t="shared" si="170"/>
        <v>10.037564749993157</v>
      </c>
      <c r="M77" s="1">
        <f t="shared" si="171"/>
        <v>-1.5729419909723236E-2</v>
      </c>
      <c r="N77" s="1">
        <f t="shared" si="172"/>
        <v>-1.5670553865900549E-2</v>
      </c>
      <c r="O77" s="1">
        <f t="shared" si="173"/>
        <v>6.8499999999999917</v>
      </c>
      <c r="P77" s="1">
        <f t="shared" si="174"/>
        <v>1.6185463793816066E-2</v>
      </c>
      <c r="Q77" s="1">
        <f t="shared" si="175"/>
        <v>10.037764928102321</v>
      </c>
      <c r="R77" s="1">
        <f t="shared" si="176"/>
        <v>1.6228464398814486E-2</v>
      </c>
      <c r="S77" s="1">
        <f t="shared" si="177"/>
        <v>10.037807694602774</v>
      </c>
      <c r="T77" s="1">
        <f t="shared" si="178"/>
        <v>-1.8735582229572164E-2</v>
      </c>
      <c r="U77" s="1">
        <f t="shared" si="179"/>
        <v>-1.8669775851027744E-2</v>
      </c>
      <c r="V77" s="1">
        <f t="shared" si="180"/>
        <v>-1.6246588081463686E-2</v>
      </c>
      <c r="W77" s="1">
        <f t="shared" si="181"/>
        <v>-1.6185463793816066E-2</v>
      </c>
      <c r="X77" s="1">
        <f t="shared" si="182"/>
        <v>-1.6289820481400725E-2</v>
      </c>
      <c r="Y77" s="1">
        <f t="shared" si="183"/>
        <v>-1.6228464398814486E-2</v>
      </c>
      <c r="Z77" s="1">
        <f t="shared" si="184"/>
        <v>-3.4978912066461096E-5</v>
      </c>
      <c r="AA77" s="1">
        <f t="shared" si="185"/>
        <v>1.8735582229572164E-2</v>
      </c>
    </row>
    <row r="78" spans="1:27">
      <c r="A78" s="1">
        <v>70</v>
      </c>
      <c r="B78" s="1">
        <f t="shared" si="160"/>
        <v>6.9999999999999911</v>
      </c>
      <c r="C78" s="1">
        <f t="shared" si="161"/>
        <v>-1.5729419909723237E-3</v>
      </c>
      <c r="D78" s="1">
        <f t="shared" si="162"/>
        <v>-1.567055386590055E-3</v>
      </c>
      <c r="E78" s="1">
        <f t="shared" si="163"/>
        <v>-1.4938828346493017E-3</v>
      </c>
      <c r="F78" s="1">
        <f t="shared" si="164"/>
        <v>-1.4884082870414389E-3</v>
      </c>
      <c r="G78" s="1">
        <f t="shared" si="165"/>
        <v>-1.4978562004216399E-3</v>
      </c>
      <c r="H78" s="1">
        <f t="shared" si="166"/>
        <v>-1.4923612448575899E-3</v>
      </c>
      <c r="I78" s="1">
        <f t="shared" si="167"/>
        <v>-2.9576494058472305E-6</v>
      </c>
      <c r="J78" s="1">
        <f t="shared" si="168"/>
        <v>1.7227276110144876E-3</v>
      </c>
      <c r="K78" s="1">
        <f t="shared" si="169"/>
        <v>1.4410657580813873E-2</v>
      </c>
      <c r="L78" s="1">
        <f t="shared" si="170"/>
        <v>10.036597105519927</v>
      </c>
      <c r="M78" s="1">
        <f t="shared" si="171"/>
        <v>-1.4463396416423533E-2</v>
      </c>
      <c r="N78" s="1">
        <f t="shared" si="172"/>
        <v>-1.4410657580813873E-2</v>
      </c>
      <c r="O78" s="1">
        <f t="shared" si="173"/>
        <v>6.9499999999999913</v>
      </c>
      <c r="P78" s="1">
        <f t="shared" si="174"/>
        <v>1.4884082870414388E-2</v>
      </c>
      <c r="Q78" s="1">
        <f t="shared" si="175"/>
        <v>10.036781222299862</v>
      </c>
      <c r="R78" s="1">
        <f t="shared" si="176"/>
        <v>1.4923612448575898E-2</v>
      </c>
      <c r="S78" s="1">
        <f t="shared" si="177"/>
        <v>10.036820545849636</v>
      </c>
      <c r="T78" s="1">
        <f t="shared" si="178"/>
        <v>-1.7227276110144876E-2</v>
      </c>
      <c r="U78" s="1">
        <f t="shared" si="179"/>
        <v>-1.7168410066322189E-2</v>
      </c>
      <c r="V78" s="1">
        <f t="shared" si="180"/>
        <v>-1.4938828346493016E-2</v>
      </c>
      <c r="W78" s="1">
        <f t="shared" si="181"/>
        <v>-1.4884082870414388E-2</v>
      </c>
      <c r="X78" s="1">
        <f t="shared" si="182"/>
        <v>-1.4978562004216399E-2</v>
      </c>
      <c r="Y78" s="1">
        <f t="shared" si="183"/>
        <v>-1.4923612448575898E-2</v>
      </c>
      <c r="Z78" s="1">
        <f t="shared" si="184"/>
        <v>-2.9576494058472305E-5</v>
      </c>
      <c r="AA78" s="1">
        <f t="shared" si="185"/>
        <v>1.7227276110144876E-2</v>
      </c>
    </row>
    <row r="79" spans="1:27">
      <c r="A79" s="1">
        <v>71</v>
      </c>
      <c r="B79" s="1">
        <f t="shared" si="160"/>
        <v>7.0999999999999908</v>
      </c>
      <c r="C79" s="1">
        <f t="shared" si="161"/>
        <v>-1.4463396416423534E-3</v>
      </c>
      <c r="D79" s="1">
        <f t="shared" si="162"/>
        <v>-1.4410657580813874E-3</v>
      </c>
      <c r="E79" s="1">
        <f t="shared" si="163"/>
        <v>-1.373659377488196E-3</v>
      </c>
      <c r="F79" s="1">
        <f t="shared" si="164"/>
        <v>-1.3687487759992695E-3</v>
      </c>
      <c r="G79" s="1">
        <f t="shared" si="165"/>
        <v>-1.3773113906188654E-3</v>
      </c>
      <c r="H79" s="1">
        <f t="shared" si="166"/>
        <v>-1.3723827892069777E-3</v>
      </c>
      <c r="I79" s="1">
        <f t="shared" si="167"/>
        <v>-2.5009260334311774E-6</v>
      </c>
      <c r="J79" s="1">
        <f t="shared" si="168"/>
        <v>1.5840707807042399E-3</v>
      </c>
      <c r="K79" s="1">
        <f t="shared" si="169"/>
        <v>1.3252193896832222E-2</v>
      </c>
      <c r="L79" s="1">
        <f t="shared" si="170"/>
        <v>10.035707229168629</v>
      </c>
      <c r="M79" s="1">
        <f t="shared" si="171"/>
        <v>-1.3299513809278352E-2</v>
      </c>
      <c r="N79" s="1">
        <f t="shared" si="172"/>
        <v>-1.3252193896832222E-2</v>
      </c>
      <c r="O79" s="1">
        <f t="shared" si="173"/>
        <v>7.0499999999999909</v>
      </c>
      <c r="P79" s="1">
        <f t="shared" si="174"/>
        <v>1.3687487759992695E-2</v>
      </c>
      <c r="Q79" s="1">
        <f t="shared" si="175"/>
        <v>10.035876572640888</v>
      </c>
      <c r="R79" s="1">
        <f t="shared" si="176"/>
        <v>1.3723827892069775E-2</v>
      </c>
      <c r="S79" s="1">
        <f t="shared" si="177"/>
        <v>10.035912731131928</v>
      </c>
      <c r="T79" s="1">
        <f t="shared" si="178"/>
        <v>-1.5840707807042397E-2</v>
      </c>
      <c r="U79" s="1">
        <f t="shared" si="179"/>
        <v>-1.5787968971432739E-2</v>
      </c>
      <c r="V79" s="1">
        <f t="shared" si="180"/>
        <v>-1.3736593774881959E-2</v>
      </c>
      <c r="W79" s="1">
        <f t="shared" si="181"/>
        <v>-1.3687487759992695E-2</v>
      </c>
      <c r="X79" s="1">
        <f t="shared" si="182"/>
        <v>-1.3773113906188652E-2</v>
      </c>
      <c r="Y79" s="1">
        <f t="shared" si="183"/>
        <v>-1.3723827892069775E-2</v>
      </c>
      <c r="Z79" s="1">
        <f t="shared" si="184"/>
        <v>-2.5009260334311773E-5</v>
      </c>
      <c r="AA79" s="1">
        <f t="shared" si="185"/>
        <v>1.5840707807042397E-2</v>
      </c>
    </row>
    <row r="80" spans="1:27">
      <c r="A80" s="1">
        <v>72</v>
      </c>
      <c r="B80" s="1">
        <f t="shared" si="160"/>
        <v>7.1999999999999904</v>
      </c>
      <c r="C80" s="1">
        <f t="shared" si="161"/>
        <v>-1.3299513809278353E-3</v>
      </c>
      <c r="D80" s="1">
        <f t="shared" si="162"/>
        <v>-1.3252193896832222E-3</v>
      </c>
      <c r="E80" s="1">
        <f t="shared" si="163"/>
        <v>-1.2631329633595876E-3</v>
      </c>
      <c r="F80" s="1">
        <f t="shared" si="164"/>
        <v>-1.2587218206368306E-3</v>
      </c>
      <c r="G80" s="1">
        <f t="shared" si="165"/>
        <v>-1.2664897885733023E-3</v>
      </c>
      <c r="H80" s="1">
        <f t="shared" si="166"/>
        <v>-1.2620627415152429E-3</v>
      </c>
      <c r="I80" s="1">
        <f t="shared" si="167"/>
        <v>-2.1147919879768703E-6</v>
      </c>
      <c r="J80" s="1">
        <f t="shared" si="168"/>
        <v>1.4566003597851656E-3</v>
      </c>
      <c r="K80" s="1">
        <f t="shared" si="169"/>
        <v>1.2186975284035289E-2</v>
      </c>
      <c r="L80" s="1">
        <f t="shared" si="170"/>
        <v>10.034888864476262</v>
      </c>
      <c r="M80" s="1">
        <f t="shared" si="171"/>
        <v>-1.2229494256941316E-2</v>
      </c>
      <c r="N80" s="1">
        <f t="shared" si="172"/>
        <v>-1.2186975284035289E-2</v>
      </c>
      <c r="O80" s="1">
        <f t="shared" si="173"/>
        <v>7.1499999999999906</v>
      </c>
      <c r="P80" s="1">
        <f t="shared" si="174"/>
        <v>1.2587218206368305E-2</v>
      </c>
      <c r="Q80" s="1">
        <f t="shared" si="175"/>
        <v>10.035044619473787</v>
      </c>
      <c r="R80" s="1">
        <f t="shared" si="176"/>
        <v>1.2620627415152429E-2</v>
      </c>
      <c r="S80" s="1">
        <f t="shared" si="177"/>
        <v>10.035077868258311</v>
      </c>
      <c r="T80" s="1">
        <f t="shared" si="178"/>
        <v>-1.4566003597851655E-2</v>
      </c>
      <c r="U80" s="1">
        <f t="shared" si="179"/>
        <v>-1.4518683685405525E-2</v>
      </c>
      <c r="V80" s="1">
        <f t="shared" si="180"/>
        <v>-1.2631329633595876E-2</v>
      </c>
      <c r="W80" s="1">
        <f t="shared" si="181"/>
        <v>-1.2587218206368305E-2</v>
      </c>
      <c r="X80" s="1">
        <f t="shared" si="182"/>
        <v>-1.2664897885733023E-2</v>
      </c>
      <c r="Y80" s="1">
        <f t="shared" si="183"/>
        <v>-1.2620627415152429E-2</v>
      </c>
      <c r="Z80" s="1">
        <f t="shared" si="184"/>
        <v>-2.11479198797687E-5</v>
      </c>
      <c r="AA80" s="1">
        <f t="shared" si="185"/>
        <v>1.4566003597851655E-2</v>
      </c>
    </row>
    <row r="81" spans="1:27">
      <c r="A81" s="1">
        <v>73</v>
      </c>
      <c r="B81" s="1">
        <f t="shared" si="160"/>
        <v>7.2999999999999901</v>
      </c>
      <c r="C81" s="1">
        <f t="shared" si="161"/>
        <v>-1.2229494256941317E-3</v>
      </c>
      <c r="D81" s="1">
        <f t="shared" si="162"/>
        <v>-1.218697528403529E-3</v>
      </c>
      <c r="E81" s="1">
        <f t="shared" si="163"/>
        <v>-1.1615180826558727E-3</v>
      </c>
      <c r="F81" s="1">
        <f t="shared" si="164"/>
        <v>-1.1575500571188225E-3</v>
      </c>
      <c r="G81" s="1">
        <f t="shared" si="165"/>
        <v>-1.1646037274451019E-3</v>
      </c>
      <c r="H81" s="1">
        <f t="shared" si="166"/>
        <v>-1.1606216242707353E-3</v>
      </c>
      <c r="I81" s="1">
        <f t="shared" si="167"/>
        <v>-1.7883235752604554E-6</v>
      </c>
      <c r="J81" s="1">
        <f t="shared" si="168"/>
        <v>1.339409798438642E-3</v>
      </c>
      <c r="K81" s="1">
        <f t="shared" si="169"/>
        <v>1.1207478389123398E-2</v>
      </c>
      <c r="L81" s="1">
        <f t="shared" si="170"/>
        <v>10.034136259294138</v>
      </c>
      <c r="M81" s="1">
        <f t="shared" si="171"/>
        <v>-1.1245736527955855E-2</v>
      </c>
      <c r="N81" s="1">
        <f t="shared" si="172"/>
        <v>-1.1207478389123398E-2</v>
      </c>
      <c r="O81" s="1">
        <f t="shared" si="173"/>
        <v>7.2499999999999902</v>
      </c>
      <c r="P81" s="1">
        <f t="shared" si="174"/>
        <v>1.1575500571188224E-2</v>
      </c>
      <c r="Q81" s="1">
        <f t="shared" si="175"/>
        <v>10.034279515712059</v>
      </c>
      <c r="R81" s="1">
        <f t="shared" si="176"/>
        <v>1.1606216242707353E-2</v>
      </c>
      <c r="S81" s="1">
        <f t="shared" si="177"/>
        <v>10.034310089447702</v>
      </c>
      <c r="T81" s="1">
        <f t="shared" si="178"/>
        <v>-1.3394097984386419E-2</v>
      </c>
      <c r="U81" s="1">
        <f t="shared" si="179"/>
        <v>-1.3351579011480392E-2</v>
      </c>
      <c r="V81" s="1">
        <f t="shared" si="180"/>
        <v>-1.1615180826558725E-2</v>
      </c>
      <c r="W81" s="1">
        <f t="shared" si="181"/>
        <v>-1.1575500571188224E-2</v>
      </c>
      <c r="X81" s="1">
        <f t="shared" si="182"/>
        <v>-1.1646037274451019E-2</v>
      </c>
      <c r="Y81" s="1">
        <f t="shared" si="183"/>
        <v>-1.1606216242707353E-2</v>
      </c>
      <c r="Z81" s="1">
        <f t="shared" si="184"/>
        <v>-1.7883235752604553E-5</v>
      </c>
      <c r="AA81" s="1">
        <f t="shared" si="185"/>
        <v>1.3394097984386419E-2</v>
      </c>
    </row>
    <row r="82" spans="1:27">
      <c r="A82" s="1">
        <v>74</v>
      </c>
      <c r="B82" s="1">
        <f t="shared" si="160"/>
        <v>7.3999999999999897</v>
      </c>
      <c r="C82" s="1">
        <f t="shared" si="161"/>
        <v>-1.1245736527955856E-3</v>
      </c>
      <c r="D82" s="1">
        <f t="shared" si="162"/>
        <v>-1.1207478389123398E-3</v>
      </c>
      <c r="E82" s="1">
        <f t="shared" si="163"/>
        <v>-1.0680933735895766E-3</v>
      </c>
      <c r="F82" s="1">
        <f t="shared" si="164"/>
        <v>-1.0645191562725605E-3</v>
      </c>
      <c r="G82" s="1">
        <f t="shared" si="165"/>
        <v>-1.0709298701917995E-3</v>
      </c>
      <c r="H82" s="1">
        <f t="shared" si="166"/>
        <v>-1.0673431702328611E-3</v>
      </c>
      <c r="I82" s="1">
        <f t="shared" si="167"/>
        <v>-1.5122905843024615E-6</v>
      </c>
      <c r="J82" s="1">
        <f t="shared" si="168"/>
        <v>1.2316666398147656E-3</v>
      </c>
      <c r="K82" s="1">
        <f t="shared" si="169"/>
        <v>1.0306789650632957E-2</v>
      </c>
      <c r="L82" s="1">
        <f t="shared" si="170"/>
        <v>10.033444124985454</v>
      </c>
      <c r="M82" s="1">
        <f t="shared" si="171"/>
        <v>-1.0341259806760412E-2</v>
      </c>
      <c r="N82" s="1">
        <f t="shared" si="172"/>
        <v>-1.0306789650632957E-2</v>
      </c>
      <c r="O82" s="1">
        <f t="shared" si="173"/>
        <v>7.3499999999999899</v>
      </c>
      <c r="P82" s="1">
        <f t="shared" si="174"/>
        <v>1.0645191562725606E-2</v>
      </c>
      <c r="Q82" s="1">
        <f t="shared" si="175"/>
        <v>10.033575885374683</v>
      </c>
      <c r="R82" s="1">
        <f t="shared" si="176"/>
        <v>1.0673431702328611E-2</v>
      </c>
      <c r="S82" s="1">
        <f t="shared" si="177"/>
        <v>10.033603999716002</v>
      </c>
      <c r="T82" s="1">
        <f t="shared" si="178"/>
        <v>-1.2316666398147654E-2</v>
      </c>
      <c r="U82" s="1">
        <f t="shared" si="179"/>
        <v>-1.2278408259315197E-2</v>
      </c>
      <c r="V82" s="1">
        <f t="shared" si="180"/>
        <v>-1.0680933735895766E-2</v>
      </c>
      <c r="W82" s="1">
        <f t="shared" si="181"/>
        <v>-1.0645191562725606E-2</v>
      </c>
      <c r="X82" s="1">
        <f t="shared" si="182"/>
        <v>-1.0709298701917993E-2</v>
      </c>
      <c r="Y82" s="1">
        <f t="shared" si="183"/>
        <v>-1.0673431702328611E-2</v>
      </c>
      <c r="Z82" s="1">
        <f t="shared" si="184"/>
        <v>-1.5122905843024614E-5</v>
      </c>
      <c r="AA82" s="1">
        <f t="shared" si="185"/>
        <v>1.2316666398147654E-2</v>
      </c>
    </row>
    <row r="83" spans="1:27">
      <c r="A83" s="1">
        <v>75</v>
      </c>
      <c r="B83" s="1">
        <f t="shared" si="160"/>
        <v>7.4999999999999893</v>
      </c>
      <c r="C83" s="1">
        <f t="shared" si="161"/>
        <v>-1.0341259806760413E-3</v>
      </c>
      <c r="D83" s="1">
        <f t="shared" si="162"/>
        <v>-1.0306789650632957E-3</v>
      </c>
      <c r="E83" s="1">
        <f t="shared" si="163"/>
        <v>-9.8219630412278475E-4</v>
      </c>
      <c r="F83" s="1">
        <f t="shared" si="164"/>
        <v>-9.7897266602949375E-4</v>
      </c>
      <c r="G83" s="1">
        <f t="shared" si="165"/>
        <v>-9.8480387552174931E-4</v>
      </c>
      <c r="H83" s="1">
        <f t="shared" si="166"/>
        <v>-9.8156914985715669E-4</v>
      </c>
      <c r="I83" s="1">
        <f t="shared" si="167"/>
        <v>-1.2788930735167324E-6</v>
      </c>
      <c r="J83" s="1">
        <f t="shared" si="168"/>
        <v>1.1326063682282163E-3</v>
      </c>
      <c r="K83" s="1">
        <f t="shared" si="169"/>
        <v>9.4785554451265203E-3</v>
      </c>
      <c r="L83" s="1">
        <f t="shared" si="170"/>
        <v>10.032807598947352</v>
      </c>
      <c r="M83" s="1">
        <f t="shared" si="171"/>
        <v>-9.5096523096909157E-3</v>
      </c>
      <c r="N83" s="1">
        <f t="shared" si="172"/>
        <v>-9.4785554451265203E-3</v>
      </c>
      <c r="O83" s="1">
        <f t="shared" si="173"/>
        <v>7.4499999999999895</v>
      </c>
      <c r="P83" s="1">
        <f t="shared" si="174"/>
        <v>9.7897266602949371E-3</v>
      </c>
      <c r="Q83" s="1">
        <f t="shared" si="175"/>
        <v>10.032928785502923</v>
      </c>
      <c r="R83" s="1">
        <f t="shared" si="176"/>
        <v>9.8156914985715656E-3</v>
      </c>
      <c r="S83" s="1">
        <f t="shared" si="177"/>
        <v>10.03295463865244</v>
      </c>
      <c r="T83" s="1">
        <f t="shared" si="178"/>
        <v>-1.1326063682282162E-2</v>
      </c>
      <c r="U83" s="1">
        <f t="shared" si="179"/>
        <v>-1.1291593526154707E-2</v>
      </c>
      <c r="V83" s="1">
        <f t="shared" si="180"/>
        <v>-9.8219630412278471E-3</v>
      </c>
      <c r="W83" s="1">
        <f t="shared" si="181"/>
        <v>-9.7897266602949371E-3</v>
      </c>
      <c r="X83" s="1">
        <f t="shared" si="182"/>
        <v>-9.8480387552174926E-3</v>
      </c>
      <c r="Y83" s="1">
        <f t="shared" si="183"/>
        <v>-9.8156914985715656E-3</v>
      </c>
      <c r="Z83" s="1">
        <f t="shared" si="184"/>
        <v>-1.2788930735167323E-5</v>
      </c>
      <c r="AA83" s="1">
        <f t="shared" si="185"/>
        <v>1.1326063682282162E-2</v>
      </c>
    </row>
    <row r="84" spans="1:27">
      <c r="A84" s="1">
        <v>76</v>
      </c>
      <c r="B84" s="1">
        <f t="shared" si="160"/>
        <v>7.599999999999989</v>
      </c>
      <c r="C84" s="1">
        <f t="shared" si="161"/>
        <v>-9.5096523096909163E-4</v>
      </c>
      <c r="D84" s="1">
        <f t="shared" si="162"/>
        <v>-9.4785554451265203E-4</v>
      </c>
      <c r="E84" s="1">
        <f t="shared" si="163"/>
        <v>-9.0321830692858835E-4</v>
      </c>
      <c r="F84" s="1">
        <f t="shared" si="164"/>
        <v>-9.0030728296419747E-4</v>
      </c>
      <c r="G84" s="1">
        <f t="shared" si="165"/>
        <v>-9.0561551837533758E-4</v>
      </c>
      <c r="H84" s="1">
        <f t="shared" si="166"/>
        <v>-9.026946291662227E-4</v>
      </c>
      <c r="I84" s="1">
        <f t="shared" si="167"/>
        <v>-1.0815392175730066E-6</v>
      </c>
      <c r="J84" s="1">
        <f t="shared" si="168"/>
        <v>1.0415267828066254E-3</v>
      </c>
      <c r="K84" s="1">
        <f t="shared" si="169"/>
        <v>8.7169363749941015E-3</v>
      </c>
      <c r="L84" s="1">
        <f t="shared" si="170"/>
        <v>10.032222210183024</v>
      </c>
      <c r="M84" s="1">
        <f t="shared" si="171"/>
        <v>-8.7450242705968129E-3</v>
      </c>
      <c r="N84" s="1">
        <f t="shared" si="172"/>
        <v>-8.7169363749941015E-3</v>
      </c>
      <c r="O84" s="1">
        <f t="shared" si="173"/>
        <v>7.5499999999999892</v>
      </c>
      <c r="P84" s="1">
        <f t="shared" si="174"/>
        <v>9.003072829641974E-3</v>
      </c>
      <c r="Q84" s="1">
        <f t="shared" si="175"/>
        <v>10.032333671175095</v>
      </c>
      <c r="R84" s="1">
        <f t="shared" si="176"/>
        <v>9.0269462916622266E-3</v>
      </c>
      <c r="S84" s="1">
        <f t="shared" si="177"/>
        <v>10.03235744530587</v>
      </c>
      <c r="T84" s="1">
        <f t="shared" si="178"/>
        <v>-1.0415267828066253E-2</v>
      </c>
      <c r="U84" s="1">
        <f t="shared" si="179"/>
        <v>-1.0384170963501858E-2</v>
      </c>
      <c r="V84" s="1">
        <f t="shared" si="180"/>
        <v>-9.0321830692858835E-3</v>
      </c>
      <c r="W84" s="1">
        <f t="shared" si="181"/>
        <v>-9.003072829641974E-3</v>
      </c>
      <c r="X84" s="1">
        <f t="shared" si="182"/>
        <v>-9.0561551837533751E-3</v>
      </c>
      <c r="Y84" s="1">
        <f t="shared" si="183"/>
        <v>-9.0269462916622266E-3</v>
      </c>
      <c r="Z84" s="1">
        <f t="shared" si="184"/>
        <v>-1.0815392175730066E-5</v>
      </c>
      <c r="AA84" s="1">
        <f t="shared" si="185"/>
        <v>1.0415267828066253E-2</v>
      </c>
    </row>
    <row r="85" spans="1:27">
      <c r="A85" s="1">
        <v>77</v>
      </c>
      <c r="B85" s="1">
        <f t="shared" si="160"/>
        <v>7.6999999999999886</v>
      </c>
      <c r="C85" s="1">
        <f t="shared" si="161"/>
        <v>-8.7450242705968133E-4</v>
      </c>
      <c r="D85" s="1">
        <f t="shared" si="162"/>
        <v>-8.7169363749941024E-4</v>
      </c>
      <c r="E85" s="1">
        <f t="shared" si="163"/>
        <v>-8.3060032695726695E-4</v>
      </c>
      <c r="F85" s="1">
        <f t="shared" si="164"/>
        <v>-8.2796851614642605E-4</v>
      </c>
      <c r="G85" s="1">
        <f t="shared" si="165"/>
        <v>-8.3280422435317322E-4</v>
      </c>
      <c r="H85" s="1">
        <f t="shared" si="166"/>
        <v>-8.3016362115154684E-4</v>
      </c>
      <c r="I85" s="1">
        <f t="shared" si="167"/>
        <v>-9.1465777631809077E-7</v>
      </c>
      <c r="J85" s="1">
        <f t="shared" si="168"/>
        <v>9.5778284949499855E-4</v>
      </c>
      <c r="K85" s="1">
        <f t="shared" si="169"/>
        <v>8.0165653437512877E-3</v>
      </c>
      <c r="L85" s="1">
        <f t="shared" si="170"/>
        <v>10.031683847672591</v>
      </c>
      <c r="M85" s="1">
        <f t="shared" si="171"/>
        <v>-8.0419649072721658E-3</v>
      </c>
      <c r="N85" s="1">
        <f t="shared" si="172"/>
        <v>-8.0165653437512877E-3</v>
      </c>
      <c r="O85" s="1">
        <f t="shared" si="173"/>
        <v>7.6499999999999888</v>
      </c>
      <c r="P85" s="1">
        <f t="shared" si="174"/>
        <v>8.2796851614642605E-3</v>
      </c>
      <c r="Q85" s="1">
        <f t="shared" si="175"/>
        <v>10.031786363364274</v>
      </c>
      <c r="R85" s="1">
        <f t="shared" si="176"/>
        <v>8.3016362115154677E-3</v>
      </c>
      <c r="S85" s="1">
        <f t="shared" si="177"/>
        <v>10.031808225924951</v>
      </c>
      <c r="T85" s="1">
        <f t="shared" si="178"/>
        <v>-9.5778284949499855E-3</v>
      </c>
      <c r="U85" s="1">
        <f t="shared" si="179"/>
        <v>-9.5497405993472742E-3</v>
      </c>
      <c r="V85" s="1">
        <f t="shared" si="180"/>
        <v>-8.306003269572669E-3</v>
      </c>
      <c r="W85" s="1">
        <f t="shared" si="181"/>
        <v>-8.2796851614642605E-3</v>
      </c>
      <c r="X85" s="1">
        <f t="shared" si="182"/>
        <v>-8.328042243531732E-3</v>
      </c>
      <c r="Y85" s="1">
        <f t="shared" si="183"/>
        <v>-8.3016362115154677E-3</v>
      </c>
      <c r="Z85" s="1">
        <f t="shared" si="184"/>
        <v>-9.1465777631809073E-6</v>
      </c>
      <c r="AA85" s="1">
        <f t="shared" si="185"/>
        <v>9.5778284949499855E-3</v>
      </c>
    </row>
    <row r="86" spans="1:27">
      <c r="A86" s="1">
        <v>78</v>
      </c>
      <c r="B86" s="1">
        <f t="shared" si="160"/>
        <v>7.7999999999999883</v>
      </c>
      <c r="C86" s="1">
        <f t="shared" si="161"/>
        <v>-8.0419649072721664E-4</v>
      </c>
      <c r="D86" s="1">
        <f t="shared" si="162"/>
        <v>-8.0165653437512877E-4</v>
      </c>
      <c r="E86" s="1">
        <f t="shared" si="163"/>
        <v>-7.6382874505877469E-4</v>
      </c>
      <c r="F86" s="1">
        <f t="shared" si="164"/>
        <v>-7.6144670983876799E-4</v>
      </c>
      <c r="G86" s="1">
        <f t="shared" si="165"/>
        <v>-7.6585498140693212E-4</v>
      </c>
      <c r="H86" s="1">
        <f t="shared" si="166"/>
        <v>-7.6346509712219013E-4</v>
      </c>
      <c r="I86" s="1">
        <f t="shared" si="167"/>
        <v>-7.7353976410668107E-7</v>
      </c>
      <c r="J86" s="1">
        <f t="shared" si="168"/>
        <v>8.8078198886790973E-4</v>
      </c>
      <c r="K86" s="1">
        <f t="shared" si="169"/>
        <v>7.3725090965141649E-3</v>
      </c>
      <c r="L86" s="1">
        <f t="shared" si="170"/>
        <v>10.031188731312685</v>
      </c>
      <c r="M86" s="1">
        <f t="shared" si="171"/>
        <v>-7.395503017045316E-3</v>
      </c>
      <c r="N86" s="1">
        <f t="shared" si="172"/>
        <v>-7.3725090965141649E-3</v>
      </c>
      <c r="O86" s="1">
        <f t="shared" si="173"/>
        <v>7.7499999999999885</v>
      </c>
      <c r="P86" s="1">
        <f t="shared" si="174"/>
        <v>7.6144670983876797E-3</v>
      </c>
      <c r="Q86" s="1">
        <f t="shared" si="175"/>
        <v>10.031283019405404</v>
      </c>
      <c r="R86" s="1">
        <f t="shared" si="176"/>
        <v>7.6346509712219004E-3</v>
      </c>
      <c r="S86" s="1">
        <f t="shared" si="177"/>
        <v>10.031303124317672</v>
      </c>
      <c r="T86" s="1">
        <f t="shared" si="178"/>
        <v>-8.807819888679097E-3</v>
      </c>
      <c r="U86" s="1">
        <f t="shared" si="179"/>
        <v>-8.7824203251582189E-3</v>
      </c>
      <c r="V86" s="1">
        <f t="shared" si="180"/>
        <v>-7.6382874505877465E-3</v>
      </c>
      <c r="W86" s="1">
        <f t="shared" si="181"/>
        <v>-7.6144670983876797E-3</v>
      </c>
      <c r="X86" s="1">
        <f t="shared" si="182"/>
        <v>-7.6585498140693204E-3</v>
      </c>
      <c r="Y86" s="1">
        <f t="shared" si="183"/>
        <v>-7.6346509712219004E-3</v>
      </c>
      <c r="Z86" s="1">
        <f t="shared" si="184"/>
        <v>-7.7353976410668105E-6</v>
      </c>
      <c r="AA86" s="1">
        <f t="shared" si="185"/>
        <v>8.807819888679097E-3</v>
      </c>
    </row>
    <row r="87" spans="1:27">
      <c r="A87" s="1">
        <v>79</v>
      </c>
      <c r="B87" s="1">
        <f t="shared" si="160"/>
        <v>7.8999999999999879</v>
      </c>
      <c r="C87" s="1">
        <f t="shared" si="161"/>
        <v>-7.3955030170453164E-4</v>
      </c>
      <c r="D87" s="1">
        <f t="shared" si="162"/>
        <v>-7.3725090965141653E-4</v>
      </c>
      <c r="E87" s="1">
        <f t="shared" si="163"/>
        <v>-7.0243164458118736E-4</v>
      </c>
      <c r="F87" s="1">
        <f t="shared" si="164"/>
        <v>-7.0027339456619001E-4</v>
      </c>
      <c r="G87" s="1">
        <f t="shared" si="165"/>
        <v>-7.0429459559195342E-4</v>
      </c>
      <c r="H87" s="1">
        <f t="shared" si="166"/>
        <v>-7.0212932742235714E-4</v>
      </c>
      <c r="I87" s="1">
        <f t="shared" si="167"/>
        <v>-6.5420475263061031E-7</v>
      </c>
      <c r="J87" s="1">
        <f t="shared" si="168"/>
        <v>8.0997976126372703E-4</v>
      </c>
      <c r="K87" s="1">
        <f t="shared" si="169"/>
        <v>6.7802329320469246E-3</v>
      </c>
      <c r="L87" s="1">
        <f t="shared" si="170"/>
        <v>10.030733385213958</v>
      </c>
      <c r="M87" s="1">
        <f t="shared" si="171"/>
        <v>-6.8010708831010222E-3</v>
      </c>
      <c r="N87" s="1">
        <f t="shared" si="172"/>
        <v>-6.7802329320469246E-3</v>
      </c>
      <c r="O87" s="1">
        <f t="shared" si="173"/>
        <v>7.8499999999999881</v>
      </c>
      <c r="P87" s="1">
        <f t="shared" si="174"/>
        <v>7.0027339456618992E-3</v>
      </c>
      <c r="Q87" s="1">
        <f t="shared" si="175"/>
        <v>10.03082010585786</v>
      </c>
      <c r="R87" s="1">
        <f t="shared" si="176"/>
        <v>7.0212932742235714E-3</v>
      </c>
      <c r="S87" s="1">
        <f t="shared" si="177"/>
        <v>10.030838594615402</v>
      </c>
      <c r="T87" s="1">
        <f t="shared" si="178"/>
        <v>-8.0997976126372696E-3</v>
      </c>
      <c r="U87" s="1">
        <f t="shared" si="179"/>
        <v>-8.0768036921061177E-3</v>
      </c>
      <c r="V87" s="1">
        <f t="shared" si="180"/>
        <v>-7.0243164458118727E-3</v>
      </c>
      <c r="W87" s="1">
        <f t="shared" si="181"/>
        <v>-7.0027339456618992E-3</v>
      </c>
      <c r="X87" s="1">
        <f t="shared" si="182"/>
        <v>-7.0429459559195337E-3</v>
      </c>
      <c r="Y87" s="1">
        <f t="shared" si="183"/>
        <v>-7.0212932742235714E-3</v>
      </c>
      <c r="Z87" s="1">
        <f t="shared" si="184"/>
        <v>-6.5420475263061025E-6</v>
      </c>
      <c r="AA87" s="1">
        <f t="shared" si="185"/>
        <v>8.0997976126372696E-3</v>
      </c>
    </row>
    <row r="88" spans="1:27">
      <c r="A88" s="1">
        <v>80</v>
      </c>
      <c r="B88" s="1">
        <f t="shared" si="160"/>
        <v>7.9999999999999876</v>
      </c>
      <c r="C88" s="1">
        <f t="shared" si="161"/>
        <v>-6.8010708831010229E-4</v>
      </c>
      <c r="D88" s="1">
        <f t="shared" si="162"/>
        <v>-6.7802329320469255E-4</v>
      </c>
      <c r="E88" s="1">
        <f t="shared" si="163"/>
        <v>-6.4597539097075113E-4</v>
      </c>
      <c r="F88" s="1">
        <f t="shared" si="164"/>
        <v>-6.4401793878918743E-4</v>
      </c>
      <c r="G88" s="1">
        <f t="shared" si="165"/>
        <v>-6.4768826080007988E-4</v>
      </c>
      <c r="H88" s="1">
        <f t="shared" si="166"/>
        <v>-6.4572452365615498E-4</v>
      </c>
      <c r="I88" s="1">
        <f t="shared" si="167"/>
        <v>-5.5328795905395918E-7</v>
      </c>
      <c r="J88" s="1">
        <f t="shared" si="168"/>
        <v>7.4487591439011027E-4</v>
      </c>
      <c r="K88" s="1">
        <f t="shared" si="169"/>
        <v>6.2355683187451218E-3</v>
      </c>
      <c r="L88" s="1">
        <f t="shared" si="170"/>
        <v>10.030314613163341</v>
      </c>
      <c r="M88" s="1">
        <f t="shared" si="171"/>
        <v>-6.2544712028887572E-3</v>
      </c>
      <c r="N88" s="1">
        <f t="shared" si="172"/>
        <v>-6.2355683187451218E-3</v>
      </c>
      <c r="O88" s="1">
        <f t="shared" si="173"/>
        <v>7.9499999999999877</v>
      </c>
      <c r="P88" s="1">
        <f t="shared" si="174"/>
        <v>6.4401793878918739E-3</v>
      </c>
      <c r="Q88" s="1">
        <f t="shared" si="175"/>
        <v>10.030394373567356</v>
      </c>
      <c r="R88" s="1">
        <f t="shared" si="176"/>
        <v>6.4572452365615493E-3</v>
      </c>
      <c r="S88" s="1">
        <f t="shared" si="177"/>
        <v>10.030411376244563</v>
      </c>
      <c r="T88" s="1">
        <f t="shared" si="178"/>
        <v>-7.4487591439011021E-3</v>
      </c>
      <c r="U88" s="1">
        <f t="shared" si="179"/>
        <v>-7.4279211928470045E-3</v>
      </c>
      <c r="V88" s="1">
        <f t="shared" si="180"/>
        <v>-6.4597539097075111E-3</v>
      </c>
      <c r="W88" s="1">
        <f t="shared" si="181"/>
        <v>-6.4401793878918739E-3</v>
      </c>
      <c r="X88" s="1">
        <f t="shared" si="182"/>
        <v>-6.4768826080007988E-3</v>
      </c>
      <c r="Y88" s="1">
        <f t="shared" si="183"/>
        <v>-6.4572452365615493E-3</v>
      </c>
      <c r="Z88" s="1">
        <f t="shared" si="184"/>
        <v>-5.5328795905395912E-6</v>
      </c>
      <c r="AA88" s="1">
        <f t="shared" si="185"/>
        <v>7.4487591439011021E-3</v>
      </c>
    </row>
    <row r="89" spans="1:27">
      <c r="A89" s="1">
        <v>81</v>
      </c>
      <c r="B89" s="1">
        <f t="shared" si="160"/>
        <v>8.0999999999999872</v>
      </c>
      <c r="C89" s="1">
        <f t="shared" si="161"/>
        <v>-6.2544712028887576E-4</v>
      </c>
      <c r="D89" s="1">
        <f t="shared" si="162"/>
        <v>-6.2355683187451225E-4</v>
      </c>
      <c r="E89" s="1">
        <f t="shared" si="163"/>
        <v>-5.9406149718533663E-4</v>
      </c>
      <c r="F89" s="1">
        <f t="shared" si="164"/>
        <v>-5.9228447586006847E-4</v>
      </c>
      <c r="G89" s="1">
        <f t="shared" si="165"/>
        <v>-5.9563641518913619E-4</v>
      </c>
      <c r="H89" s="1">
        <f t="shared" si="166"/>
        <v>-5.9385375701524539E-4</v>
      </c>
      <c r="I89" s="1">
        <f t="shared" si="167"/>
        <v>-4.6794487588572827E-7</v>
      </c>
      <c r="J89" s="1">
        <f t="shared" si="168"/>
        <v>6.8501076180778938E-4</v>
      </c>
      <c r="K89" s="1">
        <f t="shared" si="169"/>
        <v>5.7346831704261705E-3</v>
      </c>
      <c r="L89" s="1">
        <f t="shared" si="170"/>
        <v>10.029929476074038</v>
      </c>
      <c r="M89" s="1">
        <f t="shared" si="171"/>
        <v>-5.7518467767003166E-3</v>
      </c>
      <c r="N89" s="1">
        <f t="shared" si="172"/>
        <v>-5.7346831704261705E-3</v>
      </c>
      <c r="O89" s="1">
        <f t="shared" si="173"/>
        <v>8.0499999999999883</v>
      </c>
      <c r="P89" s="1">
        <f t="shared" si="174"/>
        <v>5.922844758600684E-3</v>
      </c>
      <c r="Q89" s="1">
        <f t="shared" si="175"/>
        <v>10.030002834747403</v>
      </c>
      <c r="R89" s="1">
        <f t="shared" si="176"/>
        <v>5.9385375701524537E-3</v>
      </c>
      <c r="S89" s="1">
        <f t="shared" si="177"/>
        <v>10.030018470925411</v>
      </c>
      <c r="T89" s="1">
        <f t="shared" si="178"/>
        <v>-6.8501076180778938E-3</v>
      </c>
      <c r="U89" s="1">
        <f t="shared" si="179"/>
        <v>-6.8312047339342576E-3</v>
      </c>
      <c r="V89" s="1">
        <f t="shared" si="180"/>
        <v>-5.9406149718533663E-3</v>
      </c>
      <c r="W89" s="1">
        <f t="shared" si="181"/>
        <v>-5.922844758600684E-3</v>
      </c>
      <c r="X89" s="1">
        <f t="shared" si="182"/>
        <v>-5.9563641518913619E-3</v>
      </c>
      <c r="Y89" s="1">
        <f t="shared" si="183"/>
        <v>-5.9385375701524537E-3</v>
      </c>
      <c r="Z89" s="1">
        <f t="shared" si="184"/>
        <v>-4.6794487588572826E-6</v>
      </c>
      <c r="AA89" s="1">
        <f t="shared" si="185"/>
        <v>6.8501076180778938E-3</v>
      </c>
    </row>
    <row r="90" spans="1:27">
      <c r="A90" s="1">
        <v>82</v>
      </c>
      <c r="B90" s="1">
        <f t="shared" si="160"/>
        <v>8.1999999999999869</v>
      </c>
      <c r="C90" s="1">
        <f t="shared" si="161"/>
        <v>-5.751846776700317E-4</v>
      </c>
      <c r="D90" s="1">
        <f t="shared" si="162"/>
        <v>-5.7346831704261703E-4</v>
      </c>
      <c r="E90" s="1">
        <f t="shared" si="163"/>
        <v>-5.4632375023622778E-4</v>
      </c>
      <c r="F90" s="1">
        <f t="shared" si="164"/>
        <v>-5.4470908315911544E-4</v>
      </c>
      <c r="G90" s="1">
        <f t="shared" si="165"/>
        <v>-5.4777185953887634E-4</v>
      </c>
      <c r="H90" s="1">
        <f t="shared" si="166"/>
        <v>-5.4615212953080562E-4</v>
      </c>
      <c r="I90" s="1">
        <f t="shared" si="167"/>
        <v>-3.9577070788102483E-7</v>
      </c>
      <c r="J90" s="1">
        <f t="shared" si="168"/>
        <v>6.299618636239194E-4</v>
      </c>
      <c r="K90" s="1">
        <f t="shared" si="169"/>
        <v>5.2740545591048174E-3</v>
      </c>
      <c r="L90" s="1">
        <f t="shared" si="170"/>
        <v>10.029575271260905</v>
      </c>
      <c r="M90" s="1">
        <f t="shared" si="171"/>
        <v>-5.2896527185278515E-3</v>
      </c>
      <c r="N90" s="1">
        <f t="shared" si="172"/>
        <v>-5.2740545591048174E-3</v>
      </c>
      <c r="O90" s="1">
        <f t="shared" si="173"/>
        <v>8.1499999999999879</v>
      </c>
      <c r="P90" s="1">
        <f t="shared" si="174"/>
        <v>5.4470908315911544E-3</v>
      </c>
      <c r="Q90" s="1">
        <f t="shared" si="175"/>
        <v>10.029642741915517</v>
      </c>
      <c r="R90" s="1">
        <f t="shared" si="176"/>
        <v>5.4615212953080562E-3</v>
      </c>
      <c r="S90" s="1">
        <f t="shared" si="177"/>
        <v>10.029657121532459</v>
      </c>
      <c r="T90" s="1">
        <f t="shared" si="178"/>
        <v>-6.2996186362391932E-3</v>
      </c>
      <c r="U90" s="1">
        <f t="shared" si="179"/>
        <v>-6.2824550299650471E-3</v>
      </c>
      <c r="V90" s="1">
        <f t="shared" si="180"/>
        <v>-5.4632375023622778E-3</v>
      </c>
      <c r="W90" s="1">
        <f t="shared" si="181"/>
        <v>-5.4470908315911544E-3</v>
      </c>
      <c r="X90" s="1">
        <f t="shared" si="182"/>
        <v>-5.4777185953887629E-3</v>
      </c>
      <c r="Y90" s="1">
        <f t="shared" si="183"/>
        <v>-5.4615212953080562E-3</v>
      </c>
      <c r="Z90" s="1">
        <f t="shared" si="184"/>
        <v>-3.9577070788102479E-6</v>
      </c>
      <c r="AA90" s="1">
        <f t="shared" si="185"/>
        <v>6.2996186362391932E-3</v>
      </c>
    </row>
    <row r="91" spans="1:27">
      <c r="A91" s="1">
        <v>83</v>
      </c>
      <c r="B91" s="1">
        <f t="shared" si="160"/>
        <v>8.2999999999999865</v>
      </c>
      <c r="C91" s="1">
        <f t="shared" si="161"/>
        <v>-5.2896527185278513E-4</v>
      </c>
      <c r="D91" s="1">
        <f t="shared" si="162"/>
        <v>-5.2740545591048178E-4</v>
      </c>
      <c r="E91" s="1">
        <f t="shared" si="163"/>
        <v>-5.0242557642531246E-4</v>
      </c>
      <c r="F91" s="1">
        <f t="shared" si="164"/>
        <v>-5.0095719231784254E-4</v>
      </c>
      <c r="G91" s="1">
        <f t="shared" si="165"/>
        <v>-5.0375711502440848E-4</v>
      </c>
      <c r="H91" s="1">
        <f t="shared" si="166"/>
        <v>-5.022841770892161E-4</v>
      </c>
      <c r="I91" s="1">
        <f t="shared" si="167"/>
        <v>-3.3473230969313298E-7</v>
      </c>
      <c r="J91" s="1">
        <f t="shared" si="168"/>
        <v>5.7934098335522593E-4</v>
      </c>
      <c r="K91" s="1">
        <f t="shared" si="169"/>
        <v>4.8504436612611642E-3</v>
      </c>
      <c r="L91" s="1">
        <f t="shared" si="170"/>
        <v>10.029249513392344</v>
      </c>
      <c r="M91" s="1">
        <f t="shared" si="171"/>
        <v>-4.8646309729440508E-3</v>
      </c>
      <c r="N91" s="1">
        <f t="shared" si="172"/>
        <v>-4.8504436612611642E-3</v>
      </c>
      <c r="O91" s="1">
        <f t="shared" si="173"/>
        <v>8.2499999999999876</v>
      </c>
      <c r="P91" s="1">
        <f t="shared" si="174"/>
        <v>5.0095719231784252E-3</v>
      </c>
      <c r="Q91" s="1">
        <f t="shared" si="175"/>
        <v>10.02931156853295</v>
      </c>
      <c r="R91" s="1">
        <f t="shared" si="176"/>
        <v>5.022841770892161E-3</v>
      </c>
      <c r="S91" s="1">
        <f t="shared" si="177"/>
        <v>10.029324792664745</v>
      </c>
      <c r="T91" s="1">
        <f t="shared" si="178"/>
        <v>-5.7934098335522596E-3</v>
      </c>
      <c r="U91" s="1">
        <f t="shared" si="179"/>
        <v>-5.7778116741292254E-3</v>
      </c>
      <c r="V91" s="1">
        <f t="shared" si="180"/>
        <v>-5.0242557642531244E-3</v>
      </c>
      <c r="W91" s="1">
        <f t="shared" si="181"/>
        <v>-5.0095719231784252E-3</v>
      </c>
      <c r="X91" s="1">
        <f t="shared" si="182"/>
        <v>-5.0375711502440848E-3</v>
      </c>
      <c r="Y91" s="1">
        <f t="shared" si="183"/>
        <v>-5.022841770892161E-3</v>
      </c>
      <c r="Z91" s="1">
        <f t="shared" si="184"/>
        <v>-3.3473230969313297E-6</v>
      </c>
      <c r="AA91" s="1">
        <f t="shared" si="185"/>
        <v>5.7934098335522596E-3</v>
      </c>
    </row>
    <row r="92" spans="1:27">
      <c r="A92" s="1">
        <v>84</v>
      </c>
      <c r="B92" s="1">
        <f t="shared" si="160"/>
        <v>8.3999999999999861</v>
      </c>
      <c r="C92" s="1">
        <f t="shared" si="161"/>
        <v>-4.8646309729440508E-4</v>
      </c>
      <c r="D92" s="1">
        <f t="shared" si="162"/>
        <v>-4.8504436612611642E-4</v>
      </c>
      <c r="E92" s="1">
        <f t="shared" si="163"/>
        <v>-4.6205762487389512E-4</v>
      </c>
      <c r="F92" s="1">
        <f t="shared" si="164"/>
        <v>-4.6072121126139622E-4</v>
      </c>
      <c r="G92" s="1">
        <f t="shared" si="165"/>
        <v>-4.6328199993525408E-4</v>
      </c>
      <c r="H92" s="1">
        <f t="shared" si="166"/>
        <v>-4.6194148488242165E-4</v>
      </c>
      <c r="I92" s="1">
        <f t="shared" si="167"/>
        <v>-2.831106788461006E-7</v>
      </c>
      <c r="J92" s="1">
        <f t="shared" si="168"/>
        <v>5.3279129728793051E-4</v>
      </c>
      <c r="K92" s="1">
        <f t="shared" si="169"/>
        <v>4.4608727516625727E-3</v>
      </c>
      <c r="L92" s="1">
        <f t="shared" si="170"/>
        <v>10.028949916982157</v>
      </c>
      <c r="M92" s="1">
        <f t="shared" si="171"/>
        <v>-4.4737869412454327E-3</v>
      </c>
      <c r="N92" s="1">
        <f t="shared" si="172"/>
        <v>-4.4608727516625727E-3</v>
      </c>
      <c r="O92" s="1">
        <f t="shared" si="173"/>
        <v>8.3499999999999872</v>
      </c>
      <c r="P92" s="1">
        <f t="shared" si="174"/>
        <v>4.6072121126139618E-3</v>
      </c>
      <c r="Q92" s="1">
        <f t="shared" si="175"/>
        <v>10.029006991209281</v>
      </c>
      <c r="R92" s="1">
        <f t="shared" si="176"/>
        <v>4.6194148488242163E-3</v>
      </c>
      <c r="S92" s="1">
        <f t="shared" si="177"/>
        <v>10.029019152786713</v>
      </c>
      <c r="T92" s="1">
        <f t="shared" si="178"/>
        <v>-5.3279129728793046E-3</v>
      </c>
      <c r="U92" s="1">
        <f t="shared" si="179"/>
        <v>-5.313725661196418E-3</v>
      </c>
      <c r="V92" s="1">
        <f t="shared" si="180"/>
        <v>-4.6205762487389508E-3</v>
      </c>
      <c r="W92" s="1">
        <f t="shared" si="181"/>
        <v>-4.6072121126139618E-3</v>
      </c>
      <c r="X92" s="1">
        <f t="shared" si="182"/>
        <v>-4.6328199993525407E-3</v>
      </c>
      <c r="Y92" s="1">
        <f t="shared" si="183"/>
        <v>-4.6194148488242163E-3</v>
      </c>
      <c r="Z92" s="1">
        <f t="shared" si="184"/>
        <v>-2.8311067884610057E-6</v>
      </c>
      <c r="AA92" s="1">
        <f t="shared" si="185"/>
        <v>5.3279129728793046E-3</v>
      </c>
    </row>
    <row r="93" spans="1:27">
      <c r="A93" s="1">
        <v>85</v>
      </c>
      <c r="B93" s="1">
        <f t="shared" si="160"/>
        <v>8.4999999999999858</v>
      </c>
      <c r="C93" s="1">
        <f t="shared" si="161"/>
        <v>-4.4737869412454328E-4</v>
      </c>
      <c r="D93" s="1">
        <f t="shared" si="162"/>
        <v>-4.4608727516625731E-4</v>
      </c>
      <c r="E93" s="1">
        <f t="shared" si="163"/>
        <v>-4.2493555077004701E-4</v>
      </c>
      <c r="F93" s="1">
        <f t="shared" si="164"/>
        <v>-4.2371834046003019E-4</v>
      </c>
      <c r="G93" s="1">
        <f t="shared" si="165"/>
        <v>-4.2606140670592234E-4</v>
      </c>
      <c r="H93" s="1">
        <f t="shared" si="166"/>
        <v>-4.2484049762775493E-4</v>
      </c>
      <c r="I93" s="1">
        <f t="shared" si="167"/>
        <v>-2.394523626242892E-7</v>
      </c>
      <c r="J93" s="1">
        <f t="shared" si="168"/>
        <v>4.8998483479513553E-4</v>
      </c>
      <c r="K93" s="1">
        <f t="shared" si="169"/>
        <v>4.1026040747560548E-3</v>
      </c>
      <c r="L93" s="1">
        <f t="shared" si="170"/>
        <v>10.028674380296065</v>
      </c>
      <c r="M93" s="1">
        <f t="shared" si="171"/>
        <v>-4.1143680377004298E-3</v>
      </c>
      <c r="N93" s="1">
        <f t="shared" si="172"/>
        <v>-4.1026040747560548E-3</v>
      </c>
      <c r="O93" s="1">
        <f t="shared" si="173"/>
        <v>8.4499999999999869</v>
      </c>
      <c r="P93" s="1">
        <f t="shared" si="174"/>
        <v>4.2371834046003014E-3</v>
      </c>
      <c r="Q93" s="1">
        <f t="shared" si="175"/>
        <v>10.028726873344574</v>
      </c>
      <c r="R93" s="1">
        <f t="shared" si="176"/>
        <v>4.2484049762775491E-3</v>
      </c>
      <c r="S93" s="1">
        <f t="shared" si="177"/>
        <v>10.028738057811927</v>
      </c>
      <c r="T93" s="1">
        <f t="shared" si="178"/>
        <v>-4.8998483479513553E-3</v>
      </c>
      <c r="U93" s="1">
        <f t="shared" si="179"/>
        <v>-4.8869341583684953E-3</v>
      </c>
      <c r="V93" s="1">
        <f t="shared" si="180"/>
        <v>-4.24935550770047E-3</v>
      </c>
      <c r="W93" s="1">
        <f t="shared" si="181"/>
        <v>-4.2371834046003014E-3</v>
      </c>
      <c r="X93" s="1">
        <f t="shared" si="182"/>
        <v>-4.260614067059223E-3</v>
      </c>
      <c r="Y93" s="1">
        <f t="shared" si="183"/>
        <v>-4.2484049762775491E-3</v>
      </c>
      <c r="Z93" s="1">
        <f t="shared" si="184"/>
        <v>-2.3945236262428918E-6</v>
      </c>
      <c r="AA93" s="1">
        <f t="shared" si="185"/>
        <v>4.8998483479513553E-3</v>
      </c>
    </row>
    <row r="94" spans="1:27">
      <c r="A94" s="1">
        <v>86</v>
      </c>
      <c r="B94" s="1">
        <f t="shared" si="160"/>
        <v>8.5999999999999854</v>
      </c>
      <c r="C94" s="1">
        <f t="shared" si="161"/>
        <v>-4.1143680377004298E-4</v>
      </c>
      <c r="D94" s="1">
        <f t="shared" si="162"/>
        <v>-4.1026040747560552E-4</v>
      </c>
      <c r="E94" s="1">
        <f t="shared" si="163"/>
        <v>-3.9079798141512508E-4</v>
      </c>
      <c r="F94" s="1">
        <f t="shared" si="164"/>
        <v>-3.8968856728710337E-4</v>
      </c>
      <c r="G94" s="1">
        <f t="shared" si="165"/>
        <v>-3.9183326228384001E-4</v>
      </c>
      <c r="H94" s="1">
        <f t="shared" si="166"/>
        <v>-3.9072050840484925E-4</v>
      </c>
      <c r="I94" s="1">
        <f t="shared" si="167"/>
        <v>-2.0252839370867016E-7</v>
      </c>
      <c r="J94" s="1">
        <f t="shared" si="168"/>
        <v>4.50620129998427E-4</v>
      </c>
      <c r="K94" s="1">
        <f t="shared" si="169"/>
        <v>3.7731204381624413E-3</v>
      </c>
      <c r="L94" s="1">
        <f t="shared" si="170"/>
        <v>10.028420970557923</v>
      </c>
      <c r="M94" s="1">
        <f t="shared" si="171"/>
        <v>-3.7838440126508922E-3</v>
      </c>
      <c r="N94" s="1">
        <f t="shared" si="172"/>
        <v>-3.7731204381624413E-3</v>
      </c>
      <c r="O94" s="1">
        <f t="shared" si="173"/>
        <v>8.5499999999999865</v>
      </c>
      <c r="P94" s="1">
        <f t="shared" si="174"/>
        <v>3.8968856728710333E-3</v>
      </c>
      <c r="Q94" s="1">
        <f t="shared" si="175"/>
        <v>10.028469250092327</v>
      </c>
      <c r="R94" s="1">
        <f t="shared" si="176"/>
        <v>3.9072050840484925E-3</v>
      </c>
      <c r="S94" s="1">
        <f t="shared" si="177"/>
        <v>10.028479536012421</v>
      </c>
      <c r="T94" s="1">
        <f t="shared" si="178"/>
        <v>-4.5062012999842697E-3</v>
      </c>
      <c r="U94" s="1">
        <f t="shared" si="179"/>
        <v>-4.4944373370398947E-3</v>
      </c>
      <c r="V94" s="1">
        <f t="shared" si="180"/>
        <v>-3.9079798141512505E-3</v>
      </c>
      <c r="W94" s="1">
        <f t="shared" si="181"/>
        <v>-3.8968856728710333E-3</v>
      </c>
      <c r="X94" s="1">
        <f t="shared" si="182"/>
        <v>-3.9183326228383998E-3</v>
      </c>
      <c r="Y94" s="1">
        <f t="shared" si="183"/>
        <v>-3.9072050840484925E-3</v>
      </c>
      <c r="Z94" s="1">
        <f t="shared" si="184"/>
        <v>-2.0252839370867014E-6</v>
      </c>
      <c r="AA94" s="1">
        <f t="shared" si="185"/>
        <v>4.5062012999842697E-3</v>
      </c>
    </row>
    <row r="95" spans="1:27">
      <c r="A95" s="1">
        <v>87</v>
      </c>
      <c r="B95" s="1">
        <f t="shared" si="160"/>
        <v>8.6999999999999851</v>
      </c>
      <c r="C95" s="1">
        <f t="shared" si="161"/>
        <v>-3.7838440126508925E-4</v>
      </c>
      <c r="D95" s="1">
        <f t="shared" si="162"/>
        <v>-3.7731204381624413E-4</v>
      </c>
      <c r="E95" s="1">
        <f t="shared" si="163"/>
        <v>-3.5940464964575415E-4</v>
      </c>
      <c r="F95" s="1">
        <f t="shared" si="164"/>
        <v>-3.5839282375298967E-4</v>
      </c>
      <c r="G95" s="1">
        <f t="shared" si="165"/>
        <v>-3.6035665636164889E-4</v>
      </c>
      <c r="H95" s="1">
        <f t="shared" si="166"/>
        <v>-3.593418113339564E-4</v>
      </c>
      <c r="I95" s="1">
        <f t="shared" si="167"/>
        <v>-1.7129958540474753E-7</v>
      </c>
      <c r="J95" s="1">
        <f t="shared" si="168"/>
        <v>4.1442006690125416E-4</v>
      </c>
      <c r="K95" s="1">
        <f t="shared" si="169"/>
        <v>3.4701073860182244E-3</v>
      </c>
      <c r="L95" s="1">
        <f t="shared" si="170"/>
        <v>10.028187910350075</v>
      </c>
      <c r="M95" s="1">
        <f t="shared" si="171"/>
        <v>-3.4798888936084463E-3</v>
      </c>
      <c r="N95" s="1">
        <f t="shared" si="172"/>
        <v>-3.4701073860182244E-3</v>
      </c>
      <c r="O95" s="1">
        <f t="shared" si="173"/>
        <v>8.6499999999999861</v>
      </c>
      <c r="P95" s="1">
        <f t="shared" si="174"/>
        <v>3.5839282375298965E-3</v>
      </c>
      <c r="Q95" s="1">
        <f t="shared" si="175"/>
        <v>10.028232314536014</v>
      </c>
      <c r="R95" s="1">
        <f t="shared" si="176"/>
        <v>3.593418113339564E-3</v>
      </c>
      <c r="S95" s="1">
        <f t="shared" si="177"/>
        <v>10.028241774146046</v>
      </c>
      <c r="T95" s="1">
        <f t="shared" si="178"/>
        <v>-4.1442006690125413E-3</v>
      </c>
      <c r="U95" s="1">
        <f t="shared" si="179"/>
        <v>-4.1334770945240899E-3</v>
      </c>
      <c r="V95" s="1">
        <f t="shared" si="180"/>
        <v>-3.5940464964575414E-3</v>
      </c>
      <c r="W95" s="1">
        <f t="shared" si="181"/>
        <v>-3.5839282375298965E-3</v>
      </c>
      <c r="X95" s="1">
        <f t="shared" si="182"/>
        <v>-3.6035665636164889E-3</v>
      </c>
      <c r="Y95" s="1">
        <f t="shared" si="183"/>
        <v>-3.593418113339564E-3</v>
      </c>
      <c r="Z95" s="1">
        <f t="shared" si="184"/>
        <v>-1.7129958540474751E-6</v>
      </c>
      <c r="AA95" s="1">
        <f t="shared" si="185"/>
        <v>4.1442006690125413E-3</v>
      </c>
    </row>
    <row r="96" spans="1:27">
      <c r="A96" s="1">
        <v>88</v>
      </c>
      <c r="B96" s="1">
        <f t="shared" si="160"/>
        <v>8.7999999999999847</v>
      </c>
      <c r="C96" s="1">
        <f t="shared" si="161"/>
        <v>-3.4798888936084466E-4</v>
      </c>
      <c r="D96" s="1">
        <f t="shared" si="162"/>
        <v>-3.4701073860182247E-4</v>
      </c>
      <c r="E96" s="1">
        <f t="shared" si="163"/>
        <v>-3.3053468056179036E-4</v>
      </c>
      <c r="F96" s="1">
        <f t="shared" si="164"/>
        <v>-3.2961129413378021E-4</v>
      </c>
      <c r="G96" s="1">
        <f t="shared" si="165"/>
        <v>-3.3141012336001684E-4</v>
      </c>
      <c r="H96" s="1">
        <f t="shared" si="166"/>
        <v>-3.3048400457373291E-4</v>
      </c>
      <c r="I96" s="1">
        <f t="shared" si="167"/>
        <v>-1.4488719946481693E-7</v>
      </c>
      <c r="J96" s="1">
        <f t="shared" si="168"/>
        <v>3.8112990169684633E-4</v>
      </c>
      <c r="K96" s="1">
        <f t="shared" si="169"/>
        <v>3.1914368219509038E-3</v>
      </c>
      <c r="L96" s="1">
        <f t="shared" si="170"/>
        <v>10.027973565111022</v>
      </c>
      <c r="M96" s="1">
        <f t="shared" si="171"/>
        <v>-3.2003644085245595E-3</v>
      </c>
      <c r="N96" s="1">
        <f t="shared" si="172"/>
        <v>-3.1914368219509038E-3</v>
      </c>
      <c r="O96" s="1">
        <f t="shared" si="173"/>
        <v>8.7499999999999858</v>
      </c>
      <c r="P96" s="1">
        <f t="shared" si="174"/>
        <v>3.2961129413378019E-3</v>
      </c>
      <c r="Q96" s="1">
        <f t="shared" si="175"/>
        <v>10.028014404980775</v>
      </c>
      <c r="R96" s="1">
        <f t="shared" si="176"/>
        <v>3.3048400457373291E-3</v>
      </c>
      <c r="S96" s="1">
        <f t="shared" si="177"/>
        <v>10.028023104703008</v>
      </c>
      <c r="T96" s="1">
        <f t="shared" si="178"/>
        <v>-3.8112990169684633E-3</v>
      </c>
      <c r="U96" s="1">
        <f t="shared" si="179"/>
        <v>-3.8015175093782413E-3</v>
      </c>
      <c r="V96" s="1">
        <f t="shared" si="180"/>
        <v>-3.3053468056179034E-3</v>
      </c>
      <c r="W96" s="1">
        <f t="shared" si="181"/>
        <v>-3.2961129413378019E-3</v>
      </c>
      <c r="X96" s="1">
        <f t="shared" si="182"/>
        <v>-3.3141012336001681E-3</v>
      </c>
      <c r="Y96" s="1">
        <f t="shared" si="183"/>
        <v>-3.3048400457373291E-3</v>
      </c>
      <c r="Z96" s="1">
        <f t="shared" si="184"/>
        <v>-1.4488719946481692E-6</v>
      </c>
      <c r="AA96" s="1">
        <f t="shared" si="185"/>
        <v>3.8112990169684633E-3</v>
      </c>
    </row>
    <row r="97" spans="1:27">
      <c r="A97" s="1">
        <v>89</v>
      </c>
      <c r="B97" s="1">
        <f t="shared" si="160"/>
        <v>8.8999999999999844</v>
      </c>
      <c r="C97" s="1">
        <f t="shared" si="161"/>
        <v>-3.2003644085245599E-4</v>
      </c>
      <c r="D97" s="1">
        <f t="shared" si="162"/>
        <v>-3.1914368219509038E-4</v>
      </c>
      <c r="E97" s="1">
        <f t="shared" si="163"/>
        <v>-3.0398501871827893E-4</v>
      </c>
      <c r="F97" s="1">
        <f t="shared" si="164"/>
        <v>-3.0314186015246758E-4</v>
      </c>
      <c r="G97" s="1">
        <f t="shared" si="165"/>
        <v>-3.0479006527895882E-4</v>
      </c>
      <c r="H97" s="1">
        <f t="shared" si="166"/>
        <v>-3.0394443125917643E-4</v>
      </c>
      <c r="I97" s="1">
        <f t="shared" si="167"/>
        <v>-1.2254815315205906E-7</v>
      </c>
      <c r="J97" s="1">
        <f t="shared" si="168"/>
        <v>3.5051544738035187E-4</v>
      </c>
      <c r="K97" s="1">
        <f t="shared" si="169"/>
        <v>2.9351519624508898E-3</v>
      </c>
      <c r="L97" s="1">
        <f t="shared" si="170"/>
        <v>10.027776431641415</v>
      </c>
      <c r="M97" s="1">
        <f t="shared" si="171"/>
        <v>-2.9433047672351087E-3</v>
      </c>
      <c r="N97" s="1">
        <f t="shared" si="172"/>
        <v>-2.9351519624508898E-3</v>
      </c>
      <c r="O97" s="1">
        <f t="shared" si="173"/>
        <v>8.8499999999999854</v>
      </c>
      <c r="P97" s="1">
        <f t="shared" si="174"/>
        <v>3.0314186015246757E-3</v>
      </c>
      <c r="Q97" s="1">
        <f t="shared" si="175"/>
        <v>10.027813993269925</v>
      </c>
      <c r="R97" s="1">
        <f t="shared" si="176"/>
        <v>3.0394443125917642E-3</v>
      </c>
      <c r="S97" s="1">
        <f t="shared" si="177"/>
        <v>10.027821994180947</v>
      </c>
      <c r="T97" s="1">
        <f t="shared" si="178"/>
        <v>-3.5051544738035185E-3</v>
      </c>
      <c r="U97" s="1">
        <f t="shared" si="179"/>
        <v>-3.4962268872298628E-3</v>
      </c>
      <c r="V97" s="1">
        <f t="shared" si="180"/>
        <v>-3.039850187182789E-3</v>
      </c>
      <c r="W97" s="1">
        <f t="shared" si="181"/>
        <v>-3.0314186015246757E-3</v>
      </c>
      <c r="X97" s="1">
        <f t="shared" si="182"/>
        <v>-3.0479006527895881E-3</v>
      </c>
      <c r="Y97" s="1">
        <f t="shared" si="183"/>
        <v>-3.0394443125917642E-3</v>
      </c>
      <c r="Z97" s="1">
        <f t="shared" si="184"/>
        <v>-1.2254815315205905E-6</v>
      </c>
      <c r="AA97" s="1">
        <f t="shared" si="185"/>
        <v>3.5051544738035185E-3</v>
      </c>
    </row>
    <row r="98" spans="1:27">
      <c r="A98" s="1">
        <v>90</v>
      </c>
      <c r="B98" s="1">
        <f t="shared" si="160"/>
        <v>8.999999999999984</v>
      </c>
      <c r="C98" s="1">
        <f t="shared" si="161"/>
        <v>-2.9433047672351091E-4</v>
      </c>
      <c r="D98" s="1">
        <f t="shared" si="162"/>
        <v>-2.9351519624508902E-4</v>
      </c>
      <c r="E98" s="1">
        <f t="shared" si="163"/>
        <v>-2.7956898405314957E-4</v>
      </c>
      <c r="F98" s="1">
        <f t="shared" si="164"/>
        <v>-2.7879867240891346E-4</v>
      </c>
      <c r="G98" s="1">
        <f t="shared" si="165"/>
        <v>-2.8030930365328201E-4</v>
      </c>
      <c r="H98" s="1">
        <f t="shared" si="166"/>
        <v>-2.7953674704243148E-4</v>
      </c>
      <c r="I98" s="1">
        <f t="shared" si="167"/>
        <v>-1.0365406181810009E-7</v>
      </c>
      <c r="J98" s="1">
        <f t="shared" si="168"/>
        <v>3.223614070888391E-4</v>
      </c>
      <c r="K98" s="1">
        <f t="shared" si="169"/>
        <v>2.6994535114178578E-3</v>
      </c>
      <c r="L98" s="1">
        <f t="shared" si="170"/>
        <v>10.027595127536738</v>
      </c>
      <c r="M98" s="1">
        <f t="shared" si="171"/>
        <v>-2.7069026878105652E-3</v>
      </c>
      <c r="N98" s="1">
        <f t="shared" si="172"/>
        <v>-2.6994535114178578E-3</v>
      </c>
      <c r="O98" s="1">
        <f t="shared" si="173"/>
        <v>8.9499999999999851</v>
      </c>
      <c r="P98" s="1">
        <f t="shared" si="174"/>
        <v>2.7879867240891342E-3</v>
      </c>
      <c r="Q98" s="1">
        <f t="shared" si="175"/>
        <v>10.027629674043293</v>
      </c>
      <c r="R98" s="1">
        <f t="shared" si="176"/>
        <v>2.7953674704243149E-3</v>
      </c>
      <c r="S98" s="1">
        <f t="shared" si="177"/>
        <v>10.027637032305211</v>
      </c>
      <c r="T98" s="1">
        <f t="shared" si="178"/>
        <v>-3.2236140708883907E-3</v>
      </c>
      <c r="U98" s="1">
        <f t="shared" si="179"/>
        <v>-3.2154612661041719E-3</v>
      </c>
      <c r="V98" s="1">
        <f t="shared" si="180"/>
        <v>-2.7956898405314956E-3</v>
      </c>
      <c r="W98" s="1">
        <f t="shared" si="181"/>
        <v>-2.7879867240891342E-3</v>
      </c>
      <c r="X98" s="1">
        <f t="shared" si="182"/>
        <v>-2.8030930365328202E-3</v>
      </c>
      <c r="Y98" s="1">
        <f t="shared" si="183"/>
        <v>-2.7953674704243149E-3</v>
      </c>
      <c r="Z98" s="1">
        <f t="shared" si="184"/>
        <v>-1.0365406181810009E-6</v>
      </c>
      <c r="AA98" s="1">
        <f t="shared" si="185"/>
        <v>3.2236140708883907E-3</v>
      </c>
    </row>
    <row r="99" spans="1:27">
      <c r="A99" s="1">
        <v>91</v>
      </c>
      <c r="B99" s="1">
        <f t="shared" si="160"/>
        <v>9.0999999999999837</v>
      </c>
      <c r="C99" s="1">
        <f t="shared" si="161"/>
        <v>-2.7069026878105652E-4</v>
      </c>
      <c r="D99" s="1">
        <f t="shared" si="162"/>
        <v>-2.6994535114178579E-4</v>
      </c>
      <c r="E99" s="1">
        <f t="shared" si="163"/>
        <v>-2.5711494583387283E-4</v>
      </c>
      <c r="F99" s="1">
        <f t="shared" si="164"/>
        <v>-2.5641083770273297E-4</v>
      </c>
      <c r="G99" s="1">
        <f t="shared" si="165"/>
        <v>-2.5779574986271902E-4</v>
      </c>
      <c r="H99" s="1">
        <f t="shared" si="166"/>
        <v>-2.5708960385009211E-4</v>
      </c>
      <c r="I99" s="1">
        <f t="shared" si="167"/>
        <v>-8.7673522647290026E-8</v>
      </c>
      <c r="J99" s="1">
        <f t="shared" si="168"/>
        <v>2.9646984376732846E-4</v>
      </c>
      <c r="K99" s="1">
        <f t="shared" si="169"/>
        <v>2.4826869558017099E-3</v>
      </c>
      <c r="L99" s="1">
        <f t="shared" si="170"/>
        <v>10.027428381471658</v>
      </c>
      <c r="M99" s="1">
        <f t="shared" si="171"/>
        <v>-2.4894965642915539E-3</v>
      </c>
      <c r="N99" s="1">
        <f t="shared" si="172"/>
        <v>-2.4826869558017099E-3</v>
      </c>
      <c r="O99" s="1">
        <f t="shared" si="173"/>
        <v>9.0499999999999847</v>
      </c>
      <c r="P99" s="1">
        <f t="shared" si="174"/>
        <v>2.5641083770273293E-3</v>
      </c>
      <c r="Q99" s="1">
        <f t="shared" si="175"/>
        <v>10.027460154861167</v>
      </c>
      <c r="R99" s="1">
        <f t="shared" si="176"/>
        <v>2.5708960385009212E-3</v>
      </c>
      <c r="S99" s="1">
        <f t="shared" si="177"/>
        <v>10.027466922117886</v>
      </c>
      <c r="T99" s="1">
        <f t="shared" si="178"/>
        <v>-2.9646984376732843E-3</v>
      </c>
      <c r="U99" s="1">
        <f t="shared" si="179"/>
        <v>-2.9572492612805769E-3</v>
      </c>
      <c r="V99" s="1">
        <f t="shared" si="180"/>
        <v>-2.5711494583387281E-3</v>
      </c>
      <c r="W99" s="1">
        <f t="shared" si="181"/>
        <v>-2.5641083770273293E-3</v>
      </c>
      <c r="X99" s="1">
        <f t="shared" si="182"/>
        <v>-2.57795749862719E-3</v>
      </c>
      <c r="Y99" s="1">
        <f t="shared" si="183"/>
        <v>-2.5708960385009212E-3</v>
      </c>
      <c r="Z99" s="1">
        <f t="shared" si="184"/>
        <v>-8.7673522647290018E-7</v>
      </c>
      <c r="AA99" s="1">
        <f t="shared" si="185"/>
        <v>2.9646984376732843E-3</v>
      </c>
    </row>
    <row r="100" spans="1:27">
      <c r="A100" s="1">
        <v>92</v>
      </c>
      <c r="B100" s="1">
        <f t="shared" si="160"/>
        <v>9.1999999999999833</v>
      </c>
      <c r="C100" s="1">
        <f t="shared" si="161"/>
        <v>-2.4894965642915538E-4</v>
      </c>
      <c r="D100" s="1">
        <f t="shared" si="162"/>
        <v>-2.4826869558017099E-4</v>
      </c>
      <c r="E100" s="1">
        <f t="shared" si="163"/>
        <v>-2.3646510482573473E-4</v>
      </c>
      <c r="F100" s="1">
        <f t="shared" si="164"/>
        <v>-2.3582121275871325E-4</v>
      </c>
      <c r="G100" s="1">
        <f t="shared" si="165"/>
        <v>-2.3709118396984458E-4</v>
      </c>
      <c r="H100" s="1">
        <f t="shared" si="166"/>
        <v>-2.3644544033888426E-4</v>
      </c>
      <c r="I100" s="1">
        <f t="shared" si="167"/>
        <v>-7.4157137538902995E-8</v>
      </c>
      <c r="J100" s="1">
        <f t="shared" si="168"/>
        <v>2.7265877482613988E-4</v>
      </c>
      <c r="K100" s="1">
        <f t="shared" si="169"/>
        <v>2.2833308906087344E-3</v>
      </c>
      <c r="L100" s="1">
        <f t="shared" si="170"/>
        <v>10.027275024267167</v>
      </c>
      <c r="M100" s="1">
        <f t="shared" si="171"/>
        <v>-2.2895586811538669E-3</v>
      </c>
      <c r="N100" s="1">
        <f t="shared" si="172"/>
        <v>-2.2833308906087344E-3</v>
      </c>
      <c r="O100" s="1">
        <f t="shared" si="173"/>
        <v>9.1499999999999844</v>
      </c>
      <c r="P100" s="1">
        <f t="shared" si="174"/>
        <v>2.3582121275871324E-3</v>
      </c>
      <c r="Q100" s="1">
        <f t="shared" si="175"/>
        <v>10.027304247123869</v>
      </c>
      <c r="R100" s="1">
        <f t="shared" si="176"/>
        <v>2.3644544033888425E-3</v>
      </c>
      <c r="S100" s="1">
        <f t="shared" si="177"/>
        <v>10.027310470865279</v>
      </c>
      <c r="T100" s="1">
        <f t="shared" si="178"/>
        <v>-2.7265877482613985E-3</v>
      </c>
      <c r="U100" s="1">
        <f t="shared" si="179"/>
        <v>-2.7197781397715545E-3</v>
      </c>
      <c r="V100" s="1">
        <f t="shared" si="180"/>
        <v>-2.3646510482573471E-3</v>
      </c>
      <c r="W100" s="1">
        <f t="shared" si="181"/>
        <v>-2.3582121275871324E-3</v>
      </c>
      <c r="X100" s="1">
        <f t="shared" si="182"/>
        <v>-2.3709118396984456E-3</v>
      </c>
      <c r="Y100" s="1">
        <f t="shared" si="183"/>
        <v>-2.3644544033888425E-3</v>
      </c>
      <c r="Z100" s="1">
        <f t="shared" si="184"/>
        <v>-7.415713753890299E-7</v>
      </c>
      <c r="AA100" s="1">
        <f t="shared" si="185"/>
        <v>2.7265877482613985E-3</v>
      </c>
    </row>
    <row r="101" spans="1:27">
      <c r="A101" s="1">
        <v>93</v>
      </c>
      <c r="B101" s="1">
        <f t="shared" si="160"/>
        <v>9.2999999999999829</v>
      </c>
      <c r="C101" s="1">
        <f t="shared" si="161"/>
        <v>-2.2895586811538671E-4</v>
      </c>
      <c r="D101" s="1">
        <f t="shared" si="162"/>
        <v>-2.2833308906087345E-4</v>
      </c>
      <c r="E101" s="1">
        <f t="shared" si="163"/>
        <v>-2.1747437472084617E-4</v>
      </c>
      <c r="F101" s="1">
        <f t="shared" si="164"/>
        <v>-2.1688529565510413E-4</v>
      </c>
      <c r="G101" s="1">
        <f t="shared" si="165"/>
        <v>-2.1805013309811317E-4</v>
      </c>
      <c r="H101" s="1">
        <f t="shared" si="166"/>
        <v>-2.1745937032483116E-4</v>
      </c>
      <c r="I101" s="1">
        <f t="shared" si="167"/>
        <v>-6.2724851028499326E-8</v>
      </c>
      <c r="J101" s="1">
        <f t="shared" si="168"/>
        <v>2.5076088142519801E-4</v>
      </c>
      <c r="K101" s="1">
        <f t="shared" si="169"/>
        <v>2.0999862891746789E-3</v>
      </c>
      <c r="L101" s="1">
        <f t="shared" si="170"/>
        <v>10.027133980677235</v>
      </c>
      <c r="M101" s="1">
        <f t="shared" si="171"/>
        <v>-2.1056843879139714E-3</v>
      </c>
      <c r="N101" s="1">
        <f t="shared" si="172"/>
        <v>-2.0999862891746789E-3</v>
      </c>
      <c r="O101" s="1">
        <f t="shared" si="173"/>
        <v>9.249999999999984</v>
      </c>
      <c r="P101" s="1">
        <f t="shared" si="174"/>
        <v>2.1688529565510413E-3</v>
      </c>
      <c r="Q101" s="1">
        <f t="shared" si="175"/>
        <v>10.027160857722636</v>
      </c>
      <c r="R101" s="1">
        <f t="shared" si="176"/>
        <v>2.1745937032483114E-3</v>
      </c>
      <c r="S101" s="1">
        <f t="shared" si="177"/>
        <v>10.02716658161934</v>
      </c>
      <c r="T101" s="1">
        <f t="shared" si="178"/>
        <v>-2.5076088142519802E-3</v>
      </c>
      <c r="U101" s="1">
        <f t="shared" si="179"/>
        <v>-2.5013810237068477E-3</v>
      </c>
      <c r="V101" s="1">
        <f t="shared" si="180"/>
        <v>-2.1747437472084616E-3</v>
      </c>
      <c r="W101" s="1">
        <f t="shared" si="181"/>
        <v>-2.1688529565510413E-3</v>
      </c>
      <c r="X101" s="1">
        <f t="shared" si="182"/>
        <v>-2.1805013309811314E-3</v>
      </c>
      <c r="Y101" s="1">
        <f t="shared" si="183"/>
        <v>-2.1745937032483114E-3</v>
      </c>
      <c r="Z101" s="1">
        <f t="shared" si="184"/>
        <v>-6.2724851028499324E-7</v>
      </c>
      <c r="AA101" s="1">
        <f t="shared" si="185"/>
        <v>2.5076088142519802E-3</v>
      </c>
    </row>
    <row r="102" spans="1:27">
      <c r="A102" s="1">
        <v>94</v>
      </c>
      <c r="B102" s="1">
        <f t="shared" si="160"/>
        <v>9.3999999999999826</v>
      </c>
      <c r="C102" s="1">
        <f t="shared" si="161"/>
        <v>-2.1056843879139716E-4</v>
      </c>
      <c r="D102" s="1">
        <f t="shared" si="162"/>
        <v>-2.0999862891746789E-4</v>
      </c>
      <c r="E102" s="1">
        <f t="shared" si="163"/>
        <v>-2.0000935462858153E-4</v>
      </c>
      <c r="F102" s="1">
        <f t="shared" si="164"/>
        <v>-1.9947020697789805E-4</v>
      </c>
      <c r="G102" s="1">
        <f t="shared" si="165"/>
        <v>-2.0053884112641889E-4</v>
      </c>
      <c r="H102" s="1">
        <f t="shared" si="166"/>
        <v>-1.9999816118603881E-4</v>
      </c>
      <c r="I102" s="1">
        <f t="shared" si="167"/>
        <v>-5.3055244944915631E-8</v>
      </c>
      <c r="J102" s="1">
        <f t="shared" si="168"/>
        <v>2.3062232290403905E-4</v>
      </c>
      <c r="K102" s="1">
        <f t="shared" si="169"/>
        <v>1.9313666415836216E-3</v>
      </c>
      <c r="L102" s="1">
        <f t="shared" si="170"/>
        <v>10.027004261836844</v>
      </c>
      <c r="M102" s="1">
        <f t="shared" si="171"/>
        <v>-1.9365821546328487E-3</v>
      </c>
      <c r="N102" s="1">
        <f t="shared" si="172"/>
        <v>-1.9313666415836216E-3</v>
      </c>
      <c r="O102" s="1">
        <f t="shared" si="173"/>
        <v>9.3499999999999837</v>
      </c>
      <c r="P102" s="1">
        <f t="shared" si="174"/>
        <v>1.9947020697789804E-3</v>
      </c>
      <c r="Q102" s="1">
        <f t="shared" si="175"/>
        <v>10.027028981362776</v>
      </c>
      <c r="R102" s="1">
        <f t="shared" si="176"/>
        <v>1.9999816118603879E-3</v>
      </c>
      <c r="S102" s="1">
        <f t="shared" si="177"/>
        <v>10.027034245573745</v>
      </c>
      <c r="T102" s="1">
        <f t="shared" si="178"/>
        <v>-2.3062232290403904E-3</v>
      </c>
      <c r="U102" s="1">
        <f t="shared" si="179"/>
        <v>-2.3005251303010979E-3</v>
      </c>
      <c r="V102" s="1">
        <f t="shared" si="180"/>
        <v>-2.0000935462858153E-3</v>
      </c>
      <c r="W102" s="1">
        <f t="shared" si="181"/>
        <v>-1.9947020697789804E-3</v>
      </c>
      <c r="X102" s="1">
        <f t="shared" si="182"/>
        <v>-2.0053884112641888E-3</v>
      </c>
      <c r="Y102" s="1">
        <f t="shared" si="183"/>
        <v>-1.9999816118603879E-3</v>
      </c>
      <c r="Z102" s="1">
        <f t="shared" si="184"/>
        <v>-5.3055244944915631E-7</v>
      </c>
      <c r="AA102" s="1">
        <f t="shared" si="185"/>
        <v>2.3062232290403904E-3</v>
      </c>
    </row>
    <row r="103" spans="1:27">
      <c r="A103" s="1">
        <v>95</v>
      </c>
      <c r="B103" s="1">
        <f t="shared" si="160"/>
        <v>9.4999999999999822</v>
      </c>
      <c r="C103" s="1">
        <f t="shared" si="161"/>
        <v>-1.9365821546328489E-4</v>
      </c>
      <c r="D103" s="1">
        <f t="shared" si="162"/>
        <v>-1.9313666415836218E-4</v>
      </c>
      <c r="E103" s="1">
        <f t="shared" si="163"/>
        <v>-1.839473851220367E-4</v>
      </c>
      <c r="F103" s="1">
        <f t="shared" si="164"/>
        <v>-1.8345375338519793E-4</v>
      </c>
      <c r="G103" s="1">
        <f t="shared" si="165"/>
        <v>-1.8443432217272061E-4</v>
      </c>
      <c r="H103" s="1">
        <f t="shared" si="166"/>
        <v>-1.8393929490226034E-4</v>
      </c>
      <c r="I103" s="1">
        <f t="shared" si="167"/>
        <v>-4.4876487057683054E-8</v>
      </c>
      <c r="J103" s="1">
        <f t="shared" si="168"/>
        <v>2.1210164768055694E-4</v>
      </c>
      <c r="K103" s="1">
        <f t="shared" si="169"/>
        <v>1.7762888904936454E-3</v>
      </c>
      <c r="L103" s="1">
        <f t="shared" si="170"/>
        <v>10.026884958318002</v>
      </c>
      <c r="M103" s="1">
        <f t="shared" si="171"/>
        <v>-1.7810644357718107E-3</v>
      </c>
      <c r="N103" s="1">
        <f t="shared" si="172"/>
        <v>-1.7762888904936454E-3</v>
      </c>
      <c r="O103" s="1">
        <f t="shared" si="173"/>
        <v>9.4499999999999833</v>
      </c>
      <c r="P103" s="1">
        <f t="shared" si="174"/>
        <v>1.8345375338519791E-3</v>
      </c>
      <c r="Q103" s="1">
        <f t="shared" si="175"/>
        <v>10.026907693504764</v>
      </c>
      <c r="R103" s="1">
        <f t="shared" si="176"/>
        <v>1.8393929490226034E-3</v>
      </c>
      <c r="S103" s="1">
        <f t="shared" si="177"/>
        <v>10.02691253496015</v>
      </c>
      <c r="T103" s="1">
        <f t="shared" si="178"/>
        <v>-2.1210164768055693E-3</v>
      </c>
      <c r="U103" s="1">
        <f t="shared" si="179"/>
        <v>-2.1158009637563422E-3</v>
      </c>
      <c r="V103" s="1">
        <f t="shared" si="180"/>
        <v>-1.8394738512203669E-3</v>
      </c>
      <c r="W103" s="1">
        <f t="shared" si="181"/>
        <v>-1.8345375338519791E-3</v>
      </c>
      <c r="X103" s="1">
        <f t="shared" si="182"/>
        <v>-1.8443432217272058E-3</v>
      </c>
      <c r="Y103" s="1">
        <f t="shared" si="183"/>
        <v>-1.8393929490226034E-3</v>
      </c>
      <c r="Z103" s="1">
        <f t="shared" si="184"/>
        <v>-4.4876487057683054E-7</v>
      </c>
      <c r="AA103" s="1">
        <f t="shared" si="185"/>
        <v>2.1210164768055693E-3</v>
      </c>
    </row>
    <row r="104" spans="1:27">
      <c r="A104" s="1">
        <v>96</v>
      </c>
      <c r="B104" s="1">
        <f t="shared" ref="B104:B152" si="186">B103+$C$2</f>
        <v>9.5999999999999819</v>
      </c>
      <c r="C104" s="1">
        <f t="shared" ref="C104:C152" si="187">$C$2*M103</f>
        <v>-1.781064435771811E-4</v>
      </c>
      <c r="D104" s="1">
        <f t="shared" ref="D104:D152" si="188">$C$2*N103</f>
        <v>-1.7762888904936455E-4</v>
      </c>
      <c r="E104" s="1">
        <f t="shared" ref="E104:E152" si="189">$C$2*V104</f>
        <v>-1.6917568096777634E-4</v>
      </c>
      <c r="F104" s="1">
        <f t="shared" ref="F104:F152" si="190">$C$2*W104</f>
        <v>-1.687235668705055E-4</v>
      </c>
      <c r="G104" s="1">
        <f t="shared" ref="G104:G152" si="191">$C$2*X104</f>
        <v>-1.6962349097395991E-4</v>
      </c>
      <c r="H104" s="1">
        <f t="shared" ref="H104:H152" si="192">$C$2*Y104</f>
        <v>-1.6917010500097575E-4</v>
      </c>
      <c r="I104" s="1">
        <f t="shared" ref="I104:I152" si="193">$C$2*Z104</f>
        <v>-3.7958677890339686E-8</v>
      </c>
      <c r="J104" s="1">
        <f t="shared" ref="J104:J152" si="194">$C$2*AA104</f>
        <v>1.9506879267457708E-4</v>
      </c>
      <c r="K104" s="1">
        <f t="shared" ref="K104:K152" si="195">K103+(C104+2*E104+2*G104+I104)/6</f>
        <v>1.6336650994705547E-3</v>
      </c>
      <c r="L104" s="1">
        <f t="shared" ref="L104:L152" si="196">L103+(D104+2*F104+2*H104+J104)/6</f>
        <v>10.026775233744649</v>
      </c>
      <c r="M104" s="1">
        <f t="shared" ref="M104:M152" si="197">-0.1*K104*L104</f>
        <v>-1.6380392759604346E-3</v>
      </c>
      <c r="N104" s="1">
        <f t="shared" ref="N104:N152" si="198">-K104</f>
        <v>-1.6336650994705547E-3</v>
      </c>
      <c r="O104" s="1">
        <f t="shared" ref="O104:O152" si="199">B103+$C$2/2</f>
        <v>9.5499999999999829</v>
      </c>
      <c r="P104" s="1">
        <f t="shared" ref="P104:P152" si="200">K103+C104/2</f>
        <v>1.6872356687050549E-3</v>
      </c>
      <c r="Q104" s="1">
        <f t="shared" ref="Q104:Q152" si="201">L103+D104/2</f>
        <v>10.026796143873478</v>
      </c>
      <c r="R104" s="1">
        <f t="shared" ref="R104:R152" si="202">K103+E104/2</f>
        <v>1.6917010500097573E-3</v>
      </c>
      <c r="S104" s="1">
        <f t="shared" ref="S104:S152" si="203">L103+F104/2</f>
        <v>10.026800596534567</v>
      </c>
      <c r="T104" s="1">
        <f t="shared" ref="T104:T152" si="204">M103+G104</f>
        <v>-1.9506879267457706E-3</v>
      </c>
      <c r="U104" s="1">
        <f t="shared" ref="U104:U152" si="205">N103+G104</f>
        <v>-1.9459123814676053E-3</v>
      </c>
      <c r="V104" s="1">
        <f t="shared" ref="V104:V152" si="206">-0.1*P104*Q104</f>
        <v>-1.6917568096777634E-3</v>
      </c>
      <c r="W104" s="1">
        <f t="shared" ref="W104:W152" si="207">-1*P104</f>
        <v>-1.6872356687050549E-3</v>
      </c>
      <c r="X104" s="1">
        <f t="shared" ref="X104:X152" si="208">-0.1*R104*S104</f>
        <v>-1.696234909739599E-3</v>
      </c>
      <c r="Y104" s="1">
        <f t="shared" ref="Y104:Y152" si="209">-1*R104</f>
        <v>-1.6917010500097573E-3</v>
      </c>
      <c r="Z104" s="1">
        <f t="shared" ref="Z104:Z152" si="210">-0.1*T104*U104</f>
        <v>-3.7958677890339683E-7</v>
      </c>
      <c r="AA104" s="1">
        <f t="shared" ref="AA104:AA152" si="211">-T104</f>
        <v>1.9506879267457706E-3</v>
      </c>
    </row>
    <row r="105" spans="1:27">
      <c r="A105" s="1">
        <v>97</v>
      </c>
      <c r="B105" s="1">
        <f t="shared" si="186"/>
        <v>9.6999999999999815</v>
      </c>
      <c r="C105" s="1">
        <f t="shared" si="187"/>
        <v>-1.6380392759604348E-4</v>
      </c>
      <c r="D105" s="1">
        <f t="shared" si="188"/>
        <v>-1.6336650994705547E-4</v>
      </c>
      <c r="E105" s="1">
        <f t="shared" si="189"/>
        <v>-1.5559053424335425E-4</v>
      </c>
      <c r="F105" s="1">
        <f t="shared" si="190"/>
        <v>-1.5517631356725331E-4</v>
      </c>
      <c r="G105" s="1">
        <f t="shared" si="191"/>
        <v>-1.5600236384853683E-4</v>
      </c>
      <c r="H105" s="1">
        <f t="shared" si="192"/>
        <v>-1.5558698323488778E-4</v>
      </c>
      <c r="I105" s="1">
        <f t="shared" si="193"/>
        <v>-3.2107379506057455E-8</v>
      </c>
      <c r="J105" s="1">
        <f t="shared" si="194"/>
        <v>1.7940416398089717E-4</v>
      </c>
      <c r="K105" s="1">
        <f t="shared" si="195"/>
        <v>1.5024947942773328E-3</v>
      </c>
      <c r="L105" s="1">
        <f t="shared" si="196"/>
        <v>10.026674318921387</v>
      </c>
      <c r="M105" s="1">
        <f t="shared" si="197"/>
        <v>-1.5065025968093605E-3</v>
      </c>
      <c r="N105" s="1">
        <f t="shared" si="198"/>
        <v>-1.5024947942773328E-3</v>
      </c>
      <c r="O105" s="1">
        <f t="shared" si="199"/>
        <v>9.6499999999999826</v>
      </c>
      <c r="P105" s="1">
        <f t="shared" si="200"/>
        <v>1.5517631356725329E-3</v>
      </c>
      <c r="Q105" s="1">
        <f t="shared" si="201"/>
        <v>10.026693550489675</v>
      </c>
      <c r="R105" s="1">
        <f t="shared" si="202"/>
        <v>1.5558698323488776E-3</v>
      </c>
      <c r="S105" s="1">
        <f t="shared" si="203"/>
        <v>10.026697645587866</v>
      </c>
      <c r="T105" s="1">
        <f t="shared" si="204"/>
        <v>-1.7940416398089716E-3</v>
      </c>
      <c r="U105" s="1">
        <f t="shared" si="205"/>
        <v>-1.7896674633190914E-3</v>
      </c>
      <c r="V105" s="1">
        <f t="shared" si="206"/>
        <v>-1.5559053424335422E-3</v>
      </c>
      <c r="W105" s="1">
        <f t="shared" si="207"/>
        <v>-1.5517631356725329E-3</v>
      </c>
      <c r="X105" s="1">
        <f t="shared" si="208"/>
        <v>-1.5600236384853681E-3</v>
      </c>
      <c r="Y105" s="1">
        <f t="shared" si="209"/>
        <v>-1.5558698323488776E-3</v>
      </c>
      <c r="Z105" s="1">
        <f t="shared" si="210"/>
        <v>-3.2107379506057456E-7</v>
      </c>
      <c r="AA105" s="1">
        <f t="shared" si="211"/>
        <v>1.7940416398089716E-3</v>
      </c>
    </row>
    <row r="106" spans="1:27">
      <c r="A106" s="1">
        <v>98</v>
      </c>
      <c r="B106" s="1">
        <f t="shared" si="186"/>
        <v>9.7999999999999812</v>
      </c>
      <c r="C106" s="1">
        <f t="shared" si="187"/>
        <v>-1.5065025968093605E-4</v>
      </c>
      <c r="D106" s="1">
        <f t="shared" si="188"/>
        <v>-1.5024947942773328E-4</v>
      </c>
      <c r="E106" s="1">
        <f t="shared" si="189"/>
        <v>-1.4309658207403196E-4</v>
      </c>
      <c r="F106" s="1">
        <f t="shared" si="190"/>
        <v>-1.4271696644368648E-4</v>
      </c>
      <c r="G106" s="1">
        <f t="shared" si="191"/>
        <v>-1.4347532445618E-4</v>
      </c>
      <c r="H106" s="1">
        <f t="shared" si="192"/>
        <v>-1.4309465032403168E-4</v>
      </c>
      <c r="I106" s="1">
        <f t="shared" si="193"/>
        <v>-2.7158143549731166E-8</v>
      </c>
      <c r="J106" s="1">
        <f t="shared" si="194"/>
        <v>1.6499779212655405E-4</v>
      </c>
      <c r="K106" s="1">
        <f t="shared" si="195"/>
        <v>1.3818579224631812E-3</v>
      </c>
      <c r="L106" s="1">
        <f t="shared" si="196"/>
        <v>10.026581506434582</v>
      </c>
      <c r="M106" s="1">
        <f t="shared" si="197"/>
        <v>-1.3855311089889443E-3</v>
      </c>
      <c r="N106" s="1">
        <f t="shared" si="198"/>
        <v>-1.3818579224631812E-3</v>
      </c>
      <c r="O106" s="1">
        <f t="shared" si="199"/>
        <v>9.7499999999999822</v>
      </c>
      <c r="P106" s="1">
        <f t="shared" si="200"/>
        <v>1.4271696644368647E-3</v>
      </c>
      <c r="Q106" s="1">
        <f t="shared" si="201"/>
        <v>10.026599194181673</v>
      </c>
      <c r="R106" s="1">
        <f t="shared" si="202"/>
        <v>1.4309465032403168E-3</v>
      </c>
      <c r="S106" s="1">
        <f t="shared" si="203"/>
        <v>10.026602960438165</v>
      </c>
      <c r="T106" s="1">
        <f t="shared" si="204"/>
        <v>-1.6499779212655404E-3</v>
      </c>
      <c r="U106" s="1">
        <f t="shared" si="205"/>
        <v>-1.6459701187335127E-3</v>
      </c>
      <c r="V106" s="1">
        <f t="shared" si="206"/>
        <v>-1.4309658207403196E-3</v>
      </c>
      <c r="W106" s="1">
        <f t="shared" si="207"/>
        <v>-1.4271696644368647E-3</v>
      </c>
      <c r="X106" s="1">
        <f t="shared" si="208"/>
        <v>-1.4347532445618E-3</v>
      </c>
      <c r="Y106" s="1">
        <f t="shared" si="209"/>
        <v>-1.4309465032403168E-3</v>
      </c>
      <c r="Z106" s="1">
        <f t="shared" si="210"/>
        <v>-2.7158143549731164E-7</v>
      </c>
      <c r="AA106" s="1">
        <f t="shared" si="211"/>
        <v>1.6499779212655404E-3</v>
      </c>
    </row>
    <row r="107" spans="1:27">
      <c r="A107" s="1">
        <v>99</v>
      </c>
      <c r="B107" s="1">
        <f t="shared" si="186"/>
        <v>9.8999999999999808</v>
      </c>
      <c r="C107" s="1">
        <f t="shared" si="187"/>
        <v>-1.3855311089889445E-4</v>
      </c>
      <c r="D107" s="1">
        <f t="shared" si="188"/>
        <v>-1.3818579224631812E-4</v>
      </c>
      <c r="E107" s="1">
        <f t="shared" si="189"/>
        <v>-1.3160613370142484E-4</v>
      </c>
      <c r="F107" s="1">
        <f t="shared" si="190"/>
        <v>-1.312581367013734E-4</v>
      </c>
      <c r="G107" s="1">
        <f t="shared" si="191"/>
        <v>-1.3195444905283343E-4</v>
      </c>
      <c r="H107" s="1">
        <f t="shared" si="192"/>
        <v>-1.3160548556124689E-4</v>
      </c>
      <c r="I107" s="1">
        <f t="shared" si="193"/>
        <v>-2.2971884113605268E-8</v>
      </c>
      <c r="J107" s="1">
        <f t="shared" si="194"/>
        <v>1.517485558041778E-4</v>
      </c>
      <c r="K107" s="1">
        <f t="shared" si="195"/>
        <v>1.2709083810812604E-3</v>
      </c>
      <c r="L107" s="1">
        <f t="shared" si="196"/>
        <v>10.026496145687753</v>
      </c>
      <c r="M107" s="1">
        <f t="shared" si="197"/>
        <v>-1.2742757984433519E-3</v>
      </c>
      <c r="N107" s="1">
        <f t="shared" si="198"/>
        <v>-1.2709083810812604E-3</v>
      </c>
      <c r="O107" s="1">
        <f t="shared" si="199"/>
        <v>9.8499999999999819</v>
      </c>
      <c r="P107" s="1">
        <f t="shared" si="200"/>
        <v>1.312581367013734E-3</v>
      </c>
      <c r="Q107" s="1">
        <f t="shared" si="201"/>
        <v>10.026512413538459</v>
      </c>
      <c r="R107" s="1">
        <f t="shared" si="202"/>
        <v>1.3160548556124688E-3</v>
      </c>
      <c r="S107" s="1">
        <f t="shared" si="203"/>
        <v>10.026515877366231</v>
      </c>
      <c r="T107" s="1">
        <f t="shared" si="204"/>
        <v>-1.5174855580417778E-3</v>
      </c>
      <c r="U107" s="1">
        <f t="shared" si="205"/>
        <v>-1.5138123715160146E-3</v>
      </c>
      <c r="V107" s="1">
        <f t="shared" si="206"/>
        <v>-1.3160613370142484E-3</v>
      </c>
      <c r="W107" s="1">
        <f t="shared" si="207"/>
        <v>-1.312581367013734E-3</v>
      </c>
      <c r="X107" s="1">
        <f t="shared" si="208"/>
        <v>-1.3195444905283343E-3</v>
      </c>
      <c r="Y107" s="1">
        <f t="shared" si="209"/>
        <v>-1.3160548556124688E-3</v>
      </c>
      <c r="Z107" s="1">
        <f t="shared" si="210"/>
        <v>-2.2971884113605268E-7</v>
      </c>
      <c r="AA107" s="1">
        <f t="shared" si="211"/>
        <v>1.5174855580417778E-3</v>
      </c>
    </row>
    <row r="108" spans="1:27">
      <c r="A108" s="1">
        <v>100</v>
      </c>
      <c r="B108" s="1">
        <f t="shared" si="186"/>
        <v>9.9999999999999805</v>
      </c>
      <c r="C108" s="1">
        <f t="shared" si="187"/>
        <v>-1.274275798443352E-4</v>
      </c>
      <c r="D108" s="1">
        <f t="shared" si="188"/>
        <v>-1.2709083810812604E-4</v>
      </c>
      <c r="E108" s="1">
        <f t="shared" si="189"/>
        <v>-1.2103855203665572E-4</v>
      </c>
      <c r="F108" s="1">
        <f t="shared" si="190"/>
        <v>-1.2071945911590928E-4</v>
      </c>
      <c r="G108" s="1">
        <f t="shared" si="191"/>
        <v>-1.21358886379369E-4</v>
      </c>
      <c r="H108" s="1">
        <f t="shared" si="192"/>
        <v>-1.2103891050629325E-4</v>
      </c>
      <c r="I108" s="1">
        <f t="shared" si="193"/>
        <v>-1.9430964890114064E-8</v>
      </c>
      <c r="J108" s="1">
        <f t="shared" si="194"/>
        <v>1.3956346848227209E-4</v>
      </c>
      <c r="K108" s="1">
        <f t="shared" si="195"/>
        <v>1.1688680664743813E-3</v>
      </c>
      <c r="L108" s="1">
        <f t="shared" si="196"/>
        <v>10.026417638336275</v>
      </c>
      <c r="M108" s="1">
        <f t="shared" si="197"/>
        <v>-1.1719559398586756E-3</v>
      </c>
      <c r="N108" s="1">
        <f t="shared" si="198"/>
        <v>-1.1688680664743813E-3</v>
      </c>
      <c r="O108" s="1">
        <f t="shared" si="199"/>
        <v>9.9499999999999815</v>
      </c>
      <c r="P108" s="1">
        <f t="shared" si="200"/>
        <v>1.2071945911590928E-3</v>
      </c>
      <c r="Q108" s="1">
        <f t="shared" si="201"/>
        <v>10.026432600268699</v>
      </c>
      <c r="R108" s="1">
        <f t="shared" si="202"/>
        <v>1.2103891050629324E-3</v>
      </c>
      <c r="S108" s="1">
        <f t="shared" si="203"/>
        <v>10.026435785958196</v>
      </c>
      <c r="T108" s="1">
        <f t="shared" si="204"/>
        <v>-1.3956346848227209E-3</v>
      </c>
      <c r="U108" s="1">
        <f t="shared" si="205"/>
        <v>-1.3922672674606294E-3</v>
      </c>
      <c r="V108" s="1">
        <f t="shared" si="206"/>
        <v>-1.2103855203665572E-3</v>
      </c>
      <c r="W108" s="1">
        <f t="shared" si="207"/>
        <v>-1.2071945911590928E-3</v>
      </c>
      <c r="X108" s="1">
        <f t="shared" si="208"/>
        <v>-1.21358886379369E-3</v>
      </c>
      <c r="Y108" s="1">
        <f t="shared" si="209"/>
        <v>-1.2103891050629324E-3</v>
      </c>
      <c r="Z108" s="1">
        <f t="shared" si="210"/>
        <v>-1.9430964890114064E-7</v>
      </c>
      <c r="AA108" s="1">
        <f t="shared" si="211"/>
        <v>1.3956346848227209E-3</v>
      </c>
    </row>
    <row r="109" spans="1:27">
      <c r="A109" s="1">
        <v>101</v>
      </c>
      <c r="B109" s="1">
        <f t="shared" si="186"/>
        <v>10.09999999999998</v>
      </c>
      <c r="C109" s="1">
        <f t="shared" si="187"/>
        <v>-1.1719559398586756E-4</v>
      </c>
      <c r="D109" s="1">
        <f t="shared" si="188"/>
        <v>-1.1688680664743814E-4</v>
      </c>
      <c r="E109" s="1">
        <f t="shared" si="189"/>
        <v>-1.1131968525275997E-4</v>
      </c>
      <c r="F109" s="1">
        <f t="shared" si="190"/>
        <v>-1.1102702694814476E-4</v>
      </c>
      <c r="G109" s="1">
        <f t="shared" si="191"/>
        <v>-1.1161428772630866E-4</v>
      </c>
      <c r="H109" s="1">
        <f t="shared" si="192"/>
        <v>-1.1132082238480015E-4</v>
      </c>
      <c r="I109" s="1">
        <f t="shared" si="193"/>
        <v>-1.6435890267999362E-8</v>
      </c>
      <c r="J109" s="1">
        <f t="shared" si="194"/>
        <v>1.2835702275849843E-4</v>
      </c>
      <c r="K109" s="1">
        <f t="shared" si="195"/>
        <v>1.0750214038353358E-3</v>
      </c>
      <c r="L109" s="1">
        <f t="shared" si="196"/>
        <v>10.026345434089182</v>
      </c>
      <c r="M109" s="1">
        <f t="shared" si="197"/>
        <v>-1.0778535943892563E-3</v>
      </c>
      <c r="N109" s="1">
        <f t="shared" si="198"/>
        <v>-1.0750214038353358E-3</v>
      </c>
      <c r="O109" s="1">
        <f t="shared" si="199"/>
        <v>10.049999999999981</v>
      </c>
      <c r="P109" s="1">
        <f t="shared" si="200"/>
        <v>1.1102702694814476E-3</v>
      </c>
      <c r="Q109" s="1">
        <f t="shared" si="201"/>
        <v>10.026359194932951</v>
      </c>
      <c r="R109" s="1">
        <f t="shared" si="202"/>
        <v>1.1132082238480014E-3</v>
      </c>
      <c r="S109" s="1">
        <f t="shared" si="203"/>
        <v>10.026362124822802</v>
      </c>
      <c r="T109" s="1">
        <f t="shared" si="204"/>
        <v>-1.2835702275849842E-3</v>
      </c>
      <c r="U109" s="1">
        <f t="shared" si="205"/>
        <v>-1.2804823542006899E-3</v>
      </c>
      <c r="V109" s="1">
        <f t="shared" si="206"/>
        <v>-1.1131968525275996E-3</v>
      </c>
      <c r="W109" s="1">
        <f t="shared" si="207"/>
        <v>-1.1102702694814476E-3</v>
      </c>
      <c r="X109" s="1">
        <f t="shared" si="208"/>
        <v>-1.1161428772630865E-3</v>
      </c>
      <c r="Y109" s="1">
        <f t="shared" si="209"/>
        <v>-1.1132082238480014E-3</v>
      </c>
      <c r="Z109" s="1">
        <f t="shared" si="210"/>
        <v>-1.6435890267999361E-7</v>
      </c>
      <c r="AA109" s="1">
        <f t="shared" si="211"/>
        <v>1.2835702275849842E-3</v>
      </c>
    </row>
    <row r="110" spans="1:27">
      <c r="A110" s="1">
        <v>102</v>
      </c>
      <c r="B110" s="1">
        <f t="shared" si="186"/>
        <v>10.19999999999998</v>
      </c>
      <c r="C110" s="1">
        <f t="shared" si="187"/>
        <v>-1.0778535943892563E-4</v>
      </c>
      <c r="D110" s="1">
        <f t="shared" si="188"/>
        <v>-1.0750214038353359E-4</v>
      </c>
      <c r="E110" s="1">
        <f t="shared" si="189"/>
        <v>-1.023813443389477E-4</v>
      </c>
      <c r="F110" s="1">
        <f t="shared" si="190"/>
        <v>-1.0211287241158731E-4</v>
      </c>
      <c r="G110" s="1">
        <f t="shared" si="191"/>
        <v>-1.0265228308569763E-4</v>
      </c>
      <c r="H110" s="1">
        <f t="shared" si="192"/>
        <v>-1.0238307316658619E-4</v>
      </c>
      <c r="I110" s="1">
        <f t="shared" si="193"/>
        <v>-1.3902507091578789E-8</v>
      </c>
      <c r="J110" s="1">
        <f t="shared" si="194"/>
        <v>1.1805058774749539E-4</v>
      </c>
      <c r="K110" s="1">
        <f t="shared" si="195"/>
        <v>9.887103177027845E-4</v>
      </c>
      <c r="L110" s="1">
        <f t="shared" si="196"/>
        <v>10.026279026848549</v>
      </c>
      <c r="M110" s="1">
        <f t="shared" si="197"/>
        <v>-9.9130855220121942E-4</v>
      </c>
      <c r="N110" s="1">
        <f t="shared" si="198"/>
        <v>-9.887103177027845E-4</v>
      </c>
      <c r="O110" s="1">
        <f t="shared" si="199"/>
        <v>10.149999999999981</v>
      </c>
      <c r="P110" s="1">
        <f t="shared" si="200"/>
        <v>1.021128724115873E-3</v>
      </c>
      <c r="Q110" s="1">
        <f t="shared" si="201"/>
        <v>10.026291683018989</v>
      </c>
      <c r="R110" s="1">
        <f t="shared" si="202"/>
        <v>1.0238307316658619E-3</v>
      </c>
      <c r="S110" s="1">
        <f t="shared" si="203"/>
        <v>10.026294377652976</v>
      </c>
      <c r="T110" s="1">
        <f t="shared" si="204"/>
        <v>-1.1805058774749539E-3</v>
      </c>
      <c r="U110" s="1">
        <f t="shared" si="205"/>
        <v>-1.1776736869210335E-3</v>
      </c>
      <c r="V110" s="1">
        <f t="shared" si="206"/>
        <v>-1.023813443389477E-3</v>
      </c>
      <c r="W110" s="1">
        <f t="shared" si="207"/>
        <v>-1.021128724115873E-3</v>
      </c>
      <c r="X110" s="1">
        <f t="shared" si="208"/>
        <v>-1.0265228308569763E-3</v>
      </c>
      <c r="Y110" s="1">
        <f t="shared" si="209"/>
        <v>-1.0238307316658619E-3</v>
      </c>
      <c r="Z110" s="1">
        <f t="shared" si="210"/>
        <v>-1.3902507091578789E-7</v>
      </c>
      <c r="AA110" s="1">
        <f t="shared" si="211"/>
        <v>1.1805058774749539E-3</v>
      </c>
    </row>
    <row r="111" spans="1:27">
      <c r="A111" s="1">
        <v>103</v>
      </c>
      <c r="B111" s="1">
        <f t="shared" si="186"/>
        <v>10.299999999999979</v>
      </c>
      <c r="C111" s="1">
        <f t="shared" si="187"/>
        <v>-9.9130855220121942E-5</v>
      </c>
      <c r="D111" s="1">
        <f t="shared" si="188"/>
        <v>-9.8871031770278461E-5</v>
      </c>
      <c r="E111" s="1">
        <f t="shared" si="189"/>
        <v>-9.4160822875965277E-5</v>
      </c>
      <c r="F111" s="1">
        <f t="shared" si="190"/>
        <v>-9.3914489009272361E-5</v>
      </c>
      <c r="G111" s="1">
        <f t="shared" si="191"/>
        <v>-9.4409999638904067E-5</v>
      </c>
      <c r="H111" s="1">
        <f t="shared" si="192"/>
        <v>-9.416299062648019E-5</v>
      </c>
      <c r="I111" s="1">
        <f t="shared" si="193"/>
        <v>-1.1759638224128335E-8</v>
      </c>
      <c r="J111" s="1">
        <f t="shared" si="194"/>
        <v>1.0857185518401236E-4</v>
      </c>
      <c r="K111" s="1">
        <f t="shared" si="195"/>
        <v>9.0932960772143704E-4</v>
      </c>
      <c r="L111" s="1">
        <f t="shared" si="196"/>
        <v>10.026217951159239</v>
      </c>
      <c r="M111" s="1">
        <f t="shared" si="197"/>
        <v>-9.1171368364572616E-4</v>
      </c>
      <c r="N111" s="1">
        <f t="shared" si="198"/>
        <v>-9.0932960772143704E-4</v>
      </c>
      <c r="O111" s="1">
        <f t="shared" si="199"/>
        <v>10.24999999999998</v>
      </c>
      <c r="P111" s="1">
        <f t="shared" si="200"/>
        <v>9.3914489009272353E-4</v>
      </c>
      <c r="Q111" s="1">
        <f t="shared" si="201"/>
        <v>10.026229591332664</v>
      </c>
      <c r="R111" s="1">
        <f t="shared" si="202"/>
        <v>9.4162990626480184E-4</v>
      </c>
      <c r="S111" s="1">
        <f t="shared" si="203"/>
        <v>10.026232069604044</v>
      </c>
      <c r="T111" s="1">
        <f t="shared" si="204"/>
        <v>-1.0857185518401236E-3</v>
      </c>
      <c r="U111" s="1">
        <f t="shared" si="205"/>
        <v>-1.0831203173416887E-3</v>
      </c>
      <c r="V111" s="1">
        <f t="shared" si="206"/>
        <v>-9.4160822875965274E-4</v>
      </c>
      <c r="W111" s="1">
        <f t="shared" si="207"/>
        <v>-9.3914489009272353E-4</v>
      </c>
      <c r="X111" s="1">
        <f t="shared" si="208"/>
        <v>-9.4409999638904061E-4</v>
      </c>
      <c r="Y111" s="1">
        <f t="shared" si="209"/>
        <v>-9.4162990626480184E-4</v>
      </c>
      <c r="Z111" s="1">
        <f t="shared" si="210"/>
        <v>-1.1759638224128334E-7</v>
      </c>
      <c r="AA111" s="1">
        <f t="shared" si="211"/>
        <v>1.0857185518401236E-3</v>
      </c>
    </row>
    <row r="112" spans="1:27">
      <c r="A112" s="1">
        <v>104</v>
      </c>
      <c r="B112" s="1">
        <f t="shared" si="186"/>
        <v>10.399999999999979</v>
      </c>
      <c r="C112" s="1">
        <f t="shared" si="187"/>
        <v>-9.1171368364572621E-5</v>
      </c>
      <c r="D112" s="1">
        <f t="shared" si="188"/>
        <v>-9.0932960772143704E-5</v>
      </c>
      <c r="E112" s="1">
        <f t="shared" si="189"/>
        <v>-8.6600455599967886E-5</v>
      </c>
      <c r="F112" s="1">
        <f t="shared" si="190"/>
        <v>-8.6374392353915074E-5</v>
      </c>
      <c r="G112" s="1">
        <f t="shared" si="191"/>
        <v>-8.6829619138190537E-5</v>
      </c>
      <c r="H112" s="1">
        <f t="shared" si="192"/>
        <v>-8.6602937992145309E-5</v>
      </c>
      <c r="I112" s="1">
        <f t="shared" si="193"/>
        <v>-9.9470812448708548E-9</v>
      </c>
      <c r="J112" s="1">
        <f t="shared" si="194"/>
        <v>9.9854330278391668E-5</v>
      </c>
      <c r="K112" s="1">
        <f t="shared" si="195"/>
        <v>8.3632269690108135E-4</v>
      </c>
      <c r="L112" s="1">
        <f t="shared" si="196"/>
        <v>10.026161778944042</v>
      </c>
      <c r="M112" s="1">
        <f t="shared" si="197"/>
        <v>-8.385106658533025E-4</v>
      </c>
      <c r="N112" s="1">
        <f t="shared" si="198"/>
        <v>-8.3632269690108135E-4</v>
      </c>
      <c r="O112" s="1">
        <f t="shared" si="199"/>
        <v>10.34999999999998</v>
      </c>
      <c r="P112" s="1">
        <f t="shared" si="200"/>
        <v>8.6374392353915069E-4</v>
      </c>
      <c r="Q112" s="1">
        <f t="shared" si="201"/>
        <v>10.026172484678852</v>
      </c>
      <c r="R112" s="1">
        <f t="shared" si="202"/>
        <v>8.6602937992145306E-4</v>
      </c>
      <c r="S112" s="1">
        <f t="shared" si="203"/>
        <v>10.026174763963063</v>
      </c>
      <c r="T112" s="1">
        <f t="shared" si="204"/>
        <v>-9.985433027839166E-4</v>
      </c>
      <c r="U112" s="1">
        <f t="shared" si="205"/>
        <v>-9.9615922685962759E-4</v>
      </c>
      <c r="V112" s="1">
        <f t="shared" si="206"/>
        <v>-8.6600455599967878E-4</v>
      </c>
      <c r="W112" s="1">
        <f t="shared" si="207"/>
        <v>-8.6374392353915069E-4</v>
      </c>
      <c r="X112" s="1">
        <f t="shared" si="208"/>
        <v>-8.6829619138190529E-4</v>
      </c>
      <c r="Y112" s="1">
        <f t="shared" si="209"/>
        <v>-8.6602937992145306E-4</v>
      </c>
      <c r="Z112" s="1">
        <f t="shared" si="210"/>
        <v>-9.9470812448708541E-8</v>
      </c>
      <c r="AA112" s="1">
        <f t="shared" si="211"/>
        <v>9.985433027839166E-4</v>
      </c>
    </row>
    <row r="113" spans="1:27">
      <c r="A113" s="1">
        <v>105</v>
      </c>
      <c r="B113" s="1">
        <f t="shared" si="186"/>
        <v>10.499999999999979</v>
      </c>
      <c r="C113" s="1">
        <f t="shared" si="187"/>
        <v>-8.3851066585330261E-5</v>
      </c>
      <c r="D113" s="1">
        <f t="shared" si="188"/>
        <v>-8.3632269690108138E-5</v>
      </c>
      <c r="E113" s="1">
        <f t="shared" si="189"/>
        <v>-7.9647212604533471E-5</v>
      </c>
      <c r="F113" s="1">
        <f t="shared" si="190"/>
        <v>-7.9439716360841627E-5</v>
      </c>
      <c r="G113" s="1">
        <f t="shared" si="191"/>
        <v>-7.9857971022946028E-5</v>
      </c>
      <c r="H113" s="1">
        <f t="shared" si="192"/>
        <v>-7.9649909059881458E-5</v>
      </c>
      <c r="I113" s="1">
        <f t="shared" si="193"/>
        <v>-8.4139159113376003E-9</v>
      </c>
      <c r="J113" s="1">
        <f t="shared" si="194"/>
        <v>9.1836863687624857E-5</v>
      </c>
      <c r="K113" s="1">
        <f t="shared" si="195"/>
        <v>7.6917772227504794E-4</v>
      </c>
      <c r="L113" s="1">
        <f t="shared" si="196"/>
        <v>10.026110116501235</v>
      </c>
      <c r="M113" s="1">
        <f t="shared" si="197"/>
        <v>-7.7118605426892354E-4</v>
      </c>
      <c r="N113" s="1">
        <f t="shared" si="198"/>
        <v>-7.6917772227504794E-4</v>
      </c>
      <c r="O113" s="1">
        <f t="shared" si="199"/>
        <v>10.44999999999998</v>
      </c>
      <c r="P113" s="1">
        <f t="shared" si="200"/>
        <v>7.9439716360841617E-4</v>
      </c>
      <c r="Q113" s="1">
        <f t="shared" si="201"/>
        <v>10.026119962809197</v>
      </c>
      <c r="R113" s="1">
        <f t="shared" si="202"/>
        <v>7.9649909059881458E-4</v>
      </c>
      <c r="S113" s="1">
        <f t="shared" si="203"/>
        <v>10.026122059085861</v>
      </c>
      <c r="T113" s="1">
        <f t="shared" si="204"/>
        <v>-9.1836863687624849E-4</v>
      </c>
      <c r="U113" s="1">
        <f t="shared" si="205"/>
        <v>-9.1618066792402734E-4</v>
      </c>
      <c r="V113" s="1">
        <f t="shared" si="206"/>
        <v>-7.9647212604533465E-4</v>
      </c>
      <c r="W113" s="1">
        <f t="shared" si="207"/>
        <v>-7.9439716360841617E-4</v>
      </c>
      <c r="X113" s="1">
        <f t="shared" si="208"/>
        <v>-7.985797102294602E-4</v>
      </c>
      <c r="Y113" s="1">
        <f t="shared" si="209"/>
        <v>-7.9649909059881458E-4</v>
      </c>
      <c r="Z113" s="1">
        <f t="shared" si="210"/>
        <v>-8.4139159113376E-8</v>
      </c>
      <c r="AA113" s="1">
        <f t="shared" si="211"/>
        <v>9.1836863687624849E-4</v>
      </c>
    </row>
    <row r="114" spans="1:27">
      <c r="A114" s="1">
        <v>106</v>
      </c>
      <c r="B114" s="1">
        <f t="shared" si="186"/>
        <v>10.599999999999978</v>
      </c>
      <c r="C114" s="1">
        <f t="shared" si="187"/>
        <v>-7.7118605426892365E-5</v>
      </c>
      <c r="D114" s="1">
        <f t="shared" si="188"/>
        <v>-7.6917772227504797E-5</v>
      </c>
      <c r="E114" s="1">
        <f t="shared" si="189"/>
        <v>-7.3252326288981303E-5</v>
      </c>
      <c r="F114" s="1">
        <f t="shared" si="190"/>
        <v>-7.3061841956160184E-5</v>
      </c>
      <c r="G114" s="1">
        <f t="shared" si="191"/>
        <v>-7.3446158370745135E-5</v>
      </c>
      <c r="H114" s="1">
        <f t="shared" si="192"/>
        <v>-7.325515591305573E-5</v>
      </c>
      <c r="I114" s="1">
        <f t="shared" si="193"/>
        <v>-7.1170727273288035E-9</v>
      </c>
      <c r="J114" s="1">
        <f t="shared" si="194"/>
        <v>8.4463221263966873E-5</v>
      </c>
      <c r="K114" s="1">
        <f t="shared" si="195"/>
        <v>7.0742394030520251E-4</v>
      </c>
      <c r="L114" s="1">
        <f t="shared" si="196"/>
        <v>10.026062601743451</v>
      </c>
      <c r="M114" s="1">
        <f t="shared" si="197"/>
        <v>-7.0926767114719833E-4</v>
      </c>
      <c r="N114" s="1">
        <f t="shared" si="198"/>
        <v>-7.0742394030520251E-4</v>
      </c>
      <c r="O114" s="1">
        <f t="shared" si="199"/>
        <v>10.549999999999979</v>
      </c>
      <c r="P114" s="1">
        <f t="shared" si="200"/>
        <v>7.3061841956160176E-4</v>
      </c>
      <c r="Q114" s="1">
        <f t="shared" si="201"/>
        <v>10.026071657615121</v>
      </c>
      <c r="R114" s="1">
        <f t="shared" si="202"/>
        <v>7.325515591305573E-4</v>
      </c>
      <c r="S114" s="1">
        <f t="shared" si="203"/>
        <v>10.026073585580257</v>
      </c>
      <c r="T114" s="1">
        <f t="shared" si="204"/>
        <v>-8.4463221263966868E-4</v>
      </c>
      <c r="U114" s="1">
        <f t="shared" si="205"/>
        <v>-8.4262388064579308E-4</v>
      </c>
      <c r="V114" s="1">
        <f t="shared" si="206"/>
        <v>-7.3252326288981301E-4</v>
      </c>
      <c r="W114" s="1">
        <f t="shared" si="207"/>
        <v>-7.3061841956160176E-4</v>
      </c>
      <c r="X114" s="1">
        <f t="shared" si="208"/>
        <v>-7.3446158370745135E-4</v>
      </c>
      <c r="Y114" s="1">
        <f t="shared" si="209"/>
        <v>-7.325515591305573E-4</v>
      </c>
      <c r="Z114" s="1">
        <f t="shared" si="210"/>
        <v>-7.1170727273288032E-8</v>
      </c>
      <c r="AA114" s="1">
        <f t="shared" si="211"/>
        <v>8.4463221263966868E-4</v>
      </c>
    </row>
    <row r="115" spans="1:27">
      <c r="A115" s="1">
        <v>107</v>
      </c>
      <c r="B115" s="1">
        <f t="shared" si="186"/>
        <v>10.699999999999978</v>
      </c>
      <c r="C115" s="1">
        <f t="shared" si="187"/>
        <v>-7.0926767114719842E-5</v>
      </c>
      <c r="D115" s="1">
        <f t="shared" si="188"/>
        <v>-7.0742394030520256E-5</v>
      </c>
      <c r="E115" s="1">
        <f t="shared" si="189"/>
        <v>-6.7370948398070147E-5</v>
      </c>
      <c r="F115" s="1">
        <f t="shared" si="190"/>
        <v>-6.7196055674784266E-5</v>
      </c>
      <c r="G115" s="1">
        <f t="shared" si="191"/>
        <v>-6.7549214020993039E-5</v>
      </c>
      <c r="H115" s="1">
        <f t="shared" si="192"/>
        <v>-6.7373846610616742E-5</v>
      </c>
      <c r="I115" s="1">
        <f t="shared" si="193"/>
        <v>-6.0201223183264342E-9</v>
      </c>
      <c r="J115" s="1">
        <f t="shared" si="194"/>
        <v>7.7681688516819151E-5</v>
      </c>
      <c r="K115" s="1">
        <f t="shared" si="195"/>
        <v>6.506284216260084E-4</v>
      </c>
      <c r="L115" s="1">
        <f t="shared" si="196"/>
        <v>10.026018901658437</v>
      </c>
      <c r="M115" s="1">
        <f t="shared" si="197"/>
        <v>-6.5232128531785558E-4</v>
      </c>
      <c r="N115" s="1">
        <f t="shared" si="198"/>
        <v>-6.506284216260084E-4</v>
      </c>
      <c r="O115" s="1">
        <f t="shared" si="199"/>
        <v>10.649999999999979</v>
      </c>
      <c r="P115" s="1">
        <f t="shared" si="200"/>
        <v>6.7196055674784258E-4</v>
      </c>
      <c r="Q115" s="1">
        <f t="shared" si="201"/>
        <v>10.026027230546436</v>
      </c>
      <c r="R115" s="1">
        <f t="shared" si="202"/>
        <v>6.7373846610616745E-4</v>
      </c>
      <c r="S115" s="1">
        <f t="shared" si="203"/>
        <v>10.026029003715614</v>
      </c>
      <c r="T115" s="1">
        <f t="shared" si="204"/>
        <v>-7.768168851681914E-4</v>
      </c>
      <c r="U115" s="1">
        <f t="shared" si="205"/>
        <v>-7.7497315432619558E-4</v>
      </c>
      <c r="V115" s="1">
        <f t="shared" si="206"/>
        <v>-6.7370948398070142E-4</v>
      </c>
      <c r="W115" s="1">
        <f t="shared" si="207"/>
        <v>-6.7196055674784258E-4</v>
      </c>
      <c r="X115" s="1">
        <f t="shared" si="208"/>
        <v>-6.7549214020993034E-4</v>
      </c>
      <c r="Y115" s="1">
        <f t="shared" si="209"/>
        <v>-6.7373846610616745E-4</v>
      </c>
      <c r="Z115" s="1">
        <f t="shared" si="210"/>
        <v>-6.0201223183264339E-8</v>
      </c>
      <c r="AA115" s="1">
        <f t="shared" si="211"/>
        <v>7.768168851681914E-4</v>
      </c>
    </row>
    <row r="116" spans="1:27">
      <c r="A116" s="1">
        <v>108</v>
      </c>
      <c r="B116" s="1">
        <f t="shared" si="186"/>
        <v>10.799999999999978</v>
      </c>
      <c r="C116" s="1">
        <f t="shared" si="187"/>
        <v>-6.5232128531785558E-5</v>
      </c>
      <c r="D116" s="1">
        <f t="shared" si="188"/>
        <v>-6.506284216260084E-5</v>
      </c>
      <c r="E116" s="1">
        <f t="shared" si="189"/>
        <v>-6.1961834715307791E-5</v>
      </c>
      <c r="F116" s="1">
        <f t="shared" si="190"/>
        <v>-6.1801235736011563E-5</v>
      </c>
      <c r="G116" s="1">
        <f t="shared" si="191"/>
        <v>-6.212578442669258E-5</v>
      </c>
      <c r="H116" s="1">
        <f t="shared" si="192"/>
        <v>-6.196475042683545E-5</v>
      </c>
      <c r="I116" s="1">
        <f t="shared" si="193"/>
        <v>-5.0922515396245414E-9</v>
      </c>
      <c r="J116" s="1">
        <f t="shared" si="194"/>
        <v>7.1444706974454811E-5</v>
      </c>
      <c r="K116" s="1">
        <f t="shared" si="195"/>
        <v>5.9839301178145408E-4</v>
      </c>
      <c r="L116" s="1">
        <f t="shared" si="196"/>
        <v>10.025978709973852</v>
      </c>
      <c r="M116" s="1">
        <f t="shared" si="197"/>
        <v>-5.9994755963179922E-4</v>
      </c>
      <c r="N116" s="1">
        <f t="shared" si="198"/>
        <v>-5.9839301178145408E-4</v>
      </c>
      <c r="O116" s="1">
        <f t="shared" si="199"/>
        <v>10.749999999999979</v>
      </c>
      <c r="P116" s="1">
        <f t="shared" si="200"/>
        <v>6.180123573601156E-4</v>
      </c>
      <c r="Q116" s="1">
        <f t="shared" si="201"/>
        <v>10.025986370237357</v>
      </c>
      <c r="R116" s="1">
        <f t="shared" si="202"/>
        <v>6.1964750426835447E-4</v>
      </c>
      <c r="S116" s="1">
        <f t="shared" si="203"/>
        <v>10.02598800104057</v>
      </c>
      <c r="T116" s="1">
        <f t="shared" si="204"/>
        <v>-7.1444706974454813E-4</v>
      </c>
      <c r="U116" s="1">
        <f t="shared" si="205"/>
        <v>-7.1275420605270096E-4</v>
      </c>
      <c r="V116" s="1">
        <f t="shared" si="206"/>
        <v>-6.1961834715307783E-4</v>
      </c>
      <c r="W116" s="1">
        <f t="shared" si="207"/>
        <v>-6.180123573601156E-4</v>
      </c>
      <c r="X116" s="1">
        <f t="shared" si="208"/>
        <v>-6.2125784426692574E-4</v>
      </c>
      <c r="Y116" s="1">
        <f t="shared" si="209"/>
        <v>-6.1964750426835447E-4</v>
      </c>
      <c r="Z116" s="1">
        <f t="shared" si="210"/>
        <v>-5.0922515396245407E-8</v>
      </c>
      <c r="AA116" s="1">
        <f t="shared" si="211"/>
        <v>7.1444706974454813E-4</v>
      </c>
    </row>
    <row r="117" spans="1:27">
      <c r="A117" s="1">
        <v>109</v>
      </c>
      <c r="B117" s="1">
        <f t="shared" si="186"/>
        <v>10.899999999999977</v>
      </c>
      <c r="C117" s="1">
        <f t="shared" si="187"/>
        <v>-5.9994755963179922E-5</v>
      </c>
      <c r="D117" s="1">
        <f t="shared" si="188"/>
        <v>-5.9839301178145412E-5</v>
      </c>
      <c r="E117" s="1">
        <f t="shared" si="189"/>
        <v>-5.6987055171207719E-5</v>
      </c>
      <c r="F117" s="1">
        <f t="shared" si="190"/>
        <v>-5.6839563379986416E-5</v>
      </c>
      <c r="G117" s="1">
        <f t="shared" si="191"/>
        <v>-5.7137838989537477E-5</v>
      </c>
      <c r="H117" s="1">
        <f t="shared" si="192"/>
        <v>-5.698994841958502E-5</v>
      </c>
      <c r="I117" s="1">
        <f t="shared" si="193"/>
        <v>-4.3073975038744092E-9</v>
      </c>
      <c r="J117" s="1">
        <f t="shared" si="194"/>
        <v>6.5708539862133664E-5</v>
      </c>
      <c r="K117" s="1">
        <f t="shared" si="195"/>
        <v>5.5035153650109174E-4</v>
      </c>
      <c r="L117" s="1">
        <f t="shared" si="196"/>
        <v>10.0259417450097</v>
      </c>
      <c r="M117" s="1">
        <f t="shared" si="197"/>
        <v>-5.517792444236525E-4</v>
      </c>
      <c r="N117" s="1">
        <f t="shared" si="198"/>
        <v>-5.5035153650109174E-4</v>
      </c>
      <c r="O117" s="1">
        <f t="shared" si="199"/>
        <v>10.849999999999978</v>
      </c>
      <c r="P117" s="1">
        <f t="shared" si="200"/>
        <v>5.6839563379986412E-4</v>
      </c>
      <c r="Q117" s="1">
        <f t="shared" si="201"/>
        <v>10.025948790323262</v>
      </c>
      <c r="R117" s="1">
        <f t="shared" si="202"/>
        <v>5.698994841958502E-4</v>
      </c>
      <c r="S117" s="1">
        <f t="shared" si="203"/>
        <v>10.025950290192162</v>
      </c>
      <c r="T117" s="1">
        <f t="shared" si="204"/>
        <v>-6.5708539862133664E-4</v>
      </c>
      <c r="U117" s="1">
        <f t="shared" si="205"/>
        <v>-6.5553085077099151E-4</v>
      </c>
      <c r="V117" s="1">
        <f t="shared" si="206"/>
        <v>-5.6987055171207716E-4</v>
      </c>
      <c r="W117" s="1">
        <f t="shared" si="207"/>
        <v>-5.6839563379986412E-4</v>
      </c>
      <c r="X117" s="1">
        <f t="shared" si="208"/>
        <v>-5.7137838989537477E-4</v>
      </c>
      <c r="Y117" s="1">
        <f t="shared" si="209"/>
        <v>-5.698994841958502E-4</v>
      </c>
      <c r="Z117" s="1">
        <f t="shared" si="210"/>
        <v>-4.3073975038744089E-8</v>
      </c>
      <c r="AA117" s="1">
        <f t="shared" si="211"/>
        <v>6.5708539862133664E-4</v>
      </c>
    </row>
    <row r="118" spans="1:27">
      <c r="A118" s="1">
        <v>110</v>
      </c>
      <c r="B118" s="1">
        <f t="shared" si="186"/>
        <v>10.999999999999977</v>
      </c>
      <c r="C118" s="1">
        <f t="shared" si="187"/>
        <v>-5.5177924442365252E-5</v>
      </c>
      <c r="D118" s="1">
        <f t="shared" si="188"/>
        <v>-5.5035153650109174E-5</v>
      </c>
      <c r="E118" s="1">
        <f t="shared" si="189"/>
        <v>-5.2411727310423757E-5</v>
      </c>
      <c r="F118" s="1">
        <f t="shared" si="190"/>
        <v>-5.227625742799091E-5</v>
      </c>
      <c r="G118" s="1">
        <f t="shared" si="191"/>
        <v>-5.2550402816646429E-5</v>
      </c>
      <c r="H118" s="1">
        <f t="shared" si="192"/>
        <v>-5.2414567284587987E-5</v>
      </c>
      <c r="I118" s="1">
        <f t="shared" si="193"/>
        <v>-3.6435151630838085E-9</v>
      </c>
      <c r="J118" s="1">
        <f t="shared" si="194"/>
        <v>6.0432964724029896E-5</v>
      </c>
      <c r="K118" s="1">
        <f t="shared" si="195"/>
        <v>5.0616723179914701E-4</v>
      </c>
      <c r="L118" s="1">
        <f t="shared" si="196"/>
        <v>10.025907747703307</v>
      </c>
      <c r="M118" s="1">
        <f t="shared" si="197"/>
        <v>-5.0747859709286041E-4</v>
      </c>
      <c r="N118" s="1">
        <f t="shared" si="198"/>
        <v>-5.0616723179914701E-4</v>
      </c>
      <c r="O118" s="1">
        <f t="shared" si="199"/>
        <v>10.949999999999978</v>
      </c>
      <c r="P118" s="1">
        <f t="shared" si="200"/>
        <v>5.2276257427990907E-4</v>
      </c>
      <c r="Q118" s="1">
        <f t="shared" si="201"/>
        <v>10.025914227432875</v>
      </c>
      <c r="R118" s="1">
        <f t="shared" si="202"/>
        <v>5.2414567284587987E-4</v>
      </c>
      <c r="S118" s="1">
        <f t="shared" si="203"/>
        <v>10.025915606880986</v>
      </c>
      <c r="T118" s="1">
        <f t="shared" si="204"/>
        <v>-6.0432964724029892E-4</v>
      </c>
      <c r="U118" s="1">
        <f t="shared" si="205"/>
        <v>-6.0290193931773815E-4</v>
      </c>
      <c r="V118" s="1">
        <f t="shared" si="206"/>
        <v>-5.2411727310423752E-4</v>
      </c>
      <c r="W118" s="1">
        <f t="shared" si="207"/>
        <v>-5.2276257427990907E-4</v>
      </c>
      <c r="X118" s="1">
        <f t="shared" si="208"/>
        <v>-5.2550402816646427E-4</v>
      </c>
      <c r="Y118" s="1">
        <f t="shared" si="209"/>
        <v>-5.2414567284587987E-4</v>
      </c>
      <c r="Z118" s="1">
        <f t="shared" si="210"/>
        <v>-3.6435151630838084E-8</v>
      </c>
      <c r="AA118" s="1">
        <f t="shared" si="211"/>
        <v>6.0432964724029892E-4</v>
      </c>
    </row>
    <row r="119" spans="1:27">
      <c r="A119" s="1">
        <v>111</v>
      </c>
      <c r="B119" s="1">
        <f t="shared" si="186"/>
        <v>11.099999999999977</v>
      </c>
      <c r="C119" s="1">
        <f t="shared" si="187"/>
        <v>-5.0747859709286041E-5</v>
      </c>
      <c r="D119" s="1">
        <f t="shared" si="188"/>
        <v>-5.0616723179914706E-5</v>
      </c>
      <c r="E119" s="1">
        <f t="shared" si="189"/>
        <v>-4.820377122918523E-5</v>
      </c>
      <c r="F119" s="1">
        <f t="shared" si="190"/>
        <v>-4.80793301944504E-5</v>
      </c>
      <c r="G119" s="1">
        <f t="shared" si="191"/>
        <v>-4.8331311005215242E-5</v>
      </c>
      <c r="H119" s="1">
        <f t="shared" si="192"/>
        <v>-4.8206534618455441E-5</v>
      </c>
      <c r="I119" s="1">
        <f t="shared" si="193"/>
        <v>-3.081957841166095E-9</v>
      </c>
      <c r="J119" s="1">
        <f t="shared" si="194"/>
        <v>5.5580990809807572E-5</v>
      </c>
      <c r="K119" s="1">
        <f t="shared" si="195"/>
        <v>4.6553038077649234E-4</v>
      </c>
      <c r="L119" s="1">
        <f t="shared" si="196"/>
        <v>10.025876479792975</v>
      </c>
      <c r="M119" s="1">
        <f t="shared" si="197"/>
        <v>-4.6673500952561025E-4</v>
      </c>
      <c r="N119" s="1">
        <f t="shared" si="198"/>
        <v>-4.6553038077649234E-4</v>
      </c>
      <c r="O119" s="1">
        <f t="shared" si="199"/>
        <v>11.049999999999978</v>
      </c>
      <c r="P119" s="1">
        <f t="shared" si="200"/>
        <v>4.8079330194450399E-4</v>
      </c>
      <c r="Q119" s="1">
        <f t="shared" si="201"/>
        <v>10.025882439341718</v>
      </c>
      <c r="R119" s="1">
        <f t="shared" si="202"/>
        <v>4.8206534618455438E-4</v>
      </c>
      <c r="S119" s="1">
        <f t="shared" si="203"/>
        <v>10.02588370803821</v>
      </c>
      <c r="T119" s="1">
        <f t="shared" si="204"/>
        <v>-5.5580990809807568E-4</v>
      </c>
      <c r="U119" s="1">
        <f t="shared" si="205"/>
        <v>-5.5449854280436228E-4</v>
      </c>
      <c r="V119" s="1">
        <f t="shared" si="206"/>
        <v>-4.8203771229185228E-4</v>
      </c>
      <c r="W119" s="1">
        <f t="shared" si="207"/>
        <v>-4.8079330194450399E-4</v>
      </c>
      <c r="X119" s="1">
        <f t="shared" si="208"/>
        <v>-4.8331311005215237E-4</v>
      </c>
      <c r="Y119" s="1">
        <f t="shared" si="209"/>
        <v>-4.8206534618455438E-4</v>
      </c>
      <c r="Z119" s="1">
        <f t="shared" si="210"/>
        <v>-3.0819578411660949E-8</v>
      </c>
      <c r="AA119" s="1">
        <f t="shared" si="211"/>
        <v>5.5580990809807568E-4</v>
      </c>
    </row>
    <row r="120" spans="1:27">
      <c r="A120" s="1">
        <v>112</v>
      </c>
      <c r="B120" s="1">
        <f t="shared" si="186"/>
        <v>11.199999999999976</v>
      </c>
      <c r="C120" s="1">
        <f t="shared" si="187"/>
        <v>-4.6673500952561028E-5</v>
      </c>
      <c r="D120" s="1">
        <f t="shared" si="188"/>
        <v>-4.6553038077649235E-5</v>
      </c>
      <c r="E120" s="1">
        <f t="shared" si="189"/>
        <v>-4.4333684248127096E-5</v>
      </c>
      <c r="F120" s="1">
        <f t="shared" si="190"/>
        <v>-4.4219363030021183E-5</v>
      </c>
      <c r="G120" s="1">
        <f t="shared" si="191"/>
        <v>-4.4450982715465348E-5</v>
      </c>
      <c r="H120" s="1">
        <f t="shared" si="192"/>
        <v>-4.4336353865242878E-5</v>
      </c>
      <c r="I120" s="1">
        <f t="shared" si="193"/>
        <v>-2.606953293210931E-9</v>
      </c>
      <c r="J120" s="1">
        <f t="shared" si="194"/>
        <v>5.1118599224107563E-5</v>
      </c>
      <c r="K120" s="1">
        <f t="shared" si="195"/>
        <v>4.2815614047098582E-4</v>
      </c>
      <c r="L120" s="1">
        <f t="shared" si="196"/>
        <v>10.025847722147535</v>
      </c>
      <c r="M120" s="1">
        <f t="shared" si="197"/>
        <v>-4.2926282656645138E-4</v>
      </c>
      <c r="N120" s="1">
        <f t="shared" si="198"/>
        <v>-4.2815614047098582E-4</v>
      </c>
      <c r="O120" s="1">
        <f t="shared" si="199"/>
        <v>11.149999999999977</v>
      </c>
      <c r="P120" s="1">
        <f t="shared" si="200"/>
        <v>4.4219363030021183E-4</v>
      </c>
      <c r="Q120" s="1">
        <f t="shared" si="201"/>
        <v>10.025853203273936</v>
      </c>
      <c r="R120" s="1">
        <f t="shared" si="202"/>
        <v>4.4336353865242876E-4</v>
      </c>
      <c r="S120" s="1">
        <f t="shared" si="203"/>
        <v>10.02585437011146</v>
      </c>
      <c r="T120" s="1">
        <f t="shared" si="204"/>
        <v>-5.1118599224107559E-4</v>
      </c>
      <c r="U120" s="1">
        <f t="shared" si="205"/>
        <v>-5.0998136349195773E-4</v>
      </c>
      <c r="V120" s="1">
        <f t="shared" si="206"/>
        <v>-4.4333684248127096E-4</v>
      </c>
      <c r="W120" s="1">
        <f t="shared" si="207"/>
        <v>-4.4219363030021183E-4</v>
      </c>
      <c r="X120" s="1">
        <f t="shared" si="208"/>
        <v>-4.4450982715465347E-4</v>
      </c>
      <c r="Y120" s="1">
        <f t="shared" si="209"/>
        <v>-4.4336353865242876E-4</v>
      </c>
      <c r="Z120" s="1">
        <f t="shared" si="210"/>
        <v>-2.6069532932109308E-8</v>
      </c>
      <c r="AA120" s="1">
        <f t="shared" si="211"/>
        <v>5.1118599224107559E-4</v>
      </c>
    </row>
    <row r="121" spans="1:27">
      <c r="A121" s="1">
        <v>113</v>
      </c>
      <c r="B121" s="1">
        <f t="shared" si="186"/>
        <v>11.299999999999976</v>
      </c>
      <c r="C121" s="1">
        <f t="shared" si="187"/>
        <v>-4.2926282656645142E-5</v>
      </c>
      <c r="D121" s="1">
        <f t="shared" si="188"/>
        <v>-4.2815614047098585E-5</v>
      </c>
      <c r="E121" s="1">
        <f t="shared" si="189"/>
        <v>-4.0774333726625768E-5</v>
      </c>
      <c r="F121" s="1">
        <f t="shared" si="190"/>
        <v>-4.0669299914266327E-5</v>
      </c>
      <c r="G121" s="1">
        <f t="shared" si="191"/>
        <v>-4.088221343367585E-5</v>
      </c>
      <c r="H121" s="1">
        <f t="shared" si="192"/>
        <v>-4.0776897360767295E-5</v>
      </c>
      <c r="I121" s="1">
        <f t="shared" si="193"/>
        <v>-2.2051605565810101E-9</v>
      </c>
      <c r="J121" s="1">
        <f t="shared" si="194"/>
        <v>4.7014504000012725E-5</v>
      </c>
      <c r="K121" s="1">
        <f t="shared" si="195"/>
        <v>3.9378254344801832E-4</v>
      </c>
      <c r="L121" s="1">
        <f t="shared" si="196"/>
        <v>10.025821273230102</v>
      </c>
      <c r="M121" s="1">
        <f t="shared" si="197"/>
        <v>-3.9479934011277994E-4</v>
      </c>
      <c r="N121" s="1">
        <f t="shared" si="198"/>
        <v>-3.9378254344801832E-4</v>
      </c>
      <c r="O121" s="1">
        <f t="shared" si="199"/>
        <v>11.249999999999977</v>
      </c>
      <c r="P121" s="1">
        <f t="shared" si="200"/>
        <v>4.0669299914266325E-4</v>
      </c>
      <c r="Q121" s="1">
        <f t="shared" si="201"/>
        <v>10.025826314340511</v>
      </c>
      <c r="R121" s="1">
        <f t="shared" si="202"/>
        <v>4.0776897360767292E-4</v>
      </c>
      <c r="S121" s="1">
        <f t="shared" si="203"/>
        <v>10.025827387497579</v>
      </c>
      <c r="T121" s="1">
        <f t="shared" si="204"/>
        <v>-4.7014504000012723E-4</v>
      </c>
      <c r="U121" s="1">
        <f t="shared" si="205"/>
        <v>-4.6903835390466167E-4</v>
      </c>
      <c r="V121" s="1">
        <f t="shared" si="206"/>
        <v>-4.0774333726625764E-4</v>
      </c>
      <c r="W121" s="1">
        <f t="shared" si="207"/>
        <v>-4.0669299914266325E-4</v>
      </c>
      <c r="X121" s="1">
        <f t="shared" si="208"/>
        <v>-4.088221343367585E-4</v>
      </c>
      <c r="Y121" s="1">
        <f t="shared" si="209"/>
        <v>-4.0776897360767292E-4</v>
      </c>
      <c r="Z121" s="1">
        <f t="shared" si="210"/>
        <v>-2.2051605565810102E-8</v>
      </c>
      <c r="AA121" s="1">
        <f t="shared" si="211"/>
        <v>4.7014504000012723E-4</v>
      </c>
    </row>
    <row r="122" spans="1:27">
      <c r="A122" s="1">
        <v>114</v>
      </c>
      <c r="B122" s="1">
        <f t="shared" si="186"/>
        <v>11.399999999999975</v>
      </c>
      <c r="C122" s="1">
        <f t="shared" si="187"/>
        <v>-3.9479934011277994E-5</v>
      </c>
      <c r="D122" s="1">
        <f t="shared" si="188"/>
        <v>-3.9378254344801834E-5</v>
      </c>
      <c r="E122" s="1">
        <f t="shared" si="189"/>
        <v>-3.7500766554179483E-5</v>
      </c>
      <c r="F122" s="1">
        <f t="shared" si="190"/>
        <v>-3.7404257644237938E-5</v>
      </c>
      <c r="G122" s="1">
        <f t="shared" si="191"/>
        <v>-3.7599983956873638E-5</v>
      </c>
      <c r="H122" s="1">
        <f t="shared" si="192"/>
        <v>-3.7503216017092861E-5</v>
      </c>
      <c r="I122" s="1">
        <f t="shared" si="193"/>
        <v>-1.8652951326533412E-9</v>
      </c>
      <c r="J122" s="1">
        <f t="shared" si="194"/>
        <v>4.3239932406965362E-5</v>
      </c>
      <c r="K122" s="1">
        <f t="shared" si="195"/>
        <v>3.6216866005993217E-4</v>
      </c>
      <c r="L122" s="1">
        <f t="shared" si="196"/>
        <v>10.025796947685226</v>
      </c>
      <c r="M122" s="1">
        <f t="shared" si="197"/>
        <v>-3.6310294465761165E-4</v>
      </c>
      <c r="N122" s="1">
        <f t="shared" si="198"/>
        <v>-3.6216866005993217E-4</v>
      </c>
      <c r="O122" s="1">
        <f t="shared" si="199"/>
        <v>11.349999999999977</v>
      </c>
      <c r="P122" s="1">
        <f t="shared" si="200"/>
        <v>3.7404257644237934E-4</v>
      </c>
      <c r="Q122" s="1">
        <f t="shared" si="201"/>
        <v>10.025801584102929</v>
      </c>
      <c r="R122" s="1">
        <f t="shared" si="202"/>
        <v>3.7503216017092857E-4</v>
      </c>
      <c r="S122" s="1">
        <f t="shared" si="203"/>
        <v>10.025802571101281</v>
      </c>
      <c r="T122" s="1">
        <f t="shared" si="204"/>
        <v>-4.3239932406965358E-4</v>
      </c>
      <c r="U122" s="1">
        <f t="shared" si="205"/>
        <v>-4.3138252740489196E-4</v>
      </c>
      <c r="V122" s="1">
        <f t="shared" si="206"/>
        <v>-3.7500766554179481E-4</v>
      </c>
      <c r="W122" s="1">
        <f t="shared" si="207"/>
        <v>-3.7404257644237934E-4</v>
      </c>
      <c r="X122" s="1">
        <f t="shared" si="208"/>
        <v>-3.7599983956873633E-4</v>
      </c>
      <c r="Y122" s="1">
        <f t="shared" si="209"/>
        <v>-3.7503216017092857E-4</v>
      </c>
      <c r="Z122" s="1">
        <f t="shared" si="210"/>
        <v>-1.8652951326533411E-8</v>
      </c>
      <c r="AA122" s="1">
        <f t="shared" si="211"/>
        <v>4.3239932406965358E-4</v>
      </c>
    </row>
    <row r="123" spans="1:27">
      <c r="A123" s="1">
        <v>115</v>
      </c>
      <c r="B123" s="1">
        <f t="shared" si="186"/>
        <v>11.499999999999975</v>
      </c>
      <c r="C123" s="1">
        <f t="shared" si="187"/>
        <v>-3.6310294465761165E-5</v>
      </c>
      <c r="D123" s="1">
        <f t="shared" si="188"/>
        <v>-3.6216866005993221E-5</v>
      </c>
      <c r="E123" s="1">
        <f t="shared" si="189"/>
        <v>-3.4490033973182771E-5</v>
      </c>
      <c r="F123" s="1">
        <f t="shared" si="190"/>
        <v>-3.4401351282705159E-5</v>
      </c>
      <c r="G123" s="1">
        <f t="shared" si="191"/>
        <v>-3.4581284749894636E-5</v>
      </c>
      <c r="H123" s="1">
        <f t="shared" si="192"/>
        <v>-3.4492364307334084E-5</v>
      </c>
      <c r="I123" s="1">
        <f t="shared" si="193"/>
        <v>-1.5778119606916663E-9</v>
      </c>
      <c r="J123" s="1">
        <f t="shared" si="194"/>
        <v>3.9768422940750628E-5</v>
      </c>
      <c r="K123" s="1">
        <f t="shared" si="195"/>
        <v>3.3309290843928604E-4</v>
      </c>
      <c r="L123" s="1">
        <f t="shared" si="196"/>
        <v>10.025774575039518</v>
      </c>
      <c r="M123" s="1">
        <f t="shared" si="197"/>
        <v>-3.3395144125565607E-4</v>
      </c>
      <c r="N123" s="1">
        <f t="shared" si="198"/>
        <v>-3.3309290843928604E-4</v>
      </c>
      <c r="O123" s="1">
        <f t="shared" si="199"/>
        <v>11.449999999999976</v>
      </c>
      <c r="P123" s="1">
        <f t="shared" si="200"/>
        <v>3.440135128270516E-4</v>
      </c>
      <c r="Q123" s="1">
        <f t="shared" si="201"/>
        <v>10.025778839252222</v>
      </c>
      <c r="R123" s="1">
        <f t="shared" si="202"/>
        <v>3.449236430733408E-4</v>
      </c>
      <c r="S123" s="1">
        <f t="shared" si="203"/>
        <v>10.025779747009585</v>
      </c>
      <c r="T123" s="1">
        <f t="shared" si="204"/>
        <v>-3.9768422940750627E-4</v>
      </c>
      <c r="U123" s="1">
        <f t="shared" si="205"/>
        <v>-3.9674994480982679E-4</v>
      </c>
      <c r="V123" s="1">
        <f t="shared" si="206"/>
        <v>-3.4490033973182767E-4</v>
      </c>
      <c r="W123" s="1">
        <f t="shared" si="207"/>
        <v>-3.440135128270516E-4</v>
      </c>
      <c r="X123" s="1">
        <f t="shared" si="208"/>
        <v>-3.4581284749894632E-4</v>
      </c>
      <c r="Y123" s="1">
        <f t="shared" si="209"/>
        <v>-3.449236430733408E-4</v>
      </c>
      <c r="Z123" s="1">
        <f t="shared" si="210"/>
        <v>-1.5778119606916662E-8</v>
      </c>
      <c r="AA123" s="1">
        <f t="shared" si="211"/>
        <v>3.9768422940750627E-4</v>
      </c>
    </row>
    <row r="124" spans="1:27">
      <c r="A124" s="1">
        <v>116</v>
      </c>
      <c r="B124" s="1">
        <f t="shared" si="186"/>
        <v>11.599999999999975</v>
      </c>
      <c r="C124" s="1">
        <f t="shared" si="187"/>
        <v>-3.3395144125565609E-5</v>
      </c>
      <c r="D124" s="1">
        <f t="shared" si="188"/>
        <v>-3.3309290843928608E-5</v>
      </c>
      <c r="E124" s="1">
        <f t="shared" si="189"/>
        <v>-3.1721030496524817E-5</v>
      </c>
      <c r="F124" s="1">
        <f t="shared" si="190"/>
        <v>-3.1639533637650324E-5</v>
      </c>
      <c r="G124" s="1">
        <f t="shared" si="191"/>
        <v>-3.1804954434910163E-5</v>
      </c>
      <c r="H124" s="1">
        <f t="shared" si="192"/>
        <v>-3.1723239319102365E-5</v>
      </c>
      <c r="I124" s="1">
        <f t="shared" si="193"/>
        <v>-1.3346372712005649E-9</v>
      </c>
      <c r="J124" s="1">
        <f t="shared" si="194"/>
        <v>3.6575639569056625E-5</v>
      </c>
      <c r="K124" s="1">
        <f t="shared" si="195"/>
        <v>3.0635150033500157E-4</v>
      </c>
      <c r="L124" s="1">
        <f t="shared" si="196"/>
        <v>10.025753998506653</v>
      </c>
      <c r="M124" s="1">
        <f t="shared" si="197"/>
        <v>-3.0714047794321546E-4</v>
      </c>
      <c r="N124" s="1">
        <f t="shared" si="198"/>
        <v>-3.0635150033500157E-4</v>
      </c>
      <c r="O124" s="1">
        <f t="shared" si="199"/>
        <v>11.549999999999976</v>
      </c>
      <c r="P124" s="1">
        <f t="shared" si="200"/>
        <v>3.1639533637650323E-4</v>
      </c>
      <c r="Q124" s="1">
        <f t="shared" si="201"/>
        <v>10.025757920394096</v>
      </c>
      <c r="R124" s="1">
        <f t="shared" si="202"/>
        <v>3.1723239319102361E-4</v>
      </c>
      <c r="S124" s="1">
        <f t="shared" si="203"/>
        <v>10.025758755272699</v>
      </c>
      <c r="T124" s="1">
        <f t="shared" si="204"/>
        <v>-3.6575639569056621E-4</v>
      </c>
      <c r="U124" s="1">
        <f t="shared" si="205"/>
        <v>-3.6489786287419618E-4</v>
      </c>
      <c r="V124" s="1">
        <f t="shared" si="206"/>
        <v>-3.1721030496524816E-4</v>
      </c>
      <c r="W124" s="1">
        <f t="shared" si="207"/>
        <v>-3.1639533637650323E-4</v>
      </c>
      <c r="X124" s="1">
        <f t="shared" si="208"/>
        <v>-3.1804954434910165E-4</v>
      </c>
      <c r="Y124" s="1">
        <f t="shared" si="209"/>
        <v>-3.1723239319102361E-4</v>
      </c>
      <c r="Z124" s="1">
        <f t="shared" si="210"/>
        <v>-1.3346372712005649E-8</v>
      </c>
      <c r="AA124" s="1">
        <f t="shared" si="211"/>
        <v>3.6575639569056621E-4</v>
      </c>
    </row>
    <row r="125" spans="1:27">
      <c r="A125" s="1">
        <v>117</v>
      </c>
      <c r="B125" s="1">
        <f t="shared" si="186"/>
        <v>11.699999999999974</v>
      </c>
      <c r="C125" s="1">
        <f t="shared" si="187"/>
        <v>-3.0714047794321544E-5</v>
      </c>
      <c r="D125" s="1">
        <f t="shared" si="188"/>
        <v>-3.0635150033500157E-5</v>
      </c>
      <c r="E125" s="1">
        <f t="shared" si="189"/>
        <v>-2.9174345783603111E-5</v>
      </c>
      <c r="F125" s="1">
        <f t="shared" si="190"/>
        <v>-2.9099447643784085E-5</v>
      </c>
      <c r="G125" s="1">
        <f t="shared" si="191"/>
        <v>-2.9251531273948816E-5</v>
      </c>
      <c r="H125" s="1">
        <f t="shared" si="192"/>
        <v>-2.9176432744320002E-5</v>
      </c>
      <c r="I125" s="1">
        <f t="shared" si="193"/>
        <v>-1.1289417810230633E-9</v>
      </c>
      <c r="J125" s="1">
        <f t="shared" si="194"/>
        <v>3.3639200921716426E-5</v>
      </c>
      <c r="K125" s="1">
        <f t="shared" si="195"/>
        <v>2.8175701185980051E-4</v>
      </c>
      <c r="L125" s="1">
        <f t="shared" si="196"/>
        <v>10.025735073888338</v>
      </c>
      <c r="M125" s="1">
        <f t="shared" si="197"/>
        <v>-2.8248211561167748E-4</v>
      </c>
      <c r="N125" s="1">
        <f t="shared" si="198"/>
        <v>-2.8175701185980051E-4</v>
      </c>
      <c r="O125" s="1">
        <f t="shared" si="199"/>
        <v>11.649999999999975</v>
      </c>
      <c r="P125" s="1">
        <f t="shared" si="200"/>
        <v>2.9099447643784083E-4</v>
      </c>
      <c r="Q125" s="1">
        <f t="shared" si="201"/>
        <v>10.025738680931637</v>
      </c>
      <c r="R125" s="1">
        <f t="shared" si="202"/>
        <v>2.9176432744320002E-4</v>
      </c>
      <c r="S125" s="1">
        <f t="shared" si="203"/>
        <v>10.025739448782831</v>
      </c>
      <c r="T125" s="1">
        <f t="shared" si="204"/>
        <v>-3.3639200921716428E-4</v>
      </c>
      <c r="U125" s="1">
        <f t="shared" si="205"/>
        <v>-3.3560303160895039E-4</v>
      </c>
      <c r="V125" s="1">
        <f t="shared" si="206"/>
        <v>-2.9174345783603109E-4</v>
      </c>
      <c r="W125" s="1">
        <f t="shared" si="207"/>
        <v>-2.9099447643784083E-4</v>
      </c>
      <c r="X125" s="1">
        <f t="shared" si="208"/>
        <v>-2.9251531273948814E-4</v>
      </c>
      <c r="Y125" s="1">
        <f t="shared" si="209"/>
        <v>-2.9176432744320002E-4</v>
      </c>
      <c r="Z125" s="1">
        <f t="shared" si="210"/>
        <v>-1.1289417810230631E-8</v>
      </c>
      <c r="AA125" s="1">
        <f t="shared" si="211"/>
        <v>3.3639200921716428E-4</v>
      </c>
    </row>
    <row r="126" spans="1:27">
      <c r="A126" s="1">
        <v>118</v>
      </c>
      <c r="B126" s="1">
        <f t="shared" si="186"/>
        <v>11.799999999999974</v>
      </c>
      <c r="C126" s="1">
        <f t="shared" si="187"/>
        <v>-2.8248211561167749E-5</v>
      </c>
      <c r="D126" s="1">
        <f t="shared" si="188"/>
        <v>-2.8175701185980054E-5</v>
      </c>
      <c r="E126" s="1">
        <f t="shared" si="189"/>
        <v>-2.6832128430326717E-5</v>
      </c>
      <c r="F126" s="1">
        <f t="shared" si="190"/>
        <v>-2.6763290607921666E-5</v>
      </c>
      <c r="G126" s="1">
        <f t="shared" si="191"/>
        <v>-2.6903116597178916E-5</v>
      </c>
      <c r="H126" s="1">
        <f t="shared" si="192"/>
        <v>-2.683409476446372E-5</v>
      </c>
      <c r="I126" s="1">
        <f t="shared" si="193"/>
        <v>-9.5494885516278011E-10</v>
      </c>
      <c r="J126" s="1">
        <f t="shared" si="194"/>
        <v>3.0938523220885638E-5</v>
      </c>
      <c r="K126" s="1">
        <f t="shared" si="195"/>
        <v>2.5913706909896147E-4</v>
      </c>
      <c r="L126" s="1">
        <f t="shared" si="196"/>
        <v>10.025717668563553</v>
      </c>
      <c r="M126" s="1">
        <f t="shared" si="197"/>
        <v>-2.5980350922452325E-4</v>
      </c>
      <c r="N126" s="1">
        <f t="shared" si="198"/>
        <v>-2.5913706909896147E-4</v>
      </c>
      <c r="O126" s="1">
        <f t="shared" si="199"/>
        <v>11.749999999999975</v>
      </c>
      <c r="P126" s="1">
        <f t="shared" si="200"/>
        <v>2.6763290607921666E-4</v>
      </c>
      <c r="Q126" s="1">
        <f t="shared" si="201"/>
        <v>10.025720986037745</v>
      </c>
      <c r="R126" s="1">
        <f t="shared" si="202"/>
        <v>2.6834094764463718E-4</v>
      </c>
      <c r="S126" s="1">
        <f t="shared" si="203"/>
        <v>10.025721692243033</v>
      </c>
      <c r="T126" s="1">
        <f t="shared" si="204"/>
        <v>-3.0938523220885638E-4</v>
      </c>
      <c r="U126" s="1">
        <f t="shared" si="205"/>
        <v>-3.0866012845697942E-4</v>
      </c>
      <c r="V126" s="1">
        <f t="shared" si="206"/>
        <v>-2.6832128430326715E-4</v>
      </c>
      <c r="W126" s="1">
        <f t="shared" si="207"/>
        <v>-2.6763290607921666E-4</v>
      </c>
      <c r="X126" s="1">
        <f t="shared" si="208"/>
        <v>-2.6903116597178913E-4</v>
      </c>
      <c r="Y126" s="1">
        <f t="shared" si="209"/>
        <v>-2.6834094764463718E-4</v>
      </c>
      <c r="Z126" s="1">
        <f t="shared" si="210"/>
        <v>-9.5494885516278015E-9</v>
      </c>
      <c r="AA126" s="1">
        <f t="shared" si="211"/>
        <v>3.0938523220885638E-4</v>
      </c>
    </row>
    <row r="127" spans="1:27">
      <c r="A127" s="1">
        <v>119</v>
      </c>
      <c r="B127" s="1">
        <f t="shared" si="186"/>
        <v>11.899999999999974</v>
      </c>
      <c r="C127" s="1">
        <f t="shared" si="187"/>
        <v>-2.5980350922452327E-5</v>
      </c>
      <c r="D127" s="1">
        <f t="shared" si="188"/>
        <v>-2.5913706909896147E-5</v>
      </c>
      <c r="E127" s="1">
        <f t="shared" si="189"/>
        <v>-2.4677960713166475E-5</v>
      </c>
      <c r="F127" s="1">
        <f t="shared" si="190"/>
        <v>-2.4614689363773532E-5</v>
      </c>
      <c r="G127" s="1">
        <f t="shared" si="191"/>
        <v>-2.4743249214430325E-5</v>
      </c>
      <c r="H127" s="1">
        <f t="shared" si="192"/>
        <v>-2.4679808874237825E-5</v>
      </c>
      <c r="I127" s="1">
        <f t="shared" si="193"/>
        <v>-8.077722436069393E-10</v>
      </c>
      <c r="J127" s="1">
        <f t="shared" si="194"/>
        <v>2.8454675843895356E-5</v>
      </c>
      <c r="K127" s="1">
        <f t="shared" si="195"/>
        <v>2.3833313934064655E-4</v>
      </c>
      <c r="L127" s="1">
        <f t="shared" si="196"/>
        <v>10.025701660558964</v>
      </c>
      <c r="M127" s="1">
        <f t="shared" si="197"/>
        <v>-2.3894569508537512E-4</v>
      </c>
      <c r="N127" s="1">
        <f t="shared" si="198"/>
        <v>-2.3833313934064655E-4</v>
      </c>
      <c r="O127" s="1">
        <f t="shared" si="199"/>
        <v>11.849999999999975</v>
      </c>
      <c r="P127" s="1">
        <f t="shared" si="200"/>
        <v>2.461468936377353E-4</v>
      </c>
      <c r="Q127" s="1">
        <f t="shared" si="201"/>
        <v>10.025704711710098</v>
      </c>
      <c r="R127" s="1">
        <f t="shared" si="202"/>
        <v>2.4679808874237825E-4</v>
      </c>
      <c r="S127" s="1">
        <f t="shared" si="203"/>
        <v>10.025705361218872</v>
      </c>
      <c r="T127" s="1">
        <f t="shared" si="204"/>
        <v>-2.8454675843895356E-4</v>
      </c>
      <c r="U127" s="1">
        <f t="shared" si="205"/>
        <v>-2.8388031831339178E-4</v>
      </c>
      <c r="V127" s="1">
        <f t="shared" si="206"/>
        <v>-2.4677960713166474E-4</v>
      </c>
      <c r="W127" s="1">
        <f t="shared" si="207"/>
        <v>-2.461468936377353E-4</v>
      </c>
      <c r="X127" s="1">
        <f t="shared" si="208"/>
        <v>-2.4743249214430324E-4</v>
      </c>
      <c r="Y127" s="1">
        <f t="shared" si="209"/>
        <v>-2.4679808874237825E-4</v>
      </c>
      <c r="Z127" s="1">
        <f t="shared" si="210"/>
        <v>-8.077722436069393E-9</v>
      </c>
      <c r="AA127" s="1">
        <f t="shared" si="211"/>
        <v>2.8454675843895356E-4</v>
      </c>
    </row>
    <row r="128" spans="1:27">
      <c r="A128" s="1">
        <v>120</v>
      </c>
      <c r="B128" s="1">
        <f t="shared" si="186"/>
        <v>11.999999999999973</v>
      </c>
      <c r="C128" s="1">
        <f t="shared" si="187"/>
        <v>-2.3894569508537513E-5</v>
      </c>
      <c r="D128" s="1">
        <f t="shared" si="188"/>
        <v>-2.3833313934064658E-5</v>
      </c>
      <c r="E128" s="1">
        <f t="shared" si="189"/>
        <v>-2.2696743404911371E-5</v>
      </c>
      <c r="F128" s="1">
        <f t="shared" si="190"/>
        <v>-2.2638585458637783E-5</v>
      </c>
      <c r="G128" s="1">
        <f t="shared" si="191"/>
        <v>-2.2756789925247711E-5</v>
      </c>
      <c r="H128" s="1">
        <f t="shared" si="192"/>
        <v>-2.2698476763819089E-5</v>
      </c>
      <c r="I128" s="1">
        <f t="shared" si="193"/>
        <v>-6.832788330013227E-10</v>
      </c>
      <c r="J128" s="1">
        <f t="shared" si="194"/>
        <v>2.6170248501062283E-5</v>
      </c>
      <c r="K128" s="1">
        <f t="shared" si="195"/>
        <v>2.1919941943269843E-4</v>
      </c>
      <c r="L128" s="1">
        <f t="shared" si="196"/>
        <v>10.025686937693983</v>
      </c>
      <c r="M128" s="1">
        <f t="shared" si="197"/>
        <v>-2.1976247561565095E-4</v>
      </c>
      <c r="N128" s="1">
        <f t="shared" si="198"/>
        <v>-2.1919941943269843E-4</v>
      </c>
      <c r="O128" s="1">
        <f t="shared" si="199"/>
        <v>11.949999999999974</v>
      </c>
      <c r="P128" s="1">
        <f t="shared" si="200"/>
        <v>2.263858545863778E-4</v>
      </c>
      <c r="Q128" s="1">
        <f t="shared" si="201"/>
        <v>10.025689743901996</v>
      </c>
      <c r="R128" s="1">
        <f t="shared" si="202"/>
        <v>2.2698476763819087E-4</v>
      </c>
      <c r="S128" s="1">
        <f t="shared" si="203"/>
        <v>10.025690341266234</v>
      </c>
      <c r="T128" s="1">
        <f t="shared" si="204"/>
        <v>-2.6170248501062281E-4</v>
      </c>
      <c r="U128" s="1">
        <f t="shared" si="205"/>
        <v>-2.6108992926589426E-4</v>
      </c>
      <c r="V128" s="1">
        <f t="shared" si="206"/>
        <v>-2.2696743404911369E-4</v>
      </c>
      <c r="W128" s="1">
        <f t="shared" si="207"/>
        <v>-2.263858545863778E-4</v>
      </c>
      <c r="X128" s="1">
        <f t="shared" si="208"/>
        <v>-2.2756789925247709E-4</v>
      </c>
      <c r="Y128" s="1">
        <f t="shared" si="209"/>
        <v>-2.2698476763819087E-4</v>
      </c>
      <c r="Z128" s="1">
        <f t="shared" si="210"/>
        <v>-6.8327883300132264E-9</v>
      </c>
      <c r="AA128" s="1">
        <f t="shared" si="211"/>
        <v>2.6170248501062281E-4</v>
      </c>
    </row>
    <row r="129" spans="1:27">
      <c r="A129" s="1">
        <v>121</v>
      </c>
      <c r="B129" s="1">
        <f t="shared" si="186"/>
        <v>12.099999999999973</v>
      </c>
      <c r="C129" s="1">
        <f t="shared" si="187"/>
        <v>-2.1976247561565097E-5</v>
      </c>
      <c r="D129" s="1">
        <f t="shared" si="188"/>
        <v>-2.1919941943269845E-5</v>
      </c>
      <c r="E129" s="1">
        <f t="shared" si="189"/>
        <v>-2.0874589851079971E-5</v>
      </c>
      <c r="F129" s="1">
        <f t="shared" si="190"/>
        <v>-2.082112956519159E-5</v>
      </c>
      <c r="G129" s="1">
        <f t="shared" si="191"/>
        <v>-2.0929815314250425E-5</v>
      </c>
      <c r="H129" s="1">
        <f t="shared" si="192"/>
        <v>-2.0876212450715845E-5</v>
      </c>
      <c r="I129" s="1">
        <f t="shared" si="193"/>
        <v>-5.7797255630487207E-10</v>
      </c>
      <c r="J129" s="1">
        <f t="shared" si="194"/>
        <v>2.4069229092990139E-5</v>
      </c>
      <c r="K129" s="1">
        <f t="shared" si="195"/>
        <v>2.0160181345523471E-4</v>
      </c>
      <c r="L129" s="1">
        <f t="shared" si="196"/>
        <v>10.025673396794502</v>
      </c>
      <c r="M129" s="1">
        <f t="shared" si="197"/>
        <v>-2.0211939379036748E-4</v>
      </c>
      <c r="N129" s="1">
        <f t="shared" si="198"/>
        <v>-2.0160181345523471E-4</v>
      </c>
      <c r="O129" s="1">
        <f t="shared" si="199"/>
        <v>12.049999999999974</v>
      </c>
      <c r="P129" s="1">
        <f t="shared" si="200"/>
        <v>2.0821129565191588E-4</v>
      </c>
      <c r="Q129" s="1">
        <f t="shared" si="201"/>
        <v>10.025675977723012</v>
      </c>
      <c r="R129" s="1">
        <f t="shared" si="202"/>
        <v>2.0876212450715844E-4</v>
      </c>
      <c r="S129" s="1">
        <f t="shared" si="203"/>
        <v>10.025676527129201</v>
      </c>
      <c r="T129" s="1">
        <f t="shared" si="204"/>
        <v>-2.4069229092990138E-4</v>
      </c>
      <c r="U129" s="1">
        <f t="shared" si="205"/>
        <v>-2.4012923474694885E-4</v>
      </c>
      <c r="V129" s="1">
        <f t="shared" si="206"/>
        <v>-2.0874589851079968E-4</v>
      </c>
      <c r="W129" s="1">
        <f t="shared" si="207"/>
        <v>-2.0821129565191588E-4</v>
      </c>
      <c r="X129" s="1">
        <f t="shared" si="208"/>
        <v>-2.0929815314250423E-4</v>
      </c>
      <c r="Y129" s="1">
        <f t="shared" si="209"/>
        <v>-2.0876212450715844E-4</v>
      </c>
      <c r="Z129" s="1">
        <f t="shared" si="210"/>
        <v>-5.7797255630487201E-9</v>
      </c>
      <c r="AA129" s="1">
        <f t="shared" si="211"/>
        <v>2.4069229092990138E-4</v>
      </c>
    </row>
    <row r="130" spans="1:27">
      <c r="A130" s="1">
        <v>122</v>
      </c>
      <c r="B130" s="1">
        <f t="shared" si="186"/>
        <v>12.199999999999973</v>
      </c>
      <c r="C130" s="1">
        <f t="shared" si="187"/>
        <v>-2.021193937903675E-5</v>
      </c>
      <c r="D130" s="1">
        <f t="shared" si="188"/>
        <v>-2.0160181345523474E-5</v>
      </c>
      <c r="E130" s="1">
        <f t="shared" si="189"/>
        <v>-1.9198728561431902E-5</v>
      </c>
      <c r="F130" s="1">
        <f t="shared" si="190"/>
        <v>-1.9149584376571634E-5</v>
      </c>
      <c r="G130" s="1">
        <f t="shared" si="191"/>
        <v>-1.9249520084248113E-5</v>
      </c>
      <c r="H130" s="1">
        <f t="shared" si="192"/>
        <v>-1.9200244917451878E-5</v>
      </c>
      <c r="I130" s="1">
        <f t="shared" si="193"/>
        <v>-4.8889619833395781E-10</v>
      </c>
      <c r="J130" s="1">
        <f t="shared" si="194"/>
        <v>2.2136891387461561E-5</v>
      </c>
      <c r="K130" s="1">
        <f t="shared" si="195"/>
        <v>1.8541699252746886E-4</v>
      </c>
      <c r="L130" s="1">
        <f t="shared" si="196"/>
        <v>10.025660942969745</v>
      </c>
      <c r="M130" s="1">
        <f t="shared" si="197"/>
        <v>-1.8589279001455581E-4</v>
      </c>
      <c r="N130" s="1">
        <f t="shared" si="198"/>
        <v>-1.8541699252746886E-4</v>
      </c>
      <c r="O130" s="1">
        <f t="shared" si="199"/>
        <v>12.149999999999974</v>
      </c>
      <c r="P130" s="1">
        <f t="shared" si="200"/>
        <v>1.9149584376571634E-4</v>
      </c>
      <c r="Q130" s="1">
        <f t="shared" si="201"/>
        <v>10.025663316703829</v>
      </c>
      <c r="R130" s="1">
        <f t="shared" si="202"/>
        <v>1.9200244917451877E-4</v>
      </c>
      <c r="S130" s="1">
        <f t="shared" si="203"/>
        <v>10.025663822002315</v>
      </c>
      <c r="T130" s="1">
        <f t="shared" si="204"/>
        <v>-2.213689138746156E-4</v>
      </c>
      <c r="U130" s="1">
        <f t="shared" si="205"/>
        <v>-2.2085133353948283E-4</v>
      </c>
      <c r="V130" s="1">
        <f t="shared" si="206"/>
        <v>-1.91987285614319E-4</v>
      </c>
      <c r="W130" s="1">
        <f t="shared" si="207"/>
        <v>-1.9149584376571634E-4</v>
      </c>
      <c r="X130" s="1">
        <f t="shared" si="208"/>
        <v>-1.9249520084248112E-4</v>
      </c>
      <c r="Y130" s="1">
        <f t="shared" si="209"/>
        <v>-1.9200244917451877E-4</v>
      </c>
      <c r="Z130" s="1">
        <f t="shared" si="210"/>
        <v>-4.8889619833395777E-9</v>
      </c>
      <c r="AA130" s="1">
        <f t="shared" si="211"/>
        <v>2.213689138746156E-4</v>
      </c>
    </row>
    <row r="131" spans="1:27">
      <c r="A131" s="1">
        <v>123</v>
      </c>
      <c r="B131" s="1">
        <f t="shared" si="186"/>
        <v>12.299999999999972</v>
      </c>
      <c r="C131" s="1">
        <f t="shared" si="187"/>
        <v>-1.8589279001455583E-5</v>
      </c>
      <c r="D131" s="1">
        <f t="shared" si="188"/>
        <v>-1.8541699252746889E-5</v>
      </c>
      <c r="E131" s="1">
        <f t="shared" si="189"/>
        <v>-1.7657413631202769E-5</v>
      </c>
      <c r="F131" s="1">
        <f t="shared" si="190"/>
        <v>-1.7612235302674108E-5</v>
      </c>
      <c r="G131" s="1">
        <f t="shared" si="191"/>
        <v>-1.7704127239902322E-5</v>
      </c>
      <c r="H131" s="1">
        <f t="shared" si="192"/>
        <v>-1.7658828571186749E-5</v>
      </c>
      <c r="I131" s="1">
        <f t="shared" si="193"/>
        <v>-4.135483381391036E-10</v>
      </c>
      <c r="J131" s="1">
        <f t="shared" si="194"/>
        <v>2.0359691725445816E-5</v>
      </c>
      <c r="K131" s="1">
        <f t="shared" si="195"/>
        <v>1.7053153014546821E-4</v>
      </c>
      <c r="L131" s="1">
        <f t="shared" si="196"/>
        <v>10.025649488947199</v>
      </c>
      <c r="M131" s="1">
        <f t="shared" si="197"/>
        <v>-1.7096893480522972E-4</v>
      </c>
      <c r="N131" s="1">
        <f t="shared" si="198"/>
        <v>-1.7053153014546821E-4</v>
      </c>
      <c r="O131" s="1">
        <f t="shared" si="199"/>
        <v>12.249999999999973</v>
      </c>
      <c r="P131" s="1">
        <f t="shared" si="200"/>
        <v>1.7612235302674108E-4</v>
      </c>
      <c r="Q131" s="1">
        <f t="shared" si="201"/>
        <v>10.025651672120119</v>
      </c>
      <c r="R131" s="1">
        <f t="shared" si="202"/>
        <v>1.7658828571186748E-4</v>
      </c>
      <c r="S131" s="1">
        <f t="shared" si="203"/>
        <v>10.025652136852093</v>
      </c>
      <c r="T131" s="1">
        <f t="shared" si="204"/>
        <v>-2.0359691725445813E-4</v>
      </c>
      <c r="U131" s="1">
        <f t="shared" si="205"/>
        <v>-2.0312111976737119E-4</v>
      </c>
      <c r="V131" s="1">
        <f t="shared" si="206"/>
        <v>-1.7657413631202767E-4</v>
      </c>
      <c r="W131" s="1">
        <f t="shared" si="207"/>
        <v>-1.7612235302674108E-4</v>
      </c>
      <c r="X131" s="1">
        <f t="shared" si="208"/>
        <v>-1.7704127239902322E-4</v>
      </c>
      <c r="Y131" s="1">
        <f t="shared" si="209"/>
        <v>-1.7658828571186748E-4</v>
      </c>
      <c r="Z131" s="1">
        <f t="shared" si="210"/>
        <v>-4.1354833813910358E-9</v>
      </c>
      <c r="AA131" s="1">
        <f t="shared" si="211"/>
        <v>2.0359691725445813E-4</v>
      </c>
    </row>
    <row r="132" spans="1:27">
      <c r="A132" s="1">
        <v>124</v>
      </c>
      <c r="B132" s="1">
        <f t="shared" si="186"/>
        <v>12.399999999999972</v>
      </c>
      <c r="C132" s="1">
        <f t="shared" si="187"/>
        <v>-1.7096893480522973E-5</v>
      </c>
      <c r="D132" s="1">
        <f t="shared" si="188"/>
        <v>-1.7053153014546821E-5</v>
      </c>
      <c r="E132" s="1">
        <f t="shared" si="189"/>
        <v>-1.6239842361983485E-5</v>
      </c>
      <c r="F132" s="1">
        <f t="shared" si="190"/>
        <v>-1.6198308340520671E-5</v>
      </c>
      <c r="G132" s="1">
        <f t="shared" si="191"/>
        <v>-1.6282805490171359E-5</v>
      </c>
      <c r="H132" s="1">
        <f t="shared" si="192"/>
        <v>-1.6241160896447647E-5</v>
      </c>
      <c r="I132" s="1">
        <f t="shared" si="193"/>
        <v>-3.4981309459902677E-10</v>
      </c>
      <c r="J132" s="1">
        <f t="shared" si="194"/>
        <v>1.8725174029540108E-5</v>
      </c>
      <c r="K132" s="1">
        <f t="shared" si="195"/>
        <v>1.5684110697914702E-4</v>
      </c>
      <c r="L132" s="1">
        <f t="shared" si="196"/>
        <v>10.025638954460955</v>
      </c>
      <c r="M132" s="1">
        <f t="shared" si="197"/>
        <v>-1.5724323117909144E-4</v>
      </c>
      <c r="N132" s="1">
        <f t="shared" si="198"/>
        <v>-1.5684110697914702E-4</v>
      </c>
      <c r="O132" s="1">
        <f t="shared" si="199"/>
        <v>12.349999999999973</v>
      </c>
      <c r="P132" s="1">
        <f t="shared" si="200"/>
        <v>1.6198308340520672E-4</v>
      </c>
      <c r="Q132" s="1">
        <f t="shared" si="201"/>
        <v>10.025640962370691</v>
      </c>
      <c r="R132" s="1">
        <f t="shared" si="202"/>
        <v>1.6241160896447647E-4</v>
      </c>
      <c r="S132" s="1">
        <f t="shared" si="203"/>
        <v>10.025641389793028</v>
      </c>
      <c r="T132" s="1">
        <f t="shared" si="204"/>
        <v>-1.8725174029540108E-4</v>
      </c>
      <c r="U132" s="1">
        <f t="shared" si="205"/>
        <v>-1.8681433563563958E-4</v>
      </c>
      <c r="V132" s="1">
        <f t="shared" si="206"/>
        <v>-1.6239842361983483E-4</v>
      </c>
      <c r="W132" s="1">
        <f t="shared" si="207"/>
        <v>-1.6198308340520672E-4</v>
      </c>
      <c r="X132" s="1">
        <f t="shared" si="208"/>
        <v>-1.6282805490171358E-4</v>
      </c>
      <c r="Y132" s="1">
        <f t="shared" si="209"/>
        <v>-1.6241160896447647E-4</v>
      </c>
      <c r="Z132" s="1">
        <f t="shared" si="210"/>
        <v>-3.4981309459902673E-9</v>
      </c>
      <c r="AA132" s="1">
        <f t="shared" si="211"/>
        <v>1.8725174029540108E-4</v>
      </c>
    </row>
    <row r="133" spans="1:27">
      <c r="A133" s="1">
        <v>125</v>
      </c>
      <c r="B133" s="1">
        <f t="shared" si="186"/>
        <v>12.499999999999972</v>
      </c>
      <c r="C133" s="1">
        <f t="shared" si="187"/>
        <v>-1.5724323117909145E-5</v>
      </c>
      <c r="D133" s="1">
        <f t="shared" si="188"/>
        <v>-1.5684110697914703E-5</v>
      </c>
      <c r="E133" s="1">
        <f t="shared" si="189"/>
        <v>-1.4936079502980582E-5</v>
      </c>
      <c r="F133" s="1">
        <f t="shared" si="190"/>
        <v>-1.4897894542019245E-5</v>
      </c>
      <c r="G133" s="1">
        <f t="shared" si="191"/>
        <v>-1.4975593288728089E-5</v>
      </c>
      <c r="H133" s="1">
        <f t="shared" si="192"/>
        <v>-1.4937306722765672E-5</v>
      </c>
      <c r="I133" s="1">
        <f t="shared" si="193"/>
        <v>-2.9590070144073149E-10</v>
      </c>
      <c r="J133" s="1">
        <f t="shared" si="194"/>
        <v>1.7221882446781954E-5</v>
      </c>
      <c r="K133" s="1">
        <f t="shared" si="195"/>
        <v>1.4424977954547569E-4</v>
      </c>
      <c r="L133" s="1">
        <f t="shared" si="196"/>
        <v>10.025629265689158</v>
      </c>
      <c r="M133" s="1">
        <f t="shared" si="197"/>
        <v>-1.4461948113803305E-4</v>
      </c>
      <c r="N133" s="1">
        <f t="shared" si="198"/>
        <v>-1.4424977954547569E-4</v>
      </c>
      <c r="O133" s="1">
        <f t="shared" si="199"/>
        <v>12.449999999999973</v>
      </c>
      <c r="P133" s="1">
        <f t="shared" si="200"/>
        <v>1.4897894542019243E-4</v>
      </c>
      <c r="Q133" s="1">
        <f t="shared" si="201"/>
        <v>10.025631112405607</v>
      </c>
      <c r="R133" s="1">
        <f t="shared" si="202"/>
        <v>1.4937306722765672E-4</v>
      </c>
      <c r="S133" s="1">
        <f t="shared" si="203"/>
        <v>10.025631505513685</v>
      </c>
      <c r="T133" s="1">
        <f t="shared" si="204"/>
        <v>-1.7221882446781953E-4</v>
      </c>
      <c r="U133" s="1">
        <f t="shared" si="205"/>
        <v>-1.7181670026787511E-4</v>
      </c>
      <c r="V133" s="1">
        <f t="shared" si="206"/>
        <v>-1.4936079502980582E-4</v>
      </c>
      <c r="W133" s="1">
        <f t="shared" si="207"/>
        <v>-1.4897894542019243E-4</v>
      </c>
      <c r="X133" s="1">
        <f t="shared" si="208"/>
        <v>-1.4975593288728088E-4</v>
      </c>
      <c r="Y133" s="1">
        <f t="shared" si="209"/>
        <v>-1.4937306722765672E-4</v>
      </c>
      <c r="Z133" s="1">
        <f t="shared" si="210"/>
        <v>-2.9590070144073145E-9</v>
      </c>
      <c r="AA133" s="1">
        <f t="shared" si="211"/>
        <v>1.7221882446781953E-4</v>
      </c>
    </row>
    <row r="134" spans="1:27">
      <c r="A134" s="1">
        <v>126</v>
      </c>
      <c r="B134" s="1">
        <f t="shared" si="186"/>
        <v>12.599999999999971</v>
      </c>
      <c r="C134" s="1">
        <f t="shared" si="187"/>
        <v>-1.4461948113803306E-5</v>
      </c>
      <c r="D134" s="1">
        <f t="shared" si="188"/>
        <v>-1.442497795454757E-5</v>
      </c>
      <c r="E134" s="1">
        <f t="shared" si="189"/>
        <v>-1.3736987580093941E-5</v>
      </c>
      <c r="F134" s="1">
        <f t="shared" si="190"/>
        <v>-1.3701880548857404E-5</v>
      </c>
      <c r="G134" s="1">
        <f t="shared" si="191"/>
        <v>-1.3773328978366479E-5</v>
      </c>
      <c r="H134" s="1">
        <f t="shared" si="192"/>
        <v>-1.3738128575542872E-5</v>
      </c>
      <c r="I134" s="1">
        <f t="shared" si="193"/>
        <v>-2.5029724222420131E-10</v>
      </c>
      <c r="J134" s="1">
        <f t="shared" si="194"/>
        <v>1.5839281011639955E-5</v>
      </c>
      <c r="K134" s="1">
        <f t="shared" si="195"/>
        <v>1.3266930762414797E-4</v>
      </c>
      <c r="L134" s="1">
        <f t="shared" si="196"/>
        <v>10.025620354736626</v>
      </c>
      <c r="M134" s="1">
        <f t="shared" si="197"/>
        <v>-1.3300921109654729E-4</v>
      </c>
      <c r="N134" s="1">
        <f t="shared" si="198"/>
        <v>-1.3266930762414797E-4</v>
      </c>
      <c r="O134" s="1">
        <f t="shared" si="199"/>
        <v>12.549999999999972</v>
      </c>
      <c r="P134" s="1">
        <f t="shared" si="200"/>
        <v>1.3701880548857404E-4</v>
      </c>
      <c r="Q134" s="1">
        <f t="shared" si="201"/>
        <v>10.025622053200181</v>
      </c>
      <c r="R134" s="1">
        <f t="shared" si="202"/>
        <v>1.3738128575542871E-4</v>
      </c>
      <c r="S134" s="1">
        <f t="shared" si="203"/>
        <v>10.025622414748884</v>
      </c>
      <c r="T134" s="1">
        <f t="shared" si="204"/>
        <v>-1.5839281011639954E-4</v>
      </c>
      <c r="U134" s="1">
        <f t="shared" si="205"/>
        <v>-1.5802310852384218E-4</v>
      </c>
      <c r="V134" s="1">
        <f t="shared" si="206"/>
        <v>-1.373698758009394E-4</v>
      </c>
      <c r="W134" s="1">
        <f t="shared" si="207"/>
        <v>-1.3701880548857404E-4</v>
      </c>
      <c r="X134" s="1">
        <f t="shared" si="208"/>
        <v>-1.3773328978366477E-4</v>
      </c>
      <c r="Y134" s="1">
        <f t="shared" si="209"/>
        <v>-1.3738128575542871E-4</v>
      </c>
      <c r="Z134" s="1">
        <f t="shared" si="210"/>
        <v>-2.5029724222420132E-9</v>
      </c>
      <c r="AA134" s="1">
        <f t="shared" si="211"/>
        <v>1.5839281011639954E-4</v>
      </c>
    </row>
    <row r="135" spans="1:27">
      <c r="A135" s="1">
        <v>127</v>
      </c>
      <c r="B135" s="1">
        <f t="shared" si="186"/>
        <v>12.699999999999971</v>
      </c>
      <c r="C135" s="1">
        <f t="shared" si="187"/>
        <v>-1.330092110965473E-5</v>
      </c>
      <c r="D135" s="1">
        <f t="shared" si="188"/>
        <v>-1.3266930762414798E-5</v>
      </c>
      <c r="E135" s="1">
        <f t="shared" si="189"/>
        <v>-1.2634162823169633E-5</v>
      </c>
      <c r="F135" s="1">
        <f t="shared" si="190"/>
        <v>-1.260188470693206E-5</v>
      </c>
      <c r="G135" s="1">
        <f t="shared" si="191"/>
        <v>-1.2667586548448664E-5</v>
      </c>
      <c r="H135" s="1">
        <f t="shared" si="192"/>
        <v>-1.2635222621256316E-5</v>
      </c>
      <c r="I135" s="1">
        <f t="shared" si="193"/>
        <v>-2.1172213322733552E-10</v>
      </c>
      <c r="J135" s="1">
        <f t="shared" si="194"/>
        <v>1.4567679764499595E-5</v>
      </c>
      <c r="K135" s="1">
        <f t="shared" si="195"/>
        <v>1.2201853569497721E-4</v>
      </c>
      <c r="L135" s="1">
        <f t="shared" si="196"/>
        <v>10.025612159159017</v>
      </c>
      <c r="M135" s="1">
        <f t="shared" si="197"/>
        <v>-1.2233105151063421E-4</v>
      </c>
      <c r="N135" s="1">
        <f t="shared" si="198"/>
        <v>-1.2201853569497721E-4</v>
      </c>
      <c r="O135" s="1">
        <f t="shared" si="199"/>
        <v>12.649999999999972</v>
      </c>
      <c r="P135" s="1">
        <f t="shared" si="200"/>
        <v>1.260188470693206E-4</v>
      </c>
      <c r="Q135" s="1">
        <f t="shared" si="201"/>
        <v>10.025613721271245</v>
      </c>
      <c r="R135" s="1">
        <f t="shared" si="202"/>
        <v>1.2635222621256315E-4</v>
      </c>
      <c r="S135" s="1">
        <f t="shared" si="203"/>
        <v>10.025614053794273</v>
      </c>
      <c r="T135" s="1">
        <f t="shared" si="204"/>
        <v>-1.4567679764499594E-4</v>
      </c>
      <c r="U135" s="1">
        <f t="shared" si="205"/>
        <v>-1.4533689417259662E-4</v>
      </c>
      <c r="V135" s="1">
        <f t="shared" si="206"/>
        <v>-1.2634162823169632E-4</v>
      </c>
      <c r="W135" s="1">
        <f t="shared" si="207"/>
        <v>-1.260188470693206E-4</v>
      </c>
      <c r="X135" s="1">
        <f t="shared" si="208"/>
        <v>-1.2667586548448663E-4</v>
      </c>
      <c r="Y135" s="1">
        <f t="shared" si="209"/>
        <v>-1.2635222621256315E-4</v>
      </c>
      <c r="Z135" s="1">
        <f t="shared" si="210"/>
        <v>-2.1172213322733551E-9</v>
      </c>
      <c r="AA135" s="1">
        <f t="shared" si="211"/>
        <v>1.4567679764499594E-4</v>
      </c>
    </row>
    <row r="136" spans="1:27">
      <c r="A136" s="1">
        <v>128</v>
      </c>
      <c r="B136" s="1">
        <f t="shared" si="186"/>
        <v>12.799999999999971</v>
      </c>
      <c r="C136" s="1">
        <f t="shared" si="187"/>
        <v>-1.2233105151063422E-5</v>
      </c>
      <c r="D136" s="1">
        <f t="shared" si="188"/>
        <v>-1.2201853569497722E-5</v>
      </c>
      <c r="E136" s="1">
        <f t="shared" si="189"/>
        <v>-1.1619876241234429E-5</v>
      </c>
      <c r="F136" s="1">
        <f t="shared" si="190"/>
        <v>-1.1590198311944551E-5</v>
      </c>
      <c r="G136" s="1">
        <f t="shared" si="191"/>
        <v>-1.1650616553999751E-5</v>
      </c>
      <c r="H136" s="1">
        <f t="shared" si="192"/>
        <v>-1.1620859757436001E-5</v>
      </c>
      <c r="I136" s="1">
        <f t="shared" si="193"/>
        <v>-1.7909215987103453E-10</v>
      </c>
      <c r="J136" s="1">
        <f t="shared" si="194"/>
        <v>1.3398166806463398E-5</v>
      </c>
      <c r="K136" s="1">
        <f t="shared" si="195"/>
        <v>1.122228240560286E-4</v>
      </c>
      <c r="L136" s="1">
        <f t="shared" si="196"/>
        <v>10.025604621525201</v>
      </c>
      <c r="M136" s="1">
        <f t="shared" si="197"/>
        <v>-1.1251016634967297E-4</v>
      </c>
      <c r="N136" s="1">
        <f t="shared" si="198"/>
        <v>-1.122228240560286E-4</v>
      </c>
      <c r="O136" s="1">
        <f t="shared" si="199"/>
        <v>12.749999999999972</v>
      </c>
      <c r="P136" s="1">
        <f t="shared" si="200"/>
        <v>1.159019831194455E-4</v>
      </c>
      <c r="Q136" s="1">
        <f t="shared" si="201"/>
        <v>10.025606058232233</v>
      </c>
      <c r="R136" s="1">
        <f t="shared" si="202"/>
        <v>1.1620859757436E-4</v>
      </c>
      <c r="S136" s="1">
        <f t="shared" si="203"/>
        <v>10.025606364059861</v>
      </c>
      <c r="T136" s="1">
        <f t="shared" si="204"/>
        <v>-1.3398166806463397E-4</v>
      </c>
      <c r="U136" s="1">
        <f t="shared" si="205"/>
        <v>-1.3366915224897696E-4</v>
      </c>
      <c r="V136" s="1">
        <f t="shared" si="206"/>
        <v>-1.1619876241234429E-4</v>
      </c>
      <c r="W136" s="1">
        <f t="shared" si="207"/>
        <v>-1.159019831194455E-4</v>
      </c>
      <c r="X136" s="1">
        <f t="shared" si="208"/>
        <v>-1.1650616553999751E-4</v>
      </c>
      <c r="Y136" s="1">
        <f t="shared" si="209"/>
        <v>-1.1620859757436E-4</v>
      </c>
      <c r="Z136" s="1">
        <f t="shared" si="210"/>
        <v>-1.7909215987103453E-9</v>
      </c>
      <c r="AA136" s="1">
        <f t="shared" si="211"/>
        <v>1.3398166806463397E-4</v>
      </c>
    </row>
    <row r="137" spans="1:27">
      <c r="A137" s="1">
        <v>129</v>
      </c>
      <c r="B137" s="1">
        <f t="shared" si="186"/>
        <v>12.89999999999997</v>
      </c>
      <c r="C137" s="1">
        <f t="shared" si="187"/>
        <v>-1.1251016634967298E-5</v>
      </c>
      <c r="D137" s="1">
        <f t="shared" si="188"/>
        <v>-1.122228240560286E-5</v>
      </c>
      <c r="E137" s="1">
        <f t="shared" si="189"/>
        <v>-1.068701943177947E-5</v>
      </c>
      <c r="F137" s="1">
        <f t="shared" si="190"/>
        <v>-1.0659731573854495E-5</v>
      </c>
      <c r="G137" s="1">
        <f t="shared" si="191"/>
        <v>-1.0715291781415403E-5</v>
      </c>
      <c r="H137" s="1">
        <f t="shared" si="192"/>
        <v>-1.0687931434013888E-5</v>
      </c>
      <c r="I137" s="1">
        <f t="shared" si="193"/>
        <v>-1.5149105645841848E-10</v>
      </c>
      <c r="J137" s="1">
        <f t="shared" si="194"/>
        <v>1.2322545813108838E-5</v>
      </c>
      <c r="K137" s="1">
        <f t="shared" si="195"/>
        <v>1.0321352563062635E-4</v>
      </c>
      <c r="L137" s="1">
        <f t="shared" si="196"/>
        <v>10.025597689014766</v>
      </c>
      <c r="M137" s="1">
        <f t="shared" si="197"/>
        <v>-1.0347772840374739E-4</v>
      </c>
      <c r="N137" s="1">
        <f t="shared" si="198"/>
        <v>-1.0321352563062635E-4</v>
      </c>
      <c r="O137" s="1">
        <f t="shared" si="199"/>
        <v>12.849999999999971</v>
      </c>
      <c r="P137" s="1">
        <f t="shared" si="200"/>
        <v>1.0659731573854495E-4</v>
      </c>
      <c r="Q137" s="1">
        <f t="shared" si="201"/>
        <v>10.025599010383997</v>
      </c>
      <c r="R137" s="1">
        <f t="shared" si="202"/>
        <v>1.0687931434013887E-4</v>
      </c>
      <c r="S137" s="1">
        <f t="shared" si="203"/>
        <v>10.025599291659415</v>
      </c>
      <c r="T137" s="1">
        <f t="shared" si="204"/>
        <v>-1.2322545813108838E-4</v>
      </c>
      <c r="U137" s="1">
        <f t="shared" si="205"/>
        <v>-1.22938115837444E-4</v>
      </c>
      <c r="V137" s="1">
        <f t="shared" si="206"/>
        <v>-1.0687019431779468E-4</v>
      </c>
      <c r="W137" s="1">
        <f t="shared" si="207"/>
        <v>-1.0659731573854495E-4</v>
      </c>
      <c r="X137" s="1">
        <f t="shared" si="208"/>
        <v>-1.0715291781415403E-4</v>
      </c>
      <c r="Y137" s="1">
        <f t="shared" si="209"/>
        <v>-1.0687931434013887E-4</v>
      </c>
      <c r="Z137" s="1">
        <f t="shared" si="210"/>
        <v>-1.5149105645841848E-9</v>
      </c>
      <c r="AA137" s="1">
        <f t="shared" si="211"/>
        <v>1.2322545813108838E-4</v>
      </c>
    </row>
    <row r="138" spans="1:27">
      <c r="A138" s="1">
        <v>130</v>
      </c>
      <c r="B138" s="1">
        <f t="shared" si="186"/>
        <v>12.99999999999997</v>
      </c>
      <c r="C138" s="1">
        <f t="shared" si="187"/>
        <v>-1.0347772840374739E-5</v>
      </c>
      <c r="D138" s="1">
        <f t="shared" si="188"/>
        <v>-1.0321352563062635E-5</v>
      </c>
      <c r="E138" s="1">
        <f t="shared" si="189"/>
        <v>-9.82905474349178E-6</v>
      </c>
      <c r="F138" s="1">
        <f t="shared" si="190"/>
        <v>-9.8039639210438979E-6</v>
      </c>
      <c r="G138" s="1">
        <f t="shared" si="191"/>
        <v>-9.8550572791678248E-6</v>
      </c>
      <c r="H138" s="1">
        <f t="shared" si="192"/>
        <v>-9.8298998258880465E-6</v>
      </c>
      <c r="I138" s="1">
        <f t="shared" si="193"/>
        <v>-1.2814377474386636E-10</v>
      </c>
      <c r="J138" s="1">
        <f t="shared" si="194"/>
        <v>1.1333278568291523E-5</v>
      </c>
      <c r="K138" s="1">
        <f t="shared" si="195"/>
        <v>9.4927504792381568E-5</v>
      </c>
      <c r="L138" s="1">
        <f t="shared" si="196"/>
        <v>10.025591313047851</v>
      </c>
      <c r="M138" s="1">
        <f t="shared" si="197"/>
        <v>-9.5170436741580901E-5</v>
      </c>
      <c r="N138" s="1">
        <f t="shared" si="198"/>
        <v>-9.4927504792381568E-5</v>
      </c>
      <c r="O138" s="1">
        <f t="shared" si="199"/>
        <v>12.949999999999971</v>
      </c>
      <c r="P138" s="1">
        <f t="shared" si="200"/>
        <v>9.8039639210438975E-5</v>
      </c>
      <c r="Q138" s="1">
        <f t="shared" si="201"/>
        <v>10.025592528338485</v>
      </c>
      <c r="R138" s="1">
        <f t="shared" si="202"/>
        <v>9.8298998258880451E-5</v>
      </c>
      <c r="S138" s="1">
        <f t="shared" si="203"/>
        <v>10.025592787032807</v>
      </c>
      <c r="T138" s="1">
        <f t="shared" si="204"/>
        <v>-1.1333278568291522E-4</v>
      </c>
      <c r="U138" s="1">
        <f t="shared" si="205"/>
        <v>-1.1306858290979417E-4</v>
      </c>
      <c r="V138" s="1">
        <f t="shared" si="206"/>
        <v>-9.8290547434917787E-5</v>
      </c>
      <c r="W138" s="1">
        <f t="shared" si="207"/>
        <v>-9.8039639210438975E-5</v>
      </c>
      <c r="X138" s="1">
        <f t="shared" si="208"/>
        <v>-9.8550572791678234E-5</v>
      </c>
      <c r="Y138" s="1">
        <f t="shared" si="209"/>
        <v>-9.8298998258880451E-5</v>
      </c>
      <c r="Z138" s="1">
        <f t="shared" si="210"/>
        <v>-1.2814377474386635E-9</v>
      </c>
      <c r="AA138" s="1">
        <f t="shared" si="211"/>
        <v>1.1333278568291522E-4</v>
      </c>
    </row>
    <row r="139" spans="1:27">
      <c r="A139" s="1">
        <v>131</v>
      </c>
      <c r="B139" s="1">
        <f t="shared" si="186"/>
        <v>13.099999999999969</v>
      </c>
      <c r="C139" s="1">
        <f t="shared" si="187"/>
        <v>-9.5170436741580914E-6</v>
      </c>
      <c r="D139" s="1">
        <f t="shared" si="188"/>
        <v>-9.4927504792381582E-6</v>
      </c>
      <c r="E139" s="1">
        <f t="shared" si="189"/>
        <v>-9.0399694424721291E-6</v>
      </c>
      <c r="F139" s="1">
        <f t="shared" si="190"/>
        <v>-9.0168982955302539E-6</v>
      </c>
      <c r="G139" s="1">
        <f t="shared" si="191"/>
        <v>-9.06388440261769E-6</v>
      </c>
      <c r="H139" s="1">
        <f t="shared" si="192"/>
        <v>-9.0407520071145519E-6</v>
      </c>
      <c r="I139" s="1">
        <f t="shared" si="193"/>
        <v>-1.0839471857582897E-10</v>
      </c>
      <c r="J139" s="1">
        <f t="shared" si="194"/>
        <v>1.042343211441986E-5</v>
      </c>
      <c r="K139" s="1">
        <f t="shared" si="195"/>
        <v>8.7306694832538857E-5</v>
      </c>
      <c r="L139" s="1">
        <f t="shared" si="196"/>
        <v>10.025585448944689</v>
      </c>
      <c r="M139" s="1">
        <f t="shared" si="197"/>
        <v>-8.753007293085562E-5</v>
      </c>
      <c r="N139" s="1">
        <f t="shared" si="198"/>
        <v>-8.7306694832538857E-5</v>
      </c>
      <c r="O139" s="1">
        <f t="shared" si="199"/>
        <v>13.049999999999971</v>
      </c>
      <c r="P139" s="1">
        <f t="shared" si="200"/>
        <v>9.0168982955302529E-5</v>
      </c>
      <c r="Q139" s="1">
        <f t="shared" si="201"/>
        <v>10.025586566672612</v>
      </c>
      <c r="R139" s="1">
        <f t="shared" si="202"/>
        <v>9.0407520071145509E-5</v>
      </c>
      <c r="S139" s="1">
        <f t="shared" si="203"/>
        <v>10.025586804598703</v>
      </c>
      <c r="T139" s="1">
        <f t="shared" si="204"/>
        <v>-1.0423432114419859E-4</v>
      </c>
      <c r="U139" s="1">
        <f t="shared" si="205"/>
        <v>-1.0399138919499925E-4</v>
      </c>
      <c r="V139" s="1">
        <f t="shared" si="206"/>
        <v>-9.0399694424721285E-5</v>
      </c>
      <c r="W139" s="1">
        <f t="shared" si="207"/>
        <v>-9.0168982955302529E-5</v>
      </c>
      <c r="X139" s="1">
        <f t="shared" si="208"/>
        <v>-9.0638844026176893E-5</v>
      </c>
      <c r="Y139" s="1">
        <f t="shared" si="209"/>
        <v>-9.0407520071145509E-5</v>
      </c>
      <c r="Z139" s="1">
        <f t="shared" si="210"/>
        <v>-1.0839471857582896E-9</v>
      </c>
      <c r="AA139" s="1">
        <f t="shared" si="211"/>
        <v>1.0423432114419859E-4</v>
      </c>
    </row>
    <row r="140" spans="1:27">
      <c r="A140" s="1">
        <v>132</v>
      </c>
      <c r="B140" s="1">
        <f t="shared" si="186"/>
        <v>13.199999999999969</v>
      </c>
      <c r="C140" s="1">
        <f t="shared" si="187"/>
        <v>-8.753007293085563E-6</v>
      </c>
      <c r="D140" s="1">
        <f t="shared" si="188"/>
        <v>-8.7306694832538867E-6</v>
      </c>
      <c r="E140" s="1">
        <f t="shared" si="189"/>
        <v>-8.3142335601447898E-6</v>
      </c>
      <c r="F140" s="1">
        <f t="shared" si="190"/>
        <v>-8.2930191185996089E-6</v>
      </c>
      <c r="G140" s="1">
        <f t="shared" si="191"/>
        <v>-8.3362285502817828E-6</v>
      </c>
      <c r="H140" s="1">
        <f t="shared" si="192"/>
        <v>-8.3149578052466468E-6</v>
      </c>
      <c r="I140" s="1">
        <f t="shared" si="193"/>
        <v>-9.1689333275548097E-11</v>
      </c>
      <c r="J140" s="1">
        <f t="shared" si="194"/>
        <v>9.5866301481137408E-6</v>
      </c>
      <c r="K140" s="1">
        <f t="shared" si="195"/>
        <v>8.0297690965326859E-5</v>
      </c>
      <c r="L140" s="1">
        <f t="shared" si="196"/>
        <v>10.025580055612492</v>
      </c>
      <c r="M140" s="1">
        <f t="shared" si="197"/>
        <v>-8.050309290537164E-5</v>
      </c>
      <c r="N140" s="1">
        <f t="shared" si="198"/>
        <v>-8.0297690965326859E-5</v>
      </c>
      <c r="O140" s="1">
        <f t="shared" si="199"/>
        <v>13.14999999999997</v>
      </c>
      <c r="P140" s="1">
        <f t="shared" si="200"/>
        <v>8.2930191185996078E-5</v>
      </c>
      <c r="Q140" s="1">
        <f t="shared" si="201"/>
        <v>10.025581083609948</v>
      </c>
      <c r="R140" s="1">
        <f t="shared" si="202"/>
        <v>8.3149578052466462E-5</v>
      </c>
      <c r="S140" s="1">
        <f t="shared" si="203"/>
        <v>10.02558130243513</v>
      </c>
      <c r="T140" s="1">
        <f t="shared" si="204"/>
        <v>-9.5866301481137398E-5</v>
      </c>
      <c r="U140" s="1">
        <f t="shared" si="205"/>
        <v>-9.5642923382820635E-5</v>
      </c>
      <c r="V140" s="1">
        <f t="shared" si="206"/>
        <v>-8.3142335601447888E-5</v>
      </c>
      <c r="W140" s="1">
        <f t="shared" si="207"/>
        <v>-8.2930191185996078E-5</v>
      </c>
      <c r="X140" s="1">
        <f t="shared" si="208"/>
        <v>-8.3362285502817831E-5</v>
      </c>
      <c r="Y140" s="1">
        <f t="shared" si="209"/>
        <v>-8.3149578052466462E-5</v>
      </c>
      <c r="Z140" s="1">
        <f t="shared" si="210"/>
        <v>-9.1689333275548097E-10</v>
      </c>
      <c r="AA140" s="1">
        <f t="shared" si="211"/>
        <v>9.5866301481137398E-5</v>
      </c>
    </row>
    <row r="141" spans="1:27">
      <c r="A141" s="1">
        <v>133</v>
      </c>
      <c r="B141" s="1">
        <f t="shared" si="186"/>
        <v>13.299999999999969</v>
      </c>
      <c r="C141" s="1">
        <f t="shared" si="187"/>
        <v>-8.050309290537164E-6</v>
      </c>
      <c r="D141" s="1">
        <f t="shared" si="188"/>
        <v>-8.0297690965326866E-6</v>
      </c>
      <c r="E141" s="1">
        <f t="shared" si="189"/>
        <v>-7.6467611269592826E-6</v>
      </c>
      <c r="F141" s="1">
        <f t="shared" si="190"/>
        <v>-7.6272536320058277E-6</v>
      </c>
      <c r="G141" s="1">
        <f t="shared" si="191"/>
        <v>-7.6669902948699759E-6</v>
      </c>
      <c r="H141" s="1">
        <f t="shared" si="192"/>
        <v>-7.6474310401847224E-6</v>
      </c>
      <c r="I141" s="1">
        <f t="shared" si="193"/>
        <v>-7.7558532653942879E-11</v>
      </c>
      <c r="J141" s="1">
        <f t="shared" si="194"/>
        <v>8.8170083200241609E-6</v>
      </c>
      <c r="K141" s="1">
        <f t="shared" si="195"/>
        <v>7.385137601653881E-5</v>
      </c>
      <c r="L141" s="1">
        <f t="shared" si="196"/>
        <v>10.025575095257471</v>
      </c>
      <c r="M141" s="1">
        <f t="shared" si="197"/>
        <v>-7.404025161419064E-5</v>
      </c>
      <c r="N141" s="1">
        <f t="shared" si="198"/>
        <v>-7.385137601653881E-5</v>
      </c>
      <c r="O141" s="1">
        <f t="shared" si="199"/>
        <v>13.24999999999997</v>
      </c>
      <c r="P141" s="1">
        <f t="shared" si="200"/>
        <v>7.6272536320058274E-5</v>
      </c>
      <c r="Q141" s="1">
        <f t="shared" si="201"/>
        <v>10.025576040727945</v>
      </c>
      <c r="R141" s="1">
        <f t="shared" si="202"/>
        <v>7.6474310401847224E-5</v>
      </c>
      <c r="S141" s="1">
        <f t="shared" si="203"/>
        <v>10.025576241985677</v>
      </c>
      <c r="T141" s="1">
        <f t="shared" si="204"/>
        <v>-8.8170083200241609E-5</v>
      </c>
      <c r="U141" s="1">
        <f t="shared" si="205"/>
        <v>-8.7964681260196829E-5</v>
      </c>
      <c r="V141" s="1">
        <f t="shared" si="206"/>
        <v>-7.6467611269592816E-5</v>
      </c>
      <c r="W141" s="1">
        <f t="shared" si="207"/>
        <v>-7.6272536320058274E-5</v>
      </c>
      <c r="X141" s="1">
        <f t="shared" si="208"/>
        <v>-7.6669902948699759E-5</v>
      </c>
      <c r="Y141" s="1">
        <f t="shared" si="209"/>
        <v>-7.6474310401847224E-5</v>
      </c>
      <c r="Z141" s="1">
        <f t="shared" si="210"/>
        <v>-7.7558532653942879E-10</v>
      </c>
      <c r="AA141" s="1">
        <f t="shared" si="211"/>
        <v>8.8170083200241609E-5</v>
      </c>
    </row>
    <row r="142" spans="1:27">
      <c r="A142" s="1">
        <v>134</v>
      </c>
      <c r="B142" s="1">
        <f t="shared" si="186"/>
        <v>13.399999999999968</v>
      </c>
      <c r="C142" s="1">
        <f t="shared" si="187"/>
        <v>-7.4040251614190643E-6</v>
      </c>
      <c r="D142" s="1">
        <f t="shared" si="188"/>
        <v>-7.3851376016538816E-6</v>
      </c>
      <c r="E142" s="1">
        <f t="shared" si="189"/>
        <v>-7.032874519790643E-6</v>
      </c>
      <c r="F142" s="1">
        <f t="shared" si="190"/>
        <v>-7.0149363435829278E-6</v>
      </c>
      <c r="G142" s="1">
        <f t="shared" si="191"/>
        <v>-7.051479636275054E-6</v>
      </c>
      <c r="H142" s="1">
        <f t="shared" si="192"/>
        <v>-7.0334938756643487E-6</v>
      </c>
      <c r="I142" s="1">
        <f t="shared" si="193"/>
        <v>-6.5605526279932029E-11</v>
      </c>
      <c r="J142" s="1">
        <f t="shared" si="194"/>
        <v>8.1091731250465708E-6</v>
      </c>
      <c r="K142" s="1">
        <f t="shared" si="195"/>
        <v>6.7922576170026015E-5</v>
      </c>
      <c r="L142" s="1">
        <f t="shared" si="196"/>
        <v>10.025570533119986</v>
      </c>
      <c r="M142" s="1">
        <f t="shared" si="197"/>
        <v>-6.8096257818381058E-5</v>
      </c>
      <c r="N142" s="1">
        <f t="shared" si="198"/>
        <v>-6.7922576170026015E-5</v>
      </c>
      <c r="O142" s="1">
        <f t="shared" si="199"/>
        <v>13.349999999999969</v>
      </c>
      <c r="P142" s="1">
        <f t="shared" si="200"/>
        <v>7.0149363435829278E-5</v>
      </c>
      <c r="Q142" s="1">
        <f t="shared" si="201"/>
        <v>10.025571402688671</v>
      </c>
      <c r="R142" s="1">
        <f t="shared" si="202"/>
        <v>7.0334938756643487E-5</v>
      </c>
      <c r="S142" s="1">
        <f t="shared" si="203"/>
        <v>10.025571587789299</v>
      </c>
      <c r="T142" s="1">
        <f t="shared" si="204"/>
        <v>-8.1091731250465697E-5</v>
      </c>
      <c r="U142" s="1">
        <f t="shared" si="205"/>
        <v>-8.0902855652813867E-5</v>
      </c>
      <c r="V142" s="1">
        <f t="shared" si="206"/>
        <v>-7.0328745197906429E-5</v>
      </c>
      <c r="W142" s="1">
        <f t="shared" si="207"/>
        <v>-7.0149363435829278E-5</v>
      </c>
      <c r="X142" s="1">
        <f t="shared" si="208"/>
        <v>-7.0514796362750534E-5</v>
      </c>
      <c r="Y142" s="1">
        <f t="shared" si="209"/>
        <v>-7.0334938756643487E-5</v>
      </c>
      <c r="Z142" s="1">
        <f t="shared" si="210"/>
        <v>-6.5605526279932021E-10</v>
      </c>
      <c r="AA142" s="1">
        <f t="shared" si="211"/>
        <v>8.1091731250465697E-5</v>
      </c>
    </row>
    <row r="143" spans="1:27">
      <c r="A143" s="1">
        <v>135</v>
      </c>
      <c r="B143" s="1">
        <f t="shared" si="186"/>
        <v>13.499999999999968</v>
      </c>
      <c r="C143" s="1">
        <f t="shared" si="187"/>
        <v>-6.8096257818381063E-6</v>
      </c>
      <c r="D143" s="1">
        <f t="shared" si="188"/>
        <v>-6.7922576170026021E-6</v>
      </c>
      <c r="E143" s="1">
        <f t="shared" si="189"/>
        <v>-6.4682716728319085E-6</v>
      </c>
      <c r="F143" s="1">
        <f t="shared" si="190"/>
        <v>-6.4517763279106959E-6</v>
      </c>
      <c r="G143" s="1">
        <f t="shared" si="191"/>
        <v>-6.4853831256445729E-6</v>
      </c>
      <c r="H143" s="1">
        <f t="shared" si="192"/>
        <v>-6.468844033361006E-6</v>
      </c>
      <c r="I143" s="1">
        <f t="shared" si="193"/>
        <v>-5.5494677035673791E-11</v>
      </c>
      <c r="J143" s="1">
        <f t="shared" si="194"/>
        <v>7.4581640944025638E-6</v>
      </c>
      <c r="K143" s="1">
        <f t="shared" si="195"/>
        <v>6.2469744357781333E-5</v>
      </c>
      <c r="L143" s="1">
        <f t="shared" si="196"/>
        <v>10.025566337230945</v>
      </c>
      <c r="M143" s="1">
        <f t="shared" si="197"/>
        <v>-6.2629456612879532E-5</v>
      </c>
      <c r="N143" s="1">
        <f t="shared" si="198"/>
        <v>-6.2469744357781333E-5</v>
      </c>
      <c r="O143" s="1">
        <f t="shared" si="199"/>
        <v>13.449999999999969</v>
      </c>
      <c r="P143" s="1">
        <f t="shared" si="200"/>
        <v>6.4517763279106958E-5</v>
      </c>
      <c r="Q143" s="1">
        <f t="shared" si="201"/>
        <v>10.025567136991176</v>
      </c>
      <c r="R143" s="1">
        <f t="shared" si="202"/>
        <v>6.4688440333610057E-5</v>
      </c>
      <c r="S143" s="1">
        <f t="shared" si="203"/>
        <v>10.025567307231821</v>
      </c>
      <c r="T143" s="1">
        <f t="shared" si="204"/>
        <v>-7.4581640944025633E-5</v>
      </c>
      <c r="U143" s="1">
        <f t="shared" si="205"/>
        <v>-7.440795929567059E-5</v>
      </c>
      <c r="V143" s="1">
        <f t="shared" si="206"/>
        <v>-6.4682716728319085E-5</v>
      </c>
      <c r="W143" s="1">
        <f t="shared" si="207"/>
        <v>-6.4517763279106958E-5</v>
      </c>
      <c r="X143" s="1">
        <f t="shared" si="208"/>
        <v>-6.4853831256445727E-5</v>
      </c>
      <c r="Y143" s="1">
        <f t="shared" si="209"/>
        <v>-6.4688440333610057E-5</v>
      </c>
      <c r="Z143" s="1">
        <f t="shared" si="210"/>
        <v>-5.5494677035673789E-10</v>
      </c>
      <c r="AA143" s="1">
        <f t="shared" si="211"/>
        <v>7.4581640944025633E-5</v>
      </c>
    </row>
    <row r="144" spans="1:27">
      <c r="A144" s="1">
        <v>136</v>
      </c>
      <c r="B144" s="1">
        <f t="shared" si="186"/>
        <v>13.599999999999968</v>
      </c>
      <c r="C144" s="1">
        <f t="shared" si="187"/>
        <v>-6.2629456612879532E-6</v>
      </c>
      <c r="D144" s="1">
        <f t="shared" si="188"/>
        <v>-6.2469744357781338E-6</v>
      </c>
      <c r="E144" s="1">
        <f t="shared" si="189"/>
        <v>-5.9489959218960516E-6</v>
      </c>
      <c r="F144" s="1">
        <f t="shared" si="190"/>
        <v>-5.9338271527137363E-6</v>
      </c>
      <c r="G144" s="1">
        <f t="shared" si="191"/>
        <v>-5.964733629840984E-6</v>
      </c>
      <c r="H144" s="1">
        <f t="shared" si="192"/>
        <v>-5.9495246396833308E-6</v>
      </c>
      <c r="I144" s="1">
        <f t="shared" si="193"/>
        <v>-4.6942076022442351E-11</v>
      </c>
      <c r="J144" s="1">
        <f t="shared" si="194"/>
        <v>6.8594190242720521E-6</v>
      </c>
      <c r="K144" s="1">
        <f t="shared" si="195"/>
        <v>5.7454669073308322E-5</v>
      </c>
      <c r="L144" s="1">
        <f t="shared" si="196"/>
        <v>10.025562478187778</v>
      </c>
      <c r="M144" s="1">
        <f t="shared" si="197"/>
        <v>-5.7601537445805565E-5</v>
      </c>
      <c r="N144" s="1">
        <f t="shared" si="198"/>
        <v>-5.7454669073308322E-5</v>
      </c>
      <c r="O144" s="1">
        <f t="shared" si="199"/>
        <v>13.549999999999969</v>
      </c>
      <c r="P144" s="1">
        <f t="shared" si="200"/>
        <v>5.9338271527137356E-5</v>
      </c>
      <c r="Q144" s="1">
        <f t="shared" si="201"/>
        <v>10.025563213743727</v>
      </c>
      <c r="R144" s="1">
        <f t="shared" si="202"/>
        <v>5.9495246396833308E-5</v>
      </c>
      <c r="S144" s="1">
        <f t="shared" si="203"/>
        <v>10.025563370317368</v>
      </c>
      <c r="T144" s="1">
        <f t="shared" si="204"/>
        <v>-6.8594190242720517E-5</v>
      </c>
      <c r="U144" s="1">
        <f t="shared" si="205"/>
        <v>-6.8434477987622318E-5</v>
      </c>
      <c r="V144" s="1">
        <f t="shared" si="206"/>
        <v>-5.9489959218960513E-5</v>
      </c>
      <c r="W144" s="1">
        <f t="shared" si="207"/>
        <v>-5.9338271527137356E-5</v>
      </c>
      <c r="X144" s="1">
        <f t="shared" si="208"/>
        <v>-5.9647336298409835E-5</v>
      </c>
      <c r="Y144" s="1">
        <f t="shared" si="209"/>
        <v>-5.9495246396833308E-5</v>
      </c>
      <c r="Z144" s="1">
        <f t="shared" si="210"/>
        <v>-4.694207602244235E-10</v>
      </c>
      <c r="AA144" s="1">
        <f t="shared" si="211"/>
        <v>6.8594190242720517E-5</v>
      </c>
    </row>
    <row r="145" spans="1:27">
      <c r="A145" s="1">
        <v>137</v>
      </c>
      <c r="B145" s="1">
        <f t="shared" si="186"/>
        <v>13.699999999999967</v>
      </c>
      <c r="C145" s="1">
        <f t="shared" si="187"/>
        <v>-5.7601537445805566E-6</v>
      </c>
      <c r="D145" s="1">
        <f t="shared" si="188"/>
        <v>-5.7454669073308322E-6</v>
      </c>
      <c r="E145" s="1">
        <f t="shared" si="189"/>
        <v>-5.4714082705466915E-6</v>
      </c>
      <c r="F145" s="1">
        <f t="shared" si="190"/>
        <v>-5.4574592201018046E-6</v>
      </c>
      <c r="G145" s="1">
        <f t="shared" si="191"/>
        <v>-5.4858825241477632E-6</v>
      </c>
      <c r="H145" s="1">
        <f t="shared" si="192"/>
        <v>-5.4718964938034979E-6</v>
      </c>
      <c r="I145" s="1">
        <f t="shared" si="193"/>
        <v>-3.9707570117692295E-11</v>
      </c>
      <c r="J145" s="1">
        <f t="shared" si="194"/>
        <v>6.3087419969953337E-6</v>
      </c>
      <c r="K145" s="1">
        <f t="shared" si="195"/>
        <v>5.2842206566385057E-5</v>
      </c>
      <c r="L145" s="1">
        <f t="shared" si="196"/>
        <v>10.025558928948389</v>
      </c>
      <c r="M145" s="1">
        <f t="shared" si="197"/>
        <v>-5.2977265586695686E-5</v>
      </c>
      <c r="N145" s="1">
        <f t="shared" si="198"/>
        <v>-5.2842206566385057E-5</v>
      </c>
      <c r="O145" s="1">
        <f t="shared" si="199"/>
        <v>13.649999999999968</v>
      </c>
      <c r="P145" s="1">
        <f t="shared" si="200"/>
        <v>5.4574592201018044E-5</v>
      </c>
      <c r="Q145" s="1">
        <f t="shared" si="201"/>
        <v>10.025559605454324</v>
      </c>
      <c r="R145" s="1">
        <f t="shared" si="202"/>
        <v>5.4718964938034979E-5</v>
      </c>
      <c r="S145" s="1">
        <f t="shared" si="203"/>
        <v>10.025559749458168</v>
      </c>
      <c r="T145" s="1">
        <f t="shared" si="204"/>
        <v>-6.3087419969953332E-5</v>
      </c>
      <c r="U145" s="1">
        <f t="shared" si="205"/>
        <v>-6.2940551597456083E-5</v>
      </c>
      <c r="V145" s="1">
        <f t="shared" si="206"/>
        <v>-5.471408270546691E-5</v>
      </c>
      <c r="W145" s="1">
        <f t="shared" si="207"/>
        <v>-5.4574592201018044E-5</v>
      </c>
      <c r="X145" s="1">
        <f t="shared" si="208"/>
        <v>-5.4858825241477627E-5</v>
      </c>
      <c r="Y145" s="1">
        <f t="shared" si="209"/>
        <v>-5.4718964938034979E-5</v>
      </c>
      <c r="Z145" s="1">
        <f t="shared" si="210"/>
        <v>-3.9707570117692293E-10</v>
      </c>
      <c r="AA145" s="1">
        <f t="shared" si="211"/>
        <v>6.3087419969953332E-5</v>
      </c>
    </row>
    <row r="146" spans="1:27">
      <c r="A146" s="1">
        <v>138</v>
      </c>
      <c r="B146" s="1">
        <f t="shared" si="186"/>
        <v>13.799999999999967</v>
      </c>
      <c r="C146" s="1">
        <f t="shared" si="187"/>
        <v>-5.2977265586695686E-6</v>
      </c>
      <c r="D146" s="1">
        <f t="shared" si="188"/>
        <v>-5.2842206566385058E-6</v>
      </c>
      <c r="E146" s="1">
        <f t="shared" si="189"/>
        <v>-5.0321618834890783E-6</v>
      </c>
      <c r="F146" s="1">
        <f t="shared" si="190"/>
        <v>-5.0193343287050274E-6</v>
      </c>
      <c r="G146" s="1">
        <f t="shared" si="191"/>
        <v>-5.0454741181366812E-6</v>
      </c>
      <c r="H146" s="1">
        <f t="shared" si="192"/>
        <v>-5.0326125624640524E-6</v>
      </c>
      <c r="I146" s="1">
        <f t="shared" si="193"/>
        <v>-3.358801828474458E-11</v>
      </c>
      <c r="J146" s="1">
        <f t="shared" si="194"/>
        <v>5.8022739704832371E-6</v>
      </c>
      <c r="K146" s="1">
        <f t="shared" si="195"/>
        <v>4.8600034541395164E-5</v>
      </c>
      <c r="L146" s="1">
        <f t="shared" si="196"/>
        <v>10.025555664641644</v>
      </c>
      <c r="M146" s="1">
        <f t="shared" si="197"/>
        <v>-4.8724235159826389E-5</v>
      </c>
      <c r="N146" s="1">
        <f t="shared" si="198"/>
        <v>-4.8600034541395164E-5</v>
      </c>
      <c r="O146" s="1">
        <f t="shared" si="199"/>
        <v>13.749999999999968</v>
      </c>
      <c r="P146" s="1">
        <f t="shared" si="200"/>
        <v>5.0193343287050274E-5</v>
      </c>
      <c r="Q146" s="1">
        <f t="shared" si="201"/>
        <v>10.025556286838061</v>
      </c>
      <c r="R146" s="1">
        <f t="shared" si="202"/>
        <v>5.0326125624640518E-5</v>
      </c>
      <c r="S146" s="1">
        <f t="shared" si="203"/>
        <v>10.025556419281225</v>
      </c>
      <c r="T146" s="1">
        <f t="shared" si="204"/>
        <v>-5.8022739704832368E-5</v>
      </c>
      <c r="U146" s="1">
        <f t="shared" si="205"/>
        <v>-5.7887680684521738E-5</v>
      </c>
      <c r="V146" s="1">
        <f t="shared" si="206"/>
        <v>-5.0321618834890783E-5</v>
      </c>
      <c r="W146" s="1">
        <f t="shared" si="207"/>
        <v>-5.0193343287050274E-5</v>
      </c>
      <c r="X146" s="1">
        <f t="shared" si="208"/>
        <v>-5.0454741181366812E-5</v>
      </c>
      <c r="Y146" s="1">
        <f t="shared" si="209"/>
        <v>-5.0326125624640518E-5</v>
      </c>
      <c r="Z146" s="1">
        <f t="shared" si="210"/>
        <v>-3.3588018284744576E-10</v>
      </c>
      <c r="AA146" s="1">
        <f t="shared" si="211"/>
        <v>5.8022739704832368E-5</v>
      </c>
    </row>
    <row r="147" spans="1:27">
      <c r="A147" s="1">
        <v>139</v>
      </c>
      <c r="B147" s="1">
        <f t="shared" si="186"/>
        <v>13.899999999999967</v>
      </c>
      <c r="C147" s="1">
        <f t="shared" si="187"/>
        <v>-4.8724235159826395E-6</v>
      </c>
      <c r="D147" s="1">
        <f t="shared" si="188"/>
        <v>-4.8600034541395166E-6</v>
      </c>
      <c r="E147" s="1">
        <f t="shared" si="189"/>
        <v>-4.6281786282949834E-6</v>
      </c>
      <c r="F147" s="1">
        <f t="shared" si="190"/>
        <v>-4.6163822783403851E-6</v>
      </c>
      <c r="G147" s="1">
        <f t="shared" si="191"/>
        <v>-4.6404221352951715E-6</v>
      </c>
      <c r="H147" s="1">
        <f t="shared" si="192"/>
        <v>-4.6285945227247674E-6</v>
      </c>
      <c r="I147" s="1">
        <f t="shared" si="193"/>
        <v>-2.8411587247873473E-11</v>
      </c>
      <c r="J147" s="1">
        <f t="shared" si="194"/>
        <v>5.3364657295121569E-6</v>
      </c>
      <c r="K147" s="1">
        <f t="shared" si="195"/>
        <v>4.4698425632270129E-5</v>
      </c>
      <c r="L147" s="1">
        <f t="shared" si="196"/>
        <v>10.025552662393089</v>
      </c>
      <c r="M147" s="1">
        <f t="shared" si="197"/>
        <v>-4.4812642010238528E-5</v>
      </c>
      <c r="N147" s="1">
        <f t="shared" si="198"/>
        <v>-4.4698425632270129E-5</v>
      </c>
      <c r="O147" s="1">
        <f t="shared" si="199"/>
        <v>13.849999999999968</v>
      </c>
      <c r="P147" s="1">
        <f t="shared" si="200"/>
        <v>4.6163822783403846E-5</v>
      </c>
      <c r="Q147" s="1">
        <f t="shared" si="201"/>
        <v>10.025553234639917</v>
      </c>
      <c r="R147" s="1">
        <f t="shared" si="202"/>
        <v>4.6285945227247671E-5</v>
      </c>
      <c r="S147" s="1">
        <f t="shared" si="203"/>
        <v>10.025553356450505</v>
      </c>
      <c r="T147" s="1">
        <f t="shared" si="204"/>
        <v>-5.3364657295121563E-5</v>
      </c>
      <c r="U147" s="1">
        <f t="shared" si="205"/>
        <v>-5.3240456676690338E-5</v>
      </c>
      <c r="V147" s="1">
        <f t="shared" si="206"/>
        <v>-4.6281786282949834E-5</v>
      </c>
      <c r="W147" s="1">
        <f t="shared" si="207"/>
        <v>-4.6163822783403846E-5</v>
      </c>
      <c r="X147" s="1">
        <f t="shared" si="208"/>
        <v>-4.6404221352951713E-5</v>
      </c>
      <c r="Y147" s="1">
        <f t="shared" si="209"/>
        <v>-4.6285945227247671E-5</v>
      </c>
      <c r="Z147" s="1">
        <f t="shared" si="210"/>
        <v>-2.841158724787347E-10</v>
      </c>
      <c r="AA147" s="1">
        <f t="shared" si="211"/>
        <v>5.3364657295121563E-5</v>
      </c>
    </row>
    <row r="148" spans="1:27">
      <c r="A148" s="1">
        <v>140</v>
      </c>
      <c r="B148" s="1">
        <f t="shared" si="186"/>
        <v>13.999999999999966</v>
      </c>
      <c r="C148" s="1">
        <f t="shared" si="187"/>
        <v>-4.4812642010238531E-6</v>
      </c>
      <c r="D148" s="1">
        <f t="shared" si="188"/>
        <v>-4.4698425632270128E-6</v>
      </c>
      <c r="E148" s="1">
        <f t="shared" si="189"/>
        <v>-4.2566275009182822E-6</v>
      </c>
      <c r="F148" s="1">
        <f t="shared" si="190"/>
        <v>-4.2457793531758204E-6</v>
      </c>
      <c r="G148" s="1">
        <f t="shared" si="191"/>
        <v>-4.2678880814341075E-6</v>
      </c>
      <c r="H148" s="1">
        <f t="shared" si="192"/>
        <v>-4.2570111881810986E-6</v>
      </c>
      <c r="I148" s="1">
        <f t="shared" si="193"/>
        <v>-2.4032926337037435E-11</v>
      </c>
      <c r="J148" s="1">
        <f t="shared" si="194"/>
        <v>4.9080530091672642E-6</v>
      </c>
      <c r="K148" s="1">
        <f t="shared" si="195"/>
        <v>4.1110039065827631E-5</v>
      </c>
      <c r="L148" s="1">
        <f t="shared" si="196"/>
        <v>10.02554990116465</v>
      </c>
      <c r="M148" s="1">
        <f t="shared" si="197"/>
        <v>-4.1215074809328312E-5</v>
      </c>
      <c r="N148" s="1">
        <f t="shared" si="198"/>
        <v>-4.1110039065827631E-5</v>
      </c>
      <c r="O148" s="1">
        <f t="shared" si="199"/>
        <v>13.949999999999967</v>
      </c>
      <c r="P148" s="1">
        <f t="shared" si="200"/>
        <v>4.2457793531758204E-5</v>
      </c>
      <c r="Q148" s="1">
        <f t="shared" si="201"/>
        <v>10.025550427471808</v>
      </c>
      <c r="R148" s="1">
        <f t="shared" si="202"/>
        <v>4.2570111881810986E-5</v>
      </c>
      <c r="S148" s="1">
        <f t="shared" si="203"/>
        <v>10.025550539503412</v>
      </c>
      <c r="T148" s="1">
        <f t="shared" si="204"/>
        <v>-4.9080530091672635E-5</v>
      </c>
      <c r="U148" s="1">
        <f t="shared" si="205"/>
        <v>-4.8966313713704237E-5</v>
      </c>
      <c r="V148" s="1">
        <f t="shared" si="206"/>
        <v>-4.2566275009182824E-5</v>
      </c>
      <c r="W148" s="1">
        <f t="shared" si="207"/>
        <v>-4.2457793531758204E-5</v>
      </c>
      <c r="X148" s="1">
        <f t="shared" si="208"/>
        <v>-4.2678880814341075E-5</v>
      </c>
      <c r="Y148" s="1">
        <f t="shared" si="209"/>
        <v>-4.2570111881810986E-5</v>
      </c>
      <c r="Z148" s="1">
        <f t="shared" si="210"/>
        <v>-2.4032926337037434E-10</v>
      </c>
      <c r="AA148" s="1">
        <f t="shared" si="211"/>
        <v>4.9080530091672635E-5</v>
      </c>
    </row>
    <row r="149" spans="1:27">
      <c r="A149" s="1">
        <v>141</v>
      </c>
      <c r="B149" s="1">
        <f t="shared" si="186"/>
        <v>14.099999999999966</v>
      </c>
      <c r="C149" s="1">
        <f t="shared" si="187"/>
        <v>-4.1215074809328317E-6</v>
      </c>
      <c r="D149" s="1">
        <f t="shared" si="188"/>
        <v>-4.1110039065827634E-6</v>
      </c>
      <c r="E149" s="1">
        <f t="shared" si="189"/>
        <v>-3.9149047836834316E-6</v>
      </c>
      <c r="F149" s="1">
        <f t="shared" si="190"/>
        <v>-3.9049285325361221E-6</v>
      </c>
      <c r="G149" s="1">
        <f t="shared" si="191"/>
        <v>-3.925261350156935E-6</v>
      </c>
      <c r="H149" s="1">
        <f t="shared" si="192"/>
        <v>-3.9152586673985914E-6</v>
      </c>
      <c r="I149" s="1">
        <f t="shared" si="193"/>
        <v>-2.0329085998209495E-11</v>
      </c>
      <c r="J149" s="1">
        <f t="shared" si="194"/>
        <v>4.5140336159485252E-6</v>
      </c>
      <c r="K149" s="1">
        <f t="shared" si="195"/>
        <v>3.7809729052877703E-5</v>
      </c>
      <c r="L149" s="1">
        <f t="shared" si="196"/>
        <v>10.025547361607202</v>
      </c>
      <c r="M149" s="1">
        <f t="shared" si="197"/>
        <v>-3.7906322934916126E-5</v>
      </c>
      <c r="N149" s="1">
        <f t="shared" si="198"/>
        <v>-3.7809729052877703E-5</v>
      </c>
      <c r="O149" s="1">
        <f t="shared" si="199"/>
        <v>14.049999999999967</v>
      </c>
      <c r="P149" s="1">
        <f t="shared" si="200"/>
        <v>3.9049285325361216E-5</v>
      </c>
      <c r="Q149" s="1">
        <f t="shared" si="201"/>
        <v>10.025547845662697</v>
      </c>
      <c r="R149" s="1">
        <f t="shared" si="202"/>
        <v>3.9152586673985915E-5</v>
      </c>
      <c r="S149" s="1">
        <f t="shared" si="203"/>
        <v>10.025547948700384</v>
      </c>
      <c r="T149" s="1">
        <f t="shared" si="204"/>
        <v>-4.5140336159485249E-5</v>
      </c>
      <c r="U149" s="1">
        <f t="shared" si="205"/>
        <v>-4.5035300415984567E-5</v>
      </c>
      <c r="V149" s="1">
        <f t="shared" si="206"/>
        <v>-3.9149047836834314E-5</v>
      </c>
      <c r="W149" s="1">
        <f t="shared" si="207"/>
        <v>-3.9049285325361216E-5</v>
      </c>
      <c r="X149" s="1">
        <f t="shared" si="208"/>
        <v>-3.9252613501569347E-5</v>
      </c>
      <c r="Y149" s="1">
        <f t="shared" si="209"/>
        <v>-3.9152586673985915E-5</v>
      </c>
      <c r="Z149" s="1">
        <f t="shared" si="210"/>
        <v>-2.0329085998209493E-10</v>
      </c>
      <c r="AA149" s="1">
        <f t="shared" si="211"/>
        <v>4.5140336159485249E-5</v>
      </c>
    </row>
    <row r="150" spans="1:27">
      <c r="A150" s="1">
        <v>142</v>
      </c>
      <c r="B150" s="1">
        <f t="shared" si="186"/>
        <v>14.199999999999966</v>
      </c>
      <c r="C150" s="1">
        <f t="shared" si="187"/>
        <v>-3.7906322934916127E-6</v>
      </c>
      <c r="D150" s="1">
        <f t="shared" si="188"/>
        <v>-3.7809729052877703E-6</v>
      </c>
      <c r="E150" s="1">
        <f t="shared" si="189"/>
        <v>-3.6006157965903129E-6</v>
      </c>
      <c r="F150" s="1">
        <f t="shared" si="190"/>
        <v>-3.5914412906131897E-6</v>
      </c>
      <c r="G150" s="1">
        <f t="shared" si="191"/>
        <v>-3.6101409258646666E-6</v>
      </c>
      <c r="H150" s="1">
        <f t="shared" si="192"/>
        <v>-3.6009421154582551E-6</v>
      </c>
      <c r="I150" s="1">
        <f t="shared" si="193"/>
        <v>-1.7196065350906969E-11</v>
      </c>
      <c r="J150" s="1">
        <f t="shared" si="194"/>
        <v>4.1516463860780792E-6</v>
      </c>
      <c r="K150" s="1">
        <f t="shared" si="195"/>
        <v>3.4774368563799884E-5</v>
      </c>
      <c r="L150" s="1">
        <f t="shared" si="196"/>
        <v>10.025545025924981</v>
      </c>
      <c r="M150" s="1">
        <f t="shared" si="197"/>
        <v>-3.4863199778448594E-5</v>
      </c>
      <c r="N150" s="1">
        <f t="shared" si="198"/>
        <v>-3.4774368563799884E-5</v>
      </c>
      <c r="O150" s="1">
        <f t="shared" si="199"/>
        <v>14.149999999999967</v>
      </c>
      <c r="P150" s="1">
        <f t="shared" si="200"/>
        <v>3.5914412906131895E-5</v>
      </c>
      <c r="Q150" s="1">
        <f t="shared" si="201"/>
        <v>10.025545471120751</v>
      </c>
      <c r="R150" s="1">
        <f t="shared" si="202"/>
        <v>3.6009421154582549E-5</v>
      </c>
      <c r="S150" s="1">
        <f t="shared" si="203"/>
        <v>10.025545565886556</v>
      </c>
      <c r="T150" s="1">
        <f t="shared" si="204"/>
        <v>-4.1516463860780794E-5</v>
      </c>
      <c r="U150" s="1">
        <f t="shared" si="205"/>
        <v>-4.1419869978742371E-5</v>
      </c>
      <c r="V150" s="1">
        <f t="shared" si="206"/>
        <v>-3.6006157965903129E-5</v>
      </c>
      <c r="W150" s="1">
        <f t="shared" si="207"/>
        <v>-3.5914412906131895E-5</v>
      </c>
      <c r="X150" s="1">
        <f t="shared" si="208"/>
        <v>-3.6101409258646665E-5</v>
      </c>
      <c r="Y150" s="1">
        <f t="shared" si="209"/>
        <v>-3.6009421154582549E-5</v>
      </c>
      <c r="Z150" s="1">
        <f t="shared" si="210"/>
        <v>-1.719606535090697E-10</v>
      </c>
      <c r="AA150" s="1">
        <f t="shared" si="211"/>
        <v>4.1516463860780794E-5</v>
      </c>
    </row>
    <row r="151" spans="1:27">
      <c r="A151" s="1">
        <v>143</v>
      </c>
      <c r="B151" s="1">
        <f t="shared" si="186"/>
        <v>14.299999999999965</v>
      </c>
      <c r="C151" s="1">
        <f t="shared" si="187"/>
        <v>-3.4863199778448594E-6</v>
      </c>
      <c r="D151" s="1">
        <f t="shared" si="188"/>
        <v>-3.4774368563799885E-6</v>
      </c>
      <c r="E151" s="1">
        <f t="shared" si="189"/>
        <v>-3.3115581139618218E-6</v>
      </c>
      <c r="F151" s="1">
        <f t="shared" si="190"/>
        <v>-3.3031208574877452E-6</v>
      </c>
      <c r="G151" s="1">
        <f t="shared" si="191"/>
        <v>-3.3203185559838837E-6</v>
      </c>
      <c r="H151" s="1">
        <f t="shared" si="192"/>
        <v>-3.3118589506818975E-6</v>
      </c>
      <c r="I151" s="1">
        <f t="shared" si="193"/>
        <v>-1.4545891840827324E-11</v>
      </c>
      <c r="J151" s="1">
        <f t="shared" si="194"/>
        <v>3.8183518334432479E-6</v>
      </c>
      <c r="K151" s="1">
        <f t="shared" si="195"/>
        <v>3.1982687253195196E-5</v>
      </c>
      <c r="L151" s="1">
        <f t="shared" si="196"/>
        <v>10.025542877750874</v>
      </c>
      <c r="M151" s="1">
        <f t="shared" si="197"/>
        <v>-3.2064380240260478E-5</v>
      </c>
      <c r="N151" s="1">
        <f t="shared" si="198"/>
        <v>-3.1982687253195196E-5</v>
      </c>
      <c r="O151" s="1">
        <f t="shared" si="199"/>
        <v>14.249999999999966</v>
      </c>
      <c r="P151" s="1">
        <f t="shared" si="200"/>
        <v>3.3031208574877451E-5</v>
      </c>
      <c r="Q151" s="1">
        <f t="shared" si="201"/>
        <v>10.025543287206553</v>
      </c>
      <c r="R151" s="1">
        <f t="shared" si="202"/>
        <v>3.3118589506818974E-5</v>
      </c>
      <c r="S151" s="1">
        <f t="shared" si="203"/>
        <v>10.025543374364553</v>
      </c>
      <c r="T151" s="1">
        <f t="shared" si="204"/>
        <v>-3.8183518334432474E-5</v>
      </c>
      <c r="U151" s="1">
        <f t="shared" si="205"/>
        <v>-3.8094687119783765E-5</v>
      </c>
      <c r="V151" s="1">
        <f t="shared" si="206"/>
        <v>-3.3115581139618216E-5</v>
      </c>
      <c r="W151" s="1">
        <f t="shared" si="207"/>
        <v>-3.3031208574877451E-5</v>
      </c>
      <c r="X151" s="1">
        <f t="shared" si="208"/>
        <v>-3.3203185559838837E-5</v>
      </c>
      <c r="Y151" s="1">
        <f t="shared" si="209"/>
        <v>-3.3118589506818974E-5</v>
      </c>
      <c r="Z151" s="1">
        <f t="shared" si="210"/>
        <v>-1.4545891840827323E-10</v>
      </c>
      <c r="AA151" s="1">
        <f t="shared" si="211"/>
        <v>3.8183518334432474E-5</v>
      </c>
    </row>
    <row r="152" spans="1:27">
      <c r="A152" s="1">
        <v>144</v>
      </c>
      <c r="B152" s="1">
        <f t="shared" si="186"/>
        <v>14.399999999999965</v>
      </c>
      <c r="C152" s="1">
        <f t="shared" si="187"/>
        <v>-3.2064380240260482E-6</v>
      </c>
      <c r="D152" s="1">
        <f t="shared" si="188"/>
        <v>-3.1982687253195198E-6</v>
      </c>
      <c r="E152" s="1">
        <f t="shared" si="189"/>
        <v>-3.0457061287439123E-6</v>
      </c>
      <c r="F152" s="1">
        <f t="shared" si="190"/>
        <v>-3.0379468241182172E-6</v>
      </c>
      <c r="G152" s="1">
        <f t="shared" si="191"/>
        <v>-3.0537632744155119E-6</v>
      </c>
      <c r="H152" s="1">
        <f t="shared" si="192"/>
        <v>-3.0459834188823241E-6</v>
      </c>
      <c r="I152" s="1">
        <f t="shared" si="193"/>
        <v>-1.2304150978734785E-11</v>
      </c>
      <c r="J152" s="1">
        <f t="shared" si="194"/>
        <v>3.5118143514675995E-6</v>
      </c>
      <c r="K152" s="1">
        <f t="shared" si="195"/>
        <v>2.9415122397445883E-5</v>
      </c>
      <c r="L152" s="1">
        <f t="shared" si="196"/>
        <v>10.025540902031731</v>
      </c>
      <c r="M152" s="1">
        <f t="shared" si="197"/>
        <v>-2.9490251273386335E-5</v>
      </c>
      <c r="N152" s="1">
        <f t="shared" si="198"/>
        <v>-2.9415122397445883E-5</v>
      </c>
      <c r="O152" s="1">
        <f t="shared" si="199"/>
        <v>14.349999999999966</v>
      </c>
      <c r="P152" s="1">
        <f t="shared" si="200"/>
        <v>3.0379468241182171E-5</v>
      </c>
      <c r="Q152" s="1">
        <f t="shared" si="201"/>
        <v>10.025541278616512</v>
      </c>
      <c r="R152" s="1">
        <f t="shared" si="202"/>
        <v>3.045983418882324E-5</v>
      </c>
      <c r="S152" s="1">
        <f t="shared" si="203"/>
        <v>10.025541358777462</v>
      </c>
      <c r="T152" s="1">
        <f t="shared" si="204"/>
        <v>-3.5118143514675992E-5</v>
      </c>
      <c r="U152" s="1">
        <f t="shared" si="205"/>
        <v>-3.503645052761071E-5</v>
      </c>
      <c r="V152" s="1">
        <f t="shared" si="206"/>
        <v>-3.0457061287439123E-5</v>
      </c>
      <c r="W152" s="1">
        <f t="shared" si="207"/>
        <v>-3.0379468241182171E-5</v>
      </c>
      <c r="X152" s="1">
        <f t="shared" si="208"/>
        <v>-3.0537632744155115E-5</v>
      </c>
      <c r="Y152" s="1">
        <f t="shared" si="209"/>
        <v>-3.045983418882324E-5</v>
      </c>
      <c r="Z152" s="1">
        <f t="shared" si="210"/>
        <v>-1.2304150978734784E-10</v>
      </c>
      <c r="AA152" s="1">
        <f t="shared" si="211"/>
        <v>3.5118143514675992E-5</v>
      </c>
    </row>
  </sheetData>
  <phoneticPr fontId="4" type="noConversion"/>
  <pageMargins left="0.7" right="0.7" top="0.75" bottom="0.75" header="0.3" footer="0.3"/>
  <ignoredErrors>
    <ignoredError sqref="W9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16CB-C634-408D-A46B-B446D35C57F0}">
  <dimension ref="A2:M27"/>
  <sheetViews>
    <sheetView topLeftCell="A19" zoomScale="85" zoomScaleNormal="85" workbookViewId="0">
      <selection activeCell="C27" sqref="C27"/>
    </sheetView>
  </sheetViews>
  <sheetFormatPr baseColWidth="10" defaultRowHeight="15"/>
  <cols>
    <col min="1" max="1" width="2.140625" bestFit="1" customWidth="1"/>
    <col min="2" max="3" width="11.85546875" bestFit="1" customWidth="1"/>
    <col min="9" max="9" width="13.5703125" bestFit="1" customWidth="1"/>
    <col min="10" max="10" width="13.28515625" bestFit="1" customWidth="1"/>
  </cols>
  <sheetData>
    <row r="2" spans="1:13" ht="21">
      <c r="B2" s="31" t="s">
        <v>52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5" spans="1:13">
      <c r="A5" s="1" t="s">
        <v>8</v>
      </c>
      <c r="B5" s="1" t="s">
        <v>5</v>
      </c>
      <c r="C5" s="1" t="s">
        <v>58</v>
      </c>
      <c r="D5" s="1" t="s">
        <v>53</v>
      </c>
      <c r="E5" s="1" t="s">
        <v>59</v>
      </c>
      <c r="F5" s="1" t="s">
        <v>60</v>
      </c>
      <c r="G5" s="1" t="s">
        <v>54</v>
      </c>
      <c r="H5" s="1" t="s">
        <v>55</v>
      </c>
      <c r="I5" s="1" t="s">
        <v>57</v>
      </c>
      <c r="J5" s="1" t="s">
        <v>56</v>
      </c>
    </row>
    <row r="6" spans="1:13">
      <c r="A6" s="1">
        <v>0</v>
      </c>
      <c r="B6" s="1">
        <v>10</v>
      </c>
      <c r="C6" s="1"/>
      <c r="D6" s="1">
        <f>((H6*G6*J6)+(3*H6*I6)+(180*B6*I6)-(57*B6*G6*J6)+(180*G6*J6))/(8*B6^3)</f>
        <v>0.10917861513998364</v>
      </c>
      <c r="E6" s="1"/>
      <c r="F6" s="1"/>
      <c r="G6" s="1">
        <f>B6^0.5</f>
        <v>3.1622776601683795</v>
      </c>
      <c r="H6" s="1">
        <f>B6^2</f>
        <v>100</v>
      </c>
      <c r="I6" s="1">
        <f>SIN(G6)</f>
        <v>-2.0683531529582487E-2</v>
      </c>
      <c r="J6" s="1">
        <f>COS(G6)</f>
        <v>-0.99978607287932586</v>
      </c>
    </row>
    <row r="7" spans="1:13">
      <c r="A7" s="1">
        <v>1</v>
      </c>
      <c r="B7" s="1">
        <v>15</v>
      </c>
      <c r="C7" s="1">
        <f>B7-B6</f>
        <v>5</v>
      </c>
      <c r="D7" s="1">
        <f t="shared" ref="D7:D8" si="0">((H7*G7*J7)+(3*H7*I7)+(180*B7*I7)-(57*B7*G7*J7)+(180*G7*J7))/(8*B7^3)</f>
        <v>-3.5447272050596515E-2</v>
      </c>
      <c r="E7" s="1">
        <f>D6</f>
        <v>0.10917861513998364</v>
      </c>
      <c r="F7" s="1">
        <f>B7-((D7*(B7-B6))/(D7-E7))</f>
        <v>13.774518423389651</v>
      </c>
      <c r="G7" s="1">
        <f>B7^0.5</f>
        <v>3.872983346207417</v>
      </c>
      <c r="H7" s="1">
        <f>B7^2</f>
        <v>225</v>
      </c>
      <c r="I7" s="1">
        <f t="shared" ref="I7:I8" si="1">SIN(G7)</f>
        <v>-0.66790529833835188</v>
      </c>
      <c r="J7" s="1">
        <f t="shared" ref="J7:J8" si="2">COS(G7)</f>
        <v>-0.7442462713722906</v>
      </c>
    </row>
    <row r="8" spans="1:13">
      <c r="A8" s="1">
        <v>2</v>
      </c>
      <c r="B8" s="1">
        <f>F7</f>
        <v>13.774518423389651</v>
      </c>
      <c r="C8" s="1">
        <f>B8-B7</f>
        <v>-1.2254815766103491</v>
      </c>
      <c r="D8" s="1">
        <f t="shared" si="0"/>
        <v>-1.6571829576019874E-2</v>
      </c>
      <c r="E8" s="1">
        <f>D7</f>
        <v>-3.5447272050596515E-2</v>
      </c>
      <c r="F8" s="1">
        <f>B8-((D8*(B8-B7))/(D8-E8))</f>
        <v>12.698598117760135</v>
      </c>
      <c r="G8" s="1">
        <f>B8^0.5</f>
        <v>3.7114038345873452</v>
      </c>
      <c r="H8" s="1">
        <f>B8^2</f>
        <v>189.73735779630093</v>
      </c>
      <c r="I8" s="1">
        <f t="shared" si="1"/>
        <v>-0.53947307221297669</v>
      </c>
      <c r="J8" s="1">
        <f t="shared" si="2"/>
        <v>-0.84200285293880828</v>
      </c>
    </row>
    <row r="9" spans="1:13">
      <c r="A9" s="1">
        <v>3</v>
      </c>
      <c r="B9" s="1">
        <f t="shared" ref="B9:B14" si="3">F8</f>
        <v>12.698598117760135</v>
      </c>
      <c r="C9" s="1">
        <f t="shared" ref="C9:C15" si="4">B9-B8</f>
        <v>-1.0759203056295163</v>
      </c>
      <c r="D9" s="1">
        <f t="shared" ref="D9:D14" si="5">((H9*G9*J9)+(3*H9*I9)+(180*B9*I9)-(57*B9*G9*J9)+(180*G9*J9))/(8*B9^3)</f>
        <v>6.6893982715708787E-3</v>
      </c>
      <c r="E9" s="1">
        <f t="shared" ref="E9:E15" si="6">D8</f>
        <v>-1.6571829576019874E-2</v>
      </c>
      <c r="F9" s="1">
        <f t="shared" ref="F9:F14" si="7">B9-((D9*(B9-B8))/(D9-E9))</f>
        <v>13.008008243484497</v>
      </c>
      <c r="G9" s="1">
        <f t="shared" ref="G9:G14" si="8">B9^0.5</f>
        <v>3.5635092419916825</v>
      </c>
      <c r="H9" s="1">
        <f t="shared" ref="H9:H14" si="9">B9^2</f>
        <v>161.25439415638124</v>
      </c>
      <c r="I9" s="1">
        <f t="shared" ref="I9:I14" si="10">SIN(G9)</f>
        <v>-0.40950971874580394</v>
      </c>
      <c r="J9" s="1">
        <f t="shared" ref="J9:J14" si="11">COS(G9)</f>
        <v>-0.91230575480632181</v>
      </c>
    </row>
    <row r="10" spans="1:13">
      <c r="A10" s="1">
        <v>4</v>
      </c>
      <c r="B10" s="1">
        <f t="shared" si="3"/>
        <v>13.008008243484497</v>
      </c>
      <c r="C10" s="1">
        <f t="shared" si="4"/>
        <v>0.30941012572436222</v>
      </c>
      <c r="D10" s="1">
        <f t="shared" si="5"/>
        <v>-7.5591790408636084E-4</v>
      </c>
      <c r="E10" s="1">
        <f t="shared" si="6"/>
        <v>6.6893982715708787E-3</v>
      </c>
      <c r="F10" s="1">
        <f t="shared" si="7"/>
        <v>12.976594043170833</v>
      </c>
      <c r="G10" s="1">
        <f t="shared" si="8"/>
        <v>3.6066616480458071</v>
      </c>
      <c r="H10" s="1">
        <f t="shared" si="9"/>
        <v>169.20827846256063</v>
      </c>
      <c r="I10" s="1">
        <f t="shared" si="10"/>
        <v>-0.44848446911097906</v>
      </c>
      <c r="J10" s="1">
        <f t="shared" si="11"/>
        <v>-0.89379062479209481</v>
      </c>
    </row>
    <row r="11" spans="1:13">
      <c r="A11" s="1">
        <v>5</v>
      </c>
      <c r="B11" s="1">
        <f t="shared" si="3"/>
        <v>12.976594043170833</v>
      </c>
      <c r="C11" s="1">
        <f t="shared" si="4"/>
        <v>-3.1414200313664153E-2</v>
      </c>
      <c r="D11" s="1">
        <f t="shared" si="5"/>
        <v>-2.9821442476795419E-5</v>
      </c>
      <c r="E11" s="1">
        <f t="shared" si="6"/>
        <v>-7.5591790408636084E-4</v>
      </c>
      <c r="F11" s="1">
        <f t="shared" si="7"/>
        <v>12.975303833374834</v>
      </c>
      <c r="G11" s="1">
        <f t="shared" si="8"/>
        <v>3.6023039909439669</v>
      </c>
      <c r="H11" s="1">
        <f t="shared" si="9"/>
        <v>168.39199296125673</v>
      </c>
      <c r="I11" s="1">
        <f t="shared" si="10"/>
        <v>-0.44458539020550564</v>
      </c>
      <c r="J11" s="1">
        <f t="shared" si="11"/>
        <v>-0.89573647397871337</v>
      </c>
    </row>
    <row r="12" spans="1:13">
      <c r="A12" s="1">
        <v>6</v>
      </c>
      <c r="B12" s="1">
        <f t="shared" si="3"/>
        <v>12.975303833374834</v>
      </c>
      <c r="C12" s="1">
        <f t="shared" si="4"/>
        <v>-1.2902097959983649E-3</v>
      </c>
      <c r="D12" s="1">
        <f t="shared" si="5"/>
        <v>1.4053657429573554E-7</v>
      </c>
      <c r="E12" s="1">
        <f t="shared" si="6"/>
        <v>-2.9821442476795419E-5</v>
      </c>
      <c r="F12" s="1">
        <f t="shared" si="7"/>
        <v>12.975309885100074</v>
      </c>
      <c r="G12" s="1">
        <f t="shared" si="8"/>
        <v>3.6021249052989313</v>
      </c>
      <c r="H12" s="1">
        <f t="shared" si="9"/>
        <v>168.35850956839167</v>
      </c>
      <c r="I12" s="1">
        <f t="shared" si="10"/>
        <v>-0.44442496953284105</v>
      </c>
      <c r="J12" s="1">
        <f t="shared" si="11"/>
        <v>-0.89581607847578471</v>
      </c>
    </row>
    <row r="13" spans="1:13">
      <c r="A13" s="1">
        <v>7</v>
      </c>
      <c r="B13" s="1">
        <f t="shared" si="3"/>
        <v>12.975309885100074</v>
      </c>
      <c r="C13" s="1">
        <f t="shared" si="4"/>
        <v>6.0517252400416055E-6</v>
      </c>
      <c r="D13" s="1">
        <f t="shared" si="5"/>
        <v>-2.5958819500584733E-11</v>
      </c>
      <c r="E13" s="1">
        <f t="shared" si="6"/>
        <v>1.4053657429573554E-7</v>
      </c>
      <c r="F13" s="1">
        <f t="shared" si="7"/>
        <v>12.975309883982453</v>
      </c>
      <c r="G13" s="1">
        <f t="shared" si="8"/>
        <v>3.6021257453204036</v>
      </c>
      <c r="H13" s="1">
        <f t="shared" si="9"/>
        <v>168.35866661437569</v>
      </c>
      <c r="I13" s="1">
        <f t="shared" si="10"/>
        <v>-0.44442572203742547</v>
      </c>
      <c r="J13" s="1">
        <f t="shared" si="11"/>
        <v>-0.89581570514895137</v>
      </c>
    </row>
    <row r="14" spans="1:13">
      <c r="A14" s="1">
        <v>8</v>
      </c>
      <c r="B14" s="3">
        <f t="shared" si="3"/>
        <v>12.975309883982453</v>
      </c>
      <c r="C14" s="1">
        <f t="shared" si="4"/>
        <v>-1.1176215508612586E-9</v>
      </c>
      <c r="D14" s="1">
        <f t="shared" si="5"/>
        <v>-1.9515884447547981E-17</v>
      </c>
      <c r="E14" s="1">
        <f t="shared" si="6"/>
        <v>-2.5958819500584733E-11</v>
      </c>
      <c r="F14" s="1">
        <f t="shared" si="7"/>
        <v>12.975309883982453</v>
      </c>
      <c r="G14" s="1">
        <f t="shared" si="8"/>
        <v>3.60212574516527</v>
      </c>
      <c r="H14" s="1">
        <f t="shared" si="9"/>
        <v>168.35866658537273</v>
      </c>
      <c r="I14" s="1">
        <f t="shared" si="10"/>
        <v>-0.44442572189845431</v>
      </c>
      <c r="J14" s="1">
        <f t="shared" si="11"/>
        <v>-0.89581570521789677</v>
      </c>
    </row>
    <row r="15" spans="1:13">
      <c r="A15" s="1">
        <v>9</v>
      </c>
      <c r="B15" s="1">
        <f t="shared" ref="B15" si="12">F14</f>
        <v>12.975309883982453</v>
      </c>
      <c r="C15" s="1">
        <f t="shared" si="4"/>
        <v>0</v>
      </c>
      <c r="D15" s="1">
        <f t="shared" ref="D15" si="13">((H15*G15*J15)+(3*H15*I15)+(180*B15*I15)-(57*B15*G15*J15)+(180*G15*J15))/(8*B15^3)</f>
        <v>-1.9515884447547981E-17</v>
      </c>
      <c r="E15" s="1">
        <f t="shared" si="6"/>
        <v>-1.9515884447547981E-17</v>
      </c>
      <c r="F15" s="1" t="e">
        <f t="shared" ref="F15" si="14">B15-((D15*(B15-B14))/(D15-E15))</f>
        <v>#DIV/0!</v>
      </c>
      <c r="G15" s="1">
        <f t="shared" ref="G15" si="15">B15^0.5</f>
        <v>3.60212574516527</v>
      </c>
      <c r="H15" s="1">
        <f t="shared" ref="H15" si="16">B15^2</f>
        <v>168.35866658537273</v>
      </c>
      <c r="I15" s="1">
        <f t="shared" ref="I15" si="17">SIN(G15)</f>
        <v>-0.44442572189845431</v>
      </c>
      <c r="J15" s="1">
        <f t="shared" ref="J15" si="18">COS(G15)</f>
        <v>-0.89581570521789677</v>
      </c>
    </row>
    <row r="19" spans="2:3">
      <c r="B19" t="s">
        <v>61</v>
      </c>
      <c r="C19">
        <f>(((-3*B14*J14)+(B14*G14*I14)-(60*G14*I14)-(60*J14))/(4*B14*G14))+2</f>
        <v>2.8766834003763506</v>
      </c>
    </row>
    <row r="20" spans="2:3">
      <c r="B20" t="s">
        <v>62</v>
      </c>
      <c r="C20">
        <v>0</v>
      </c>
    </row>
    <row r="21" spans="2:3">
      <c r="B21" t="s">
        <v>63</v>
      </c>
      <c r="C21">
        <v>16</v>
      </c>
    </row>
    <row r="22" spans="2:3">
      <c r="B22" t="s">
        <v>64</v>
      </c>
      <c r="C22">
        <v>0.01</v>
      </c>
    </row>
    <row r="26" spans="2:3">
      <c r="B26" t="s">
        <v>65</v>
      </c>
      <c r="C26">
        <f>((C19*(C21-C20)^3)/(12*C22))^0.5</f>
        <v>313.35410225416354</v>
      </c>
    </row>
    <row r="27" spans="2:3">
      <c r="B27" t="s">
        <v>8</v>
      </c>
      <c r="C27" s="4">
        <f>INT(C26)+1</f>
        <v>314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EC9A-27DE-4CD8-9616-D5C2F0EB4DA0}">
  <dimension ref="A1:Z154"/>
  <sheetViews>
    <sheetView workbookViewId="0">
      <selection sqref="A1:G26"/>
    </sheetView>
  </sheetViews>
  <sheetFormatPr baseColWidth="10" defaultRowHeight="15"/>
  <cols>
    <col min="1" max="1" width="3" bestFit="1" customWidth="1"/>
    <col min="7" max="7" width="17.140625" bestFit="1" customWidth="1"/>
    <col min="16" max="16" width="3" bestFit="1" customWidth="1"/>
    <col min="20" max="20" width="20.28515625" bestFit="1" customWidth="1"/>
    <col min="22" max="22" width="4.42578125" bestFit="1" customWidth="1"/>
  </cols>
  <sheetData>
    <row r="1" spans="1:7">
      <c r="E1" t="s">
        <v>72</v>
      </c>
      <c r="F1">
        <f>C3-C2</f>
        <v>6</v>
      </c>
      <c r="G1" t="s">
        <v>73</v>
      </c>
    </row>
    <row r="2" spans="1:7">
      <c r="B2" t="s">
        <v>66</v>
      </c>
      <c r="C2">
        <v>2</v>
      </c>
    </row>
    <row r="3" spans="1:7">
      <c r="B3" t="s">
        <v>67</v>
      </c>
      <c r="C3">
        <v>8</v>
      </c>
    </row>
    <row r="4" spans="1:7">
      <c r="B4" t="s">
        <v>8</v>
      </c>
      <c r="C4">
        <f>(C3-C2)*3</f>
        <v>18</v>
      </c>
    </row>
    <row r="5" spans="1:7">
      <c r="B5" t="s">
        <v>68</v>
      </c>
      <c r="C5">
        <f>(C3-C2)/C4</f>
        <v>0.33333333333333331</v>
      </c>
    </row>
    <row r="7" spans="1:7">
      <c r="A7" s="1" t="s">
        <v>17</v>
      </c>
      <c r="B7" s="1" t="s">
        <v>69</v>
      </c>
      <c r="C7" s="1" t="s">
        <v>70</v>
      </c>
    </row>
    <row r="8" spans="1:7">
      <c r="A8" s="1">
        <v>0</v>
      </c>
      <c r="B8" s="1">
        <f>C2</f>
        <v>2</v>
      </c>
      <c r="C8" s="1">
        <f t="shared" ref="C8:C26" si="0">(9+4*(COS(0.4*B8))^2)*(5*EXP(-0.5*B8)+2*EXP(0.15*B8))</f>
        <v>49.665183062213053</v>
      </c>
    </row>
    <row r="9" spans="1:7">
      <c r="A9" s="1">
        <v>1</v>
      </c>
      <c r="B9" s="1">
        <f t="shared" ref="B9:B26" si="1">B8+$C$5</f>
        <v>2.3333333333333335</v>
      </c>
      <c r="C9" s="1">
        <f t="shared" si="0"/>
        <v>45.783653077880174</v>
      </c>
    </row>
    <row r="10" spans="1:7">
      <c r="A10" s="1">
        <v>2</v>
      </c>
      <c r="B10" s="1">
        <f t="shared" si="1"/>
        <v>2.666666666666667</v>
      </c>
      <c r="C10" s="1">
        <f t="shared" si="0"/>
        <v>42.729569640768126</v>
      </c>
    </row>
    <row r="11" spans="1:7">
      <c r="A11" s="1">
        <v>3</v>
      </c>
      <c r="B11" s="1">
        <f t="shared" si="1"/>
        <v>3.0000000000000004</v>
      </c>
      <c r="C11" s="1">
        <f t="shared" si="0"/>
        <v>40.503824912186886</v>
      </c>
    </row>
    <row r="12" spans="1:7">
      <c r="A12" s="1">
        <v>4</v>
      </c>
      <c r="B12" s="1">
        <f t="shared" si="1"/>
        <v>3.3333333333333339</v>
      </c>
      <c r="C12" s="1">
        <f t="shared" si="0"/>
        <v>39.11529867611538</v>
      </c>
    </row>
    <row r="13" spans="1:7">
      <c r="A13" s="1">
        <v>5</v>
      </c>
      <c r="B13" s="1">
        <f t="shared" si="1"/>
        <v>3.6666666666666674</v>
      </c>
      <c r="C13" s="1">
        <f t="shared" si="0"/>
        <v>38.577495720684439</v>
      </c>
    </row>
    <row r="14" spans="1:7">
      <c r="A14" s="1">
        <v>6</v>
      </c>
      <c r="B14" s="1">
        <f t="shared" si="1"/>
        <v>4.0000000000000009</v>
      </c>
      <c r="C14" s="1">
        <f t="shared" si="0"/>
        <v>38.90296240701776</v>
      </c>
      <c r="F14" s="4">
        <f>($C$5/3)*(C8+4*C9+2*C10+4*C11+2*C12+4*C13+2*C14+4*C15+2*C16+4*C17+2*C18+4*C19+2*C20+4*C21+2*C22+4*C23+2*C24+4*C25+C26)</f>
        <v>322.34819689410233</v>
      </c>
      <c r="G14" t="s">
        <v>74</v>
      </c>
    </row>
    <row r="15" spans="1:7">
      <c r="A15" s="1">
        <v>7</v>
      </c>
      <c r="B15" s="1">
        <f t="shared" si="1"/>
        <v>4.3333333333333339</v>
      </c>
      <c r="C15" s="1">
        <f t="shared" si="0"/>
        <v>40.0961704849502</v>
      </c>
    </row>
    <row r="16" spans="1:7">
      <c r="A16" s="1">
        <v>8</v>
      </c>
      <c r="B16" s="1">
        <f t="shared" si="1"/>
        <v>4.666666666666667</v>
      </c>
      <c r="C16" s="1">
        <f t="shared" si="0"/>
        <v>42.145753423342072</v>
      </c>
    </row>
    <row r="17" spans="1:3">
      <c r="A17" s="1">
        <v>9</v>
      </c>
      <c r="B17" s="1">
        <f t="shared" si="1"/>
        <v>5</v>
      </c>
      <c r="C17" s="1">
        <f t="shared" si="0"/>
        <v>45.017077707694042</v>
      </c>
    </row>
    <row r="18" spans="1:3">
      <c r="A18" s="1">
        <v>10</v>
      </c>
      <c r="B18" s="1">
        <f t="shared" si="1"/>
        <v>5.333333333333333</v>
      </c>
      <c r="C18" s="1">
        <f t="shared" si="0"/>
        <v>48.646130872237094</v>
      </c>
    </row>
    <row r="19" spans="1:3">
      <c r="A19" s="1">
        <v>11</v>
      </c>
      <c r="B19" s="1">
        <f t="shared" si="1"/>
        <v>5.6666666666666661</v>
      </c>
      <c r="C19" s="1">
        <f t="shared" si="0"/>
        <v>52.935616170171826</v>
      </c>
    </row>
    <row r="20" spans="1:3">
      <c r="A20" s="1">
        <v>12</v>
      </c>
      <c r="B20" s="1">
        <f t="shared" si="1"/>
        <v>5.9999999999999991</v>
      </c>
      <c r="C20" s="1">
        <f t="shared" si="0"/>
        <v>57.753971471954507</v>
      </c>
    </row>
    <row r="21" spans="1:3">
      <c r="A21" s="1">
        <v>13</v>
      </c>
      <c r="B21" s="1">
        <f t="shared" si="1"/>
        <v>6.3333333333333321</v>
      </c>
      <c r="C21" s="1">
        <f t="shared" si="0"/>
        <v>62.937791546707636</v>
      </c>
    </row>
    <row r="22" spans="1:3">
      <c r="A22" s="1">
        <v>14</v>
      </c>
      <c r="B22" s="1">
        <f t="shared" si="1"/>
        <v>6.6666666666666652</v>
      </c>
      <c r="C22" s="1">
        <f t="shared" si="0"/>
        <v>68.297845815337254</v>
      </c>
    </row>
    <row r="23" spans="1:3">
      <c r="A23" s="1">
        <v>15</v>
      </c>
      <c r="B23" s="1">
        <f t="shared" si="1"/>
        <v>6.9999999999999982</v>
      </c>
      <c r="C23" s="1">
        <f t="shared" si="0"/>
        <v>73.628568087069311</v>
      </c>
    </row>
    <row r="24" spans="1:3">
      <c r="A24" s="1">
        <v>16</v>
      </c>
      <c r="B24" s="1">
        <f t="shared" si="1"/>
        <v>7.3333333333333313</v>
      </c>
      <c r="C24" s="1">
        <f t="shared" si="0"/>
        <v>78.72057277621802</v>
      </c>
    </row>
    <row r="25" spans="1:3">
      <c r="A25" s="1">
        <v>17</v>
      </c>
      <c r="B25" s="1">
        <f t="shared" si="1"/>
        <v>7.6666666666666643</v>
      </c>
      <c r="C25" s="1">
        <f t="shared" si="0"/>
        <v>83.375446790586182</v>
      </c>
    </row>
    <row r="26" spans="1:3">
      <c r="A26" s="1">
        <v>18</v>
      </c>
      <c r="B26" s="1">
        <f t="shared" si="1"/>
        <v>7.9999999999999973</v>
      </c>
      <c r="C26" s="1">
        <f t="shared" si="0"/>
        <v>87.421800827004702</v>
      </c>
    </row>
    <row r="118" spans="19:21">
      <c r="T118" t="s">
        <v>66</v>
      </c>
      <c r="U118">
        <v>2</v>
      </c>
    </row>
    <row r="119" spans="19:21">
      <c r="T119" t="s">
        <v>67</v>
      </c>
      <c r="U119">
        <v>8</v>
      </c>
    </row>
    <row r="120" spans="19:21">
      <c r="T120" t="s">
        <v>8</v>
      </c>
      <c r="U120">
        <f>(U118+U119)*3</f>
        <v>30</v>
      </c>
    </row>
    <row r="121" spans="19:21">
      <c r="T121" t="s">
        <v>68</v>
      </c>
      <c r="U121">
        <f>(U119-U118)/U120</f>
        <v>0.2</v>
      </c>
    </row>
    <row r="123" spans="19:21">
      <c r="S123" s="1" t="s">
        <v>17</v>
      </c>
      <c r="T123" s="1" t="s">
        <v>69</v>
      </c>
      <c r="U123" s="1" t="s">
        <v>70</v>
      </c>
    </row>
    <row r="124" spans="19:21">
      <c r="S124" s="1">
        <v>0</v>
      </c>
      <c r="T124" s="1">
        <f>U118</f>
        <v>2</v>
      </c>
      <c r="U124" s="1">
        <f>(9+4*(COS(0.4*T124))^2)*(5*EXP(-0.5*T124)+2*EXP(0.15*T124))</f>
        <v>49.665183062213053</v>
      </c>
    </row>
    <row r="125" spans="19:21">
      <c r="S125" s="1">
        <v>1</v>
      </c>
      <c r="T125" s="1">
        <f t="shared" ref="T125:T154" si="2">T124+$U$121</f>
        <v>2.2000000000000002</v>
      </c>
      <c r="U125" s="1">
        <f t="shared" ref="U125:U154" si="3">(9+4*(COS(0.4*T125))^2)*(5*EXP(-0.5*T125)+2*EXP(0.15*T125))</f>
        <v>47.236719463380865</v>
      </c>
    </row>
    <row r="126" spans="19:21">
      <c r="S126" s="1">
        <v>2</v>
      </c>
      <c r="T126" s="1">
        <f t="shared" si="2"/>
        <v>2.4000000000000004</v>
      </c>
      <c r="U126" s="1">
        <f t="shared" si="3"/>
        <v>45.106741193449736</v>
      </c>
    </row>
    <row r="127" spans="19:21">
      <c r="S127" s="1">
        <v>3</v>
      </c>
      <c r="T127" s="1">
        <f t="shared" si="2"/>
        <v>2.6000000000000005</v>
      </c>
      <c r="U127" s="1">
        <f t="shared" si="3"/>
        <v>43.274275558039562</v>
      </c>
    </row>
    <row r="128" spans="19:21">
      <c r="S128" s="1">
        <v>4</v>
      </c>
      <c r="T128" s="1">
        <f t="shared" si="2"/>
        <v>2.8000000000000007</v>
      </c>
      <c r="U128" s="1">
        <f t="shared" si="3"/>
        <v>41.739528243456213</v>
      </c>
    </row>
    <row r="129" spans="19:26">
      <c r="S129" s="1">
        <v>5</v>
      </c>
      <c r="T129" s="1">
        <f t="shared" si="2"/>
        <v>3.0000000000000009</v>
      </c>
      <c r="U129" s="1">
        <f t="shared" si="3"/>
        <v>40.503824912186879</v>
      </c>
    </row>
    <row r="130" spans="19:26">
      <c r="S130" s="1">
        <v>6</v>
      </c>
      <c r="T130" s="1">
        <f t="shared" si="2"/>
        <v>3.2000000000000011</v>
      </c>
      <c r="U130" s="1">
        <f t="shared" si="3"/>
        <v>39.569426158240347</v>
      </c>
    </row>
    <row r="131" spans="19:26">
      <c r="S131" s="1">
        <v>7</v>
      </c>
      <c r="T131" s="1">
        <f t="shared" si="2"/>
        <v>3.4000000000000012</v>
      </c>
      <c r="U131" s="1">
        <f t="shared" si="3"/>
        <v>38.939223281682523</v>
      </c>
    </row>
    <row r="132" spans="19:26">
      <c r="S132" s="1">
        <v>8</v>
      </c>
      <c r="T132" s="1">
        <f t="shared" si="2"/>
        <v>3.6000000000000014</v>
      </c>
      <c r="U132" s="1">
        <f t="shared" si="3"/>
        <v>38.616328241195617</v>
      </c>
    </row>
    <row r="133" spans="19:26">
      <c r="S133" s="1">
        <v>9</v>
      </c>
      <c r="T133" s="1">
        <f t="shared" si="2"/>
        <v>3.8000000000000016</v>
      </c>
      <c r="U133" s="1">
        <f t="shared" si="3"/>
        <v>38.603576116590752</v>
      </c>
    </row>
    <row r="134" spans="19:26">
      <c r="S134" s="1">
        <v>10</v>
      </c>
      <c r="T134" s="1">
        <f t="shared" si="2"/>
        <v>4.0000000000000018</v>
      </c>
      <c r="U134" s="1">
        <f t="shared" si="3"/>
        <v>38.902962407017768</v>
      </c>
    </row>
    <row r="135" spans="19:26">
      <c r="S135" s="1">
        <v>11</v>
      </c>
      <c r="T135" s="1">
        <f t="shared" si="2"/>
        <v>4.200000000000002</v>
      </c>
      <c r="U135" s="1">
        <f t="shared" si="3"/>
        <v>39.515040474425149</v>
      </c>
    </row>
    <row r="136" spans="19:26">
      <c r="S136" s="1">
        <v>12</v>
      </c>
      <c r="T136" s="1">
        <f t="shared" si="2"/>
        <v>4.4000000000000021</v>
      </c>
      <c r="U136" s="1">
        <f t="shared" si="3"/>
        <v>40.438306405194325</v>
      </c>
    </row>
    <row r="137" spans="19:26">
      <c r="S137" s="1">
        <v>13</v>
      </c>
      <c r="T137" s="1">
        <f t="shared" si="2"/>
        <v>4.6000000000000023</v>
      </c>
      <c r="U137" s="1">
        <f t="shared" si="3"/>
        <v>41.66859951397192</v>
      </c>
      <c r="Y137" t="s">
        <v>71</v>
      </c>
      <c r="Z137" s="4">
        <f>(U121/3)*(U124+4*U125+2*U126+4*U127+2*U128+4*U129+2*U130+4*U131+2*U132+4*U133+2*U134+4*U135+2*U136+4*U137+2*U138+4*U139+2*U140+4*U141+2*U142+4*U143+2*U144+4*U145+2*U146+4*U147+2*U148+4*U149+2*U150+4*U151+2*U152+4*U153+U154)</f>
        <v>322.34834537318915</v>
      </c>
    </row>
    <row r="138" spans="19:26">
      <c r="S138" s="1">
        <v>14</v>
      </c>
      <c r="T138" s="1">
        <f t="shared" si="2"/>
        <v>4.8000000000000025</v>
      </c>
      <c r="U138" s="1">
        <f t="shared" si="3"/>
        <v>43.198546677873708</v>
      </c>
    </row>
    <row r="139" spans="19:26">
      <c r="S139" s="1">
        <v>15</v>
      </c>
      <c r="T139" s="1">
        <f t="shared" si="2"/>
        <v>5.0000000000000027</v>
      </c>
      <c r="U139" s="1">
        <f t="shared" si="3"/>
        <v>45.017077707694057</v>
      </c>
    </row>
    <row r="140" spans="19:26">
      <c r="S140" s="1">
        <v>16</v>
      </c>
      <c r="T140" s="1">
        <f t="shared" si="2"/>
        <v>5.2000000000000028</v>
      </c>
      <c r="U140" s="1">
        <f t="shared" si="3"/>
        <v>47.109037091658244</v>
      </c>
    </row>
    <row r="141" spans="19:26">
      <c r="S141" s="1">
        <v>17</v>
      </c>
      <c r="T141" s="1">
        <f t="shared" si="2"/>
        <v>5.400000000000003</v>
      </c>
      <c r="U141" s="1">
        <f t="shared" si="3"/>
        <v>49.454914756691636</v>
      </c>
    </row>
    <row r="142" spans="19:26">
      <c r="S142" s="1">
        <v>18</v>
      </c>
      <c r="T142" s="1">
        <f t="shared" si="2"/>
        <v>5.6000000000000032</v>
      </c>
      <c r="U142" s="1">
        <f t="shared" si="3"/>
        <v>52.030715065308598</v>
      </c>
    </row>
    <row r="143" spans="19:26">
      <c r="S143" s="1">
        <v>19</v>
      </c>
      <c r="T143" s="1">
        <f t="shared" si="2"/>
        <v>5.8000000000000034</v>
      </c>
      <c r="U143" s="1">
        <f t="shared" si="3"/>
        <v>54.807979198395238</v>
      </c>
    </row>
    <row r="144" spans="19:26">
      <c r="S144" s="1">
        <v>20</v>
      </c>
      <c r="T144" s="1">
        <f t="shared" si="2"/>
        <v>6.0000000000000036</v>
      </c>
      <c r="U144" s="1">
        <f t="shared" si="3"/>
        <v>57.753971471954578</v>
      </c>
    </row>
    <row r="145" spans="19:21">
      <c r="S145" s="1">
        <v>21</v>
      </c>
      <c r="T145" s="1">
        <f t="shared" si="2"/>
        <v>6.2000000000000037</v>
      </c>
      <c r="U145" s="1">
        <f t="shared" si="3"/>
        <v>60.832035115999965</v>
      </c>
    </row>
    <row r="146" spans="19:21">
      <c r="S146" s="1">
        <v>22</v>
      </c>
      <c r="T146" s="1">
        <f t="shared" si="2"/>
        <v>6.4000000000000039</v>
      </c>
      <c r="U146" s="1">
        <f t="shared" si="3"/>
        <v>64.002117731759341</v>
      </c>
    </row>
    <row r="147" spans="19:21">
      <c r="S147" s="1">
        <v>23</v>
      </c>
      <c r="T147" s="1">
        <f t="shared" si="2"/>
        <v>6.6000000000000041</v>
      </c>
      <c r="U147" s="1">
        <f t="shared" si="3"/>
        <v>67.221461172012482</v>
      </c>
    </row>
    <row r="148" spans="19:21">
      <c r="S148" s="1">
        <v>24</v>
      </c>
      <c r="T148" s="1">
        <f t="shared" si="2"/>
        <v>6.8000000000000043</v>
      </c>
      <c r="U148" s="1">
        <f t="shared" si="3"/>
        <v>70.445445097043518</v>
      </c>
    </row>
    <row r="149" spans="19:21">
      <c r="S149" s="1">
        <v>25</v>
      </c>
      <c r="T149" s="1">
        <f t="shared" si="2"/>
        <v>7.0000000000000044</v>
      </c>
      <c r="U149" s="1">
        <f t="shared" si="3"/>
        <v>73.628568087069425</v>
      </c>
    </row>
    <row r="150" spans="19:21">
      <c r="S150" s="1">
        <v>26</v>
      </c>
      <c r="T150" s="1">
        <f t="shared" si="2"/>
        <v>7.2000000000000046</v>
      </c>
      <c r="U150" s="1">
        <f t="shared" si="3"/>
        <v>76.725545083850591</v>
      </c>
    </row>
    <row r="151" spans="19:21">
      <c r="S151" s="1">
        <v>27</v>
      </c>
      <c r="T151" s="1">
        <f t="shared" si="2"/>
        <v>7.4000000000000048</v>
      </c>
      <c r="U151" s="1">
        <f t="shared" si="3"/>
        <v>79.692495230636524</v>
      </c>
    </row>
    <row r="152" spans="19:21">
      <c r="S152" s="1">
        <v>28</v>
      </c>
      <c r="T152" s="1">
        <f t="shared" si="2"/>
        <v>7.600000000000005</v>
      </c>
      <c r="U152" s="1">
        <f t="shared" si="3"/>
        <v>82.488190017313556</v>
      </c>
    </row>
    <row r="153" spans="19:21">
      <c r="S153" s="1">
        <v>29</v>
      </c>
      <c r="T153" s="1">
        <f t="shared" si="2"/>
        <v>7.8000000000000052</v>
      </c>
      <c r="U153" s="1">
        <f t="shared" si="3"/>
        <v>85.075328145719752</v>
      </c>
    </row>
    <row r="154" spans="19:21">
      <c r="S154" s="1">
        <v>30</v>
      </c>
      <c r="T154" s="1">
        <f t="shared" si="2"/>
        <v>8.0000000000000053</v>
      </c>
      <c r="U154" s="1">
        <f t="shared" si="3"/>
        <v>87.421800827004802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EB40-BDB4-4364-9EED-B1D27942FB62}">
  <dimension ref="A1:H66"/>
  <sheetViews>
    <sheetView tabSelected="1" workbookViewId="0">
      <selection activeCell="K6" sqref="K6"/>
    </sheetView>
  </sheetViews>
  <sheetFormatPr baseColWidth="10" defaultRowHeight="15"/>
  <sheetData>
    <row r="1" spans="1:8">
      <c r="A1" s="20" t="s">
        <v>75</v>
      </c>
      <c r="B1" s="21">
        <v>0.05</v>
      </c>
    </row>
    <row r="2" spans="1:8" ht="15.75" thickBot="1">
      <c r="A2" s="22" t="s">
        <v>76</v>
      </c>
      <c r="B2" s="23">
        <v>2</v>
      </c>
    </row>
    <row r="3" spans="1:8" ht="15.75" thickBot="1">
      <c r="A3" s="24" t="s">
        <v>77</v>
      </c>
      <c r="B3" s="25">
        <v>12</v>
      </c>
      <c r="G3" s="17" t="s">
        <v>80</v>
      </c>
      <c r="H3" s="18"/>
    </row>
    <row r="4" spans="1:8" ht="15.75" thickBot="1">
      <c r="B4" s="19" t="s">
        <v>82</v>
      </c>
    </row>
    <row r="5" spans="1:8" ht="15.75" thickBot="1">
      <c r="B5" s="6" t="s">
        <v>78</v>
      </c>
      <c r="C5" s="7" t="s">
        <v>79</v>
      </c>
      <c r="F5" s="6" t="s">
        <v>78</v>
      </c>
      <c r="G5" s="9" t="s">
        <v>81</v>
      </c>
      <c r="H5" s="7" t="s">
        <v>79</v>
      </c>
    </row>
    <row r="6" spans="1:8">
      <c r="B6" s="10">
        <f>B2</f>
        <v>2</v>
      </c>
      <c r="C6" s="11">
        <f>B3</f>
        <v>12</v>
      </c>
      <c r="F6" s="10">
        <f>B2</f>
        <v>2</v>
      </c>
      <c r="G6" s="8"/>
      <c r="H6" s="11">
        <f>B3</f>
        <v>12</v>
      </c>
    </row>
    <row r="7" spans="1:8">
      <c r="B7" s="12">
        <f>B6+$B$1</f>
        <v>2.0499999999999998</v>
      </c>
      <c r="C7" s="13">
        <f>C6+$B$1*(4-(C6/100+B6))</f>
        <v>12.093999999999999</v>
      </c>
      <c r="F7" s="12">
        <f>F6+$B$1</f>
        <v>2.0499999999999998</v>
      </c>
      <c r="G7" s="5">
        <f>H6+$B$1*(4-(H6/100+F6))</f>
        <v>12.093999999999999</v>
      </c>
      <c r="H7" s="13">
        <f>H6+$B$1*((4-(H6/100+F6)) + (4-(G7/100+F7)) )</f>
        <v>12.185453000000001</v>
      </c>
    </row>
    <row r="8" spans="1:8">
      <c r="B8" s="12">
        <f t="shared" ref="B8:B66" si="0">B7+$B$1</f>
        <v>2.0999999999999996</v>
      </c>
      <c r="C8" s="13">
        <f t="shared" ref="C8:C66" si="1">C7+$B$1*(4-(C7/100+B7))</f>
        <v>12.185452999999999</v>
      </c>
      <c r="F8" s="12">
        <f t="shared" ref="F8:F66" si="2">F7+$B$1</f>
        <v>2.0999999999999996</v>
      </c>
      <c r="G8" s="5">
        <f t="shared" ref="G8:G66" si="3">H7+$B$1*(4-(H7/100+F7))</f>
        <v>12.276860273500001</v>
      </c>
      <c r="H8" s="13">
        <f t="shared" ref="H8:H66" si="4">H7+$B$1*((4-(H7/100+F7)) + (4-(G8/100+F8)) )</f>
        <v>12.36572184336325</v>
      </c>
    </row>
    <row r="9" spans="1:8">
      <c r="B9" s="12">
        <f t="shared" si="0"/>
        <v>2.1499999999999995</v>
      </c>
      <c r="C9" s="13">
        <f t="shared" si="1"/>
        <v>12.274360273499999</v>
      </c>
      <c r="F9" s="12">
        <f t="shared" si="2"/>
        <v>2.1499999999999995</v>
      </c>
      <c r="G9" s="5">
        <f t="shared" si="3"/>
        <v>12.454538982441569</v>
      </c>
      <c r="H9" s="13">
        <f t="shared" si="4"/>
        <v>12.540811712950347</v>
      </c>
    </row>
    <row r="10" spans="1:8">
      <c r="B10" s="12">
        <f t="shared" si="0"/>
        <v>2.1999999999999993</v>
      </c>
      <c r="C10" s="13">
        <f t="shared" si="1"/>
        <v>12.36072309336325</v>
      </c>
      <c r="F10" s="12">
        <f t="shared" si="2"/>
        <v>2.1999999999999993</v>
      </c>
      <c r="G10" s="5">
        <f t="shared" si="3"/>
        <v>12.627041307093872</v>
      </c>
      <c r="H10" s="13">
        <f t="shared" si="4"/>
        <v>12.710727786440325</v>
      </c>
    </row>
    <row r="11" spans="1:8">
      <c r="B11" s="12">
        <f t="shared" si="0"/>
        <v>2.2499999999999991</v>
      </c>
      <c r="C11" s="13">
        <f t="shared" si="1"/>
        <v>12.444542731816568</v>
      </c>
      <c r="F11" s="12">
        <f t="shared" si="2"/>
        <v>2.2499999999999991</v>
      </c>
      <c r="G11" s="5">
        <f t="shared" si="3"/>
        <v>12.794372422547104</v>
      </c>
      <c r="H11" s="13">
        <f t="shared" si="4"/>
        <v>12.875475236335831</v>
      </c>
    </row>
    <row r="12" spans="1:8">
      <c r="B12" s="12">
        <f t="shared" si="0"/>
        <v>2.2999999999999989</v>
      </c>
      <c r="C12" s="13">
        <f t="shared" si="1"/>
        <v>12.52582046045066</v>
      </c>
      <c r="F12" s="12">
        <f t="shared" si="2"/>
        <v>2.2999999999999989</v>
      </c>
      <c r="G12" s="5">
        <f t="shared" si="3"/>
        <v>12.956537498717664</v>
      </c>
      <c r="H12" s="13">
        <f t="shared" si="4"/>
        <v>13.035059229968304</v>
      </c>
    </row>
    <row r="13" spans="1:8">
      <c r="B13" s="12">
        <f t="shared" si="0"/>
        <v>2.3499999999999988</v>
      </c>
      <c r="C13" s="13">
        <f t="shared" si="1"/>
        <v>12.604557550220434</v>
      </c>
      <c r="F13" s="12">
        <f t="shared" si="2"/>
        <v>2.3499999999999988</v>
      </c>
      <c r="G13" s="5">
        <f t="shared" si="3"/>
        <v>13.11354170035332</v>
      </c>
      <c r="H13" s="13">
        <f t="shared" si="4"/>
        <v>13.189484929503143</v>
      </c>
    </row>
    <row r="14" spans="1:8">
      <c r="B14" s="12">
        <f t="shared" si="0"/>
        <v>2.3999999999999986</v>
      </c>
      <c r="C14" s="13">
        <f t="shared" si="1"/>
        <v>12.680755271445324</v>
      </c>
      <c r="F14" s="12">
        <f t="shared" si="2"/>
        <v>2.3999999999999986</v>
      </c>
      <c r="G14" s="5">
        <f t="shared" si="3"/>
        <v>13.265390187038392</v>
      </c>
      <c r="H14" s="13">
        <f t="shared" si="4"/>
        <v>13.338757491944872</v>
      </c>
    </row>
    <row r="15" spans="1:8">
      <c r="B15" s="12">
        <f t="shared" si="0"/>
        <v>2.4499999999999984</v>
      </c>
      <c r="C15" s="13">
        <f t="shared" si="1"/>
        <v>12.754414893809601</v>
      </c>
      <c r="F15" s="12">
        <f t="shared" si="2"/>
        <v>2.4499999999999984</v>
      </c>
      <c r="G15" s="5">
        <f t="shared" si="3"/>
        <v>13.4120881131989</v>
      </c>
      <c r="H15" s="13">
        <f t="shared" si="4"/>
        <v>13.482882069142301</v>
      </c>
    </row>
    <row r="16" spans="1:8">
      <c r="B16" s="12">
        <f t="shared" si="0"/>
        <v>2.4999999999999982</v>
      </c>
      <c r="C16" s="13">
        <f t="shared" si="1"/>
        <v>12.825537686362697</v>
      </c>
      <c r="F16" s="12">
        <f t="shared" si="2"/>
        <v>2.4999999999999982</v>
      </c>
      <c r="G16" s="5">
        <f t="shared" si="3"/>
        <v>13.553640628107729</v>
      </c>
      <c r="H16" s="13">
        <f t="shared" si="4"/>
        <v>13.621863807793677</v>
      </c>
    </row>
    <row r="17" spans="2:8">
      <c r="B17" s="12">
        <f t="shared" si="0"/>
        <v>2.549999999999998</v>
      </c>
      <c r="C17" s="13">
        <f t="shared" si="1"/>
        <v>12.894124917519516</v>
      </c>
      <c r="F17" s="12">
        <f t="shared" si="2"/>
        <v>2.549999999999998</v>
      </c>
      <c r="G17" s="5">
        <f t="shared" si="3"/>
        <v>13.69005287588978</v>
      </c>
      <c r="H17" s="13">
        <f t="shared" si="4"/>
        <v>13.755707849451834</v>
      </c>
    </row>
    <row r="18" spans="2:8">
      <c r="B18" s="12">
        <f>B17+$B$1</f>
        <v>2.5999999999999979</v>
      </c>
      <c r="C18" s="13">
        <f t="shared" si="1"/>
        <v>12.960177855060756</v>
      </c>
      <c r="F18" s="12">
        <f t="shared" si="2"/>
        <v>2.5999999999999979</v>
      </c>
      <c r="G18" s="5">
        <f t="shared" si="3"/>
        <v>13.821329995527108</v>
      </c>
      <c r="H18" s="13">
        <f t="shared" si="4"/>
        <v>13.884419330529346</v>
      </c>
    </row>
    <row r="19" spans="2:8">
      <c r="B19" s="12">
        <f t="shared" si="0"/>
        <v>2.6499999999999977</v>
      </c>
      <c r="C19" s="13">
        <f t="shared" si="1"/>
        <v>13.023697766133226</v>
      </c>
      <c r="F19" s="12">
        <f t="shared" si="2"/>
        <v>2.6499999999999977</v>
      </c>
      <c r="G19" s="5">
        <f t="shared" si="3"/>
        <v>13.947477120864081</v>
      </c>
      <c r="H19" s="13">
        <f t="shared" si="4"/>
        <v>14.008003382303649</v>
      </c>
    </row>
    <row r="20" spans="2:8">
      <c r="B20" s="12">
        <f t="shared" si="0"/>
        <v>2.6999999999999975</v>
      </c>
      <c r="C20" s="13">
        <f t="shared" si="1"/>
        <v>13.084685917250161</v>
      </c>
      <c r="F20" s="12">
        <f t="shared" si="2"/>
        <v>2.6999999999999975</v>
      </c>
      <c r="G20" s="5">
        <f t="shared" si="3"/>
        <v>14.068499380612497</v>
      </c>
      <c r="H20" s="13">
        <f t="shared" si="4"/>
        <v>14.12646513092219</v>
      </c>
    </row>
    <row r="21" spans="2:8">
      <c r="B21" s="12">
        <f t="shared" si="0"/>
        <v>2.7499999999999973</v>
      </c>
      <c r="C21" s="13">
        <f t="shared" si="1"/>
        <v>13.143143574291535</v>
      </c>
      <c r="F21" s="12">
        <f t="shared" si="2"/>
        <v>2.7499999999999973</v>
      </c>
      <c r="G21" s="5">
        <f t="shared" si="3"/>
        <v>14.184401898356729</v>
      </c>
      <c r="H21" s="13">
        <f t="shared" si="4"/>
        <v>14.239809697407551</v>
      </c>
    </row>
    <row r="22" spans="2:8">
      <c r="B22" s="12">
        <f t="shared" si="0"/>
        <v>2.7999999999999972</v>
      </c>
      <c r="C22" s="13">
        <f t="shared" si="1"/>
        <v>13.199072002504391</v>
      </c>
      <c r="F22" s="12">
        <f t="shared" si="2"/>
        <v>2.7999999999999972</v>
      </c>
      <c r="G22" s="5">
        <f t="shared" si="3"/>
        <v>14.295189792558848</v>
      </c>
      <c r="H22" s="13">
        <f t="shared" si="4"/>
        <v>14.348042197662568</v>
      </c>
    </row>
    <row r="23" spans="2:8">
      <c r="B23" s="12">
        <f t="shared" si="0"/>
        <v>2.849999999999997</v>
      </c>
      <c r="C23" s="13">
        <f t="shared" si="1"/>
        <v>13.252472466503139</v>
      </c>
      <c r="F23" s="12">
        <f t="shared" si="2"/>
        <v>2.849999999999997</v>
      </c>
      <c r="G23" s="5">
        <f t="shared" si="3"/>
        <v>14.400868176563737</v>
      </c>
      <c r="H23" s="13">
        <f t="shared" si="4"/>
        <v>14.451167742475455</v>
      </c>
    </row>
    <row r="24" spans="2:8">
      <c r="B24" s="12">
        <f t="shared" si="0"/>
        <v>2.8999999999999968</v>
      </c>
      <c r="C24" s="13">
        <f t="shared" si="1"/>
        <v>13.303346230269888</v>
      </c>
      <c r="F24" s="12">
        <f t="shared" si="2"/>
        <v>2.8999999999999968</v>
      </c>
      <c r="G24" s="5">
        <f t="shared" si="3"/>
        <v>14.501442158604217</v>
      </c>
      <c r="H24" s="13">
        <f t="shared" si="4"/>
        <v>14.549191437524916</v>
      </c>
    </row>
    <row r="25" spans="2:8">
      <c r="B25" s="12">
        <f t="shared" si="0"/>
        <v>2.9499999999999966</v>
      </c>
      <c r="C25" s="13">
        <f t="shared" si="1"/>
        <v>13.351694557154753</v>
      </c>
      <c r="F25" s="12">
        <f t="shared" si="2"/>
        <v>2.9499999999999966</v>
      </c>
      <c r="G25" s="5">
        <f t="shared" si="3"/>
        <v>14.596916841806154</v>
      </c>
      <c r="H25" s="13">
        <f t="shared" si="4"/>
        <v>14.642118383385251</v>
      </c>
    </row>
    <row r="26" spans="2:8">
      <c r="B26" s="12">
        <f t="shared" si="0"/>
        <v>2.9999999999999964</v>
      </c>
      <c r="C26" s="13">
        <f t="shared" si="1"/>
        <v>13.397518709876175</v>
      </c>
      <c r="F26" s="12">
        <f t="shared" si="2"/>
        <v>2.9999999999999964</v>
      </c>
      <c r="G26" s="5">
        <f t="shared" si="3"/>
        <v>14.687297324193558</v>
      </c>
      <c r="H26" s="13">
        <f t="shared" si="4"/>
        <v>14.729953675531462</v>
      </c>
    </row>
    <row r="27" spans="2:8">
      <c r="B27" s="12">
        <f t="shared" si="0"/>
        <v>3.0499999999999963</v>
      </c>
      <c r="C27" s="13">
        <f t="shared" si="1"/>
        <v>13.440819950521238</v>
      </c>
      <c r="F27" s="12">
        <f t="shared" si="2"/>
        <v>3.0499999999999963</v>
      </c>
      <c r="G27" s="5">
        <f t="shared" si="3"/>
        <v>14.772588698693696</v>
      </c>
      <c r="H27" s="13">
        <f t="shared" si="4"/>
        <v>14.81270240434435</v>
      </c>
    </row>
    <row r="28" spans="2:8">
      <c r="B28" s="12">
        <f t="shared" si="0"/>
        <v>3.0999999999999961</v>
      </c>
      <c r="C28" s="13">
        <f t="shared" si="1"/>
        <v>13.481599540545977</v>
      </c>
      <c r="F28" s="12">
        <f t="shared" si="2"/>
        <v>3.0999999999999961</v>
      </c>
      <c r="G28" s="5">
        <f t="shared" si="3"/>
        <v>14.852796053142178</v>
      </c>
      <c r="H28" s="13">
        <f t="shared" si="4"/>
        <v>14.890369655115608</v>
      </c>
    </row>
    <row r="29" spans="2:8">
      <c r="B29" s="12">
        <f t="shared" si="0"/>
        <v>3.1499999999999959</v>
      </c>
      <c r="C29" s="13">
        <f t="shared" si="1"/>
        <v>13.519858740775705</v>
      </c>
      <c r="F29" s="12">
        <f t="shared" si="2"/>
        <v>3.1499999999999959</v>
      </c>
      <c r="G29" s="5">
        <f t="shared" si="3"/>
        <v>14.927924470288049</v>
      </c>
      <c r="H29" s="13">
        <f t="shared" si="4"/>
        <v>14.962960508052907</v>
      </c>
    </row>
    <row r="30" spans="2:8">
      <c r="B30" s="12">
        <f t="shared" si="0"/>
        <v>3.1999999999999957</v>
      </c>
      <c r="C30" s="13">
        <f t="shared" si="1"/>
        <v>13.555598811405318</v>
      </c>
      <c r="F30" s="12">
        <f t="shared" si="2"/>
        <v>3.1999999999999957</v>
      </c>
      <c r="G30" s="5">
        <f t="shared" si="3"/>
        <v>14.99797902779888</v>
      </c>
      <c r="H30" s="13">
        <f t="shared" si="4"/>
        <v>15.030480038284981</v>
      </c>
    </row>
    <row r="31" spans="2:8">
      <c r="B31" s="12">
        <f t="shared" si="0"/>
        <v>3.2499999999999956</v>
      </c>
      <c r="C31" s="13">
        <f t="shared" si="1"/>
        <v>13.588821011999615</v>
      </c>
      <c r="F31" s="12">
        <f t="shared" si="2"/>
        <v>3.2499999999999956</v>
      </c>
      <c r="G31" s="5">
        <f t="shared" si="3"/>
        <v>15.062964798265838</v>
      </c>
      <c r="H31" s="13">
        <f t="shared" si="4"/>
        <v>15.092933315866706</v>
      </c>
    </row>
    <row r="32" spans="2:8">
      <c r="B32" s="12">
        <f t="shared" si="0"/>
        <v>3.2999999999999954</v>
      </c>
      <c r="C32" s="13">
        <f t="shared" si="1"/>
        <v>13.619526601493614</v>
      </c>
      <c r="F32" s="12">
        <f t="shared" si="2"/>
        <v>3.2999999999999954</v>
      </c>
      <c r="G32" s="5">
        <f t="shared" si="3"/>
        <v>15.122886849208772</v>
      </c>
      <c r="H32" s="13">
        <f t="shared" si="4"/>
        <v>15.150325405784168</v>
      </c>
    </row>
    <row r="33" spans="2:8">
      <c r="B33" s="12">
        <f t="shared" si="0"/>
        <v>3.3499999999999952</v>
      </c>
      <c r="C33" s="13">
        <f t="shared" si="1"/>
        <v>13.647716838192867</v>
      </c>
      <c r="F33" s="12">
        <f t="shared" si="2"/>
        <v>3.3499999999999952</v>
      </c>
      <c r="G33" s="5">
        <f t="shared" si="3"/>
        <v>15.177750243081276</v>
      </c>
      <c r="H33" s="13">
        <f t="shared" si="4"/>
        <v>15.202661367959735</v>
      </c>
    </row>
    <row r="34" spans="2:8">
      <c r="B34" s="12">
        <f t="shared" si="0"/>
        <v>3.399999999999995</v>
      </c>
      <c r="C34" s="13">
        <f t="shared" si="1"/>
        <v>13.673392979773771</v>
      </c>
      <c r="F34" s="12">
        <f t="shared" si="2"/>
        <v>3.399999999999995</v>
      </c>
      <c r="G34" s="5">
        <f t="shared" si="3"/>
        <v>15.227560037275754</v>
      </c>
      <c r="H34" s="13">
        <f t="shared" si="4"/>
        <v>15.249946257257118</v>
      </c>
    </row>
    <row r="35" spans="2:8">
      <c r="B35" s="12">
        <f t="shared" si="0"/>
        <v>3.4499999999999948</v>
      </c>
      <c r="C35" s="13">
        <f t="shared" si="1"/>
        <v>13.696556283283885</v>
      </c>
      <c r="F35" s="12">
        <f t="shared" si="2"/>
        <v>3.4499999999999948</v>
      </c>
      <c r="G35" s="5">
        <f t="shared" si="3"/>
        <v>15.272321284128489</v>
      </c>
      <c r="H35" s="13">
        <f t="shared" si="4"/>
        <v>15.292185123486426</v>
      </c>
    </row>
    <row r="36" spans="2:8">
      <c r="B36" s="12">
        <f t="shared" si="0"/>
        <v>3.4999999999999947</v>
      </c>
      <c r="C36" s="13">
        <f t="shared" si="1"/>
        <v>13.717208005142243</v>
      </c>
      <c r="F36" s="12">
        <f t="shared" si="2"/>
        <v>3.4999999999999947</v>
      </c>
      <c r="G36" s="5">
        <f t="shared" si="3"/>
        <v>15.312039030924684</v>
      </c>
      <c r="H36" s="13">
        <f t="shared" si="4"/>
        <v>15.329383011409222</v>
      </c>
    </row>
    <row r="37" spans="2:8">
      <c r="B37" s="12">
        <f t="shared" si="0"/>
        <v>3.5499999999999945</v>
      </c>
      <c r="C37" s="13">
        <f t="shared" si="1"/>
        <v>13.735349401139672</v>
      </c>
      <c r="F37" s="12">
        <f t="shared" si="2"/>
        <v>3.5499999999999945</v>
      </c>
      <c r="G37" s="5">
        <f t="shared" si="3"/>
        <v>15.346718319903518</v>
      </c>
      <c r="H37" s="13">
        <f t="shared" si="4"/>
        <v>15.361544960743567</v>
      </c>
    </row>
    <row r="38" spans="2:8">
      <c r="B38" s="12">
        <f t="shared" si="0"/>
        <v>3.5999999999999943</v>
      </c>
      <c r="C38" s="13">
        <f t="shared" si="1"/>
        <v>13.750981726439102</v>
      </c>
      <c r="F38" s="12">
        <f t="shared" si="2"/>
        <v>3.5999999999999943</v>
      </c>
      <c r="G38" s="5">
        <f t="shared" si="3"/>
        <v>15.376364188263196</v>
      </c>
      <c r="H38" s="13">
        <f t="shared" si="4"/>
        <v>15.388676006169064</v>
      </c>
    </row>
    <row r="39" spans="2:8">
      <c r="B39" s="12">
        <f t="shared" si="0"/>
        <v>3.6499999999999941</v>
      </c>
      <c r="C39" s="13">
        <f t="shared" si="1"/>
        <v>13.764106235575882</v>
      </c>
      <c r="F39" s="12">
        <f t="shared" si="2"/>
        <v>3.6499999999999941</v>
      </c>
      <c r="G39" s="5">
        <f t="shared" si="3"/>
        <v>15.400981668165979</v>
      </c>
      <c r="H39" s="13">
        <f t="shared" si="4"/>
        <v>15.410781177331897</v>
      </c>
    </row>
    <row r="40" spans="2:8">
      <c r="B40" s="12">
        <f t="shared" si="0"/>
        <v>3.699999999999994</v>
      </c>
      <c r="C40" s="13">
        <f t="shared" si="1"/>
        <v>13.774724182458094</v>
      </c>
      <c r="F40" s="12">
        <f t="shared" si="2"/>
        <v>3.699999999999994</v>
      </c>
      <c r="G40" s="5">
        <f t="shared" si="3"/>
        <v>15.420575786743232</v>
      </c>
      <c r="H40" s="13">
        <f t="shared" si="4"/>
        <v>15.42786549884986</v>
      </c>
    </row>
    <row r="41" spans="2:8">
      <c r="B41" s="12">
        <f t="shared" si="0"/>
        <v>3.7499999999999938</v>
      </c>
      <c r="C41" s="13">
        <f t="shared" si="1"/>
        <v>13.782836820366866</v>
      </c>
      <c r="F41" s="12">
        <f t="shared" si="2"/>
        <v>3.7499999999999938</v>
      </c>
      <c r="G41" s="5">
        <f t="shared" si="3"/>
        <v>15.435151566100435</v>
      </c>
      <c r="H41" s="13">
        <f t="shared" si="4"/>
        <v>15.439933990317385</v>
      </c>
    </row>
    <row r="42" spans="2:8">
      <c r="B42" s="12">
        <f t="shared" si="0"/>
        <v>3.7999999999999936</v>
      </c>
      <c r="C42" s="13">
        <f t="shared" si="1"/>
        <v>13.788445401956682</v>
      </c>
      <c r="F42" s="12">
        <f t="shared" si="2"/>
        <v>3.7999999999999936</v>
      </c>
      <c r="G42" s="5">
        <f t="shared" si="3"/>
        <v>15.444714023322227</v>
      </c>
      <c r="H42" s="13">
        <f t="shared" si="4"/>
        <v>15.446991666310566</v>
      </c>
    </row>
    <row r="43" spans="2:8">
      <c r="B43" s="12">
        <f t="shared" si="0"/>
        <v>3.8499999999999934</v>
      </c>
      <c r="C43" s="13">
        <f t="shared" si="1"/>
        <v>13.791551179255704</v>
      </c>
      <c r="F43" s="12">
        <f t="shared" si="2"/>
        <v>3.8499999999999934</v>
      </c>
      <c r="G43" s="5">
        <f t="shared" si="3"/>
        <v>15.449268170477412</v>
      </c>
      <c r="H43" s="13">
        <f t="shared" si="4"/>
        <v>15.449043536392173</v>
      </c>
    </row>
    <row r="44" spans="2:8">
      <c r="B44" s="12">
        <f t="shared" si="0"/>
        <v>3.8999999999999932</v>
      </c>
      <c r="C44" s="13">
        <f t="shared" si="1"/>
        <v>13.792155403666076</v>
      </c>
      <c r="F44" s="12">
        <f t="shared" si="2"/>
        <v>3.8999999999999932</v>
      </c>
      <c r="G44" s="5">
        <f t="shared" si="3"/>
        <v>15.448819014623977</v>
      </c>
      <c r="H44" s="13">
        <f t="shared" si="4"/>
        <v>15.446094605116665</v>
      </c>
    </row>
    <row r="45" spans="2:8">
      <c r="B45" s="12">
        <f t="shared" si="0"/>
        <v>3.9499999999999931</v>
      </c>
      <c r="C45" s="13">
        <f t="shared" si="1"/>
        <v>13.790259325964243</v>
      </c>
      <c r="F45" s="12">
        <f t="shared" si="2"/>
        <v>3.9499999999999931</v>
      </c>
      <c r="G45" s="5">
        <f t="shared" si="3"/>
        <v>15.443371557814107</v>
      </c>
      <c r="H45" s="13">
        <f t="shared" si="4"/>
        <v>15.438149872035201</v>
      </c>
    </row>
    <row r="46" spans="2:8">
      <c r="B46" s="12">
        <f t="shared" si="0"/>
        <v>3.9999999999999929</v>
      </c>
      <c r="C46" s="13">
        <f t="shared" si="1"/>
        <v>13.785864196301262</v>
      </c>
      <c r="F46" s="12">
        <f t="shared" si="2"/>
        <v>3.9999999999999929</v>
      </c>
      <c r="G46" s="5">
        <f t="shared" si="3"/>
        <v>15.432930797099184</v>
      </c>
      <c r="H46" s="13">
        <f t="shared" si="4"/>
        <v>15.425214331700634</v>
      </c>
    </row>
    <row r="47" spans="2:8">
      <c r="B47" s="12">
        <f t="shared" si="0"/>
        <v>4.0499999999999927</v>
      </c>
      <c r="C47" s="13">
        <f t="shared" si="1"/>
        <v>13.778971264203111</v>
      </c>
      <c r="F47" s="12">
        <f t="shared" si="2"/>
        <v>4.0499999999999927</v>
      </c>
      <c r="G47" s="5">
        <f t="shared" si="3"/>
        <v>15.417501724534784</v>
      </c>
      <c r="H47" s="13">
        <f t="shared" si="4"/>
        <v>15.407292973672517</v>
      </c>
    </row>
    <row r="48" spans="2:8">
      <c r="B48" s="12">
        <f t="shared" si="0"/>
        <v>4.0999999999999925</v>
      </c>
      <c r="C48" s="13">
        <f t="shared" si="1"/>
        <v>13.769581778571011</v>
      </c>
      <c r="F48" s="12">
        <f t="shared" si="2"/>
        <v>4.0999999999999925</v>
      </c>
      <c r="G48" s="5">
        <f t="shared" si="3"/>
        <v>15.397089327185681</v>
      </c>
      <c r="H48" s="13">
        <f t="shared" si="4"/>
        <v>15.384390782522088</v>
      </c>
    </row>
    <row r="49" spans="2:8">
      <c r="B49" s="12">
        <f t="shared" si="0"/>
        <v>4.1499999999999924</v>
      </c>
      <c r="C49" s="13">
        <f t="shared" si="1"/>
        <v>13.757696987681726</v>
      </c>
      <c r="F49" s="12">
        <f t="shared" si="2"/>
        <v>4.1499999999999924</v>
      </c>
      <c r="G49" s="5">
        <f t="shared" si="3"/>
        <v>15.371698587130828</v>
      </c>
      <c r="H49" s="13">
        <f t="shared" si="4"/>
        <v>15.356512737837262</v>
      </c>
    </row>
    <row r="50" spans="2:8">
      <c r="B50" s="12">
        <f t="shared" si="0"/>
        <v>4.1999999999999922</v>
      </c>
      <c r="C50" s="13">
        <f t="shared" si="1"/>
        <v>13.743318139187885</v>
      </c>
      <c r="F50" s="12">
        <f t="shared" si="2"/>
        <v>4.1999999999999922</v>
      </c>
      <c r="G50" s="5">
        <f t="shared" si="3"/>
        <v>15.341334481468344</v>
      </c>
      <c r="H50" s="13">
        <f t="shared" si="4"/>
        <v>15.32366381422761</v>
      </c>
    </row>
    <row r="51" spans="2:8">
      <c r="B51" s="12">
        <f t="shared" si="0"/>
        <v>4.249999999999992</v>
      </c>
      <c r="C51" s="13">
        <f t="shared" si="1"/>
        <v>13.726446480118291</v>
      </c>
      <c r="F51" s="12">
        <f t="shared" si="2"/>
        <v>4.249999999999992</v>
      </c>
      <c r="G51" s="5">
        <f t="shared" si="3"/>
        <v>15.306001982320495</v>
      </c>
      <c r="H51" s="13">
        <f t="shared" si="4"/>
        <v>15.285848981329336</v>
      </c>
    </row>
    <row r="52" spans="2:8">
      <c r="B52" s="12">
        <f t="shared" si="0"/>
        <v>4.2999999999999918</v>
      </c>
      <c r="C52" s="13">
        <f t="shared" si="1"/>
        <v>13.707083256878231</v>
      </c>
      <c r="F52" s="12">
        <f t="shared" si="2"/>
        <v>4.2999999999999918</v>
      </c>
      <c r="G52" s="5">
        <f t="shared" si="3"/>
        <v>15.265706056838672</v>
      </c>
      <c r="H52" s="13">
        <f t="shared" si="4"/>
        <v>15.243073203810253</v>
      </c>
    </row>
    <row r="53" spans="2:8">
      <c r="B53" s="12">
        <f t="shared" si="0"/>
        <v>4.3499999999999917</v>
      </c>
      <c r="C53" s="13">
        <f t="shared" si="1"/>
        <v>13.685229715249793</v>
      </c>
      <c r="F53" s="12">
        <f t="shared" si="2"/>
        <v>4.3499999999999917</v>
      </c>
      <c r="G53" s="5">
        <f t="shared" si="3"/>
        <v>15.220451667208348</v>
      </c>
      <c r="H53" s="13">
        <f t="shared" si="4"/>
        <v>15.195341441374744</v>
      </c>
    </row>
    <row r="54" spans="2:8">
      <c r="B54" s="12">
        <f t="shared" si="0"/>
        <v>4.3999999999999915</v>
      </c>
      <c r="C54" s="13">
        <f t="shared" si="1"/>
        <v>13.660887100392168</v>
      </c>
      <c r="F54" s="12">
        <f t="shared" si="2"/>
        <v>4.3999999999999915</v>
      </c>
      <c r="G54" s="5">
        <f t="shared" si="3"/>
        <v>15.170243770654057</v>
      </c>
      <c r="H54" s="13">
        <f t="shared" si="4"/>
        <v>15.14265864876873</v>
      </c>
    </row>
    <row r="55" spans="2:8">
      <c r="B55" s="12">
        <f t="shared" si="0"/>
        <v>4.4499999999999913</v>
      </c>
      <c r="C55" s="13">
        <f t="shared" si="1"/>
        <v>13.634056656841972</v>
      </c>
      <c r="F55" s="12">
        <f t="shared" si="2"/>
        <v>4.4499999999999913</v>
      </c>
      <c r="G55" s="5">
        <f t="shared" si="3"/>
        <v>15.115087319444346</v>
      </c>
      <c r="H55" s="13">
        <f t="shared" si="4"/>
        <v>15.085029775784625</v>
      </c>
    </row>
    <row r="56" spans="2:8">
      <c r="B56" s="12">
        <f t="shared" si="0"/>
        <v>4.4999999999999911</v>
      </c>
      <c r="C56" s="13">
        <f t="shared" si="1"/>
        <v>13.604739628513551</v>
      </c>
      <c r="F56" s="12">
        <f t="shared" si="2"/>
        <v>4.4999999999999911</v>
      </c>
      <c r="G56" s="5">
        <f t="shared" si="3"/>
        <v>15.054987260896732</v>
      </c>
      <c r="H56" s="13">
        <f t="shared" si="4"/>
        <v>15.022459767266286</v>
      </c>
    </row>
    <row r="57" spans="2:8">
      <c r="B57" s="12">
        <f t="shared" si="0"/>
        <v>4.5499999999999909</v>
      </c>
      <c r="C57" s="13">
        <f t="shared" si="1"/>
        <v>13.572937258699294</v>
      </c>
      <c r="F57" s="12">
        <f t="shared" si="2"/>
        <v>4.5499999999999909</v>
      </c>
      <c r="G57" s="5">
        <f t="shared" si="3"/>
        <v>14.989948537382652</v>
      </c>
      <c r="H57" s="13">
        <f t="shared" si="4"/>
        <v>14.954953563113962</v>
      </c>
    </row>
    <row r="58" spans="2:8">
      <c r="B58" s="12">
        <f t="shared" si="0"/>
        <v>4.5999999999999908</v>
      </c>
      <c r="C58" s="13">
        <f t="shared" si="1"/>
        <v>13.538650790069946</v>
      </c>
      <c r="F58" s="12">
        <f t="shared" si="2"/>
        <v>4.5999999999999908</v>
      </c>
      <c r="G58" s="5">
        <f t="shared" si="3"/>
        <v>14.919976086332406</v>
      </c>
      <c r="H58" s="13">
        <f t="shared" si="4"/>
        <v>14.882516098289241</v>
      </c>
    </row>
    <row r="59" spans="2:8">
      <c r="B59" s="12">
        <f t="shared" si="0"/>
        <v>4.6499999999999906</v>
      </c>
      <c r="C59" s="13">
        <f t="shared" si="1"/>
        <v>13.501881464674911</v>
      </c>
      <c r="F59" s="12">
        <f t="shared" si="2"/>
        <v>4.6499999999999906</v>
      </c>
      <c r="G59" s="5">
        <f t="shared" si="3"/>
        <v>14.845074840240096</v>
      </c>
      <c r="H59" s="13">
        <f t="shared" si="4"/>
        <v>14.805152302819977</v>
      </c>
    </row>
    <row r="60" spans="2:8">
      <c r="B60" s="12">
        <f t="shared" si="0"/>
        <v>4.6999999999999904</v>
      </c>
      <c r="C60" s="13">
        <f t="shared" si="1"/>
        <v>13.462630523942574</v>
      </c>
      <c r="F60" s="12">
        <f t="shared" si="2"/>
        <v>4.6999999999999904</v>
      </c>
      <c r="G60" s="5">
        <f t="shared" si="3"/>
        <v>14.765249726668568</v>
      </c>
      <c r="H60" s="13">
        <f t="shared" si="4"/>
        <v>14.722867101805234</v>
      </c>
    </row>
    <row r="61" spans="2:8">
      <c r="B61" s="12">
        <f t="shared" si="0"/>
        <v>4.7499999999999902</v>
      </c>
      <c r="C61" s="13">
        <f t="shared" si="1"/>
        <v>13.420899208680602</v>
      </c>
      <c r="F61" s="12">
        <f t="shared" si="2"/>
        <v>4.7499999999999902</v>
      </c>
      <c r="G61" s="5">
        <f t="shared" si="3"/>
        <v>14.680505668254332</v>
      </c>
      <c r="H61" s="13">
        <f t="shared" si="4"/>
        <v>14.635665415420204</v>
      </c>
    </row>
    <row r="62" spans="2:8">
      <c r="B62" s="12">
        <f t="shared" si="0"/>
        <v>4.7999999999999901</v>
      </c>
      <c r="C62" s="13">
        <f t="shared" si="1"/>
        <v>13.376688759076263</v>
      </c>
      <c r="F62" s="12">
        <f t="shared" si="2"/>
        <v>4.7999999999999901</v>
      </c>
      <c r="G62" s="5">
        <f t="shared" si="3"/>
        <v>14.590847582712495</v>
      </c>
      <c r="H62" s="13">
        <f t="shared" si="4"/>
        <v>14.543552158921139</v>
      </c>
    </row>
    <row r="63" spans="2:8">
      <c r="B63" s="12">
        <f t="shared" si="0"/>
        <v>4.8499999999999899</v>
      </c>
      <c r="C63" s="13">
        <f t="shared" si="1"/>
        <v>13.330000414696725</v>
      </c>
      <c r="F63" s="12">
        <f t="shared" si="2"/>
        <v>4.8499999999999899</v>
      </c>
      <c r="G63" s="5">
        <f t="shared" si="3"/>
        <v>14.496280382841679</v>
      </c>
      <c r="H63" s="13">
        <f t="shared" si="4"/>
        <v>14.446532242650258</v>
      </c>
    </row>
    <row r="64" spans="2:8">
      <c r="B64" s="12">
        <f t="shared" si="0"/>
        <v>4.8999999999999897</v>
      </c>
      <c r="C64" s="13">
        <f t="shared" si="1"/>
        <v>13.280835414489378</v>
      </c>
      <c r="F64" s="12">
        <f t="shared" si="2"/>
        <v>4.8999999999999897</v>
      </c>
      <c r="G64" s="5">
        <f t="shared" si="3"/>
        <v>14.396808976528934</v>
      </c>
      <c r="H64" s="13">
        <f t="shared" si="4"/>
        <v>14.34461057204067</v>
      </c>
    </row>
    <row r="65" spans="2:8">
      <c r="B65" s="12">
        <f t="shared" si="0"/>
        <v>4.9499999999999895</v>
      </c>
      <c r="C65" s="13">
        <f t="shared" si="1"/>
        <v>13.229194996782134</v>
      </c>
      <c r="F65" s="12">
        <f t="shared" si="2"/>
        <v>4.9499999999999895</v>
      </c>
      <c r="G65" s="5">
        <f t="shared" si="3"/>
        <v>14.292438266754651</v>
      </c>
      <c r="H65" s="13">
        <f t="shared" si="4"/>
        <v>14.237792047621273</v>
      </c>
    </row>
    <row r="66" spans="2:8" ht="15.75" thickBot="1">
      <c r="B66" s="14">
        <f t="shared" si="0"/>
        <v>4.9999999999999893</v>
      </c>
      <c r="C66" s="15">
        <f t="shared" si="1"/>
        <v>13.175080399283743</v>
      </c>
      <c r="F66" s="14">
        <f t="shared" si="2"/>
        <v>4.9999999999999893</v>
      </c>
      <c r="G66" s="16">
        <f t="shared" si="3"/>
        <v>14.183173151597464</v>
      </c>
      <c r="H66" s="15">
        <f t="shared" si="4"/>
        <v>14.126081565021664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Punto 3</vt:lpstr>
      <vt:lpstr>Punto 5</vt:lpstr>
      <vt:lpstr>Punto 7</vt:lpstr>
      <vt:lpstr>1er Punto a</vt:lpstr>
      <vt:lpstr>1er Punto b</vt:lpstr>
      <vt:lpstr>4to Punto</vt:lpstr>
      <vt:lpstr>8vo Punto</vt:lpstr>
      <vt:lpstr>10mo Punto</vt:lpstr>
      <vt:lpstr>punto 2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DANIEL REY</cp:lastModifiedBy>
  <dcterms:created xsi:type="dcterms:W3CDTF">2020-04-26T03:57:38Z</dcterms:created>
  <dcterms:modified xsi:type="dcterms:W3CDTF">2020-05-08T06:49:33Z</dcterms:modified>
</cp:coreProperties>
</file>