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2\"/>
    </mc:Choice>
  </mc:AlternateContent>
  <xr:revisionPtr revIDLastSave="0" documentId="8_{75447FE6-F941-4153-B076-7060B7B8C9CC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Punto 1A" sheetId="4" r:id="rId1"/>
    <sheet name="Punto 1B" sheetId="5" r:id="rId2"/>
    <sheet name="Punto 2" sheetId="6" r:id="rId3"/>
    <sheet name="Punto 3" sheetId="7" r:id="rId4"/>
    <sheet name="Punto 5" sheetId="2" r:id="rId5"/>
    <sheet name="Punto 6" sheetId="9" r:id="rId6"/>
    <sheet name="Punto 7" sheetId="10" r:id="rId7"/>
    <sheet name="Punto 8" sheetId="11" r:id="rId8"/>
    <sheet name="Punto 10" sheetId="12" r:id="rId9"/>
  </sheets>
  <definedNames>
    <definedName name="_xlnm._FilterDatabase" localSheetId="0" hidden="1">'Punto 1A'!$D$1:$D$363</definedName>
    <definedName name="_xlnm._FilterDatabase" localSheetId="1" hidden="1">'Punto 1B'!$D$1:$D$363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2" l="1"/>
  <c r="D9" i="12" s="1"/>
  <c r="E9" i="12" s="1"/>
  <c r="D8" i="12"/>
  <c r="G3" i="12"/>
  <c r="C8" i="11"/>
  <c r="D8" i="11" s="1"/>
  <c r="D7" i="11"/>
  <c r="C8" i="10"/>
  <c r="C9" i="10" s="1"/>
  <c r="D7" i="10"/>
  <c r="H3" i="10"/>
  <c r="G3" i="9"/>
  <c r="D7" i="9"/>
  <c r="C8" i="9"/>
  <c r="C9" i="9" s="1"/>
  <c r="D8" i="9"/>
  <c r="C10" i="12" l="1"/>
  <c r="C9" i="11"/>
  <c r="C10" i="10"/>
  <c r="D9" i="10"/>
  <c r="E9" i="10" s="1"/>
  <c r="D8" i="10"/>
  <c r="E8" i="10" s="1"/>
  <c r="D9" i="9"/>
  <c r="C10" i="9"/>
  <c r="D5" i="7"/>
  <c r="C4" i="7"/>
  <c r="D4" i="7" s="1"/>
  <c r="E4" i="7" s="1"/>
  <c r="F4" i="7" s="1"/>
  <c r="C5" i="7"/>
  <c r="C24" i="7"/>
  <c r="G4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B5" i="7"/>
  <c r="A5" i="7"/>
  <c r="E35" i="6"/>
  <c r="C38" i="6" s="1"/>
  <c r="O35" i="6"/>
  <c r="M38" i="6"/>
  <c r="X38" i="6"/>
  <c r="AA38" i="6"/>
  <c r="AB39" i="6" s="1"/>
  <c r="AC38" i="6"/>
  <c r="AF38" i="6"/>
  <c r="AG38" i="6" s="1"/>
  <c r="AK38" i="6"/>
  <c r="AH38" i="6" s="1"/>
  <c r="B39" i="6"/>
  <c r="L39" i="6"/>
  <c r="W39" i="6"/>
  <c r="W40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AA39" i="6"/>
  <c r="AA40" i="6" s="1"/>
  <c r="W41" i="6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W259" i="6" s="1"/>
  <c r="W260" i="6" s="1"/>
  <c r="W261" i="6" s="1"/>
  <c r="W262" i="6" s="1"/>
  <c r="W263" i="6" s="1"/>
  <c r="W264" i="6" s="1"/>
  <c r="W265" i="6" s="1"/>
  <c r="W266" i="6" s="1"/>
  <c r="W267" i="6" s="1"/>
  <c r="W268" i="6" s="1"/>
  <c r="W269" i="6" s="1"/>
  <c r="W270" i="6" s="1"/>
  <c r="W271" i="6" s="1"/>
  <c r="W272" i="6" s="1"/>
  <c r="W273" i="6" s="1"/>
  <c r="W274" i="6" s="1"/>
  <c r="W275" i="6" s="1"/>
  <c r="W276" i="6" s="1"/>
  <c r="W277" i="6" s="1"/>
  <c r="W278" i="6" s="1"/>
  <c r="W279" i="6" s="1"/>
  <c r="W280" i="6" s="1"/>
  <c r="W281" i="6" s="1"/>
  <c r="W282" i="6" s="1"/>
  <c r="W283" i="6" s="1"/>
  <c r="W284" i="6" s="1"/>
  <c r="W285" i="6" s="1"/>
  <c r="W286" i="6" s="1"/>
  <c r="W287" i="6" s="1"/>
  <c r="W288" i="6" s="1"/>
  <c r="W289" i="6" s="1"/>
  <c r="W290" i="6" s="1"/>
  <c r="W291" i="6" s="1"/>
  <c r="W292" i="6" s="1"/>
  <c r="W293" i="6" s="1"/>
  <c r="W294" i="6" s="1"/>
  <c r="W295" i="6" s="1"/>
  <c r="W296" i="6" s="1"/>
  <c r="W297" i="6" s="1"/>
  <c r="W298" i="6" s="1"/>
  <c r="W299" i="6" s="1"/>
  <c r="W300" i="6" s="1"/>
  <c r="W301" i="6" s="1"/>
  <c r="W302" i="6" s="1"/>
  <c r="W303" i="6" s="1"/>
  <c r="W304" i="6" s="1"/>
  <c r="W305" i="6" s="1"/>
  <c r="W306" i="6" s="1"/>
  <c r="W307" i="6" s="1"/>
  <c r="W308" i="6" s="1"/>
  <c r="W309" i="6" s="1"/>
  <c r="W310" i="6" s="1"/>
  <c r="W311" i="6" s="1"/>
  <c r="W312" i="6" s="1"/>
  <c r="W313" i="6" s="1"/>
  <c r="W314" i="6" s="1"/>
  <c r="W315" i="6" s="1"/>
  <c r="W316" i="6" s="1"/>
  <c r="W317" i="6" s="1"/>
  <c r="W318" i="6" s="1"/>
  <c r="W319" i="6" s="1"/>
  <c r="W320" i="6" s="1"/>
  <c r="W321" i="6" s="1"/>
  <c r="W322" i="6" s="1"/>
  <c r="W323" i="6" s="1"/>
  <c r="W324" i="6" s="1"/>
  <c r="W325" i="6" s="1"/>
  <c r="W326" i="6" s="1"/>
  <c r="W327" i="6" s="1"/>
  <c r="W328" i="6" s="1"/>
  <c r="W329" i="6" s="1"/>
  <c r="W330" i="6" s="1"/>
  <c r="W331" i="6" s="1"/>
  <c r="W332" i="6" s="1"/>
  <c r="W333" i="6" s="1"/>
  <c r="W334" i="6" s="1"/>
  <c r="W335" i="6" s="1"/>
  <c r="W336" i="6" s="1"/>
  <c r="W337" i="6" s="1"/>
  <c r="W338" i="6" s="1"/>
  <c r="W339" i="6" s="1"/>
  <c r="W340" i="6" s="1"/>
  <c r="W341" i="6" s="1"/>
  <c r="W342" i="6" s="1"/>
  <c r="W343" i="6" s="1"/>
  <c r="W344" i="6" s="1"/>
  <c r="W345" i="6" s="1"/>
  <c r="W346" i="6" s="1"/>
  <c r="W347" i="6" s="1"/>
  <c r="W348" i="6" s="1"/>
  <c r="W349" i="6" s="1"/>
  <c r="W350" i="6" s="1"/>
  <c r="W351" i="6" s="1"/>
  <c r="W352" i="6" s="1"/>
  <c r="W353" i="6" s="1"/>
  <c r="W354" i="6" s="1"/>
  <c r="W355" i="6" s="1"/>
  <c r="W356" i="6" s="1"/>
  <c r="W357" i="6" s="1"/>
  <c r="W358" i="6" s="1"/>
  <c r="W359" i="6" s="1"/>
  <c r="W360" i="6" s="1"/>
  <c r="W361" i="6" s="1"/>
  <c r="W362" i="6" s="1"/>
  <c r="W363" i="6" s="1"/>
  <c r="W364" i="6" s="1"/>
  <c r="W365" i="6" s="1"/>
  <c r="W366" i="6" s="1"/>
  <c r="W367" i="6" s="1"/>
  <c r="W368" i="6" s="1"/>
  <c r="W369" i="6" s="1"/>
  <c r="W370" i="6" s="1"/>
  <c r="W371" i="6" s="1"/>
  <c r="W372" i="6" s="1"/>
  <c r="W373" i="6" s="1"/>
  <c r="W374" i="6" s="1"/>
  <c r="W375" i="6" s="1"/>
  <c r="W376" i="6" s="1"/>
  <c r="W377" i="6" s="1"/>
  <c r="W378" i="6" s="1"/>
  <c r="W379" i="6" s="1"/>
  <c r="W380" i="6" s="1"/>
  <c r="W381" i="6" s="1"/>
  <c r="W382" i="6" s="1"/>
  <c r="W383" i="6" s="1"/>
  <c r="W384" i="6" s="1"/>
  <c r="W385" i="6" s="1"/>
  <c r="W386" i="6" s="1"/>
  <c r="W387" i="6" s="1"/>
  <c r="W388" i="6" s="1"/>
  <c r="W389" i="6" s="1"/>
  <c r="W390" i="6" s="1"/>
  <c r="W391" i="6" s="1"/>
  <c r="W392" i="6" s="1"/>
  <c r="W393" i="6" s="1"/>
  <c r="W394" i="6" s="1"/>
  <c r="W395" i="6" s="1"/>
  <c r="W396" i="6" s="1"/>
  <c r="W397" i="6" s="1"/>
  <c r="W398" i="6" s="1"/>
  <c r="W399" i="6" s="1"/>
  <c r="W400" i="6" s="1"/>
  <c r="W401" i="6" s="1"/>
  <c r="W402" i="6" s="1"/>
  <c r="W403" i="6" s="1"/>
  <c r="W404" i="6" s="1"/>
  <c r="W405" i="6" s="1"/>
  <c r="W406" i="6" s="1"/>
  <c r="W407" i="6" s="1"/>
  <c r="W408" i="6" s="1"/>
  <c r="W409" i="6" s="1"/>
  <c r="W410" i="6" s="1"/>
  <c r="W411" i="6" s="1"/>
  <c r="W412" i="6" s="1"/>
  <c r="W413" i="6" s="1"/>
  <c r="W414" i="6" s="1"/>
  <c r="W415" i="6" s="1"/>
  <c r="W416" i="6" s="1"/>
  <c r="W417" i="6" s="1"/>
  <c r="W418" i="6" s="1"/>
  <c r="W419" i="6" s="1"/>
  <c r="W420" i="6" s="1"/>
  <c r="W421" i="6" s="1"/>
  <c r="W422" i="6" s="1"/>
  <c r="W423" i="6" s="1"/>
  <c r="W424" i="6" s="1"/>
  <c r="W425" i="6" s="1"/>
  <c r="W426" i="6" s="1"/>
  <c r="W427" i="6" s="1"/>
  <c r="W428" i="6" s="1"/>
  <c r="W429" i="6" s="1"/>
  <c r="W430" i="6" s="1"/>
  <c r="W431" i="6" s="1"/>
  <c r="W432" i="6" s="1"/>
  <c r="W433" i="6" s="1"/>
  <c r="W434" i="6" s="1"/>
  <c r="W435" i="6" s="1"/>
  <c r="W436" i="6" s="1"/>
  <c r="W437" i="6" s="1"/>
  <c r="W438" i="6" s="1"/>
  <c r="W439" i="6" s="1"/>
  <c r="W440" i="6" s="1"/>
  <c r="W441" i="6" s="1"/>
  <c r="W442" i="6" s="1"/>
  <c r="W443" i="6" s="1"/>
  <c r="W444" i="6" s="1"/>
  <c r="W445" i="6" s="1"/>
  <c r="W446" i="6" s="1"/>
  <c r="W447" i="6" s="1"/>
  <c r="W448" i="6" s="1"/>
  <c r="W449" i="6" s="1"/>
  <c r="W450" i="6" s="1"/>
  <c r="W451" i="6" s="1"/>
  <c r="W452" i="6" s="1"/>
  <c r="W453" i="6" s="1"/>
  <c r="W454" i="6" s="1"/>
  <c r="W455" i="6" s="1"/>
  <c r="W456" i="6" s="1"/>
  <c r="W457" i="6" s="1"/>
  <c r="W458" i="6" s="1"/>
  <c r="W459" i="6" s="1"/>
  <c r="W460" i="6" s="1"/>
  <c r="W461" i="6" s="1"/>
  <c r="W462" i="6" s="1"/>
  <c r="W463" i="6" s="1"/>
  <c r="W464" i="6" s="1"/>
  <c r="W465" i="6" s="1"/>
  <c r="W466" i="6" s="1"/>
  <c r="W467" i="6" s="1"/>
  <c r="W468" i="6" s="1"/>
  <c r="W469" i="6" s="1"/>
  <c r="W470" i="6" s="1"/>
  <c r="W471" i="6" s="1"/>
  <c r="W472" i="6" s="1"/>
  <c r="W473" i="6" s="1"/>
  <c r="W474" i="6" s="1"/>
  <c r="W475" i="6" s="1"/>
  <c r="W476" i="6" s="1"/>
  <c r="W477" i="6" s="1"/>
  <c r="W478" i="6" s="1"/>
  <c r="W479" i="6" s="1"/>
  <c r="W480" i="6" s="1"/>
  <c r="W481" i="6" s="1"/>
  <c r="W482" i="6" s="1"/>
  <c r="W483" i="6" s="1"/>
  <c r="W484" i="6" s="1"/>
  <c r="W485" i="6" s="1"/>
  <c r="W486" i="6" s="1"/>
  <c r="W487" i="6" s="1"/>
  <c r="W488" i="6" s="1"/>
  <c r="W489" i="6" s="1"/>
  <c r="W490" i="6" s="1"/>
  <c r="W491" i="6" s="1"/>
  <c r="W492" i="6" s="1"/>
  <c r="W493" i="6" s="1"/>
  <c r="W494" i="6" s="1"/>
  <c r="W495" i="6" s="1"/>
  <c r="W496" i="6" s="1"/>
  <c r="W497" i="6" s="1"/>
  <c r="W498" i="6" s="1"/>
  <c r="W499" i="6" s="1"/>
  <c r="W500" i="6" s="1"/>
  <c r="W501" i="6" s="1"/>
  <c r="W502" i="6" s="1"/>
  <c r="W503" i="6" s="1"/>
  <c r="W504" i="6" s="1"/>
  <c r="W505" i="6" s="1"/>
  <c r="W506" i="6" s="1"/>
  <c r="W507" i="6" s="1"/>
  <c r="W508" i="6" s="1"/>
  <c r="W509" i="6" s="1"/>
  <c r="W510" i="6" s="1"/>
  <c r="W511" i="6" s="1"/>
  <c r="W512" i="6" s="1"/>
  <c r="W513" i="6" s="1"/>
  <c r="W514" i="6" s="1"/>
  <c r="W515" i="6" s="1"/>
  <c r="W516" i="6" s="1"/>
  <c r="W517" i="6" s="1"/>
  <c r="W518" i="6" s="1"/>
  <c r="W519" i="6" s="1"/>
  <c r="W520" i="6" s="1"/>
  <c r="W521" i="6" s="1"/>
  <c r="W522" i="6" s="1"/>
  <c r="W523" i="6" s="1"/>
  <c r="W524" i="6" s="1"/>
  <c r="W525" i="6" s="1"/>
  <c r="W526" i="6" s="1"/>
  <c r="W527" i="6" s="1"/>
  <c r="W528" i="6" s="1"/>
  <c r="W529" i="6" s="1"/>
  <c r="W530" i="6" s="1"/>
  <c r="W531" i="6" s="1"/>
  <c r="W532" i="6" s="1"/>
  <c r="W533" i="6" s="1"/>
  <c r="W534" i="6" s="1"/>
  <c r="W535" i="6" s="1"/>
  <c r="W536" i="6" s="1"/>
  <c r="W537" i="6" s="1"/>
  <c r="W538" i="6" s="1"/>
  <c r="AA41" i="6"/>
  <c r="AA42" i="6" s="1"/>
  <c r="AA43" i="6" s="1"/>
  <c r="AA44" i="6" s="1"/>
  <c r="AA45" i="6" s="1"/>
  <c r="AA46" i="6" s="1"/>
  <c r="AA47" i="6" s="1"/>
  <c r="AA48" i="6" s="1"/>
  <c r="AA49" i="6"/>
  <c r="AA50" i="6" s="1"/>
  <c r="AA51" i="6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AA204" i="6" s="1"/>
  <c r="AA205" i="6" s="1"/>
  <c r="AA206" i="6" s="1"/>
  <c r="AA207" i="6" s="1"/>
  <c r="AA208" i="6" s="1"/>
  <c r="AA209" i="6" s="1"/>
  <c r="AA210" i="6" s="1"/>
  <c r="AA211" i="6" s="1"/>
  <c r="AA212" i="6" s="1"/>
  <c r="AA213" i="6" s="1"/>
  <c r="AA214" i="6" s="1"/>
  <c r="AA215" i="6" s="1"/>
  <c r="AA216" i="6" s="1"/>
  <c r="AA217" i="6" s="1"/>
  <c r="AA218" i="6" s="1"/>
  <c r="AA219" i="6" s="1"/>
  <c r="AA220" i="6" s="1"/>
  <c r="AA221" i="6" s="1"/>
  <c r="AA222" i="6" s="1"/>
  <c r="AA223" i="6" s="1"/>
  <c r="AA224" i="6" s="1"/>
  <c r="AA225" i="6" s="1"/>
  <c r="AA226" i="6" s="1"/>
  <c r="AA227" i="6" s="1"/>
  <c r="AA228" i="6" s="1"/>
  <c r="AA229" i="6" s="1"/>
  <c r="AA230" i="6" s="1"/>
  <c r="AA231" i="6" s="1"/>
  <c r="AA232" i="6" s="1"/>
  <c r="AA233" i="6" s="1"/>
  <c r="AA234" i="6" s="1"/>
  <c r="AA235" i="6" s="1"/>
  <c r="AA236" i="6" s="1"/>
  <c r="AA237" i="6" s="1"/>
  <c r="AA238" i="6" s="1"/>
  <c r="AA239" i="6" s="1"/>
  <c r="AA240" i="6" s="1"/>
  <c r="AA241" i="6" s="1"/>
  <c r="AA242" i="6" s="1"/>
  <c r="AA243" i="6" s="1"/>
  <c r="AA244" i="6" s="1"/>
  <c r="AA245" i="6" s="1"/>
  <c r="AA246" i="6" s="1"/>
  <c r="AA247" i="6" s="1"/>
  <c r="AA248" i="6" s="1"/>
  <c r="AA249" i="6" s="1"/>
  <c r="AA250" i="6" s="1"/>
  <c r="AA251" i="6" s="1"/>
  <c r="AA252" i="6" s="1"/>
  <c r="AA253" i="6" s="1"/>
  <c r="AA254" i="6" s="1"/>
  <c r="AA255" i="6" s="1"/>
  <c r="AA256" i="6" s="1"/>
  <c r="AA257" i="6" s="1"/>
  <c r="AA258" i="6" s="1"/>
  <c r="AA259" i="6" s="1"/>
  <c r="AA260" i="6" s="1"/>
  <c r="AA261" i="6" s="1"/>
  <c r="AA262" i="6" s="1"/>
  <c r="AA263" i="6" s="1"/>
  <c r="AA264" i="6" s="1"/>
  <c r="AA265" i="6" s="1"/>
  <c r="AA266" i="6" s="1"/>
  <c r="AA267" i="6" s="1"/>
  <c r="AA268" i="6" s="1"/>
  <c r="AA269" i="6" s="1"/>
  <c r="AA270" i="6" s="1"/>
  <c r="AA271" i="6" s="1"/>
  <c r="AA272" i="6" s="1"/>
  <c r="AA273" i="6" s="1"/>
  <c r="AA274" i="6" s="1"/>
  <c r="AA275" i="6" s="1"/>
  <c r="AA276" i="6" s="1"/>
  <c r="AA277" i="6" s="1"/>
  <c r="AA278" i="6" s="1"/>
  <c r="AA279" i="6" s="1"/>
  <c r="AA280" i="6" s="1"/>
  <c r="AA281" i="6" s="1"/>
  <c r="AA282" i="6" s="1"/>
  <c r="AA283" i="6" s="1"/>
  <c r="AA284" i="6" s="1"/>
  <c r="AA285" i="6" s="1"/>
  <c r="AA286" i="6" s="1"/>
  <c r="AA287" i="6" s="1"/>
  <c r="AA288" i="6" s="1"/>
  <c r="AA289" i="6" s="1"/>
  <c r="AA290" i="6" s="1"/>
  <c r="AA291" i="6" s="1"/>
  <c r="AA292" i="6" s="1"/>
  <c r="AA293" i="6" s="1"/>
  <c r="AA294" i="6" s="1"/>
  <c r="AA295" i="6" s="1"/>
  <c r="AA296" i="6" s="1"/>
  <c r="AA297" i="6" s="1"/>
  <c r="AA298" i="6" s="1"/>
  <c r="AA299" i="6" s="1"/>
  <c r="AA300" i="6" s="1"/>
  <c r="AA301" i="6" s="1"/>
  <c r="AA302" i="6" s="1"/>
  <c r="AA303" i="6" s="1"/>
  <c r="AA304" i="6" s="1"/>
  <c r="AA305" i="6" s="1"/>
  <c r="AA306" i="6" s="1"/>
  <c r="AA307" i="6" s="1"/>
  <c r="AA308" i="6" s="1"/>
  <c r="AA309" i="6" s="1"/>
  <c r="AA310" i="6" s="1"/>
  <c r="AA311" i="6" s="1"/>
  <c r="AA312" i="6" s="1"/>
  <c r="AA313" i="6" s="1"/>
  <c r="AA314" i="6" s="1"/>
  <c r="AA315" i="6" s="1"/>
  <c r="AA316" i="6" s="1"/>
  <c r="AA317" i="6" s="1"/>
  <c r="AA318" i="6" s="1"/>
  <c r="AA319" i="6" s="1"/>
  <c r="AA320" i="6" s="1"/>
  <c r="AA321" i="6" s="1"/>
  <c r="AA322" i="6" s="1"/>
  <c r="AA323" i="6" s="1"/>
  <c r="AA324" i="6" s="1"/>
  <c r="AA325" i="6" s="1"/>
  <c r="AA326" i="6" s="1"/>
  <c r="AA327" i="6" s="1"/>
  <c r="AA328" i="6" s="1"/>
  <c r="AA329" i="6" s="1"/>
  <c r="AA330" i="6" s="1"/>
  <c r="AA331" i="6" s="1"/>
  <c r="AA332" i="6" s="1"/>
  <c r="AA333" i="6" s="1"/>
  <c r="AA334" i="6" s="1"/>
  <c r="AA335" i="6" s="1"/>
  <c r="AA336" i="6" s="1"/>
  <c r="AA337" i="6" s="1"/>
  <c r="AA338" i="6" s="1"/>
  <c r="AA339" i="6" s="1"/>
  <c r="AA340" i="6" s="1"/>
  <c r="AA341" i="6" s="1"/>
  <c r="AA342" i="6" s="1"/>
  <c r="AA343" i="6" s="1"/>
  <c r="AA344" i="6" s="1"/>
  <c r="AA345" i="6" s="1"/>
  <c r="AA346" i="6" s="1"/>
  <c r="AA347" i="6" s="1"/>
  <c r="AA348" i="6" s="1"/>
  <c r="AA349" i="6" s="1"/>
  <c r="AA350" i="6" s="1"/>
  <c r="AA351" i="6" s="1"/>
  <c r="AA352" i="6" s="1"/>
  <c r="AA353" i="6" s="1"/>
  <c r="AA354" i="6" s="1"/>
  <c r="AA355" i="6" s="1"/>
  <c r="AA356" i="6" s="1"/>
  <c r="AA357" i="6" s="1"/>
  <c r="AA358" i="6" s="1"/>
  <c r="AA359" i="6" s="1"/>
  <c r="AA360" i="6" s="1"/>
  <c r="AA361" i="6" s="1"/>
  <c r="AA362" i="6" s="1"/>
  <c r="AA363" i="6" s="1"/>
  <c r="AA364" i="6" s="1"/>
  <c r="AA365" i="6" s="1"/>
  <c r="AA366" i="6" s="1"/>
  <c r="AA367" i="6" s="1"/>
  <c r="AA368" i="6" s="1"/>
  <c r="AA369" i="6" s="1"/>
  <c r="AA370" i="6" s="1"/>
  <c r="AA371" i="6" s="1"/>
  <c r="AA372" i="6" s="1"/>
  <c r="AA373" i="6" s="1"/>
  <c r="AA374" i="6" s="1"/>
  <c r="AA375" i="6" s="1"/>
  <c r="AA376" i="6" s="1"/>
  <c r="AA377" i="6" s="1"/>
  <c r="AA378" i="6" s="1"/>
  <c r="AA379" i="6" s="1"/>
  <c r="AA380" i="6" s="1"/>
  <c r="AA381" i="6" s="1"/>
  <c r="AA382" i="6" s="1"/>
  <c r="AA383" i="6" s="1"/>
  <c r="AA384" i="6" s="1"/>
  <c r="AA385" i="6" s="1"/>
  <c r="AA386" i="6" s="1"/>
  <c r="AA387" i="6" s="1"/>
  <c r="AA388" i="6" s="1"/>
  <c r="AA389" i="6" s="1"/>
  <c r="AA390" i="6" s="1"/>
  <c r="AA391" i="6" s="1"/>
  <c r="AA392" i="6" s="1"/>
  <c r="AA393" i="6" s="1"/>
  <c r="AA394" i="6" s="1"/>
  <c r="AA395" i="6" s="1"/>
  <c r="AA396" i="6" s="1"/>
  <c r="AA397" i="6" s="1"/>
  <c r="AA398" i="6" s="1"/>
  <c r="AA399" i="6" s="1"/>
  <c r="AA400" i="6" s="1"/>
  <c r="AA401" i="6" s="1"/>
  <c r="AA402" i="6" s="1"/>
  <c r="AA403" i="6" s="1"/>
  <c r="AA404" i="6" s="1"/>
  <c r="AA405" i="6" s="1"/>
  <c r="AA406" i="6" s="1"/>
  <c r="AA407" i="6" s="1"/>
  <c r="AA408" i="6" s="1"/>
  <c r="AA409" i="6" s="1"/>
  <c r="AA410" i="6" s="1"/>
  <c r="AA411" i="6" s="1"/>
  <c r="AA412" i="6" s="1"/>
  <c r="AA413" i="6" s="1"/>
  <c r="AA414" i="6" s="1"/>
  <c r="AA415" i="6" s="1"/>
  <c r="AA416" i="6" s="1"/>
  <c r="AA417" i="6" s="1"/>
  <c r="AA418" i="6" s="1"/>
  <c r="AA419" i="6" s="1"/>
  <c r="AA420" i="6" s="1"/>
  <c r="AA421" i="6" s="1"/>
  <c r="AA422" i="6" s="1"/>
  <c r="AA423" i="6" s="1"/>
  <c r="AA424" i="6" s="1"/>
  <c r="AA425" i="6" s="1"/>
  <c r="AA426" i="6" s="1"/>
  <c r="AA427" i="6" s="1"/>
  <c r="AA428" i="6" s="1"/>
  <c r="AA429" i="6" s="1"/>
  <c r="AA430" i="6" s="1"/>
  <c r="AA431" i="6" s="1"/>
  <c r="AA432" i="6" s="1"/>
  <c r="AA433" i="6" s="1"/>
  <c r="AA434" i="6" s="1"/>
  <c r="AA435" i="6" s="1"/>
  <c r="AA436" i="6" s="1"/>
  <c r="AA437" i="6" s="1"/>
  <c r="AA438" i="6" s="1"/>
  <c r="AA439" i="6" s="1"/>
  <c r="AA440" i="6" s="1"/>
  <c r="AA441" i="6" s="1"/>
  <c r="AA442" i="6" s="1"/>
  <c r="AA443" i="6" s="1"/>
  <c r="AA444" i="6" s="1"/>
  <c r="AA445" i="6" s="1"/>
  <c r="AA446" i="6" s="1"/>
  <c r="AA447" i="6" s="1"/>
  <c r="AA448" i="6" s="1"/>
  <c r="AA449" i="6" s="1"/>
  <c r="AA450" i="6" s="1"/>
  <c r="AA451" i="6" s="1"/>
  <c r="AA452" i="6" s="1"/>
  <c r="AA453" i="6" s="1"/>
  <c r="AA454" i="6" s="1"/>
  <c r="AA455" i="6" s="1"/>
  <c r="AA456" i="6" s="1"/>
  <c r="AA457" i="6" s="1"/>
  <c r="AA458" i="6" s="1"/>
  <c r="AA459" i="6" s="1"/>
  <c r="AA460" i="6" s="1"/>
  <c r="AA461" i="6" s="1"/>
  <c r="AA462" i="6" s="1"/>
  <c r="AA463" i="6" s="1"/>
  <c r="AA464" i="6" s="1"/>
  <c r="AA465" i="6" s="1"/>
  <c r="AA466" i="6" s="1"/>
  <c r="AA467" i="6" s="1"/>
  <c r="AA468" i="6" s="1"/>
  <c r="AA469" i="6" s="1"/>
  <c r="AA470" i="6" s="1"/>
  <c r="AA471" i="6" s="1"/>
  <c r="AA472" i="6" s="1"/>
  <c r="AA473" i="6" s="1"/>
  <c r="AA474" i="6" s="1"/>
  <c r="AA475" i="6" s="1"/>
  <c r="AA476" i="6" s="1"/>
  <c r="AA477" i="6" s="1"/>
  <c r="AA478" i="6" s="1"/>
  <c r="AA479" i="6" s="1"/>
  <c r="AA480" i="6" s="1"/>
  <c r="AA481" i="6" s="1"/>
  <c r="AA482" i="6" s="1"/>
  <c r="AA483" i="6" s="1"/>
  <c r="AA484" i="6" s="1"/>
  <c r="AA485" i="6" s="1"/>
  <c r="AA486" i="6" s="1"/>
  <c r="AA487" i="6" s="1"/>
  <c r="AA488" i="6" s="1"/>
  <c r="AA489" i="6" s="1"/>
  <c r="AA490" i="6" s="1"/>
  <c r="AA491" i="6" s="1"/>
  <c r="AA492" i="6" s="1"/>
  <c r="AA493" i="6" s="1"/>
  <c r="AA494" i="6" s="1"/>
  <c r="AA495" i="6" s="1"/>
  <c r="AA496" i="6" s="1"/>
  <c r="AA497" i="6" s="1"/>
  <c r="AA498" i="6" s="1"/>
  <c r="AA499" i="6" s="1"/>
  <c r="AA500" i="6" s="1"/>
  <c r="AA501" i="6" s="1"/>
  <c r="AA502" i="6" s="1"/>
  <c r="AA503" i="6" s="1"/>
  <c r="AA504" i="6" s="1"/>
  <c r="AA505" i="6" s="1"/>
  <c r="AA506" i="6" s="1"/>
  <c r="AA507" i="6" s="1"/>
  <c r="AA508" i="6" s="1"/>
  <c r="AA509" i="6" s="1"/>
  <c r="AA510" i="6" s="1"/>
  <c r="AA511" i="6" s="1"/>
  <c r="AA512" i="6" s="1"/>
  <c r="AA513" i="6" s="1"/>
  <c r="AA514" i="6" s="1"/>
  <c r="AA515" i="6" s="1"/>
  <c r="AA516" i="6" s="1"/>
  <c r="AA517" i="6" s="1"/>
  <c r="AA518" i="6" s="1"/>
  <c r="AA519" i="6" s="1"/>
  <c r="AA520" i="6" s="1"/>
  <c r="AA521" i="6" s="1"/>
  <c r="AA522" i="6" s="1"/>
  <c r="AA523" i="6" s="1"/>
  <c r="AA524" i="6" s="1"/>
  <c r="AA525" i="6" s="1"/>
  <c r="AA526" i="6" s="1"/>
  <c r="AA527" i="6" s="1"/>
  <c r="AA528" i="6" s="1"/>
  <c r="AA529" i="6" s="1"/>
  <c r="AA530" i="6" s="1"/>
  <c r="AA531" i="6" s="1"/>
  <c r="AA532" i="6" s="1"/>
  <c r="AA533" i="6" s="1"/>
  <c r="AA534" i="6" s="1"/>
  <c r="AA535" i="6" s="1"/>
  <c r="AA536" i="6" s="1"/>
  <c r="AA537" i="6" s="1"/>
  <c r="AA538" i="6" s="1"/>
  <c r="X7" i="5"/>
  <c r="AE7" i="5"/>
  <c r="AL7" i="5"/>
  <c r="A8" i="5"/>
  <c r="A9" i="5" s="1"/>
  <c r="B8" i="5"/>
  <c r="D8" i="5"/>
  <c r="E8" i="5"/>
  <c r="G8" i="5"/>
  <c r="G9" i="5" s="1"/>
  <c r="H8" i="5"/>
  <c r="J8" i="5"/>
  <c r="J9" i="5" s="1"/>
  <c r="J10" i="5" s="1"/>
  <c r="J11" i="5" s="1"/>
  <c r="K8" i="5"/>
  <c r="N8" i="5"/>
  <c r="O8" i="5"/>
  <c r="P8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S8" i="5"/>
  <c r="V8" i="5"/>
  <c r="V9" i="5" s="1"/>
  <c r="AC8" i="5"/>
  <c r="AC9" i="5" s="1"/>
  <c r="AJ8" i="5"/>
  <c r="B9" i="5"/>
  <c r="B10" i="5" s="1"/>
  <c r="H9" i="5"/>
  <c r="H10" i="5" s="1"/>
  <c r="N9" i="5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AJ9" i="5"/>
  <c r="A10" i="5"/>
  <c r="A11" i="5" s="1"/>
  <c r="A12" i="5" s="1"/>
  <c r="A13" i="5" s="1"/>
  <c r="A14" i="5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J12" i="5"/>
  <c r="J13" i="5" s="1"/>
  <c r="J14" i="5" s="1"/>
  <c r="J15" i="5" s="1"/>
  <c r="J16" i="5" s="1"/>
  <c r="J17" i="5" s="1"/>
  <c r="A15" i="5"/>
  <c r="A16" i="5" s="1"/>
  <c r="A17" i="5" s="1"/>
  <c r="V29" i="5"/>
  <c r="X29" i="5" s="1"/>
  <c r="W29" i="5"/>
  <c r="AC29" i="5"/>
  <c r="AE29" i="5" s="1"/>
  <c r="AD29" i="5"/>
  <c r="G34" i="5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R45" i="5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G48" i="5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B7" i="4"/>
  <c r="B8" i="4" s="1"/>
  <c r="E7" i="4"/>
  <c r="E8" i="4" s="1"/>
  <c r="H7" i="4"/>
  <c r="L7" i="4"/>
  <c r="P7" i="4"/>
  <c r="O8" i="4" s="1"/>
  <c r="P8" i="4" s="1"/>
  <c r="T7" i="4"/>
  <c r="W7" i="4"/>
  <c r="X7" i="4"/>
  <c r="AD7" i="4"/>
  <c r="AK7" i="4"/>
  <c r="AL7" i="4" s="1"/>
  <c r="A8" i="4"/>
  <c r="D8" i="4"/>
  <c r="D9" i="4" s="1"/>
  <c r="G8" i="4"/>
  <c r="G9" i="4" s="1"/>
  <c r="H8" i="4"/>
  <c r="H9" i="4" s="1"/>
  <c r="H10" i="4" s="1"/>
  <c r="H11" i="4" s="1"/>
  <c r="H12" i="4" s="1"/>
  <c r="J8" i="4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N8" i="4"/>
  <c r="R8" i="4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V8" i="4"/>
  <c r="V9" i="4" s="1"/>
  <c r="AC8" i="4"/>
  <c r="AJ8" i="4"/>
  <c r="N9" i="4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AC9" i="4"/>
  <c r="AJ9" i="4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G10" i="4"/>
  <c r="G11" i="4" s="1"/>
  <c r="G12" i="4"/>
  <c r="G13" i="4" s="1"/>
  <c r="G14" i="4" s="1"/>
  <c r="G15" i="4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J21" i="4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N24" i="4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D10" i="12" l="1"/>
  <c r="E10" i="12" s="1"/>
  <c r="C11" i="12"/>
  <c r="C10" i="11"/>
  <c r="D9" i="11"/>
  <c r="C11" i="10"/>
  <c r="D10" i="10"/>
  <c r="E10" i="10" s="1"/>
  <c r="C11" i="9"/>
  <c r="D10" i="9"/>
  <c r="O9" i="4"/>
  <c r="P9" i="4"/>
  <c r="O10" i="4" s="1"/>
  <c r="E5" i="7"/>
  <c r="F5" i="7" s="1"/>
  <c r="T8" i="5"/>
  <c r="S9" i="5" s="1"/>
  <c r="AC39" i="6"/>
  <c r="AB40" i="6" s="1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L8" i="5"/>
  <c r="L9" i="5" s="1"/>
  <c r="B6" i="7"/>
  <c r="X52" i="6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X259" i="6" s="1"/>
  <c r="X260" i="6" s="1"/>
  <c r="X261" i="6" s="1"/>
  <c r="X262" i="6" s="1"/>
  <c r="X263" i="6" s="1"/>
  <c r="X264" i="6" s="1"/>
  <c r="X265" i="6" s="1"/>
  <c r="X266" i="6" s="1"/>
  <c r="X267" i="6" s="1"/>
  <c r="X268" i="6" s="1"/>
  <c r="X269" i="6" s="1"/>
  <c r="X270" i="6" s="1"/>
  <c r="X271" i="6" s="1"/>
  <c r="X272" i="6" s="1"/>
  <c r="X273" i="6" s="1"/>
  <c r="X274" i="6" s="1"/>
  <c r="X275" i="6" s="1"/>
  <c r="X276" i="6" s="1"/>
  <c r="X277" i="6" s="1"/>
  <c r="X278" i="6" s="1"/>
  <c r="X279" i="6" s="1"/>
  <c r="X280" i="6" s="1"/>
  <c r="X281" i="6" s="1"/>
  <c r="X282" i="6" s="1"/>
  <c r="X283" i="6" s="1"/>
  <c r="X284" i="6" s="1"/>
  <c r="X285" i="6" s="1"/>
  <c r="X286" i="6" s="1"/>
  <c r="X287" i="6" s="1"/>
  <c r="X288" i="6" s="1"/>
  <c r="X289" i="6" s="1"/>
  <c r="X290" i="6" s="1"/>
  <c r="X291" i="6" s="1"/>
  <c r="X292" i="6" s="1"/>
  <c r="X293" i="6" s="1"/>
  <c r="X294" i="6" s="1"/>
  <c r="X295" i="6" s="1"/>
  <c r="X296" i="6" s="1"/>
  <c r="X297" i="6" s="1"/>
  <c r="X298" i="6" s="1"/>
  <c r="X299" i="6" s="1"/>
  <c r="X300" i="6" s="1"/>
  <c r="X301" i="6" s="1"/>
  <c r="X302" i="6" s="1"/>
  <c r="X303" i="6" s="1"/>
  <c r="X304" i="6" s="1"/>
  <c r="X305" i="6" s="1"/>
  <c r="X306" i="6" s="1"/>
  <c r="X307" i="6" s="1"/>
  <c r="X308" i="6" s="1"/>
  <c r="X309" i="6" s="1"/>
  <c r="X310" i="6" s="1"/>
  <c r="X311" i="6" s="1"/>
  <c r="X312" i="6" s="1"/>
  <c r="X313" i="6" s="1"/>
  <c r="X314" i="6" s="1"/>
  <c r="X315" i="6" s="1"/>
  <c r="X316" i="6" s="1"/>
  <c r="X317" i="6" s="1"/>
  <c r="X318" i="6" s="1"/>
  <c r="X319" i="6" s="1"/>
  <c r="X320" i="6" s="1"/>
  <c r="X321" i="6" s="1"/>
  <c r="X322" i="6" s="1"/>
  <c r="X323" i="6" s="1"/>
  <c r="X324" i="6" s="1"/>
  <c r="X325" i="6" s="1"/>
  <c r="X326" i="6" s="1"/>
  <c r="X327" i="6" s="1"/>
  <c r="X328" i="6" s="1"/>
  <c r="X329" i="6" s="1"/>
  <c r="X330" i="6" s="1"/>
  <c r="X331" i="6" s="1"/>
  <c r="X332" i="6" s="1"/>
  <c r="X333" i="6" s="1"/>
  <c r="X334" i="6" s="1"/>
  <c r="X335" i="6" s="1"/>
  <c r="X336" i="6" s="1"/>
  <c r="X337" i="6" s="1"/>
  <c r="X338" i="6" s="1"/>
  <c r="X339" i="6" s="1"/>
  <c r="X340" i="6" s="1"/>
  <c r="X341" i="6" s="1"/>
  <c r="X342" i="6" s="1"/>
  <c r="X343" i="6" s="1"/>
  <c r="X344" i="6" s="1"/>
  <c r="X345" i="6" s="1"/>
  <c r="X346" i="6" s="1"/>
  <c r="X347" i="6" s="1"/>
  <c r="X348" i="6" s="1"/>
  <c r="X349" i="6" s="1"/>
  <c r="X350" i="6" s="1"/>
  <c r="X351" i="6" s="1"/>
  <c r="X352" i="6" s="1"/>
  <c r="X353" i="6" s="1"/>
  <c r="X354" i="6" s="1"/>
  <c r="X355" i="6" s="1"/>
  <c r="X356" i="6" s="1"/>
  <c r="X357" i="6" s="1"/>
  <c r="X358" i="6" s="1"/>
  <c r="X359" i="6" s="1"/>
  <c r="X360" i="6" s="1"/>
  <c r="X361" i="6" s="1"/>
  <c r="X362" i="6" s="1"/>
  <c r="X363" i="6" s="1"/>
  <c r="X364" i="6" s="1"/>
  <c r="X365" i="6" s="1"/>
  <c r="X366" i="6" s="1"/>
  <c r="X367" i="6" s="1"/>
  <c r="X368" i="6" s="1"/>
  <c r="X369" i="6" s="1"/>
  <c r="X370" i="6" s="1"/>
  <c r="X371" i="6" s="1"/>
  <c r="X372" i="6" s="1"/>
  <c r="X373" i="6" s="1"/>
  <c r="X374" i="6" s="1"/>
  <c r="X375" i="6" s="1"/>
  <c r="X376" i="6" s="1"/>
  <c r="X377" i="6" s="1"/>
  <c r="X378" i="6" s="1"/>
  <c r="X379" i="6" s="1"/>
  <c r="X380" i="6" s="1"/>
  <c r="X381" i="6" s="1"/>
  <c r="X382" i="6" s="1"/>
  <c r="X383" i="6" s="1"/>
  <c r="X384" i="6" s="1"/>
  <c r="X385" i="6" s="1"/>
  <c r="X386" i="6" s="1"/>
  <c r="X387" i="6" s="1"/>
  <c r="X388" i="6" s="1"/>
  <c r="X389" i="6" s="1"/>
  <c r="X390" i="6" s="1"/>
  <c r="X391" i="6" s="1"/>
  <c r="X392" i="6" s="1"/>
  <c r="X393" i="6" s="1"/>
  <c r="X394" i="6" s="1"/>
  <c r="X395" i="6" s="1"/>
  <c r="X396" i="6" s="1"/>
  <c r="X397" i="6" s="1"/>
  <c r="X398" i="6" s="1"/>
  <c r="X399" i="6" s="1"/>
  <c r="X400" i="6" s="1"/>
  <c r="X401" i="6" s="1"/>
  <c r="X402" i="6" s="1"/>
  <c r="X403" i="6" s="1"/>
  <c r="X404" i="6" s="1"/>
  <c r="X405" i="6" s="1"/>
  <c r="X406" i="6" s="1"/>
  <c r="X407" i="6" s="1"/>
  <c r="X408" i="6" s="1"/>
  <c r="X409" i="6" s="1"/>
  <c r="X410" i="6" s="1"/>
  <c r="X411" i="6" s="1"/>
  <c r="X412" i="6" s="1"/>
  <c r="X413" i="6" s="1"/>
  <c r="X414" i="6" s="1"/>
  <c r="X415" i="6" s="1"/>
  <c r="X416" i="6" s="1"/>
  <c r="X417" i="6" s="1"/>
  <c r="X418" i="6" s="1"/>
  <c r="X419" i="6" s="1"/>
  <c r="X420" i="6" s="1"/>
  <c r="X421" i="6" s="1"/>
  <c r="X422" i="6" s="1"/>
  <c r="X423" i="6" s="1"/>
  <c r="X424" i="6" s="1"/>
  <c r="X425" i="6" s="1"/>
  <c r="X426" i="6" s="1"/>
  <c r="X427" i="6" s="1"/>
  <c r="X428" i="6" s="1"/>
  <c r="X429" i="6" s="1"/>
  <c r="X430" i="6" s="1"/>
  <c r="X431" i="6" s="1"/>
  <c r="X432" i="6" s="1"/>
  <c r="X433" i="6" s="1"/>
  <c r="X434" i="6" s="1"/>
  <c r="X435" i="6" s="1"/>
  <c r="X436" i="6" s="1"/>
  <c r="X437" i="6" s="1"/>
  <c r="X438" i="6" s="1"/>
  <c r="X439" i="6" s="1"/>
  <c r="X440" i="6" s="1"/>
  <c r="X441" i="6" s="1"/>
  <c r="X442" i="6" s="1"/>
  <c r="X443" i="6" s="1"/>
  <c r="X444" i="6" s="1"/>
  <c r="X445" i="6" s="1"/>
  <c r="X446" i="6" s="1"/>
  <c r="X447" i="6" s="1"/>
  <c r="X448" i="6" s="1"/>
  <c r="X449" i="6" s="1"/>
  <c r="X450" i="6" s="1"/>
  <c r="X451" i="6" s="1"/>
  <c r="X452" i="6" s="1"/>
  <c r="X453" i="6" s="1"/>
  <c r="X454" i="6" s="1"/>
  <c r="X455" i="6" s="1"/>
  <c r="X456" i="6" s="1"/>
  <c r="X457" i="6" s="1"/>
  <c r="X458" i="6" s="1"/>
  <c r="X459" i="6" s="1"/>
  <c r="X460" i="6" s="1"/>
  <c r="X461" i="6" s="1"/>
  <c r="X462" i="6" s="1"/>
  <c r="X463" i="6" s="1"/>
  <c r="X464" i="6" s="1"/>
  <c r="X465" i="6" s="1"/>
  <c r="X466" i="6" s="1"/>
  <c r="X467" i="6" s="1"/>
  <c r="X468" i="6" s="1"/>
  <c r="X469" i="6" s="1"/>
  <c r="X470" i="6" s="1"/>
  <c r="X471" i="6" s="1"/>
  <c r="X472" i="6" s="1"/>
  <c r="X473" i="6" s="1"/>
  <c r="X474" i="6" s="1"/>
  <c r="X475" i="6" s="1"/>
  <c r="X476" i="6" s="1"/>
  <c r="X477" i="6" s="1"/>
  <c r="X478" i="6" s="1"/>
  <c r="X479" i="6" s="1"/>
  <c r="X480" i="6" s="1"/>
  <c r="X481" i="6" s="1"/>
  <c r="X482" i="6" s="1"/>
  <c r="X483" i="6" s="1"/>
  <c r="X484" i="6" s="1"/>
  <c r="X485" i="6" s="1"/>
  <c r="X486" i="6" s="1"/>
  <c r="X487" i="6" s="1"/>
  <c r="X488" i="6" s="1"/>
  <c r="X489" i="6" s="1"/>
  <c r="X490" i="6" s="1"/>
  <c r="X491" i="6" s="1"/>
  <c r="X492" i="6" s="1"/>
  <c r="X493" i="6" s="1"/>
  <c r="X494" i="6" s="1"/>
  <c r="X495" i="6" s="1"/>
  <c r="X496" i="6" s="1"/>
  <c r="X497" i="6" s="1"/>
  <c r="X498" i="6" s="1"/>
  <c r="X499" i="6" s="1"/>
  <c r="X500" i="6" s="1"/>
  <c r="X501" i="6" s="1"/>
  <c r="X502" i="6" s="1"/>
  <c r="X503" i="6" s="1"/>
  <c r="X504" i="6" s="1"/>
  <c r="X505" i="6" s="1"/>
  <c r="X506" i="6" s="1"/>
  <c r="X507" i="6" s="1"/>
  <c r="X508" i="6" s="1"/>
  <c r="X509" i="6" s="1"/>
  <c r="X510" i="6" s="1"/>
  <c r="X511" i="6" s="1"/>
  <c r="X512" i="6" s="1"/>
  <c r="X513" i="6" s="1"/>
  <c r="X514" i="6" s="1"/>
  <c r="X515" i="6" s="1"/>
  <c r="X516" i="6" s="1"/>
  <c r="X517" i="6" s="1"/>
  <c r="X518" i="6" s="1"/>
  <c r="X519" i="6" s="1"/>
  <c r="X520" i="6" s="1"/>
  <c r="X521" i="6" s="1"/>
  <c r="X522" i="6" s="1"/>
  <c r="X523" i="6" s="1"/>
  <c r="X524" i="6" s="1"/>
  <c r="X525" i="6" s="1"/>
  <c r="X526" i="6" s="1"/>
  <c r="X527" i="6" s="1"/>
  <c r="X528" i="6" s="1"/>
  <c r="X529" i="6" s="1"/>
  <c r="X530" i="6" s="1"/>
  <c r="X531" i="6" s="1"/>
  <c r="X532" i="6" s="1"/>
  <c r="X533" i="6" s="1"/>
  <c r="X534" i="6" s="1"/>
  <c r="X535" i="6" s="1"/>
  <c r="X536" i="6" s="1"/>
  <c r="X537" i="6" s="1"/>
  <c r="X538" i="6" s="1"/>
  <c r="C39" i="6"/>
  <c r="B40" i="6"/>
  <c r="AF39" i="6"/>
  <c r="AC40" i="6"/>
  <c r="M39" i="6"/>
  <c r="L40" i="6"/>
  <c r="AF29" i="5"/>
  <c r="AC30" i="5"/>
  <c r="Y29" i="5"/>
  <c r="V30" i="5"/>
  <c r="H11" i="5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AM7" i="5"/>
  <c r="AN7" i="5" s="1"/>
  <c r="AO7" i="5" s="1"/>
  <c r="Y7" i="5"/>
  <c r="Z7" i="5" s="1"/>
  <c r="AA7" i="5" s="1"/>
  <c r="AC10" i="5"/>
  <c r="B11" i="5"/>
  <c r="B12" i="5" s="1"/>
  <c r="B13" i="5" s="1"/>
  <c r="B14" i="5" s="1"/>
  <c r="B15" i="5" s="1"/>
  <c r="B16" i="5" s="1"/>
  <c r="B17" i="5" s="1"/>
  <c r="O9" i="5"/>
  <c r="P9" i="5" s="1"/>
  <c r="K9" i="5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E9" i="5"/>
  <c r="AF7" i="5"/>
  <c r="AG7" i="5" s="1"/>
  <c r="AH7" i="5" s="1"/>
  <c r="AJ10" i="5"/>
  <c r="V10" i="5"/>
  <c r="T9" i="5"/>
  <c r="E44" i="4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AM7" i="4"/>
  <c r="AN7" i="4" s="1"/>
  <c r="AO7" i="4" s="1"/>
  <c r="Y7" i="4"/>
  <c r="Z7" i="4" s="1"/>
  <c r="AA7" i="4" s="1"/>
  <c r="S8" i="4"/>
  <c r="T8" i="4" s="1"/>
  <c r="K8" i="4"/>
  <c r="L8" i="4" s="1"/>
  <c r="AJ10" i="4"/>
  <c r="V10" i="4"/>
  <c r="H13" i="4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P10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B9" i="4"/>
  <c r="AE7" i="4"/>
  <c r="AF7" i="4" s="1"/>
  <c r="AG7" i="4" s="1"/>
  <c r="AH7" i="4" s="1"/>
  <c r="AC10" i="4"/>
  <c r="C12" i="12" l="1"/>
  <c r="D11" i="12"/>
  <c r="E11" i="12" s="1"/>
  <c r="C11" i="11"/>
  <c r="D10" i="11"/>
  <c r="D11" i="10"/>
  <c r="E11" i="10" s="1"/>
  <c r="C12" i="10"/>
  <c r="D11" i="9"/>
  <c r="C12" i="9"/>
  <c r="AK8" i="5"/>
  <c r="W8" i="5"/>
  <c r="C6" i="7"/>
  <c r="B7" i="7"/>
  <c r="C7" i="7" s="1"/>
  <c r="L41" i="6"/>
  <c r="M40" i="6"/>
  <c r="AB41" i="6"/>
  <c r="AC41" i="6" s="1"/>
  <c r="C40" i="6"/>
  <c r="B41" i="6"/>
  <c r="AF40" i="6"/>
  <c r="AI38" i="6"/>
  <c r="AJ38" i="6" s="1"/>
  <c r="P10" i="5"/>
  <c r="O10" i="5"/>
  <c r="V11" i="5"/>
  <c r="AD8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AC11" i="5"/>
  <c r="V31" i="5"/>
  <c r="Z29" i="5"/>
  <c r="AA29" i="5" s="1"/>
  <c r="W30" i="5"/>
  <c r="S10" i="5"/>
  <c r="T10" i="5"/>
  <c r="AJ11" i="5"/>
  <c r="K10" i="5"/>
  <c r="L10" i="5" s="1"/>
  <c r="X8" i="5"/>
  <c r="Y8" i="5"/>
  <c r="AL8" i="5"/>
  <c r="AM8" i="5" s="1"/>
  <c r="AC31" i="5"/>
  <c r="AG29" i="5"/>
  <c r="AH29" i="5" s="1"/>
  <c r="S9" i="4"/>
  <c r="T9" i="4" s="1"/>
  <c r="K9" i="4"/>
  <c r="L9" i="4" s="1"/>
  <c r="AJ11" i="4"/>
  <c r="AD8" i="4"/>
  <c r="AC11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O11" i="4"/>
  <c r="P11" i="4" s="1"/>
  <c r="V11" i="4"/>
  <c r="W8" i="4"/>
  <c r="AK8" i="4"/>
  <c r="C13" i="12" l="1"/>
  <c r="D12" i="12"/>
  <c r="E12" i="12" s="1"/>
  <c r="C12" i="11"/>
  <c r="D11" i="11"/>
  <c r="D12" i="10"/>
  <c r="E12" i="10" s="1"/>
  <c r="C13" i="10"/>
  <c r="D12" i="9"/>
  <c r="C13" i="9"/>
  <c r="AN8" i="5"/>
  <c r="AO8" i="5" s="1"/>
  <c r="AD30" i="5"/>
  <c r="B8" i="7"/>
  <c r="C8" i="7" s="1"/>
  <c r="AF41" i="6"/>
  <c r="C41" i="6"/>
  <c r="B42" i="6"/>
  <c r="AC42" i="6"/>
  <c r="AB42" i="6"/>
  <c r="AK39" i="6"/>
  <c r="M41" i="6"/>
  <c r="L42" i="6"/>
  <c r="K11" i="5"/>
  <c r="L11" i="5" s="1"/>
  <c r="Z8" i="5"/>
  <c r="AA8" i="5" s="1"/>
  <c r="AJ12" i="5"/>
  <c r="AE8" i="5"/>
  <c r="AG8" i="5"/>
  <c r="AH8" i="5" s="1"/>
  <c r="AF8" i="5"/>
  <c r="V12" i="5"/>
  <c r="AC32" i="5"/>
  <c r="AE30" i="5"/>
  <c r="AF30" i="5" s="1"/>
  <c r="AG30" i="5" s="1"/>
  <c r="AH30" i="5" s="1"/>
  <c r="T11" i="5"/>
  <c r="S11" i="5"/>
  <c r="V32" i="5"/>
  <c r="Y30" i="5"/>
  <c r="Z30" i="5" s="1"/>
  <c r="AA30" i="5" s="1"/>
  <c r="X30" i="5"/>
  <c r="AC12" i="5"/>
  <c r="O11" i="5"/>
  <c r="P11" i="5"/>
  <c r="K10" i="4"/>
  <c r="L10" i="4" s="1"/>
  <c r="S10" i="4"/>
  <c r="T10" i="4" s="1"/>
  <c r="AC12" i="4"/>
  <c r="AE8" i="4"/>
  <c r="AF8" i="4" s="1"/>
  <c r="AG8" i="4" s="1"/>
  <c r="AH8" i="4" s="1"/>
  <c r="AJ12" i="4"/>
  <c r="X8" i="4"/>
  <c r="Y8" i="4"/>
  <c r="Z8" i="4" s="1"/>
  <c r="AA8" i="4" s="1"/>
  <c r="V12" i="4"/>
  <c r="O12" i="4"/>
  <c r="P12" i="4" s="1"/>
  <c r="AL8" i="4"/>
  <c r="AM8" i="4"/>
  <c r="AN8" i="4" s="1"/>
  <c r="AO8" i="4" s="1"/>
  <c r="C14" i="12" l="1"/>
  <c r="D13" i="12"/>
  <c r="E13" i="12" s="1"/>
  <c r="C13" i="11"/>
  <c r="D12" i="11"/>
  <c r="C14" i="10"/>
  <c r="D13" i="10"/>
  <c r="E13" i="10" s="1"/>
  <c r="D13" i="9"/>
  <c r="C14" i="9"/>
  <c r="AD9" i="5"/>
  <c r="AK9" i="5"/>
  <c r="B9" i="7"/>
  <c r="C9" i="7" s="1"/>
  <c r="M42" i="6"/>
  <c r="L43" i="6"/>
  <c r="AG39" i="6"/>
  <c r="AB43" i="6"/>
  <c r="AC43" i="6" s="1"/>
  <c r="B43" i="6"/>
  <c r="C42" i="6"/>
  <c r="AF42" i="6"/>
  <c r="AE9" i="5"/>
  <c r="AF9" i="5" s="1"/>
  <c r="AG9" i="5" s="1"/>
  <c r="AH9" i="5" s="1"/>
  <c r="V33" i="5"/>
  <c r="AC33" i="5"/>
  <c r="AJ13" i="5"/>
  <c r="AD31" i="5"/>
  <c r="W9" i="5"/>
  <c r="O12" i="5"/>
  <c r="P12" i="5" s="1"/>
  <c r="AC13" i="5"/>
  <c r="W31" i="5"/>
  <c r="S12" i="5"/>
  <c r="T12" i="5"/>
  <c r="V13" i="5"/>
  <c r="K12" i="5"/>
  <c r="L12" i="5" s="1"/>
  <c r="O13" i="4"/>
  <c r="P13" i="4" s="1"/>
  <c r="T11" i="4"/>
  <c r="S11" i="4"/>
  <c r="K11" i="4"/>
  <c r="L11" i="4" s="1"/>
  <c r="AK9" i="4"/>
  <c r="W9" i="4"/>
  <c r="AD9" i="4"/>
  <c r="V13" i="4"/>
  <c r="AJ13" i="4"/>
  <c r="AC13" i="4"/>
  <c r="D14" i="12" l="1"/>
  <c r="E14" i="12" s="1"/>
  <c r="C15" i="12"/>
  <c r="C14" i="11"/>
  <c r="D13" i="11"/>
  <c r="C15" i="10"/>
  <c r="D14" i="10"/>
  <c r="E14" i="10" s="1"/>
  <c r="D14" i="9"/>
  <c r="C15" i="9"/>
  <c r="AL9" i="5"/>
  <c r="AM9" i="5" s="1"/>
  <c r="AN9" i="5" s="1"/>
  <c r="AO9" i="5" s="1"/>
  <c r="AK10" i="5" s="1"/>
  <c r="B10" i="7"/>
  <c r="C10" i="7" s="1"/>
  <c r="AC44" i="6"/>
  <c r="AB44" i="6"/>
  <c r="AF43" i="6"/>
  <c r="C43" i="6"/>
  <c r="B44" i="6"/>
  <c r="AH39" i="6"/>
  <c r="AI39" i="6" s="1"/>
  <c r="AJ39" i="6" s="1"/>
  <c r="M43" i="6"/>
  <c r="L44" i="6"/>
  <c r="K13" i="5"/>
  <c r="L13" i="5" s="1"/>
  <c r="O13" i="5"/>
  <c r="P13" i="5" s="1"/>
  <c r="AD10" i="5"/>
  <c r="AF31" i="5"/>
  <c r="AG31" i="5" s="1"/>
  <c r="AH31" i="5" s="1"/>
  <c r="AE31" i="5"/>
  <c r="AJ14" i="5"/>
  <c r="AC34" i="5"/>
  <c r="V34" i="5"/>
  <c r="V14" i="5"/>
  <c r="S13" i="5"/>
  <c r="T13" i="5"/>
  <c r="X31" i="5"/>
  <c r="Y31" i="5" s="1"/>
  <c r="Z31" i="5" s="1"/>
  <c r="AA31" i="5" s="1"/>
  <c r="AC14" i="5"/>
  <c r="X9" i="5"/>
  <c r="Y9" i="5" s="1"/>
  <c r="Z9" i="5" s="1"/>
  <c r="AJ14" i="4"/>
  <c r="X9" i="4"/>
  <c r="Y9" i="4" s="1"/>
  <c r="Z9" i="4" s="1"/>
  <c r="AA9" i="4" s="1"/>
  <c r="AC14" i="4"/>
  <c r="V14" i="4"/>
  <c r="AE9" i="4"/>
  <c r="AF9" i="4"/>
  <c r="AG9" i="4" s="1"/>
  <c r="AH9" i="4" s="1"/>
  <c r="AL9" i="4"/>
  <c r="AM9" i="4" s="1"/>
  <c r="AN9" i="4" s="1"/>
  <c r="AO9" i="4" s="1"/>
  <c r="K12" i="4"/>
  <c r="L12" i="4" s="1"/>
  <c r="S12" i="4"/>
  <c r="T12" i="4"/>
  <c r="O14" i="4"/>
  <c r="P14" i="4" s="1"/>
  <c r="C16" i="12" l="1"/>
  <c r="D15" i="12"/>
  <c r="E15" i="12" s="1"/>
  <c r="C15" i="11"/>
  <c r="D14" i="11"/>
  <c r="D15" i="10"/>
  <c r="E15" i="10" s="1"/>
  <c r="C16" i="10"/>
  <c r="D15" i="9"/>
  <c r="C16" i="9"/>
  <c r="AL10" i="5"/>
  <c r="AM10" i="5"/>
  <c r="AN10" i="5" s="1"/>
  <c r="AO10" i="5" s="1"/>
  <c r="W32" i="5"/>
  <c r="AD32" i="5"/>
  <c r="B11" i="7"/>
  <c r="C11" i="7" s="1"/>
  <c r="C44" i="6"/>
  <c r="B45" i="6"/>
  <c r="AF44" i="6"/>
  <c r="L45" i="6"/>
  <c r="M44" i="6"/>
  <c r="AK40" i="6"/>
  <c r="AB45" i="6"/>
  <c r="AC45" i="6" s="1"/>
  <c r="AA9" i="5"/>
  <c r="W10" i="5" s="1"/>
  <c r="X32" i="5"/>
  <c r="AE32" i="5"/>
  <c r="AF32" i="5" s="1"/>
  <c r="AG32" i="5" s="1"/>
  <c r="AH32" i="5" s="1"/>
  <c r="K14" i="5"/>
  <c r="L14" i="5" s="1"/>
  <c r="AC15" i="5"/>
  <c r="S14" i="5"/>
  <c r="T14" i="5" s="1"/>
  <c r="V35" i="5"/>
  <c r="AE10" i="5"/>
  <c r="O14" i="5"/>
  <c r="P14" i="5" s="1"/>
  <c r="V15" i="5"/>
  <c r="AC35" i="5"/>
  <c r="AJ15" i="5"/>
  <c r="AK11" i="5"/>
  <c r="AD10" i="4"/>
  <c r="S13" i="4"/>
  <c r="T13" i="4" s="1"/>
  <c r="K13" i="4"/>
  <c r="L13" i="4" s="1"/>
  <c r="AK10" i="4"/>
  <c r="W10" i="4"/>
  <c r="AJ15" i="4"/>
  <c r="O15" i="4"/>
  <c r="P15" i="4" s="1"/>
  <c r="V15" i="4"/>
  <c r="AC15" i="4"/>
  <c r="C17" i="12" l="1"/>
  <c r="D16" i="12"/>
  <c r="E16" i="12" s="1"/>
  <c r="C16" i="11"/>
  <c r="D15" i="11"/>
  <c r="D16" i="10"/>
  <c r="E16" i="10" s="1"/>
  <c r="C17" i="10"/>
  <c r="D16" i="9"/>
  <c r="C17" i="9"/>
  <c r="AF10" i="5"/>
  <c r="AG10" i="5" s="1"/>
  <c r="AH10" i="5" s="1"/>
  <c r="B12" i="7"/>
  <c r="C12" i="7" s="1"/>
  <c r="AC46" i="6"/>
  <c r="AB46" i="6"/>
  <c r="AG40" i="6"/>
  <c r="AH40" i="6" s="1"/>
  <c r="M45" i="6"/>
  <c r="L46" i="6"/>
  <c r="AF45" i="6"/>
  <c r="C45" i="6"/>
  <c r="B46" i="6"/>
  <c r="O15" i="5"/>
  <c r="P15" i="5" s="1"/>
  <c r="K15" i="5"/>
  <c r="L15" i="5"/>
  <c r="X10" i="5"/>
  <c r="AJ16" i="5"/>
  <c r="AC36" i="5"/>
  <c r="V16" i="5"/>
  <c r="V36" i="5"/>
  <c r="S15" i="5"/>
  <c r="T15" i="5" s="1"/>
  <c r="AD33" i="5"/>
  <c r="AL11" i="5"/>
  <c r="AC16" i="5"/>
  <c r="Y32" i="5"/>
  <c r="Z32" i="5" s="1"/>
  <c r="AA32" i="5" s="1"/>
  <c r="AC16" i="4"/>
  <c r="AJ16" i="4"/>
  <c r="AL10" i="4"/>
  <c r="AM10" i="4"/>
  <c r="AN10" i="4" s="1"/>
  <c r="AO10" i="4" s="1"/>
  <c r="V16" i="4"/>
  <c r="O16" i="4"/>
  <c r="P16" i="4"/>
  <c r="X10" i="4"/>
  <c r="Y10" i="4" s="1"/>
  <c r="Z10" i="4" s="1"/>
  <c r="AA10" i="4" s="1"/>
  <c r="K14" i="4"/>
  <c r="L14" i="4" s="1"/>
  <c r="T14" i="4"/>
  <c r="S14" i="4"/>
  <c r="AE10" i="4"/>
  <c r="AF10" i="4"/>
  <c r="AG10" i="4" s="1"/>
  <c r="AH10" i="4" s="1"/>
  <c r="C18" i="12" l="1"/>
  <c r="D17" i="12"/>
  <c r="E17" i="12" s="1"/>
  <c r="C17" i="11"/>
  <c r="D16" i="11"/>
  <c r="C18" i="10"/>
  <c r="D17" i="10"/>
  <c r="E17" i="10" s="1"/>
  <c r="D17" i="9"/>
  <c r="C18" i="9"/>
  <c r="W11" i="4"/>
  <c r="AM11" i="5"/>
  <c r="AN11" i="5" s="1"/>
  <c r="AO11" i="5" s="1"/>
  <c r="AD11" i="5"/>
  <c r="AE11" i="5" s="1"/>
  <c r="AF11" i="5" s="1"/>
  <c r="AG11" i="5" s="1"/>
  <c r="AH11" i="5" s="1"/>
  <c r="B13" i="7"/>
  <c r="C13" i="7" s="1"/>
  <c r="C46" i="6"/>
  <c r="B47" i="6"/>
  <c r="AF46" i="6"/>
  <c r="AI40" i="6"/>
  <c r="AJ40" i="6" s="1"/>
  <c r="L47" i="6"/>
  <c r="M46" i="6"/>
  <c r="AB47" i="6"/>
  <c r="AC47" i="6" s="1"/>
  <c r="S16" i="5"/>
  <c r="T16" i="5" s="1"/>
  <c r="O16" i="5"/>
  <c r="P16" i="5" s="1"/>
  <c r="AE33" i="5"/>
  <c r="AF33" i="5" s="1"/>
  <c r="AG33" i="5" s="1"/>
  <c r="AH33" i="5" s="1"/>
  <c r="V17" i="5"/>
  <c r="K16" i="5"/>
  <c r="L16" i="5" s="1"/>
  <c r="AD12" i="5"/>
  <c r="AC17" i="5"/>
  <c r="V37" i="5"/>
  <c r="AC37" i="5"/>
  <c r="AJ17" i="5"/>
  <c r="Y10" i="5"/>
  <c r="Z10" i="5" s="1"/>
  <c r="AA10" i="5" s="1"/>
  <c r="W33" i="5"/>
  <c r="X11" i="4"/>
  <c r="AK11" i="4"/>
  <c r="AD11" i="4"/>
  <c r="K15" i="4"/>
  <c r="L15" i="4" s="1"/>
  <c r="O17" i="4"/>
  <c r="P17" i="4" s="1"/>
  <c r="AJ17" i="4"/>
  <c r="AC17" i="4"/>
  <c r="S15" i="4"/>
  <c r="T15" i="4" s="1"/>
  <c r="V17" i="4"/>
  <c r="D18" i="12" l="1"/>
  <c r="E18" i="12" s="1"/>
  <c r="C19" i="12"/>
  <c r="C18" i="11"/>
  <c r="D17" i="11"/>
  <c r="C19" i="10"/>
  <c r="D18" i="10"/>
  <c r="E18" i="10" s="1"/>
  <c r="D18" i="9"/>
  <c r="C19" i="9"/>
  <c r="AK12" i="5"/>
  <c r="B14" i="7"/>
  <c r="C14" i="7" s="1"/>
  <c r="M47" i="6"/>
  <c r="L48" i="6"/>
  <c r="AB48" i="6"/>
  <c r="AC48" i="6" s="1"/>
  <c r="AF47" i="6"/>
  <c r="C47" i="6"/>
  <c r="B48" i="6"/>
  <c r="AK41" i="6"/>
  <c r="O17" i="5"/>
  <c r="P17" i="5" s="1"/>
  <c r="S17" i="5"/>
  <c r="T17" i="5"/>
  <c r="X33" i="5"/>
  <c r="Y33" i="5" s="1"/>
  <c r="Z33" i="5" s="1"/>
  <c r="AA33" i="5" s="1"/>
  <c r="AJ18" i="5"/>
  <c r="AC38" i="5"/>
  <c r="AE12" i="5"/>
  <c r="AF12" i="5" s="1"/>
  <c r="AG12" i="5" s="1"/>
  <c r="AH12" i="5" s="1"/>
  <c r="K17" i="5"/>
  <c r="L17" i="5" s="1"/>
  <c r="AD34" i="5"/>
  <c r="AC18" i="5"/>
  <c r="W11" i="5"/>
  <c r="S16" i="4"/>
  <c r="T16" i="4" s="1"/>
  <c r="K16" i="4"/>
  <c r="L16" i="4" s="1"/>
  <c r="O18" i="4"/>
  <c r="P18" i="4" s="1"/>
  <c r="V18" i="4"/>
  <c r="AJ18" i="4"/>
  <c r="AL11" i="4"/>
  <c r="AM11" i="4" s="1"/>
  <c r="AN11" i="4" s="1"/>
  <c r="AO11" i="4" s="1"/>
  <c r="Y11" i="4"/>
  <c r="Z11" i="4" s="1"/>
  <c r="AA11" i="4" s="1"/>
  <c r="AC18" i="4"/>
  <c r="AE11" i="4"/>
  <c r="C20" i="12" l="1"/>
  <c r="D19" i="12"/>
  <c r="E19" i="12" s="1"/>
  <c r="C19" i="11"/>
  <c r="D18" i="11"/>
  <c r="D19" i="10"/>
  <c r="E19" i="10" s="1"/>
  <c r="C20" i="10"/>
  <c r="D19" i="9"/>
  <c r="C20" i="9"/>
  <c r="AL12" i="5"/>
  <c r="AM12" i="5"/>
  <c r="AN12" i="5" s="1"/>
  <c r="AO12" i="5" s="1"/>
  <c r="AK13" i="5" s="1"/>
  <c r="B15" i="7"/>
  <c r="C15" i="7" s="1"/>
  <c r="AG41" i="6"/>
  <c r="M48" i="6"/>
  <c r="L49" i="6"/>
  <c r="B49" i="6"/>
  <c r="C48" i="6"/>
  <c r="AF48" i="6"/>
  <c r="AB49" i="6"/>
  <c r="AC49" i="6" s="1"/>
  <c r="W34" i="5"/>
  <c r="X11" i="5"/>
  <c r="Y11" i="5" s="1"/>
  <c r="Z11" i="5" s="1"/>
  <c r="AA11" i="5" s="1"/>
  <c r="AD13" i="5"/>
  <c r="AC39" i="5"/>
  <c r="AJ19" i="5"/>
  <c r="S18" i="5"/>
  <c r="T18" i="5" s="1"/>
  <c r="P18" i="5"/>
  <c r="O18" i="5"/>
  <c r="AC19" i="5"/>
  <c r="AE34" i="5"/>
  <c r="K17" i="4"/>
  <c r="L17" i="4" s="1"/>
  <c r="S17" i="4"/>
  <c r="T17" i="4" s="1"/>
  <c r="AF11" i="4"/>
  <c r="AG11" i="4" s="1"/>
  <c r="AH11" i="4" s="1"/>
  <c r="AK12" i="4"/>
  <c r="AJ19" i="4"/>
  <c r="O19" i="4"/>
  <c r="P19" i="4" s="1"/>
  <c r="AC19" i="4"/>
  <c r="V19" i="4"/>
  <c r="W12" i="4"/>
  <c r="C21" i="12" l="1"/>
  <c r="D20" i="12"/>
  <c r="E20" i="12" s="1"/>
  <c r="C20" i="11"/>
  <c r="D19" i="11"/>
  <c r="D20" i="10"/>
  <c r="E20" i="10" s="1"/>
  <c r="C21" i="10"/>
  <c r="D20" i="9"/>
  <c r="C21" i="9"/>
  <c r="AL13" i="5"/>
  <c r="B16" i="7"/>
  <c r="C16" i="7" s="1"/>
  <c r="AB50" i="6"/>
  <c r="AC50" i="6" s="1"/>
  <c r="C49" i="6"/>
  <c r="B50" i="6"/>
  <c r="AH41" i="6"/>
  <c r="AI41" i="6" s="1"/>
  <c r="AJ41" i="6" s="1"/>
  <c r="AF49" i="6"/>
  <c r="M49" i="6"/>
  <c r="L50" i="6"/>
  <c r="S19" i="5"/>
  <c r="T19" i="5" s="1"/>
  <c r="AC20" i="5"/>
  <c r="O19" i="5"/>
  <c r="P19" i="5" s="1"/>
  <c r="AC40" i="5"/>
  <c r="W12" i="5"/>
  <c r="AF34" i="5"/>
  <c r="AG34" i="5" s="1"/>
  <c r="AH34" i="5" s="1"/>
  <c r="AJ20" i="5"/>
  <c r="AE13" i="5"/>
  <c r="Y34" i="5"/>
  <c r="Z34" i="5" s="1"/>
  <c r="AA34" i="5" s="1"/>
  <c r="X34" i="5"/>
  <c r="O20" i="4"/>
  <c r="P20" i="4" s="1"/>
  <c r="S18" i="4"/>
  <c r="T18" i="4" s="1"/>
  <c r="K18" i="4"/>
  <c r="L18" i="4" s="1"/>
  <c r="V20" i="4"/>
  <c r="AJ20" i="4"/>
  <c r="X12" i="4"/>
  <c r="Y12" i="4"/>
  <c r="Z12" i="4" s="1"/>
  <c r="AA12" i="4" s="1"/>
  <c r="AC20" i="4"/>
  <c r="AL12" i="4"/>
  <c r="AD12" i="4"/>
  <c r="C22" i="12" l="1"/>
  <c r="D21" i="12"/>
  <c r="E21" i="12" s="1"/>
  <c r="C21" i="11"/>
  <c r="D20" i="11"/>
  <c r="C22" i="10"/>
  <c r="D21" i="10"/>
  <c r="E21" i="10" s="1"/>
  <c r="D21" i="9"/>
  <c r="C22" i="9"/>
  <c r="AM13" i="5"/>
  <c r="AN13" i="5" s="1"/>
  <c r="AO13" i="5" s="1"/>
  <c r="B17" i="7"/>
  <c r="C17" i="7" s="1"/>
  <c r="AB51" i="6"/>
  <c r="AC51" i="6" s="1"/>
  <c r="M50" i="6"/>
  <c r="L51" i="6"/>
  <c r="AF50" i="6"/>
  <c r="C50" i="6"/>
  <c r="B51" i="6"/>
  <c r="AK42" i="6"/>
  <c r="O20" i="5"/>
  <c r="P20" i="5" s="1"/>
  <c r="S20" i="5"/>
  <c r="T20" i="5"/>
  <c r="W35" i="5"/>
  <c r="AJ21" i="5"/>
  <c r="X12" i="5"/>
  <c r="Y12" i="5" s="1"/>
  <c r="Z12" i="5" s="1"/>
  <c r="AA12" i="5" s="1"/>
  <c r="AC41" i="5"/>
  <c r="AC21" i="5"/>
  <c r="AF13" i="5"/>
  <c r="AG13" i="5" s="1"/>
  <c r="AH13" i="5" s="1"/>
  <c r="AD35" i="5"/>
  <c r="W13" i="4"/>
  <c r="S19" i="4"/>
  <c r="T19" i="4"/>
  <c r="K19" i="4"/>
  <c r="L19" i="4" s="1"/>
  <c r="P21" i="4"/>
  <c r="O21" i="4"/>
  <c r="AE12" i="4"/>
  <c r="AF12" i="4" s="1"/>
  <c r="AG12" i="4" s="1"/>
  <c r="AH12" i="4" s="1"/>
  <c r="AM12" i="4"/>
  <c r="AN12" i="4" s="1"/>
  <c r="AO12" i="4" s="1"/>
  <c r="AC21" i="4"/>
  <c r="AJ21" i="4"/>
  <c r="V21" i="4"/>
  <c r="D22" i="12" l="1"/>
  <c r="E22" i="12" s="1"/>
  <c r="C23" i="12"/>
  <c r="C22" i="11"/>
  <c r="D21" i="11"/>
  <c r="C23" i="10"/>
  <c r="D22" i="10"/>
  <c r="E22" i="10" s="1"/>
  <c r="D22" i="9"/>
  <c r="C23" i="9"/>
  <c r="AD14" i="5"/>
  <c r="W13" i="5"/>
  <c r="Y13" i="5" s="1"/>
  <c r="Z13" i="5" s="1"/>
  <c r="AA13" i="5" s="1"/>
  <c r="AK14" i="5"/>
  <c r="B18" i="7"/>
  <c r="C18" i="7" s="1"/>
  <c r="AB52" i="6"/>
  <c r="AC52" i="6" s="1"/>
  <c r="AG42" i="6"/>
  <c r="AH42" i="6" s="1"/>
  <c r="AI42" i="6" s="1"/>
  <c r="AJ42" i="6" s="1"/>
  <c r="M51" i="6"/>
  <c r="L52" i="6"/>
  <c r="C51" i="6"/>
  <c r="B52" i="6"/>
  <c r="AF51" i="6"/>
  <c r="X13" i="5"/>
  <c r="O21" i="5"/>
  <c r="P21" i="5" s="1"/>
  <c r="AE35" i="5"/>
  <c r="AJ22" i="5"/>
  <c r="S21" i="5"/>
  <c r="T21" i="5" s="1"/>
  <c r="AE14" i="5"/>
  <c r="AF14" i="5" s="1"/>
  <c r="AG14" i="5" s="1"/>
  <c r="AH14" i="5" s="1"/>
  <c r="AC22" i="5"/>
  <c r="AC42" i="5"/>
  <c r="X35" i="5"/>
  <c r="K20" i="4"/>
  <c r="L20" i="4" s="1"/>
  <c r="AD13" i="4"/>
  <c r="V22" i="4"/>
  <c r="AC22" i="4"/>
  <c r="AK13" i="4"/>
  <c r="AJ22" i="4"/>
  <c r="O22" i="4"/>
  <c r="P22" i="4" s="1"/>
  <c r="S20" i="4"/>
  <c r="T20" i="4" s="1"/>
  <c r="X13" i="4"/>
  <c r="Y13" i="4" s="1"/>
  <c r="Z13" i="4" s="1"/>
  <c r="AA13" i="4" s="1"/>
  <c r="D23" i="12" l="1"/>
  <c r="E23" i="12" s="1"/>
  <c r="C24" i="12"/>
  <c r="C23" i="11"/>
  <c r="D22" i="11"/>
  <c r="D23" i="10"/>
  <c r="E23" i="10" s="1"/>
  <c r="C24" i="10"/>
  <c r="D23" i="9"/>
  <c r="C24" i="9"/>
  <c r="AL14" i="5"/>
  <c r="AM14" i="5" s="1"/>
  <c r="AN14" i="5" s="1"/>
  <c r="AO14" i="5" s="1"/>
  <c r="W14" i="5"/>
  <c r="Y35" i="5"/>
  <c r="Z35" i="5" s="1"/>
  <c r="AA35" i="5" s="1"/>
  <c r="AF35" i="5"/>
  <c r="AG35" i="5" s="1"/>
  <c r="AH35" i="5" s="1"/>
  <c r="B19" i="7"/>
  <c r="C19" i="7" s="1"/>
  <c r="AK43" i="6"/>
  <c r="AF52" i="6"/>
  <c r="C52" i="6"/>
  <c r="B53" i="6"/>
  <c r="L53" i="6"/>
  <c r="M52" i="6"/>
  <c r="AB53" i="6"/>
  <c r="AC53" i="6" s="1"/>
  <c r="P22" i="5"/>
  <c r="O22" i="5"/>
  <c r="X14" i="5"/>
  <c r="Y14" i="5" s="1"/>
  <c r="Z14" i="5" s="1"/>
  <c r="AA14" i="5" s="1"/>
  <c r="S22" i="5"/>
  <c r="T22" i="5"/>
  <c r="AD15" i="5"/>
  <c r="AC43" i="5"/>
  <c r="AC23" i="5"/>
  <c r="AJ23" i="5"/>
  <c r="O23" i="4"/>
  <c r="P23" i="4" s="1"/>
  <c r="W14" i="4"/>
  <c r="K21" i="4"/>
  <c r="L21" i="4" s="1"/>
  <c r="S21" i="4"/>
  <c r="T21" i="4" s="1"/>
  <c r="AL13" i="4"/>
  <c r="AM13" i="4"/>
  <c r="AN13" i="4" s="1"/>
  <c r="AO13" i="4" s="1"/>
  <c r="AC23" i="4"/>
  <c r="AJ23" i="4"/>
  <c r="V23" i="4"/>
  <c r="AE13" i="4"/>
  <c r="C25" i="12" l="1"/>
  <c r="D24" i="12"/>
  <c r="E24" i="12" s="1"/>
  <c r="C24" i="11"/>
  <c r="D23" i="11"/>
  <c r="D24" i="10"/>
  <c r="E24" i="10" s="1"/>
  <c r="C25" i="10"/>
  <c r="D24" i="9"/>
  <c r="C25" i="9"/>
  <c r="AD36" i="5"/>
  <c r="AK15" i="5"/>
  <c r="W36" i="5"/>
  <c r="X36" i="5" s="1"/>
  <c r="Y36" i="5" s="1"/>
  <c r="Z36" i="5" s="1"/>
  <c r="AA36" i="5" s="1"/>
  <c r="W37" i="5" s="1"/>
  <c r="B20" i="7"/>
  <c r="C20" i="7" s="1"/>
  <c r="AB54" i="6"/>
  <c r="AC54" i="6" s="1"/>
  <c r="C53" i="6"/>
  <c r="B54" i="6"/>
  <c r="M53" i="6"/>
  <c r="L54" i="6"/>
  <c r="AF53" i="6"/>
  <c r="AG43" i="6"/>
  <c r="AH43" i="6" s="1"/>
  <c r="AI43" i="6" s="1"/>
  <c r="AJ43" i="6" s="1"/>
  <c r="AJ24" i="5"/>
  <c r="AC24" i="5"/>
  <c r="S23" i="5"/>
  <c r="T23" i="5" s="1"/>
  <c r="W15" i="5"/>
  <c r="O23" i="5"/>
  <c r="P23" i="5" s="1"/>
  <c r="AC44" i="5"/>
  <c r="AE15" i="5"/>
  <c r="AF15" i="5"/>
  <c r="AG15" i="5" s="1"/>
  <c r="AH15" i="5" s="1"/>
  <c r="S22" i="4"/>
  <c r="T22" i="4" s="1"/>
  <c r="AK14" i="4"/>
  <c r="K22" i="4"/>
  <c r="L22" i="4" s="1"/>
  <c r="O24" i="4"/>
  <c r="P24" i="4" s="1"/>
  <c r="AF13" i="4"/>
  <c r="AG13" i="4" s="1"/>
  <c r="AH13" i="4" s="1"/>
  <c r="AJ24" i="4"/>
  <c r="V24" i="4"/>
  <c r="AC24" i="4"/>
  <c r="X14" i="4"/>
  <c r="D25" i="12" l="1"/>
  <c r="E25" i="12" s="1"/>
  <c r="C26" i="12"/>
  <c r="C25" i="11"/>
  <c r="D24" i="11"/>
  <c r="C26" i="10"/>
  <c r="D25" i="10"/>
  <c r="E25" i="10" s="1"/>
  <c r="D25" i="9"/>
  <c r="C26" i="9"/>
  <c r="AL15" i="5"/>
  <c r="AM15" i="5" s="1"/>
  <c r="AN15" i="5" s="1"/>
  <c r="AO15" i="5" s="1"/>
  <c r="AD16" i="5"/>
  <c r="AE36" i="5"/>
  <c r="B21" i="7"/>
  <c r="C21" i="7" s="1"/>
  <c r="AB55" i="6"/>
  <c r="AC55" i="6" s="1"/>
  <c r="AK44" i="6"/>
  <c r="M54" i="6"/>
  <c r="L55" i="6"/>
  <c r="B55" i="6"/>
  <c r="C54" i="6"/>
  <c r="AF54" i="6"/>
  <c r="AE16" i="5"/>
  <c r="AF16" i="5" s="1"/>
  <c r="AG16" i="5" s="1"/>
  <c r="AH16" i="5" s="1"/>
  <c r="O24" i="5"/>
  <c r="P24" i="5" s="1"/>
  <c r="X15" i="5"/>
  <c r="Y15" i="5"/>
  <c r="Z15" i="5" s="1"/>
  <c r="AA15" i="5" s="1"/>
  <c r="S24" i="5"/>
  <c r="T24" i="5" s="1"/>
  <c r="AC45" i="5"/>
  <c r="Y37" i="5"/>
  <c r="Z37" i="5" s="1"/>
  <c r="AA37" i="5" s="1"/>
  <c r="X37" i="5"/>
  <c r="AC25" i="5"/>
  <c r="AJ25" i="5"/>
  <c r="K23" i="4"/>
  <c r="L23" i="4" s="1"/>
  <c r="O25" i="4"/>
  <c r="P25" i="4" s="1"/>
  <c r="S23" i="4"/>
  <c r="T23" i="4"/>
  <c r="Y14" i="4"/>
  <c r="Z14" i="4" s="1"/>
  <c r="AA14" i="4" s="1"/>
  <c r="V25" i="4"/>
  <c r="AL14" i="4"/>
  <c r="AM14" i="4" s="1"/>
  <c r="AN14" i="4" s="1"/>
  <c r="AO14" i="4" s="1"/>
  <c r="AC25" i="4"/>
  <c r="AJ25" i="4"/>
  <c r="AD14" i="4"/>
  <c r="D26" i="12" l="1"/>
  <c r="E26" i="12" s="1"/>
  <c r="C27" i="12"/>
  <c r="C26" i="11"/>
  <c r="D25" i="11"/>
  <c r="C27" i="10"/>
  <c r="D26" i="10"/>
  <c r="E26" i="10" s="1"/>
  <c r="D26" i="9"/>
  <c r="C27" i="9"/>
  <c r="AK16" i="5"/>
  <c r="AF36" i="5"/>
  <c r="AG36" i="5" s="1"/>
  <c r="AH36" i="5" s="1"/>
  <c r="B22" i="7"/>
  <c r="C22" i="7" s="1"/>
  <c r="AB56" i="6"/>
  <c r="AC56" i="6" s="1"/>
  <c r="AF55" i="6"/>
  <c r="C55" i="6"/>
  <c r="B56" i="6"/>
  <c r="M55" i="6"/>
  <c r="L56" i="6"/>
  <c r="AG44" i="6"/>
  <c r="AH44" i="6" s="1"/>
  <c r="AI44" i="6" s="1"/>
  <c r="AJ44" i="6" s="1"/>
  <c r="O25" i="5"/>
  <c r="P25" i="5" s="1"/>
  <c r="W38" i="5"/>
  <c r="T25" i="5"/>
  <c r="S25" i="5"/>
  <c r="AJ26" i="5"/>
  <c r="AC26" i="5"/>
  <c r="W16" i="5"/>
  <c r="AD17" i="5"/>
  <c r="AC46" i="5"/>
  <c r="L24" i="4"/>
  <c r="K24" i="4"/>
  <c r="AJ26" i="4"/>
  <c r="AK15" i="4"/>
  <c r="AE14" i="4"/>
  <c r="AC26" i="4"/>
  <c r="V26" i="4"/>
  <c r="S24" i="4"/>
  <c r="T24" i="4" s="1"/>
  <c r="W15" i="4"/>
  <c r="O26" i="4"/>
  <c r="P26" i="4" s="1"/>
  <c r="D27" i="12" l="1"/>
  <c r="E27" i="12" s="1"/>
  <c r="C28" i="12"/>
  <c r="C27" i="11"/>
  <c r="D26" i="11"/>
  <c r="D27" i="10"/>
  <c r="E27" i="10" s="1"/>
  <c r="C28" i="10"/>
  <c r="D27" i="9"/>
  <c r="C28" i="9"/>
  <c r="AK45" i="6"/>
  <c r="AL16" i="5"/>
  <c r="AM16" i="5" s="1"/>
  <c r="AN16" i="5" s="1"/>
  <c r="AO16" i="5" s="1"/>
  <c r="AD37" i="5"/>
  <c r="B23" i="7"/>
  <c r="C23" i="7" s="1"/>
  <c r="AG45" i="6"/>
  <c r="AB57" i="6"/>
  <c r="AC57" i="6" s="1"/>
  <c r="M56" i="6"/>
  <c r="L57" i="6"/>
  <c r="C56" i="6"/>
  <c r="B57" i="6"/>
  <c r="AF56" i="6"/>
  <c r="O26" i="5"/>
  <c r="P26" i="5"/>
  <c r="X16" i="5"/>
  <c r="AC27" i="5"/>
  <c r="AJ27" i="5"/>
  <c r="S26" i="5"/>
  <c r="T26" i="5" s="1"/>
  <c r="X38" i="5"/>
  <c r="Y38" i="5" s="1"/>
  <c r="Z38" i="5" s="1"/>
  <c r="AA38" i="5" s="1"/>
  <c r="AC47" i="5"/>
  <c r="AE17" i="5"/>
  <c r="O27" i="4"/>
  <c r="P27" i="4" s="1"/>
  <c r="S25" i="4"/>
  <c r="T25" i="4" s="1"/>
  <c r="X15" i="4"/>
  <c r="Y15" i="4"/>
  <c r="Z15" i="4" s="1"/>
  <c r="AA15" i="4" s="1"/>
  <c r="AF14" i="4"/>
  <c r="AG14" i="4" s="1"/>
  <c r="AH14" i="4" s="1"/>
  <c r="AL15" i="4"/>
  <c r="AJ27" i="4"/>
  <c r="V27" i="4"/>
  <c r="AC27" i="4"/>
  <c r="K25" i="4"/>
  <c r="L25" i="4" s="1"/>
  <c r="C29" i="12" l="1"/>
  <c r="D28" i="12"/>
  <c r="E28" i="12" s="1"/>
  <c r="C28" i="11"/>
  <c r="D27" i="11"/>
  <c r="D28" i="10"/>
  <c r="E28" i="10" s="1"/>
  <c r="C29" i="10"/>
  <c r="D28" i="9"/>
  <c r="C29" i="9"/>
  <c r="AK17" i="5"/>
  <c r="W16" i="4"/>
  <c r="Y16" i="5"/>
  <c r="Z16" i="5" s="1"/>
  <c r="AA16" i="5" s="1"/>
  <c r="W17" i="5" s="1"/>
  <c r="X17" i="5" s="1"/>
  <c r="Y17" i="5" s="1"/>
  <c r="Z17" i="5" s="1"/>
  <c r="AA17" i="5" s="1"/>
  <c r="AE37" i="5"/>
  <c r="AG37" i="5"/>
  <c r="AH37" i="5" s="1"/>
  <c r="AF37" i="5"/>
  <c r="AD38" i="5" s="1"/>
  <c r="AB58" i="6"/>
  <c r="AC58" i="6" s="1"/>
  <c r="AF57" i="6"/>
  <c r="C57" i="6"/>
  <c r="B58" i="6"/>
  <c r="M57" i="6"/>
  <c r="L58" i="6"/>
  <c r="AH45" i="6"/>
  <c r="AI45" i="6" s="1"/>
  <c r="AJ45" i="6" s="1"/>
  <c r="AC48" i="5"/>
  <c r="W39" i="5"/>
  <c r="S27" i="5"/>
  <c r="T27" i="5" s="1"/>
  <c r="AJ28" i="5"/>
  <c r="O27" i="5"/>
  <c r="P27" i="5" s="1"/>
  <c r="AF17" i="5"/>
  <c r="AG17" i="5" s="1"/>
  <c r="AH17" i="5" s="1"/>
  <c r="X16" i="4"/>
  <c r="Y16" i="4" s="1"/>
  <c r="Z16" i="4" s="1"/>
  <c r="AA16" i="4" s="1"/>
  <c r="S26" i="4"/>
  <c r="T26" i="4" s="1"/>
  <c r="AJ28" i="4"/>
  <c r="V28" i="4"/>
  <c r="AM15" i="4"/>
  <c r="AN15" i="4" s="1"/>
  <c r="AO15" i="4" s="1"/>
  <c r="K26" i="4"/>
  <c r="L26" i="4" s="1"/>
  <c r="AC28" i="4"/>
  <c r="AD15" i="4"/>
  <c r="O28" i="4"/>
  <c r="P28" i="4" s="1"/>
  <c r="C30" i="12" l="1"/>
  <c r="D29" i="12"/>
  <c r="E29" i="12" s="1"/>
  <c r="C29" i="11"/>
  <c r="D28" i="11"/>
  <c r="C30" i="10"/>
  <c r="D29" i="10"/>
  <c r="E29" i="10" s="1"/>
  <c r="D29" i="9"/>
  <c r="C30" i="9"/>
  <c r="AE38" i="5"/>
  <c r="AF38" i="5" s="1"/>
  <c r="AG38" i="5" s="1"/>
  <c r="AH38" i="5" s="1"/>
  <c r="AK16" i="4"/>
  <c r="AL17" i="5"/>
  <c r="AK18" i="5" s="1"/>
  <c r="AM17" i="5"/>
  <c r="AN17" i="5" s="1"/>
  <c r="AO17" i="5" s="1"/>
  <c r="AB59" i="6"/>
  <c r="AC59" i="6" s="1"/>
  <c r="M58" i="6"/>
  <c r="L59" i="6"/>
  <c r="C58" i="6"/>
  <c r="B59" i="6"/>
  <c r="AF58" i="6"/>
  <c r="AK46" i="6"/>
  <c r="S28" i="5"/>
  <c r="T28" i="5" s="1"/>
  <c r="X39" i="5"/>
  <c r="Y39" i="5" s="1"/>
  <c r="Z39" i="5" s="1"/>
  <c r="AA39" i="5" s="1"/>
  <c r="AC49" i="5"/>
  <c r="AJ29" i="5"/>
  <c r="AD18" i="5"/>
  <c r="O29" i="4"/>
  <c r="P29" i="4" s="1"/>
  <c r="S27" i="4"/>
  <c r="T27" i="4" s="1"/>
  <c r="W17" i="4"/>
  <c r="AC29" i="4"/>
  <c r="K27" i="4"/>
  <c r="L27" i="4" s="1"/>
  <c r="AJ29" i="4"/>
  <c r="AL16" i="4"/>
  <c r="AM16" i="4" s="1"/>
  <c r="AN16" i="4" s="1"/>
  <c r="AO16" i="4" s="1"/>
  <c r="AE15" i="4"/>
  <c r="V29" i="4"/>
  <c r="D30" i="12" l="1"/>
  <c r="E30" i="12" s="1"/>
  <c r="C31" i="12"/>
  <c r="C30" i="11"/>
  <c r="D29" i="11"/>
  <c r="C31" i="10"/>
  <c r="D31" i="10" s="1"/>
  <c r="D30" i="10"/>
  <c r="E30" i="10" s="1"/>
  <c r="D30" i="9"/>
  <c r="C31" i="9"/>
  <c r="AL18" i="5"/>
  <c r="AM18" i="5"/>
  <c r="AN18" i="5" s="1"/>
  <c r="AO18" i="5" s="1"/>
  <c r="AD39" i="5"/>
  <c r="AE39" i="5" s="1"/>
  <c r="AF39" i="5" s="1"/>
  <c r="AG39" i="5" s="1"/>
  <c r="AH39" i="5" s="1"/>
  <c r="AF15" i="4"/>
  <c r="AG15" i="4" s="1"/>
  <c r="AH15" i="4" s="1"/>
  <c r="AG46" i="6"/>
  <c r="AH46" i="6"/>
  <c r="C59" i="6"/>
  <c r="B60" i="6"/>
  <c r="M59" i="6"/>
  <c r="L60" i="6"/>
  <c r="AF59" i="6"/>
  <c r="AB60" i="6"/>
  <c r="AC60" i="6" s="1"/>
  <c r="AE18" i="5"/>
  <c r="AD40" i="5"/>
  <c r="W40" i="5"/>
  <c r="T29" i="5"/>
  <c r="S29" i="5"/>
  <c r="AJ30" i="5"/>
  <c r="AC50" i="5"/>
  <c r="O30" i="4"/>
  <c r="P30" i="4" s="1"/>
  <c r="V30" i="4"/>
  <c r="AK17" i="4"/>
  <c r="L28" i="4"/>
  <c r="K28" i="4"/>
  <c r="AC30" i="4"/>
  <c r="S28" i="4"/>
  <c r="T28" i="4" s="1"/>
  <c r="AJ30" i="4"/>
  <c r="X17" i="4"/>
  <c r="Y17" i="4" s="1"/>
  <c r="Z17" i="4" s="1"/>
  <c r="AA17" i="4" s="1"/>
  <c r="D31" i="12" l="1"/>
  <c r="E31" i="12" s="1"/>
  <c r="C32" i="12"/>
  <c r="C31" i="11"/>
  <c r="D30" i="11"/>
  <c r="I9" i="10"/>
  <c r="D31" i="9"/>
  <c r="C32" i="9"/>
  <c r="AD16" i="4"/>
  <c r="AK19" i="5"/>
  <c r="AB61" i="6"/>
  <c r="AC61" i="6" s="1"/>
  <c r="AF60" i="6"/>
  <c r="AI46" i="6"/>
  <c r="AJ46" i="6" s="1"/>
  <c r="M60" i="6"/>
  <c r="L61" i="6"/>
  <c r="C60" i="6"/>
  <c r="B61" i="6"/>
  <c r="AC51" i="5"/>
  <c r="AJ31" i="5"/>
  <c r="S30" i="5"/>
  <c r="T30" i="5"/>
  <c r="AE40" i="5"/>
  <c r="Y40" i="5"/>
  <c r="X40" i="5"/>
  <c r="Z40" i="5"/>
  <c r="AA40" i="5" s="1"/>
  <c r="AF18" i="5"/>
  <c r="AG18" i="5" s="1"/>
  <c r="AH18" i="5" s="1"/>
  <c r="W18" i="4"/>
  <c r="S29" i="4"/>
  <c r="T29" i="4" s="1"/>
  <c r="O31" i="4"/>
  <c r="P31" i="4" s="1"/>
  <c r="K29" i="4"/>
  <c r="L29" i="4" s="1"/>
  <c r="AJ31" i="4"/>
  <c r="AC31" i="4"/>
  <c r="AL17" i="4"/>
  <c r="AM17" i="4"/>
  <c r="AN17" i="4" s="1"/>
  <c r="AO17" i="4" s="1"/>
  <c r="V31" i="4"/>
  <c r="C33" i="12" l="1"/>
  <c r="D32" i="12"/>
  <c r="E32" i="12" s="1"/>
  <c r="C32" i="11"/>
  <c r="D31" i="11"/>
  <c r="D32" i="9"/>
  <c r="C33" i="9"/>
  <c r="AL19" i="5"/>
  <c r="AM19" i="5"/>
  <c r="AN19" i="5" s="1"/>
  <c r="AO19" i="5" s="1"/>
  <c r="AE16" i="4"/>
  <c r="AB62" i="6"/>
  <c r="AC62" i="6" s="1"/>
  <c r="AF61" i="6"/>
  <c r="C61" i="6"/>
  <c r="B62" i="6"/>
  <c r="M61" i="6"/>
  <c r="L62" i="6"/>
  <c r="AK47" i="6"/>
  <c r="W41" i="5"/>
  <c r="S31" i="5"/>
  <c r="T31" i="5" s="1"/>
  <c r="AJ32" i="5"/>
  <c r="AF40" i="5"/>
  <c r="AG40" i="5" s="1"/>
  <c r="AH40" i="5" s="1"/>
  <c r="AC52" i="5"/>
  <c r="AD19" i="5"/>
  <c r="O32" i="4"/>
  <c r="P32" i="4"/>
  <c r="AK18" i="4"/>
  <c r="V32" i="4"/>
  <c r="AC32" i="4"/>
  <c r="K30" i="4"/>
  <c r="L30" i="4" s="1"/>
  <c r="S30" i="4"/>
  <c r="T30" i="4" s="1"/>
  <c r="X18" i="4"/>
  <c r="AJ32" i="4"/>
  <c r="C34" i="12" l="1"/>
  <c r="D33" i="12"/>
  <c r="E33" i="12" s="1"/>
  <c r="C33" i="11"/>
  <c r="D32" i="11"/>
  <c r="D33" i="9"/>
  <c r="C34" i="9"/>
  <c r="AF16" i="4"/>
  <c r="AG16" i="4" s="1"/>
  <c r="AH16" i="4" s="1"/>
  <c r="AK20" i="5"/>
  <c r="AC63" i="6"/>
  <c r="AB63" i="6"/>
  <c r="AH47" i="6"/>
  <c r="AI47" i="6" s="1"/>
  <c r="AJ47" i="6" s="1"/>
  <c r="AG47" i="6"/>
  <c r="M62" i="6"/>
  <c r="L63" i="6"/>
  <c r="C62" i="6"/>
  <c r="B63" i="6"/>
  <c r="AF62" i="6"/>
  <c r="S32" i="5"/>
  <c r="T32" i="5" s="1"/>
  <c r="X41" i="5"/>
  <c r="Y41" i="5" s="1"/>
  <c r="Z41" i="5" s="1"/>
  <c r="AA41" i="5" s="1"/>
  <c r="AE19" i="5"/>
  <c r="AC53" i="5"/>
  <c r="AJ33" i="5"/>
  <c r="AD41" i="5"/>
  <c r="S31" i="4"/>
  <c r="T31" i="4" s="1"/>
  <c r="K31" i="4"/>
  <c r="L31" i="4" s="1"/>
  <c r="V33" i="4"/>
  <c r="P33" i="4"/>
  <c r="O33" i="4"/>
  <c r="AJ33" i="4"/>
  <c r="Y18" i="4"/>
  <c r="Z18" i="4" s="1"/>
  <c r="AA18" i="4" s="1"/>
  <c r="AC33" i="4"/>
  <c r="AL18" i="4"/>
  <c r="AM18" i="4" s="1"/>
  <c r="AN18" i="4" s="1"/>
  <c r="AO18" i="4" s="1"/>
  <c r="D34" i="12" l="1"/>
  <c r="E34" i="12" s="1"/>
  <c r="C35" i="12"/>
  <c r="C34" i="11"/>
  <c r="D33" i="11"/>
  <c r="D34" i="9"/>
  <c r="C35" i="9"/>
  <c r="AL20" i="5"/>
  <c r="AD17" i="4"/>
  <c r="AK48" i="6"/>
  <c r="AF63" i="6"/>
  <c r="C63" i="6"/>
  <c r="B64" i="6"/>
  <c r="M63" i="6"/>
  <c r="L64" i="6"/>
  <c r="AB64" i="6"/>
  <c r="AC64" i="6" s="1"/>
  <c r="AE41" i="5"/>
  <c r="AF41" i="5" s="1"/>
  <c r="AG41" i="5" s="1"/>
  <c r="AH41" i="5" s="1"/>
  <c r="AJ34" i="5"/>
  <c r="AC54" i="5"/>
  <c r="W42" i="5"/>
  <c r="S33" i="5"/>
  <c r="T33" i="5" s="1"/>
  <c r="AF19" i="5"/>
  <c r="AG19" i="5" s="1"/>
  <c r="AH19" i="5" s="1"/>
  <c r="AK19" i="4"/>
  <c r="K32" i="4"/>
  <c r="L32" i="4" s="1"/>
  <c r="AC34" i="4"/>
  <c r="AJ34" i="4"/>
  <c r="O34" i="4"/>
  <c r="P34" i="4"/>
  <c r="V34" i="4"/>
  <c r="T32" i="4"/>
  <c r="S32" i="4"/>
  <c r="W19" i="4"/>
  <c r="D35" i="12" l="1"/>
  <c r="E35" i="12" s="1"/>
  <c r="C36" i="12"/>
  <c r="C35" i="11"/>
  <c r="D34" i="11"/>
  <c r="D35" i="9"/>
  <c r="C36" i="9"/>
  <c r="AE17" i="4"/>
  <c r="AF17" i="4" s="1"/>
  <c r="AG17" i="4" s="1"/>
  <c r="AH17" i="4" s="1"/>
  <c r="AM20" i="5"/>
  <c r="AN20" i="5" s="1"/>
  <c r="AO20" i="5" s="1"/>
  <c r="AC65" i="6"/>
  <c r="AB65" i="6"/>
  <c r="M64" i="6"/>
  <c r="L65" i="6"/>
  <c r="C64" i="6"/>
  <c r="B65" i="6"/>
  <c r="AF64" i="6"/>
  <c r="AG48" i="6"/>
  <c r="AD42" i="5"/>
  <c r="S34" i="5"/>
  <c r="T34" i="5"/>
  <c r="Y42" i="5"/>
  <c r="Z42" i="5" s="1"/>
  <c r="AA42" i="5" s="1"/>
  <c r="X42" i="5"/>
  <c r="AC55" i="5"/>
  <c r="AJ35" i="5"/>
  <c r="AD20" i="5"/>
  <c r="K33" i="4"/>
  <c r="L33" i="4" s="1"/>
  <c r="X19" i="4"/>
  <c r="Y19" i="4"/>
  <c r="Z19" i="4" s="1"/>
  <c r="AA19" i="4" s="1"/>
  <c r="S33" i="4"/>
  <c r="T33" i="4"/>
  <c r="O35" i="4"/>
  <c r="P35" i="4" s="1"/>
  <c r="AC35" i="4"/>
  <c r="AL19" i="4"/>
  <c r="AM19" i="4" s="1"/>
  <c r="AN19" i="4" s="1"/>
  <c r="AO19" i="4" s="1"/>
  <c r="V35" i="4"/>
  <c r="AJ35" i="4"/>
  <c r="C37" i="12" l="1"/>
  <c r="D36" i="12"/>
  <c r="E36" i="12" s="1"/>
  <c r="C36" i="11"/>
  <c r="D35" i="11"/>
  <c r="D36" i="9"/>
  <c r="C37" i="9"/>
  <c r="AK21" i="5"/>
  <c r="AD18" i="4"/>
  <c r="AH48" i="6"/>
  <c r="AI48" i="6" s="1"/>
  <c r="AJ48" i="6" s="1"/>
  <c r="C65" i="6"/>
  <c r="B66" i="6"/>
  <c r="M65" i="6"/>
  <c r="L66" i="6"/>
  <c r="AF65" i="6"/>
  <c r="AB66" i="6"/>
  <c r="AC66" i="6" s="1"/>
  <c r="W43" i="5"/>
  <c r="T35" i="5"/>
  <c r="S35" i="5"/>
  <c r="AE42" i="5"/>
  <c r="AF42" i="5" s="1"/>
  <c r="AG42" i="5" s="1"/>
  <c r="AH42" i="5" s="1"/>
  <c r="AE20" i="5"/>
  <c r="AJ36" i="5"/>
  <c r="AC56" i="5"/>
  <c r="O36" i="4"/>
  <c r="P36" i="4" s="1"/>
  <c r="AJ36" i="4"/>
  <c r="AK20" i="4"/>
  <c r="S34" i="4"/>
  <c r="T34" i="4" s="1"/>
  <c r="W20" i="4"/>
  <c r="K34" i="4"/>
  <c r="L34" i="4" s="1"/>
  <c r="V36" i="4"/>
  <c r="AC36" i="4"/>
  <c r="C38" i="12" l="1"/>
  <c r="D38" i="12" s="1"/>
  <c r="D37" i="12"/>
  <c r="E37" i="12" s="1"/>
  <c r="C37" i="11"/>
  <c r="D36" i="11"/>
  <c r="D37" i="9"/>
  <c r="C38" i="9"/>
  <c r="AE18" i="4"/>
  <c r="AL21" i="5"/>
  <c r="AM21" i="5" s="1"/>
  <c r="AN21" i="5" s="1"/>
  <c r="AO21" i="5" s="1"/>
  <c r="AB67" i="6"/>
  <c r="AC67" i="6" s="1"/>
  <c r="M66" i="6"/>
  <c r="L67" i="6"/>
  <c r="C66" i="6"/>
  <c r="B67" i="6"/>
  <c r="AF66" i="6"/>
  <c r="AK49" i="6"/>
  <c r="AC57" i="5"/>
  <c r="AJ37" i="5"/>
  <c r="AD43" i="5"/>
  <c r="S36" i="5"/>
  <c r="T36" i="5" s="1"/>
  <c r="AF20" i="5"/>
  <c r="AG20" i="5" s="1"/>
  <c r="AH20" i="5" s="1"/>
  <c r="X43" i="5"/>
  <c r="Y43" i="5" s="1"/>
  <c r="Z43" i="5" s="1"/>
  <c r="AA43" i="5" s="1"/>
  <c r="K35" i="4"/>
  <c r="L35" i="4" s="1"/>
  <c r="S35" i="4"/>
  <c r="T35" i="4" s="1"/>
  <c r="O37" i="4"/>
  <c r="P37" i="4" s="1"/>
  <c r="V37" i="4"/>
  <c r="X20" i="4"/>
  <c r="AC37" i="4"/>
  <c r="AL20" i="4"/>
  <c r="AJ37" i="4"/>
  <c r="I12" i="12" l="1"/>
  <c r="C38" i="11"/>
  <c r="D37" i="11"/>
  <c r="D38" i="9"/>
  <c r="C39" i="9"/>
  <c r="AK22" i="5"/>
  <c r="AL22" i="5" s="1"/>
  <c r="AM22" i="5" s="1"/>
  <c r="AN22" i="5" s="1"/>
  <c r="AO22" i="5" s="1"/>
  <c r="Y20" i="4"/>
  <c r="Z20" i="4" s="1"/>
  <c r="AA20" i="4" s="1"/>
  <c r="AF18" i="4"/>
  <c r="AG18" i="4" s="1"/>
  <c r="AH18" i="4" s="1"/>
  <c r="AG49" i="6"/>
  <c r="C67" i="6"/>
  <c r="B68" i="6"/>
  <c r="C68" i="6" s="1"/>
  <c r="M67" i="6"/>
  <c r="L68" i="6"/>
  <c r="M68" i="6" s="1"/>
  <c r="AF67" i="6"/>
  <c r="AB68" i="6"/>
  <c r="AC68" i="6" s="1"/>
  <c r="S37" i="5"/>
  <c r="T37" i="5" s="1"/>
  <c r="AK23" i="5"/>
  <c r="W44" i="5"/>
  <c r="AE43" i="5"/>
  <c r="AJ38" i="5"/>
  <c r="AC58" i="5"/>
  <c r="AD21" i="5"/>
  <c r="S36" i="4"/>
  <c r="T36" i="4" s="1"/>
  <c r="K36" i="4"/>
  <c r="L36" i="4" s="1"/>
  <c r="AC38" i="4"/>
  <c r="AM20" i="4"/>
  <c r="AN20" i="4" s="1"/>
  <c r="AO20" i="4" s="1"/>
  <c r="AJ38" i="4"/>
  <c r="P38" i="4"/>
  <c r="O38" i="4"/>
  <c r="C39" i="11" l="1"/>
  <c r="D38" i="11"/>
  <c r="D39" i="9"/>
  <c r="C40" i="9"/>
  <c r="W21" i="4"/>
  <c r="AD19" i="4"/>
  <c r="AB69" i="6"/>
  <c r="AC69" i="6" s="1"/>
  <c r="AF68" i="6"/>
  <c r="AH49" i="6"/>
  <c r="AI49" i="6" s="1"/>
  <c r="AJ49" i="6" s="1"/>
  <c r="S38" i="5"/>
  <c r="T38" i="5" s="1"/>
  <c r="AE21" i="5"/>
  <c r="AF21" i="5" s="1"/>
  <c r="AG21" i="5" s="1"/>
  <c r="AH21" i="5" s="1"/>
  <c r="AC59" i="5"/>
  <c r="AJ39" i="5"/>
  <c r="X44" i="5"/>
  <c r="Y44" i="5" s="1"/>
  <c r="Z44" i="5" s="1"/>
  <c r="AA44" i="5" s="1"/>
  <c r="AF43" i="5"/>
  <c r="AG43" i="5" s="1"/>
  <c r="AH43" i="5" s="1"/>
  <c r="AM23" i="5"/>
  <c r="AN23" i="5" s="1"/>
  <c r="AO23" i="5" s="1"/>
  <c r="AL23" i="5"/>
  <c r="S37" i="4"/>
  <c r="T37" i="4"/>
  <c r="O39" i="4"/>
  <c r="P39" i="4"/>
  <c r="AJ39" i="4"/>
  <c r="AC39" i="4"/>
  <c r="K37" i="4"/>
  <c r="L37" i="4"/>
  <c r="AK21" i="4"/>
  <c r="C40" i="11" l="1"/>
  <c r="D39" i="11"/>
  <c r="D40" i="9"/>
  <c r="C41" i="9"/>
  <c r="AE19" i="4"/>
  <c r="AF19" i="4"/>
  <c r="AG19" i="4" s="1"/>
  <c r="AH19" i="4" s="1"/>
  <c r="X21" i="4"/>
  <c r="Y21" i="4"/>
  <c r="Z21" i="4" s="1"/>
  <c r="AA21" i="4" s="1"/>
  <c r="AF69" i="6"/>
  <c r="AK50" i="6"/>
  <c r="AB70" i="6"/>
  <c r="AC70" i="6" s="1"/>
  <c r="AK24" i="5"/>
  <c r="S39" i="5"/>
  <c r="T39" i="5" s="1"/>
  <c r="AD22" i="5"/>
  <c r="W45" i="5"/>
  <c r="AJ40" i="5"/>
  <c r="AC60" i="5"/>
  <c r="AD44" i="5"/>
  <c r="AC40" i="4"/>
  <c r="O40" i="4"/>
  <c r="P40" i="4" s="1"/>
  <c r="S38" i="4"/>
  <c r="T38" i="4"/>
  <c r="AL21" i="4"/>
  <c r="AM21" i="4"/>
  <c r="AN21" i="4" s="1"/>
  <c r="AO21" i="4" s="1"/>
  <c r="AJ40" i="4"/>
  <c r="C41" i="11" l="1"/>
  <c r="D40" i="11"/>
  <c r="D41" i="9"/>
  <c r="C42" i="9"/>
  <c r="AD20" i="4"/>
  <c r="W22" i="4"/>
  <c r="AB71" i="6"/>
  <c r="AC71" i="6" s="1"/>
  <c r="AG50" i="6"/>
  <c r="AH50" i="6" s="1"/>
  <c r="AF70" i="6"/>
  <c r="S40" i="5"/>
  <c r="T40" i="5" s="1"/>
  <c r="AE44" i="5"/>
  <c r="AC61" i="5"/>
  <c r="AE22" i="5"/>
  <c r="AF22" i="5" s="1"/>
  <c r="AG22" i="5" s="1"/>
  <c r="AH22" i="5" s="1"/>
  <c r="AJ41" i="5"/>
  <c r="X45" i="5"/>
  <c r="Y45" i="5" s="1"/>
  <c r="Z45" i="5" s="1"/>
  <c r="AA45" i="5" s="1"/>
  <c r="AL24" i="5"/>
  <c r="AM24" i="5" s="1"/>
  <c r="AN24" i="5" s="1"/>
  <c r="AO24" i="5" s="1"/>
  <c r="O41" i="4"/>
  <c r="P41" i="4" s="1"/>
  <c r="AK22" i="4"/>
  <c r="S39" i="4"/>
  <c r="T39" i="4" s="1"/>
  <c r="AJ41" i="4"/>
  <c r="AC41" i="4"/>
  <c r="C42" i="11" l="1"/>
  <c r="D41" i="11"/>
  <c r="D42" i="9"/>
  <c r="C43" i="9"/>
  <c r="X22" i="4"/>
  <c r="AE20" i="4"/>
  <c r="AF71" i="6"/>
  <c r="AI50" i="6"/>
  <c r="AJ50" i="6" s="1"/>
  <c r="AB72" i="6"/>
  <c r="AC72" i="6" s="1"/>
  <c r="AD23" i="5"/>
  <c r="AD45" i="5"/>
  <c r="AK25" i="5"/>
  <c r="AC62" i="5"/>
  <c r="S41" i="5"/>
  <c r="T41" i="5"/>
  <c r="W46" i="5"/>
  <c r="AJ42" i="5"/>
  <c r="AF44" i="5"/>
  <c r="AG44" i="5" s="1"/>
  <c r="AH44" i="5" s="1"/>
  <c r="P42" i="4"/>
  <c r="O42" i="4"/>
  <c r="AJ42" i="4"/>
  <c r="S40" i="4"/>
  <c r="T40" i="4" s="1"/>
  <c r="AC42" i="4"/>
  <c r="AL22" i="4"/>
  <c r="C43" i="11" l="1"/>
  <c r="D42" i="11"/>
  <c r="D43" i="9"/>
  <c r="C44" i="9"/>
  <c r="AF20" i="4"/>
  <c r="AG20" i="4" s="1"/>
  <c r="AH20" i="4" s="1"/>
  <c r="Y22" i="4"/>
  <c r="Z22" i="4" s="1"/>
  <c r="AA22" i="4" s="1"/>
  <c r="AF72" i="6"/>
  <c r="AB73" i="6"/>
  <c r="AC73" i="6" s="1"/>
  <c r="AK51" i="6"/>
  <c r="AJ43" i="5"/>
  <c r="S42" i="5"/>
  <c r="T42" i="5" s="1"/>
  <c r="AC63" i="5"/>
  <c r="AE45" i="5"/>
  <c r="X46" i="5"/>
  <c r="AL25" i="5"/>
  <c r="AM25" i="5"/>
  <c r="AN25" i="5" s="1"/>
  <c r="AO25" i="5" s="1"/>
  <c r="AE23" i="5"/>
  <c r="AF23" i="5" s="1"/>
  <c r="AG23" i="5" s="1"/>
  <c r="AH23" i="5" s="1"/>
  <c r="S41" i="4"/>
  <c r="T41" i="4" s="1"/>
  <c r="AM22" i="4"/>
  <c r="AN22" i="4" s="1"/>
  <c r="AO22" i="4" s="1"/>
  <c r="AC43" i="4"/>
  <c r="AJ43" i="4"/>
  <c r="O43" i="4"/>
  <c r="P43" i="4" s="1"/>
  <c r="C44" i="11" l="1"/>
  <c r="D43" i="11"/>
  <c r="D44" i="9"/>
  <c r="C45" i="9"/>
  <c r="W23" i="4"/>
  <c r="AK26" i="5"/>
  <c r="AL26" i="5" s="1"/>
  <c r="AM26" i="5" s="1"/>
  <c r="AN26" i="5" s="1"/>
  <c r="AO26" i="5" s="1"/>
  <c r="AD21" i="4"/>
  <c r="AB74" i="6"/>
  <c r="AC74" i="6" s="1"/>
  <c r="AG51" i="6"/>
  <c r="AF73" i="6"/>
  <c r="AD24" i="5"/>
  <c r="S43" i="5"/>
  <c r="T43" i="5" s="1"/>
  <c r="Y46" i="5"/>
  <c r="Z46" i="5" s="1"/>
  <c r="AA46" i="5" s="1"/>
  <c r="AC64" i="5"/>
  <c r="AJ44" i="5"/>
  <c r="AF45" i="5"/>
  <c r="AG45" i="5" s="1"/>
  <c r="AH45" i="5" s="1"/>
  <c r="S42" i="4"/>
  <c r="T42" i="4" s="1"/>
  <c r="O44" i="4"/>
  <c r="P44" i="4" s="1"/>
  <c r="AJ44" i="4"/>
  <c r="AC44" i="4"/>
  <c r="AK23" i="4"/>
  <c r="C45" i="11" l="1"/>
  <c r="D44" i="11"/>
  <c r="D45" i="9"/>
  <c r="C46" i="9"/>
  <c r="AE21" i="4"/>
  <c r="AF21" i="4" s="1"/>
  <c r="AG21" i="4" s="1"/>
  <c r="AH21" i="4" s="1"/>
  <c r="W47" i="5"/>
  <c r="X23" i="4"/>
  <c r="Y23" i="4" s="1"/>
  <c r="AB75" i="6"/>
  <c r="AC75" i="6" s="1"/>
  <c r="AF74" i="6"/>
  <c r="AH51" i="6"/>
  <c r="AI51" i="6" s="1"/>
  <c r="AJ51" i="6" s="1"/>
  <c r="S44" i="5"/>
  <c r="T44" i="5" s="1"/>
  <c r="AJ45" i="5"/>
  <c r="AC65" i="5"/>
  <c r="X47" i="5"/>
  <c r="Y47" i="5" s="1"/>
  <c r="Z47" i="5" s="1"/>
  <c r="AA47" i="5" s="1"/>
  <c r="AK27" i="5"/>
  <c r="AD46" i="5"/>
  <c r="AE24" i="5"/>
  <c r="AF24" i="5" s="1"/>
  <c r="AG24" i="5" s="1"/>
  <c r="AH24" i="5" s="1"/>
  <c r="S43" i="4"/>
  <c r="T43" i="4" s="1"/>
  <c r="AC45" i="4"/>
  <c r="AJ45" i="4"/>
  <c r="O45" i="4"/>
  <c r="P45" i="4" s="1"/>
  <c r="AL23" i="4"/>
  <c r="AM23" i="4"/>
  <c r="AN23" i="4" s="1"/>
  <c r="AO23" i="4" s="1"/>
  <c r="C46" i="11" l="1"/>
  <c r="D45" i="11"/>
  <c r="D46" i="9"/>
  <c r="C47" i="9"/>
  <c r="Z23" i="4"/>
  <c r="AA23" i="4" s="1"/>
  <c r="AK24" i="4"/>
  <c r="AD22" i="4"/>
  <c r="AB76" i="6"/>
  <c r="AC76" i="6" s="1"/>
  <c r="AF75" i="6"/>
  <c r="AK52" i="6"/>
  <c r="AD25" i="5"/>
  <c r="AL27" i="5"/>
  <c r="AM27" i="5" s="1"/>
  <c r="AN27" i="5" s="1"/>
  <c r="AO27" i="5" s="1"/>
  <c r="AC66" i="5"/>
  <c r="AJ46" i="5"/>
  <c r="S45" i="5"/>
  <c r="T45" i="5"/>
  <c r="AE46" i="5"/>
  <c r="AF46" i="5" s="1"/>
  <c r="AG46" i="5" s="1"/>
  <c r="AH46" i="5" s="1"/>
  <c r="W48" i="5"/>
  <c r="AM24" i="4"/>
  <c r="AN24" i="4" s="1"/>
  <c r="AO24" i="4" s="1"/>
  <c r="AL24" i="4"/>
  <c r="S44" i="4"/>
  <c r="T44" i="4" s="1"/>
  <c r="O46" i="4"/>
  <c r="P46" i="4" s="1"/>
  <c r="AJ46" i="4"/>
  <c r="AC46" i="4"/>
  <c r="C47" i="11" l="1"/>
  <c r="D46" i="11"/>
  <c r="D47" i="9"/>
  <c r="C48" i="9"/>
  <c r="AE22" i="4"/>
  <c r="AF22" i="4" s="1"/>
  <c r="AG22" i="4" s="1"/>
  <c r="AH22" i="4" s="1"/>
  <c r="AK25" i="4"/>
  <c r="W24" i="4"/>
  <c r="AB77" i="6"/>
  <c r="AC77" i="6" s="1"/>
  <c r="AG52" i="6"/>
  <c r="AH52" i="6"/>
  <c r="AF76" i="6"/>
  <c r="AD47" i="5"/>
  <c r="X48" i="5"/>
  <c r="Y48" i="5" s="1"/>
  <c r="Z48" i="5" s="1"/>
  <c r="AA48" i="5" s="1"/>
  <c r="S46" i="5"/>
  <c r="T46" i="5" s="1"/>
  <c r="AJ47" i="5"/>
  <c r="AK28" i="5"/>
  <c r="AC67" i="5"/>
  <c r="AE25" i="5"/>
  <c r="AF25" i="5" s="1"/>
  <c r="AG25" i="5" s="1"/>
  <c r="AH25" i="5" s="1"/>
  <c r="AL25" i="4"/>
  <c r="AM25" i="4"/>
  <c r="AN25" i="4"/>
  <c r="AO25" i="4" s="1"/>
  <c r="S45" i="4"/>
  <c r="T45" i="4" s="1"/>
  <c r="AC47" i="4"/>
  <c r="O47" i="4"/>
  <c r="P47" i="4" s="1"/>
  <c r="AJ47" i="4"/>
  <c r="C48" i="11" l="1"/>
  <c r="D47" i="11"/>
  <c r="D48" i="9"/>
  <c r="C49" i="9"/>
  <c r="X24" i="4"/>
  <c r="Y24" i="4"/>
  <c r="Z24" i="4" s="1"/>
  <c r="AA24" i="4" s="1"/>
  <c r="AD23" i="4"/>
  <c r="AF77" i="6"/>
  <c r="AI52" i="6"/>
  <c r="AJ52" i="6" s="1"/>
  <c r="AB78" i="6"/>
  <c r="AC78" i="6" s="1"/>
  <c r="AD26" i="5"/>
  <c r="AL28" i="5"/>
  <c r="AM28" i="5"/>
  <c r="AN28" i="5" s="1"/>
  <c r="AO28" i="5" s="1"/>
  <c r="AJ48" i="5"/>
  <c r="S47" i="5"/>
  <c r="T47" i="5" s="1"/>
  <c r="W49" i="5"/>
  <c r="AF47" i="5"/>
  <c r="AG47" i="5" s="1"/>
  <c r="AH47" i="5" s="1"/>
  <c r="AE47" i="5"/>
  <c r="O48" i="4"/>
  <c r="P48" i="4" s="1"/>
  <c r="S46" i="4"/>
  <c r="T46" i="4" s="1"/>
  <c r="AK26" i="4"/>
  <c r="AJ48" i="4"/>
  <c r="AC48" i="4"/>
  <c r="C49" i="11" l="1"/>
  <c r="D48" i="11"/>
  <c r="D49" i="9"/>
  <c r="C50" i="9"/>
  <c r="AD48" i="5"/>
  <c r="AE23" i="4"/>
  <c r="AF23" i="4" s="1"/>
  <c r="AG23" i="4" s="1"/>
  <c r="AH23" i="4" s="1"/>
  <c r="W25" i="4"/>
  <c r="AF78" i="6"/>
  <c r="AB79" i="6"/>
  <c r="AC79" i="6" s="1"/>
  <c r="AK53" i="6"/>
  <c r="AE48" i="5"/>
  <c r="S48" i="5"/>
  <c r="T48" i="5" s="1"/>
  <c r="X49" i="5"/>
  <c r="Y49" i="5" s="1"/>
  <c r="Z49" i="5" s="1"/>
  <c r="AA49" i="5" s="1"/>
  <c r="AK29" i="5"/>
  <c r="AJ49" i="5"/>
  <c r="AE26" i="5"/>
  <c r="AF26" i="5"/>
  <c r="AG26" i="5" s="1"/>
  <c r="AH26" i="5" s="1"/>
  <c r="S47" i="4"/>
  <c r="T47" i="4" s="1"/>
  <c r="AL26" i="4"/>
  <c r="AM26" i="4"/>
  <c r="AN26" i="4" s="1"/>
  <c r="AO26" i="4" s="1"/>
  <c r="O49" i="4"/>
  <c r="P49" i="4" s="1"/>
  <c r="AC49" i="4"/>
  <c r="AJ49" i="4"/>
  <c r="C50" i="11" l="1"/>
  <c r="D49" i="11"/>
  <c r="D50" i="9"/>
  <c r="C51" i="9"/>
  <c r="AD24" i="4"/>
  <c r="AK27" i="4"/>
  <c r="AM27" i="4" s="1"/>
  <c r="AN27" i="4" s="1"/>
  <c r="AO27" i="4" s="1"/>
  <c r="AF48" i="5"/>
  <c r="AG48" i="5" s="1"/>
  <c r="AH48" i="5" s="1"/>
  <c r="X25" i="4"/>
  <c r="Y25" i="4"/>
  <c r="Z25" i="4" s="1"/>
  <c r="AA25" i="4" s="1"/>
  <c r="AB80" i="6"/>
  <c r="AC80" i="6" s="1"/>
  <c r="AG53" i="6"/>
  <c r="AF79" i="6"/>
  <c r="AD27" i="5"/>
  <c r="S49" i="5"/>
  <c r="T49" i="5"/>
  <c r="W50" i="5"/>
  <c r="AJ50" i="5"/>
  <c r="AL29" i="5"/>
  <c r="AM29" i="5"/>
  <c r="AN29" i="5" s="1"/>
  <c r="AO29" i="5" s="1"/>
  <c r="O50" i="4"/>
  <c r="P50" i="4" s="1"/>
  <c r="AL27" i="4"/>
  <c r="S48" i="4"/>
  <c r="T48" i="4" s="1"/>
  <c r="AC50" i="4"/>
  <c r="AJ50" i="4"/>
  <c r="D50" i="11" l="1"/>
  <c r="C51" i="11"/>
  <c r="D51" i="9"/>
  <c r="C52" i="9"/>
  <c r="W26" i="4"/>
  <c r="AD49" i="5"/>
  <c r="AK28" i="4"/>
  <c r="AM28" i="4" s="1"/>
  <c r="AN28" i="4" s="1"/>
  <c r="AO28" i="4" s="1"/>
  <c r="AE24" i="4"/>
  <c r="AD25" i="4" s="1"/>
  <c r="AF24" i="4"/>
  <c r="AG24" i="4" s="1"/>
  <c r="AH24" i="4" s="1"/>
  <c r="AB81" i="6"/>
  <c r="AC81" i="6" s="1"/>
  <c r="AF80" i="6"/>
  <c r="AH53" i="6"/>
  <c r="AI53" i="6" s="1"/>
  <c r="AJ53" i="6" s="1"/>
  <c r="AK30" i="5"/>
  <c r="AJ51" i="5"/>
  <c r="S50" i="5"/>
  <c r="T50" i="5" s="1"/>
  <c r="AF27" i="5"/>
  <c r="AG27" i="5" s="1"/>
  <c r="AH27" i="5" s="1"/>
  <c r="AE27" i="5"/>
  <c r="X50" i="5"/>
  <c r="Y50" i="5" s="1"/>
  <c r="Z50" i="5" s="1"/>
  <c r="AA50" i="5" s="1"/>
  <c r="S49" i="4"/>
  <c r="T49" i="4" s="1"/>
  <c r="AL28" i="4"/>
  <c r="O51" i="4"/>
  <c r="P51" i="4" s="1"/>
  <c r="AJ51" i="4"/>
  <c r="AC51" i="4"/>
  <c r="C52" i="11" l="1"/>
  <c r="D51" i="11"/>
  <c r="D52" i="9"/>
  <c r="C53" i="9"/>
  <c r="AE25" i="4"/>
  <c r="AF25" i="4"/>
  <c r="AG25" i="4" s="1"/>
  <c r="AH25" i="4" s="1"/>
  <c r="AE49" i="5"/>
  <c r="X26" i="4"/>
  <c r="AB82" i="6"/>
  <c r="AC82" i="6" s="1"/>
  <c r="AF81" i="6"/>
  <c r="AK54" i="6"/>
  <c r="S51" i="5"/>
  <c r="T51" i="5" s="1"/>
  <c r="W51" i="5"/>
  <c r="AJ52" i="5"/>
  <c r="AL30" i="5"/>
  <c r="AM30" i="5"/>
  <c r="AN30" i="5" s="1"/>
  <c r="AO30" i="5" s="1"/>
  <c r="AK29" i="4"/>
  <c r="S50" i="4"/>
  <c r="T50" i="4" s="1"/>
  <c r="O52" i="4"/>
  <c r="P52" i="4" s="1"/>
  <c r="AC52" i="4"/>
  <c r="AJ52" i="4"/>
  <c r="D52" i="11" l="1"/>
  <c r="C53" i="11"/>
  <c r="D53" i="9"/>
  <c r="C54" i="9"/>
  <c r="Y26" i="4"/>
  <c r="Z26" i="4" s="1"/>
  <c r="AA26" i="4" s="1"/>
  <c r="AD26" i="4"/>
  <c r="AD50" i="5"/>
  <c r="AF49" i="5"/>
  <c r="AG49" i="5" s="1"/>
  <c r="AH49" i="5" s="1"/>
  <c r="AB83" i="6"/>
  <c r="AC83" i="6" s="1"/>
  <c r="AG54" i="6"/>
  <c r="AF82" i="6"/>
  <c r="S52" i="5"/>
  <c r="T52" i="5"/>
  <c r="AK31" i="5"/>
  <c r="X51" i="5"/>
  <c r="Y51" i="5" s="1"/>
  <c r="Z51" i="5" s="1"/>
  <c r="AA51" i="5" s="1"/>
  <c r="AJ53" i="5"/>
  <c r="S51" i="4"/>
  <c r="T51" i="4" s="1"/>
  <c r="O53" i="4"/>
  <c r="P53" i="4" s="1"/>
  <c r="AJ53" i="4"/>
  <c r="AC53" i="4"/>
  <c r="AL29" i="4"/>
  <c r="C54" i="11" l="1"/>
  <c r="D53" i="11"/>
  <c r="D54" i="9"/>
  <c r="C55" i="9"/>
  <c r="AE50" i="5"/>
  <c r="AE26" i="4"/>
  <c r="AF26" i="4"/>
  <c r="AG26" i="4" s="1"/>
  <c r="AH26" i="4" s="1"/>
  <c r="W27" i="4"/>
  <c r="AB84" i="6"/>
  <c r="AC84" i="6" s="1"/>
  <c r="AF83" i="6"/>
  <c r="AH54" i="6"/>
  <c r="AI54" i="6" s="1"/>
  <c r="AJ54" i="6" s="1"/>
  <c r="AL31" i="5"/>
  <c r="S53" i="5"/>
  <c r="T53" i="5" s="1"/>
  <c r="AJ54" i="5"/>
  <c r="W52" i="5"/>
  <c r="O54" i="4"/>
  <c r="P54" i="4" s="1"/>
  <c r="S52" i="4"/>
  <c r="T52" i="4" s="1"/>
  <c r="AC54" i="4"/>
  <c r="AM29" i="4"/>
  <c r="AN29" i="4" s="1"/>
  <c r="AO29" i="4" s="1"/>
  <c r="AJ54" i="4"/>
  <c r="D54" i="11" l="1"/>
  <c r="C55" i="11"/>
  <c r="D55" i="9"/>
  <c r="C56" i="9"/>
  <c r="AD27" i="4"/>
  <c r="AM31" i="5"/>
  <c r="AN31" i="5" s="1"/>
  <c r="AO31" i="5" s="1"/>
  <c r="X27" i="4"/>
  <c r="Y27" i="4" s="1"/>
  <c r="AF50" i="5"/>
  <c r="AG50" i="5" s="1"/>
  <c r="AH50" i="5" s="1"/>
  <c r="AB85" i="6"/>
  <c r="AC85" i="6" s="1"/>
  <c r="AF84" i="6"/>
  <c r="AK55" i="6"/>
  <c r="S54" i="5"/>
  <c r="T54" i="5" s="1"/>
  <c r="AJ55" i="5"/>
  <c r="Y52" i="5"/>
  <c r="Z52" i="5" s="1"/>
  <c r="AA52" i="5" s="1"/>
  <c r="X52" i="5"/>
  <c r="T53" i="4"/>
  <c r="S53" i="4"/>
  <c r="AJ55" i="4"/>
  <c r="AC55" i="4"/>
  <c r="O55" i="4"/>
  <c r="P55" i="4"/>
  <c r="AK30" i="4"/>
  <c r="C56" i="11" l="1"/>
  <c r="D55" i="11"/>
  <c r="D56" i="9"/>
  <c r="C57" i="9"/>
  <c r="Z27" i="4"/>
  <c r="AA27" i="4" s="1"/>
  <c r="AD51" i="5"/>
  <c r="AK32" i="5"/>
  <c r="AL32" i="5" s="1"/>
  <c r="AE27" i="4"/>
  <c r="AF27" i="4" s="1"/>
  <c r="AG27" i="4" s="1"/>
  <c r="AH27" i="4" s="1"/>
  <c r="AB86" i="6"/>
  <c r="AC86" i="6" s="1"/>
  <c r="AG55" i="6"/>
  <c r="AF85" i="6"/>
  <c r="S55" i="5"/>
  <c r="T55" i="5" s="1"/>
  <c r="W53" i="5"/>
  <c r="AJ56" i="5"/>
  <c r="AM32" i="5"/>
  <c r="AN32" i="5" s="1"/>
  <c r="AO32" i="5" s="1"/>
  <c r="O56" i="4"/>
  <c r="P56" i="4" s="1"/>
  <c r="AC56" i="4"/>
  <c r="S54" i="4"/>
  <c r="T54" i="4" s="1"/>
  <c r="AL30" i="4"/>
  <c r="AM30" i="4" s="1"/>
  <c r="AN30" i="4" s="1"/>
  <c r="AO30" i="4" s="1"/>
  <c r="AJ56" i="4"/>
  <c r="D56" i="11" l="1"/>
  <c r="C57" i="11"/>
  <c r="D57" i="9"/>
  <c r="C58" i="9"/>
  <c r="AD28" i="4"/>
  <c r="AE51" i="5"/>
  <c r="AF51" i="5"/>
  <c r="AG51" i="5" s="1"/>
  <c r="AH51" i="5" s="1"/>
  <c r="AD52" i="5"/>
  <c r="W28" i="4"/>
  <c r="AF86" i="6"/>
  <c r="AB87" i="6"/>
  <c r="AC87" i="6" s="1"/>
  <c r="AH55" i="6"/>
  <c r="AI55" i="6" s="1"/>
  <c r="AJ55" i="6" s="1"/>
  <c r="X53" i="5"/>
  <c r="Y53" i="5" s="1"/>
  <c r="Z53" i="5" s="1"/>
  <c r="AA53" i="5" s="1"/>
  <c r="S56" i="5"/>
  <c r="T56" i="5"/>
  <c r="AJ57" i="5"/>
  <c r="AK33" i="5"/>
  <c r="S55" i="4"/>
  <c r="T55" i="4" s="1"/>
  <c r="AK31" i="4"/>
  <c r="O57" i="4"/>
  <c r="P57" i="4"/>
  <c r="AJ57" i="4"/>
  <c r="AC57" i="4"/>
  <c r="C58" i="11" l="1"/>
  <c r="D57" i="11"/>
  <c r="D58" i="9"/>
  <c r="C59" i="9"/>
  <c r="AE52" i="5"/>
  <c r="AF52" i="5" s="1"/>
  <c r="AG52" i="5" s="1"/>
  <c r="AH52" i="5" s="1"/>
  <c r="X28" i="4"/>
  <c r="Y28" i="4"/>
  <c r="Z28" i="4" s="1"/>
  <c r="AA28" i="4" s="1"/>
  <c r="AE28" i="4"/>
  <c r="AF28" i="4" s="1"/>
  <c r="AG28" i="4" s="1"/>
  <c r="AH28" i="4" s="1"/>
  <c r="AD29" i="4"/>
  <c r="AB88" i="6"/>
  <c r="AC88" i="6" s="1"/>
  <c r="AF87" i="6"/>
  <c r="AK56" i="6"/>
  <c r="AL33" i="5"/>
  <c r="AM33" i="5" s="1"/>
  <c r="AN33" i="5" s="1"/>
  <c r="AO33" i="5" s="1"/>
  <c r="AJ58" i="5"/>
  <c r="S57" i="5"/>
  <c r="T57" i="5" s="1"/>
  <c r="W54" i="5"/>
  <c r="S56" i="4"/>
  <c r="T56" i="4" s="1"/>
  <c r="AC58" i="4"/>
  <c r="O58" i="4"/>
  <c r="P58" i="4" s="1"/>
  <c r="AL31" i="4"/>
  <c r="AM31" i="4"/>
  <c r="AN31" i="4" s="1"/>
  <c r="AO31" i="4" s="1"/>
  <c r="AJ58" i="4"/>
  <c r="C59" i="11" l="1"/>
  <c r="D58" i="11"/>
  <c r="D59" i="9"/>
  <c r="C60" i="9"/>
  <c r="AE29" i="4"/>
  <c r="AF29" i="4"/>
  <c r="AG29" i="4" s="1"/>
  <c r="AH29" i="4" s="1"/>
  <c r="AD53" i="5"/>
  <c r="AK32" i="4"/>
  <c r="W29" i="4"/>
  <c r="AB89" i="6"/>
  <c r="AC89" i="6" s="1"/>
  <c r="AG56" i="6"/>
  <c r="AF88" i="6"/>
  <c r="S58" i="5"/>
  <c r="T58" i="5"/>
  <c r="X54" i="5"/>
  <c r="Y54" i="5" s="1"/>
  <c r="Z54" i="5" s="1"/>
  <c r="AA54" i="5" s="1"/>
  <c r="AK34" i="5"/>
  <c r="AJ59" i="5"/>
  <c r="AL32" i="4"/>
  <c r="AM32" i="4" s="1"/>
  <c r="AN32" i="4" s="1"/>
  <c r="AO32" i="4" s="1"/>
  <c r="O59" i="4"/>
  <c r="P59" i="4" s="1"/>
  <c r="S57" i="4"/>
  <c r="T57" i="4" s="1"/>
  <c r="AC59" i="4"/>
  <c r="AJ59" i="4"/>
  <c r="C60" i="11" l="1"/>
  <c r="D59" i="11"/>
  <c r="D60" i="9"/>
  <c r="C61" i="9"/>
  <c r="AE53" i="5"/>
  <c r="AF53" i="5"/>
  <c r="AG53" i="5" s="1"/>
  <c r="AH53" i="5" s="1"/>
  <c r="AD30" i="4"/>
  <c r="X29" i="4"/>
  <c r="Y29" i="4" s="1"/>
  <c r="Z29" i="4" s="1"/>
  <c r="AA29" i="4" s="1"/>
  <c r="AF89" i="6"/>
  <c r="AH56" i="6"/>
  <c r="AI56" i="6" s="1"/>
  <c r="AJ56" i="6" s="1"/>
  <c r="AB90" i="6"/>
  <c r="AC90" i="6" s="1"/>
  <c r="AJ60" i="5"/>
  <c r="AL34" i="5"/>
  <c r="AM34" i="5"/>
  <c r="AN34" i="5" s="1"/>
  <c r="AO34" i="5" s="1"/>
  <c r="S59" i="5"/>
  <c r="T59" i="5" s="1"/>
  <c r="W55" i="5"/>
  <c r="S58" i="4"/>
  <c r="T58" i="4" s="1"/>
  <c r="P60" i="4"/>
  <c r="O60" i="4"/>
  <c r="AJ60" i="4"/>
  <c r="AC60" i="4"/>
  <c r="AK33" i="4"/>
  <c r="D60" i="11" l="1"/>
  <c r="C61" i="11"/>
  <c r="D61" i="9"/>
  <c r="C62" i="9"/>
  <c r="AE30" i="4"/>
  <c r="AK35" i="5"/>
  <c r="W30" i="4"/>
  <c r="AD54" i="5"/>
  <c r="AF90" i="6"/>
  <c r="AB91" i="6"/>
  <c r="AC91" i="6" s="1"/>
  <c r="AK57" i="6"/>
  <c r="S60" i="5"/>
  <c r="T60" i="5"/>
  <c r="AL35" i="5"/>
  <c r="AM35" i="5" s="1"/>
  <c r="AN35" i="5" s="1"/>
  <c r="AO35" i="5" s="1"/>
  <c r="X55" i="5"/>
  <c r="Y55" i="5" s="1"/>
  <c r="Z55" i="5" s="1"/>
  <c r="AA55" i="5" s="1"/>
  <c r="AJ61" i="5"/>
  <c r="S59" i="4"/>
  <c r="T59" i="4" s="1"/>
  <c r="AL33" i="4"/>
  <c r="AC61" i="4"/>
  <c r="AJ61" i="4"/>
  <c r="O61" i="4"/>
  <c r="P61" i="4" s="1"/>
  <c r="C62" i="11" l="1"/>
  <c r="D61" i="11"/>
  <c r="D62" i="9"/>
  <c r="C63" i="9"/>
  <c r="X30" i="4"/>
  <c r="Y30" i="4" s="1"/>
  <c r="AE54" i="5"/>
  <c r="AF30" i="4"/>
  <c r="AG30" i="4" s="1"/>
  <c r="AH30" i="4" s="1"/>
  <c r="AB92" i="6"/>
  <c r="AC92" i="6" s="1"/>
  <c r="AG57" i="6"/>
  <c r="AH57" i="6"/>
  <c r="AF91" i="6"/>
  <c r="AK36" i="5"/>
  <c r="S61" i="5"/>
  <c r="T61" i="5" s="1"/>
  <c r="AJ62" i="5"/>
  <c r="W56" i="5"/>
  <c r="S60" i="4"/>
  <c r="T60" i="4"/>
  <c r="AC62" i="4"/>
  <c r="AM33" i="4"/>
  <c r="AN33" i="4" s="1"/>
  <c r="AO33" i="4" s="1"/>
  <c r="O62" i="4"/>
  <c r="P62" i="4" s="1"/>
  <c r="AJ62" i="4"/>
  <c r="D62" i="11" l="1"/>
  <c r="C63" i="11"/>
  <c r="D63" i="9"/>
  <c r="C64" i="9"/>
  <c r="Z30" i="4"/>
  <c r="AA30" i="4" s="1"/>
  <c r="W31" i="4"/>
  <c r="AD31" i="4"/>
  <c r="AF54" i="5"/>
  <c r="AG54" i="5" s="1"/>
  <c r="AH54" i="5" s="1"/>
  <c r="AB93" i="6"/>
  <c r="AC93" i="6" s="1"/>
  <c r="AF92" i="6"/>
  <c r="AI57" i="6"/>
  <c r="AJ57" i="6" s="1"/>
  <c r="X56" i="5"/>
  <c r="Y56" i="5" s="1"/>
  <c r="Z56" i="5" s="1"/>
  <c r="AA56" i="5" s="1"/>
  <c r="S62" i="5"/>
  <c r="T62" i="5" s="1"/>
  <c r="AL36" i="5"/>
  <c r="AM36" i="5"/>
  <c r="AN36" i="5" s="1"/>
  <c r="AO36" i="5" s="1"/>
  <c r="AJ63" i="5"/>
  <c r="O63" i="4"/>
  <c r="P63" i="4" s="1"/>
  <c r="AK34" i="4"/>
  <c r="AJ63" i="4"/>
  <c r="AC63" i="4"/>
  <c r="S61" i="4"/>
  <c r="T61" i="4" s="1"/>
  <c r="C64" i="11" l="1"/>
  <c r="D63" i="11"/>
  <c r="D64" i="9"/>
  <c r="C65" i="9"/>
  <c r="AK37" i="5"/>
  <c r="AD55" i="5"/>
  <c r="AE31" i="4"/>
  <c r="X31" i="4"/>
  <c r="Y31" i="4" s="1"/>
  <c r="AB94" i="6"/>
  <c r="AC94" i="6" s="1"/>
  <c r="AF93" i="6"/>
  <c r="AK58" i="6"/>
  <c r="AL37" i="5"/>
  <c r="AM37" i="5" s="1"/>
  <c r="AN37" i="5" s="1"/>
  <c r="AO37" i="5" s="1"/>
  <c r="S63" i="5"/>
  <c r="T63" i="5" s="1"/>
  <c r="AJ64" i="5"/>
  <c r="W57" i="5"/>
  <c r="O64" i="4"/>
  <c r="P64" i="4" s="1"/>
  <c r="S62" i="4"/>
  <c r="T62" i="4" s="1"/>
  <c r="AJ64" i="4"/>
  <c r="AC64" i="4"/>
  <c r="AL34" i="4"/>
  <c r="D64" i="11" l="1"/>
  <c r="C65" i="11"/>
  <c r="D65" i="9"/>
  <c r="C66" i="9"/>
  <c r="Z31" i="4"/>
  <c r="AA31" i="4" s="1"/>
  <c r="AF31" i="4"/>
  <c r="AG31" i="4" s="1"/>
  <c r="AH31" i="4" s="1"/>
  <c r="AE55" i="5"/>
  <c r="AM34" i="4"/>
  <c r="AN34" i="4" s="1"/>
  <c r="AO34" i="4" s="1"/>
  <c r="AB95" i="6"/>
  <c r="AC95" i="6" s="1"/>
  <c r="AG58" i="6"/>
  <c r="AF94" i="6"/>
  <c r="S64" i="5"/>
  <c r="T64" i="5" s="1"/>
  <c r="AK38" i="5"/>
  <c r="X57" i="5"/>
  <c r="Y57" i="5" s="1"/>
  <c r="Z57" i="5" s="1"/>
  <c r="AA57" i="5" s="1"/>
  <c r="AJ65" i="5"/>
  <c r="T63" i="4"/>
  <c r="S63" i="4"/>
  <c r="AC65" i="4"/>
  <c r="AJ65" i="4"/>
  <c r="O65" i="4"/>
  <c r="P65" i="4" s="1"/>
  <c r="C66" i="11" l="1"/>
  <c r="D65" i="11"/>
  <c r="D66" i="9"/>
  <c r="C67" i="9"/>
  <c r="AK35" i="4"/>
  <c r="AD32" i="4"/>
  <c r="AF55" i="5"/>
  <c r="AG55" i="5" s="1"/>
  <c r="AH55" i="5" s="1"/>
  <c r="W32" i="4"/>
  <c r="AF95" i="6"/>
  <c r="AH58" i="6"/>
  <c r="AI58" i="6" s="1"/>
  <c r="AJ58" i="6" s="1"/>
  <c r="AB96" i="6"/>
  <c r="AC96" i="6" s="1"/>
  <c r="S65" i="5"/>
  <c r="T65" i="5" s="1"/>
  <c r="AJ66" i="5"/>
  <c r="W58" i="5"/>
  <c r="AM38" i="5"/>
  <c r="AN38" i="5" s="1"/>
  <c r="AO38" i="5" s="1"/>
  <c r="AL38" i="5"/>
  <c r="O66" i="4"/>
  <c r="P66" i="4" s="1"/>
  <c r="S64" i="4"/>
  <c r="T64" i="4" s="1"/>
  <c r="AJ66" i="4"/>
  <c r="AC66" i="4"/>
  <c r="D66" i="11" l="1"/>
  <c r="C67" i="11"/>
  <c r="D67" i="9"/>
  <c r="C68" i="9"/>
  <c r="AE32" i="4"/>
  <c r="AF32" i="4"/>
  <c r="AG32" i="4" s="1"/>
  <c r="AH32" i="4" s="1"/>
  <c r="AD56" i="5"/>
  <c r="X32" i="4"/>
  <c r="AL35" i="4"/>
  <c r="AM35" i="4" s="1"/>
  <c r="AN35" i="4" s="1"/>
  <c r="AO35" i="4" s="1"/>
  <c r="AF96" i="6"/>
  <c r="AB97" i="6"/>
  <c r="AC97" i="6" s="1"/>
  <c r="AK59" i="6"/>
  <c r="AK39" i="5"/>
  <c r="S66" i="5"/>
  <c r="T66" i="5" s="1"/>
  <c r="X58" i="5"/>
  <c r="Y58" i="5" s="1"/>
  <c r="Z58" i="5" s="1"/>
  <c r="AA58" i="5" s="1"/>
  <c r="AJ67" i="5"/>
  <c r="AC67" i="4"/>
  <c r="AJ67" i="4"/>
  <c r="S65" i="4"/>
  <c r="T65" i="4" s="1"/>
  <c r="O67" i="4"/>
  <c r="P67" i="4" s="1"/>
  <c r="C68" i="11" l="1"/>
  <c r="D67" i="11"/>
  <c r="D68" i="9"/>
  <c r="C69" i="9"/>
  <c r="AE56" i="5"/>
  <c r="AF56" i="5" s="1"/>
  <c r="AG56" i="5" s="1"/>
  <c r="AH56" i="5" s="1"/>
  <c r="AK36" i="4"/>
  <c r="AL36" i="4" s="1"/>
  <c r="AM36" i="4" s="1"/>
  <c r="AN36" i="4" s="1"/>
  <c r="AO36" i="4" s="1"/>
  <c r="Y32" i="4"/>
  <c r="Z32" i="4" s="1"/>
  <c r="AA32" i="4" s="1"/>
  <c r="AD33" i="4"/>
  <c r="AB98" i="6"/>
  <c r="AC98" i="6" s="1"/>
  <c r="AG59" i="6"/>
  <c r="AF97" i="6"/>
  <c r="S67" i="5"/>
  <c r="T67" i="5" s="1"/>
  <c r="AJ68" i="5"/>
  <c r="W59" i="5"/>
  <c r="AL39" i="5"/>
  <c r="S66" i="4"/>
  <c r="T66" i="4" s="1"/>
  <c r="AJ68" i="4"/>
  <c r="D68" i="11" l="1"/>
  <c r="C69" i="11"/>
  <c r="C70" i="9"/>
  <c r="D69" i="9"/>
  <c r="AD57" i="5"/>
  <c r="AF33" i="4"/>
  <c r="AG33" i="4" s="1"/>
  <c r="AH33" i="4" s="1"/>
  <c r="AE33" i="4"/>
  <c r="AD34" i="4" s="1"/>
  <c r="W33" i="4"/>
  <c r="AB99" i="6"/>
  <c r="AC99" i="6" s="1"/>
  <c r="AF98" i="6"/>
  <c r="AH59" i="6"/>
  <c r="AI59" i="6" s="1"/>
  <c r="AJ59" i="6" s="1"/>
  <c r="S68" i="5"/>
  <c r="T68" i="5" s="1"/>
  <c r="AM39" i="5"/>
  <c r="AN39" i="5" s="1"/>
  <c r="AO39" i="5" s="1"/>
  <c r="X59" i="5"/>
  <c r="Y59" i="5" s="1"/>
  <c r="Z59" i="5" s="1"/>
  <c r="AA59" i="5" s="1"/>
  <c r="AJ69" i="5"/>
  <c r="T67" i="4"/>
  <c r="S67" i="4"/>
  <c r="AJ69" i="4"/>
  <c r="AK37" i="4"/>
  <c r="C70" i="11" l="1"/>
  <c r="D69" i="11"/>
  <c r="D70" i="9"/>
  <c r="C71" i="9"/>
  <c r="AE34" i="4"/>
  <c r="AF34" i="4" s="1"/>
  <c r="AG34" i="4" s="1"/>
  <c r="AH34" i="4" s="1"/>
  <c r="X33" i="4"/>
  <c r="Y33" i="4" s="1"/>
  <c r="Z33" i="4" s="1"/>
  <c r="AA33" i="4" s="1"/>
  <c r="AE57" i="5"/>
  <c r="AB100" i="6"/>
  <c r="AC100" i="6" s="1"/>
  <c r="AF99" i="6"/>
  <c r="AK60" i="6"/>
  <c r="S69" i="5"/>
  <c r="T69" i="5" s="1"/>
  <c r="W60" i="5"/>
  <c r="AJ70" i="5"/>
  <c r="AK40" i="5"/>
  <c r="AL37" i="4"/>
  <c r="AM37" i="4" s="1"/>
  <c r="AN37" i="4" s="1"/>
  <c r="AO37" i="4" s="1"/>
  <c r="AJ70" i="4"/>
  <c r="S68" i="4"/>
  <c r="T68" i="4" s="1"/>
  <c r="D70" i="11" l="1"/>
  <c r="C71" i="11"/>
  <c r="C72" i="9"/>
  <c r="D71" i="9"/>
  <c r="AF57" i="5"/>
  <c r="AG57" i="5" s="1"/>
  <c r="AH57" i="5" s="1"/>
  <c r="AD35" i="4"/>
  <c r="W34" i="4"/>
  <c r="AB101" i="6"/>
  <c r="AC101" i="6" s="1"/>
  <c r="AG60" i="6"/>
  <c r="AF100" i="6"/>
  <c r="S70" i="5"/>
  <c r="T70" i="5" s="1"/>
  <c r="AM40" i="5"/>
  <c r="AN40" i="5" s="1"/>
  <c r="AO40" i="5" s="1"/>
  <c r="AL40" i="5"/>
  <c r="AJ71" i="5"/>
  <c r="X60" i="5"/>
  <c r="Y60" i="5" s="1"/>
  <c r="Z60" i="5" s="1"/>
  <c r="AA60" i="5" s="1"/>
  <c r="S69" i="4"/>
  <c r="T69" i="4" s="1"/>
  <c r="AK38" i="4"/>
  <c r="AJ71" i="4"/>
  <c r="C72" i="11" l="1"/>
  <c r="D71" i="11"/>
  <c r="D72" i="9"/>
  <c r="C73" i="9"/>
  <c r="X34" i="4"/>
  <c r="Y34" i="4"/>
  <c r="Z34" i="4" s="1"/>
  <c r="AA34" i="4" s="1"/>
  <c r="AE35" i="4"/>
  <c r="AF35" i="4" s="1"/>
  <c r="AD58" i="5"/>
  <c r="AF101" i="6"/>
  <c r="AH60" i="6"/>
  <c r="AI60" i="6" s="1"/>
  <c r="AJ60" i="6" s="1"/>
  <c r="AB102" i="6"/>
  <c r="AC102" i="6" s="1"/>
  <c r="AK41" i="5"/>
  <c r="S71" i="5"/>
  <c r="T71" i="5" s="1"/>
  <c r="W61" i="5"/>
  <c r="AJ72" i="5"/>
  <c r="AJ72" i="4"/>
  <c r="AL38" i="4"/>
  <c r="S70" i="4"/>
  <c r="T70" i="4"/>
  <c r="D72" i="11" l="1"/>
  <c r="C73" i="11"/>
  <c r="D73" i="9"/>
  <c r="C74" i="9"/>
  <c r="AG35" i="4"/>
  <c r="AH35" i="4" s="1"/>
  <c r="AD36" i="4"/>
  <c r="AE58" i="5"/>
  <c r="AF58" i="5" s="1"/>
  <c r="AG58" i="5" s="1"/>
  <c r="AH58" i="5" s="1"/>
  <c r="W35" i="4"/>
  <c r="AB103" i="6"/>
  <c r="AC103" i="6" s="1"/>
  <c r="AF102" i="6"/>
  <c r="AK61" i="6"/>
  <c r="S72" i="5"/>
  <c r="T72" i="5" s="1"/>
  <c r="X61" i="5"/>
  <c r="Y61" i="5" s="1"/>
  <c r="Z61" i="5" s="1"/>
  <c r="AA61" i="5" s="1"/>
  <c r="W62" i="5" s="1"/>
  <c r="AJ73" i="5"/>
  <c r="AL41" i="5"/>
  <c r="AM41" i="5" s="1"/>
  <c r="AN41" i="5" s="1"/>
  <c r="AO41" i="5" s="1"/>
  <c r="AM38" i="4"/>
  <c r="AN38" i="4" s="1"/>
  <c r="AO38" i="4" s="1"/>
  <c r="AJ73" i="4"/>
  <c r="S71" i="4"/>
  <c r="T71" i="4" s="1"/>
  <c r="C74" i="11" l="1"/>
  <c r="D73" i="11"/>
  <c r="D74" i="9"/>
  <c r="C75" i="9"/>
  <c r="AD59" i="5"/>
  <c r="AE36" i="4"/>
  <c r="AF36" i="4"/>
  <c r="AG36" i="4" s="1"/>
  <c r="AH36" i="4" s="1"/>
  <c r="Y35" i="4"/>
  <c r="Z35" i="4" s="1"/>
  <c r="AA35" i="4" s="1"/>
  <c r="W36" i="4" s="1"/>
  <c r="X35" i="4"/>
  <c r="AG61" i="6"/>
  <c r="AF103" i="6"/>
  <c r="AB104" i="6"/>
  <c r="AC104" i="6" s="1"/>
  <c r="X62" i="5"/>
  <c r="Y62" i="5" s="1"/>
  <c r="Z62" i="5" s="1"/>
  <c r="S73" i="5"/>
  <c r="T73" i="5"/>
  <c r="AK42" i="5"/>
  <c r="AJ74" i="5"/>
  <c r="S72" i="4"/>
  <c r="T72" i="4" s="1"/>
  <c r="AJ74" i="4"/>
  <c r="AK39" i="4"/>
  <c r="D74" i="11" l="1"/>
  <c r="C75" i="11"/>
  <c r="D75" i="9"/>
  <c r="C76" i="9"/>
  <c r="X36" i="4"/>
  <c r="Y36" i="4" s="1"/>
  <c r="Z36" i="4" s="1"/>
  <c r="W63" i="5"/>
  <c r="AA62" i="5"/>
  <c r="AD37" i="4"/>
  <c r="AE59" i="5"/>
  <c r="AF59" i="5" s="1"/>
  <c r="AB105" i="6"/>
  <c r="AC105" i="6" s="1"/>
  <c r="AF104" i="6"/>
  <c r="AH61" i="6"/>
  <c r="AI61" i="6" s="1"/>
  <c r="AJ61" i="6" s="1"/>
  <c r="AJ75" i="5"/>
  <c r="S74" i="5"/>
  <c r="T74" i="5" s="1"/>
  <c r="AL42" i="5"/>
  <c r="AM42" i="5" s="1"/>
  <c r="AN42" i="5" s="1"/>
  <c r="AO42" i="5" s="1"/>
  <c r="S73" i="4"/>
  <c r="T73" i="4" s="1"/>
  <c r="AL39" i="4"/>
  <c r="AJ75" i="4"/>
  <c r="C76" i="11" l="1"/>
  <c r="D75" i="11"/>
  <c r="D76" i="9"/>
  <c r="C77" i="9"/>
  <c r="AG59" i="5"/>
  <c r="AH59" i="5" s="1"/>
  <c r="AA36" i="4"/>
  <c r="W37" i="4" s="1"/>
  <c r="X63" i="5"/>
  <c r="Y63" i="5" s="1"/>
  <c r="Z63" i="5" s="1"/>
  <c r="AE37" i="4"/>
  <c r="AF37" i="4" s="1"/>
  <c r="AF105" i="6"/>
  <c r="AK62" i="6"/>
  <c r="AB106" i="6"/>
  <c r="AC106" i="6" s="1"/>
  <c r="S75" i="5"/>
  <c r="T75" i="5"/>
  <c r="AK43" i="5"/>
  <c r="AJ76" i="5"/>
  <c r="S74" i="4"/>
  <c r="T74" i="4" s="1"/>
  <c r="AJ76" i="4"/>
  <c r="AM39" i="4"/>
  <c r="AN39" i="4" s="1"/>
  <c r="AO39" i="4" s="1"/>
  <c r="D76" i="11" l="1"/>
  <c r="C77" i="11"/>
  <c r="C78" i="9"/>
  <c r="D77" i="9"/>
  <c r="AG37" i="4"/>
  <c r="AH37" i="4" s="1"/>
  <c r="AD38" i="4"/>
  <c r="AA63" i="5"/>
  <c r="W64" i="5" s="1"/>
  <c r="X37" i="4"/>
  <c r="Y37" i="4"/>
  <c r="Z37" i="4" s="1"/>
  <c r="AA37" i="4" s="1"/>
  <c r="AD60" i="5"/>
  <c r="AB107" i="6"/>
  <c r="AC107" i="6" s="1"/>
  <c r="AH62" i="6"/>
  <c r="AI62" i="6" s="1"/>
  <c r="AJ62" i="6" s="1"/>
  <c r="AG62" i="6"/>
  <c r="AF106" i="6"/>
  <c r="AJ77" i="5"/>
  <c r="S76" i="5"/>
  <c r="T76" i="5" s="1"/>
  <c r="AL43" i="5"/>
  <c r="AM43" i="5" s="1"/>
  <c r="T75" i="4"/>
  <c r="S75" i="4"/>
  <c r="AJ77" i="4"/>
  <c r="AK40" i="4"/>
  <c r="C78" i="11" l="1"/>
  <c r="D77" i="11"/>
  <c r="D78" i="9"/>
  <c r="C79" i="9"/>
  <c r="X64" i="5"/>
  <c r="Y64" i="5" s="1"/>
  <c r="Z64" i="5" s="1"/>
  <c r="AE60" i="5"/>
  <c r="AF60" i="5" s="1"/>
  <c r="AG60" i="5" s="1"/>
  <c r="AH60" i="5" s="1"/>
  <c r="AD61" i="5"/>
  <c r="W38" i="4"/>
  <c r="AE38" i="4"/>
  <c r="AF38" i="4" s="1"/>
  <c r="AK63" i="6"/>
  <c r="AB108" i="6"/>
  <c r="AC108" i="6" s="1"/>
  <c r="AF107" i="6"/>
  <c r="AK44" i="5"/>
  <c r="AN43" i="5"/>
  <c r="AO43" i="5" s="1"/>
  <c r="S77" i="5"/>
  <c r="T77" i="5" s="1"/>
  <c r="AJ78" i="5"/>
  <c r="S76" i="4"/>
  <c r="T76" i="4" s="1"/>
  <c r="AL40" i="4"/>
  <c r="AM40" i="4" s="1"/>
  <c r="AN40" i="4" s="1"/>
  <c r="AO40" i="4" s="1"/>
  <c r="AJ78" i="4"/>
  <c r="C79" i="11" l="1"/>
  <c r="D78" i="11"/>
  <c r="C80" i="9"/>
  <c r="D79" i="9"/>
  <c r="AG38" i="4"/>
  <c r="AH38" i="4" s="1"/>
  <c r="AA64" i="5"/>
  <c r="W65" i="5" s="1"/>
  <c r="X38" i="4"/>
  <c r="Y38" i="4" s="1"/>
  <c r="Z38" i="4"/>
  <c r="AA38" i="4" s="1"/>
  <c r="AE61" i="5"/>
  <c r="AF61" i="5" s="1"/>
  <c r="AG61" i="5" s="1"/>
  <c r="AH61" i="5" s="1"/>
  <c r="AB109" i="6"/>
  <c r="AC109" i="6" s="1"/>
  <c r="AF108" i="6"/>
  <c r="AG63" i="6"/>
  <c r="S78" i="5"/>
  <c r="T78" i="5" s="1"/>
  <c r="AJ79" i="5"/>
  <c r="AL44" i="5"/>
  <c r="AM44" i="5" s="1"/>
  <c r="AN44" i="5" s="1"/>
  <c r="AO44" i="5" s="1"/>
  <c r="AK41" i="4"/>
  <c r="AJ79" i="4"/>
  <c r="S77" i="4"/>
  <c r="T77" i="4" s="1"/>
  <c r="C80" i="11" l="1"/>
  <c r="D79" i="11"/>
  <c r="D80" i="9"/>
  <c r="C81" i="9"/>
  <c r="X65" i="5"/>
  <c r="Y65" i="5" s="1"/>
  <c r="Z65" i="5" s="1"/>
  <c r="W39" i="4"/>
  <c r="AD39" i="4"/>
  <c r="AD62" i="5"/>
  <c r="AB110" i="6"/>
  <c r="AC110" i="6" s="1"/>
  <c r="AH63" i="6"/>
  <c r="AI63" i="6" s="1"/>
  <c r="AJ63" i="6" s="1"/>
  <c r="AF109" i="6"/>
  <c r="S79" i="5"/>
  <c r="T79" i="5"/>
  <c r="AK45" i="5"/>
  <c r="AJ80" i="5"/>
  <c r="S78" i="4"/>
  <c r="T78" i="4" s="1"/>
  <c r="AJ80" i="4"/>
  <c r="AL41" i="4"/>
  <c r="AM41" i="4" s="1"/>
  <c r="AN41" i="4" s="1"/>
  <c r="AO41" i="4" s="1"/>
  <c r="C81" i="11" l="1"/>
  <c r="D80" i="11"/>
  <c r="D81" i="9"/>
  <c r="C82" i="9"/>
  <c r="AA65" i="5"/>
  <c r="W66" i="5" s="1"/>
  <c r="AE62" i="5"/>
  <c r="AF62" i="5" s="1"/>
  <c r="AE39" i="4"/>
  <c r="AF39" i="4" s="1"/>
  <c r="AG39" i="4" s="1"/>
  <c r="AH39" i="4" s="1"/>
  <c r="X39" i="4"/>
  <c r="Y39" i="4"/>
  <c r="Z39" i="4" s="1"/>
  <c r="AA39" i="4" s="1"/>
  <c r="AB111" i="6"/>
  <c r="AC111" i="6" s="1"/>
  <c r="AF110" i="6"/>
  <c r="AK64" i="6"/>
  <c r="S80" i="5"/>
  <c r="T80" i="5" s="1"/>
  <c r="AJ81" i="5"/>
  <c r="AL45" i="5"/>
  <c r="AM45" i="5" s="1"/>
  <c r="AN45" i="5" s="1"/>
  <c r="AO45" i="5" s="1"/>
  <c r="AK42" i="4"/>
  <c r="S79" i="4"/>
  <c r="T79" i="4" s="1"/>
  <c r="AJ81" i="4"/>
  <c r="D81" i="11" l="1"/>
  <c r="C82" i="11"/>
  <c r="D82" i="9"/>
  <c r="C83" i="9"/>
  <c r="AG62" i="5"/>
  <c r="AH62" i="5" s="1"/>
  <c r="X66" i="5"/>
  <c r="Y66" i="5" s="1"/>
  <c r="Z66" i="5" s="1"/>
  <c r="AA66" i="5" s="1"/>
  <c r="AD40" i="4"/>
  <c r="W40" i="4"/>
  <c r="AC112" i="6"/>
  <c r="AB112" i="6"/>
  <c r="AG64" i="6"/>
  <c r="AF111" i="6"/>
  <c r="AK46" i="5"/>
  <c r="AJ82" i="5"/>
  <c r="S81" i="5"/>
  <c r="T81" i="5"/>
  <c r="S80" i="4"/>
  <c r="T80" i="4" s="1"/>
  <c r="AJ82" i="4"/>
  <c r="AL42" i="4"/>
  <c r="AM42" i="4" s="1"/>
  <c r="AN42" i="4" s="1"/>
  <c r="AO42" i="4" s="1"/>
  <c r="C83" i="11" l="1"/>
  <c r="D82" i="11"/>
  <c r="C84" i="9"/>
  <c r="D83" i="9"/>
  <c r="X40" i="4"/>
  <c r="Y40" i="4" s="1"/>
  <c r="W41" i="4" s="1"/>
  <c r="Z40" i="4"/>
  <c r="AA40" i="4" s="1"/>
  <c r="AD63" i="5"/>
  <c r="AE40" i="4"/>
  <c r="AF40" i="4" s="1"/>
  <c r="AG40" i="4" s="1"/>
  <c r="AH40" i="4" s="1"/>
  <c r="AD41" i="4"/>
  <c r="AF112" i="6"/>
  <c r="AH64" i="6"/>
  <c r="AI64" i="6" s="1"/>
  <c r="AJ64" i="6" s="1"/>
  <c r="AB113" i="6"/>
  <c r="AC113" i="6"/>
  <c r="S82" i="5"/>
  <c r="T82" i="5" s="1"/>
  <c r="AJ83" i="5"/>
  <c r="AL46" i="5"/>
  <c r="AM46" i="5" s="1"/>
  <c r="AN46" i="5" s="1"/>
  <c r="AO46" i="5" s="1"/>
  <c r="AK43" i="4"/>
  <c r="S81" i="4"/>
  <c r="T81" i="4" s="1"/>
  <c r="AJ83" i="4"/>
  <c r="D83" i="11" l="1"/>
  <c r="C84" i="11"/>
  <c r="D84" i="9"/>
  <c r="C85" i="9"/>
  <c r="X41" i="4"/>
  <c r="Y41" i="4" s="1"/>
  <c r="W42" i="4" s="1"/>
  <c r="X42" i="4" s="1"/>
  <c r="Y42" i="4" s="1"/>
  <c r="Z41" i="4"/>
  <c r="AA41" i="4" s="1"/>
  <c r="AE63" i="5"/>
  <c r="AF63" i="5" s="1"/>
  <c r="AE41" i="4"/>
  <c r="AD42" i="4" s="1"/>
  <c r="AF41" i="4"/>
  <c r="AG41" i="4" s="1"/>
  <c r="AH41" i="4" s="1"/>
  <c r="AC114" i="6"/>
  <c r="AB114" i="6"/>
  <c r="AF113" i="6"/>
  <c r="AK65" i="6"/>
  <c r="AK47" i="5"/>
  <c r="AJ84" i="5"/>
  <c r="S83" i="5"/>
  <c r="T83" i="5" s="1"/>
  <c r="AJ84" i="4"/>
  <c r="S82" i="4"/>
  <c r="T82" i="4"/>
  <c r="AL43" i="4"/>
  <c r="AM43" i="4" s="1"/>
  <c r="AN43" i="4" s="1"/>
  <c r="AO43" i="4" s="1"/>
  <c r="C85" i="11" l="1"/>
  <c r="D84" i="11"/>
  <c r="C86" i="9"/>
  <c r="D85" i="9"/>
  <c r="AE42" i="4"/>
  <c r="AF42" i="4" s="1"/>
  <c r="AG42" i="4" s="1"/>
  <c r="AH42" i="4" s="1"/>
  <c r="AG63" i="5"/>
  <c r="AH63" i="5" s="1"/>
  <c r="AG65" i="6"/>
  <c r="AH65" i="6"/>
  <c r="AF114" i="6"/>
  <c r="AB115" i="6"/>
  <c r="AC115" i="6" s="1"/>
  <c r="S84" i="5"/>
  <c r="T84" i="5" s="1"/>
  <c r="AJ85" i="5"/>
  <c r="AL47" i="5"/>
  <c r="AM47" i="5" s="1"/>
  <c r="AN47" i="5" s="1"/>
  <c r="AO47" i="5" s="1"/>
  <c r="Z42" i="4"/>
  <c r="AA42" i="4" s="1"/>
  <c r="AK44" i="4"/>
  <c r="S83" i="4"/>
  <c r="T83" i="4" s="1"/>
  <c r="AJ85" i="4"/>
  <c r="C86" i="11" l="1"/>
  <c r="D85" i="11"/>
  <c r="D86" i="9"/>
  <c r="C87" i="9"/>
  <c r="AD43" i="4"/>
  <c r="AD64" i="5"/>
  <c r="AB116" i="6"/>
  <c r="AC116" i="6" s="1"/>
  <c r="AF115" i="6"/>
  <c r="AI65" i="6"/>
  <c r="AJ65" i="6" s="1"/>
  <c r="S85" i="5"/>
  <c r="T85" i="5"/>
  <c r="AK48" i="5"/>
  <c r="AJ86" i="5"/>
  <c r="S84" i="4"/>
  <c r="T84" i="4" s="1"/>
  <c r="AJ86" i="4"/>
  <c r="AL44" i="4"/>
  <c r="W43" i="4"/>
  <c r="C87" i="11" l="1"/>
  <c r="D86" i="11"/>
  <c r="D87" i="9"/>
  <c r="C88" i="9"/>
  <c r="AE64" i="5"/>
  <c r="AF64" i="5" s="1"/>
  <c r="AE43" i="4"/>
  <c r="AF43" i="4" s="1"/>
  <c r="AF116" i="6"/>
  <c r="AK66" i="6"/>
  <c r="AB117" i="6"/>
  <c r="AC117" i="6" s="1"/>
  <c r="AJ87" i="5"/>
  <c r="S86" i="5"/>
  <c r="T86" i="5" s="1"/>
  <c r="AL48" i="5"/>
  <c r="AM48" i="5" s="1"/>
  <c r="AN48" i="5" s="1"/>
  <c r="AO48" i="5" s="1"/>
  <c r="S85" i="4"/>
  <c r="T85" i="4" s="1"/>
  <c r="X43" i="4"/>
  <c r="Y43" i="4"/>
  <c r="Z43" i="4" s="1"/>
  <c r="AA43" i="4" s="1"/>
  <c r="AM44" i="4"/>
  <c r="AN44" i="4" s="1"/>
  <c r="AO44" i="4" s="1"/>
  <c r="AJ87" i="4"/>
  <c r="C88" i="11" l="1"/>
  <c r="D87" i="11"/>
  <c r="D88" i="9"/>
  <c r="C89" i="9"/>
  <c r="AG43" i="4"/>
  <c r="AH43" i="4" s="1"/>
  <c r="AG64" i="5"/>
  <c r="AH64" i="5" s="1"/>
  <c r="AD65" i="5" s="1"/>
  <c r="AB118" i="6"/>
  <c r="AC118" i="6" s="1"/>
  <c r="AG66" i="6"/>
  <c r="AF117" i="6"/>
  <c r="AK49" i="5"/>
  <c r="S87" i="5"/>
  <c r="T87" i="5" s="1"/>
  <c r="AJ88" i="5"/>
  <c r="S86" i="4"/>
  <c r="T86" i="4" s="1"/>
  <c r="AJ88" i="4"/>
  <c r="W44" i="4"/>
  <c r="AK45" i="4"/>
  <c r="C89" i="11" l="1"/>
  <c r="D88" i="11"/>
  <c r="C90" i="9"/>
  <c r="D89" i="9"/>
  <c r="AE65" i="5"/>
  <c r="AF65" i="5"/>
  <c r="AG65" i="5" s="1"/>
  <c r="AH65" i="5" s="1"/>
  <c r="AD44" i="4"/>
  <c r="AF118" i="6"/>
  <c r="AH66" i="6"/>
  <c r="AI66" i="6" s="1"/>
  <c r="AJ66" i="6" s="1"/>
  <c r="AB119" i="6"/>
  <c r="AC119" i="6"/>
  <c r="S88" i="5"/>
  <c r="T88" i="5" s="1"/>
  <c r="AJ89" i="5"/>
  <c r="AL49" i="5"/>
  <c r="AM49" i="5" s="1"/>
  <c r="AN49" i="5" s="1"/>
  <c r="AO49" i="5" s="1"/>
  <c r="S87" i="4"/>
  <c r="T87" i="4" s="1"/>
  <c r="AL45" i="4"/>
  <c r="AM45" i="4" s="1"/>
  <c r="AN45" i="4" s="1"/>
  <c r="AO45" i="4" s="1"/>
  <c r="AJ89" i="4"/>
  <c r="X44" i="4"/>
  <c r="Y44" i="4" s="1"/>
  <c r="C90" i="11" l="1"/>
  <c r="D89" i="11"/>
  <c r="D90" i="9"/>
  <c r="C91" i="9"/>
  <c r="AE44" i="4"/>
  <c r="AD66" i="5"/>
  <c r="AC120" i="6"/>
  <c r="AB120" i="6"/>
  <c r="AF119" i="6"/>
  <c r="AK67" i="6"/>
  <c r="S89" i="5"/>
  <c r="T89" i="5" s="1"/>
  <c r="AK50" i="5"/>
  <c r="AJ90" i="5"/>
  <c r="Z44" i="4"/>
  <c r="AA44" i="4" s="1"/>
  <c r="S88" i="4"/>
  <c r="T88" i="4"/>
  <c r="AJ90" i="4"/>
  <c r="AK46" i="4"/>
  <c r="C91" i="11" l="1"/>
  <c r="D90" i="11"/>
  <c r="C92" i="9"/>
  <c r="D91" i="9"/>
  <c r="AE66" i="5"/>
  <c r="AF66" i="5"/>
  <c r="AG66" i="5" s="1"/>
  <c r="AH66" i="5" s="1"/>
  <c r="AF44" i="4"/>
  <c r="AG44" i="4" s="1"/>
  <c r="AH44" i="4" s="1"/>
  <c r="AH67" i="6"/>
  <c r="AI67" i="6" s="1"/>
  <c r="AJ67" i="6" s="1"/>
  <c r="AG67" i="6"/>
  <c r="AF120" i="6"/>
  <c r="AB121" i="6"/>
  <c r="AC121" i="6" s="1"/>
  <c r="AJ91" i="5"/>
  <c r="S90" i="5"/>
  <c r="T90" i="5" s="1"/>
  <c r="AL50" i="5"/>
  <c r="AM50" i="5" s="1"/>
  <c r="AN50" i="5" s="1"/>
  <c r="AO50" i="5" s="1"/>
  <c r="AL46" i="4"/>
  <c r="S89" i="4"/>
  <c r="T89" i="4" s="1"/>
  <c r="AJ91" i="4"/>
  <c r="W45" i="4"/>
  <c r="C92" i="11" l="1"/>
  <c r="D91" i="11"/>
  <c r="D92" i="9"/>
  <c r="C93" i="9"/>
  <c r="AD45" i="4"/>
  <c r="AD67" i="5"/>
  <c r="AB122" i="6"/>
  <c r="AC122" i="6" s="1"/>
  <c r="AK68" i="6"/>
  <c r="AF121" i="6"/>
  <c r="AK51" i="5"/>
  <c r="S91" i="5"/>
  <c r="T91" i="5" s="1"/>
  <c r="AJ92" i="5"/>
  <c r="S90" i="4"/>
  <c r="T90" i="4" s="1"/>
  <c r="X45" i="4"/>
  <c r="Y45" i="4" s="1"/>
  <c r="AM46" i="4"/>
  <c r="AN46" i="4" s="1"/>
  <c r="AO46" i="4" s="1"/>
  <c r="AJ92" i="4"/>
  <c r="C93" i="11" l="1"/>
  <c r="D92" i="11"/>
  <c r="D93" i="9"/>
  <c r="C94" i="9"/>
  <c r="AE67" i="5"/>
  <c r="AF67" i="5" s="1"/>
  <c r="AG67" i="5" s="1"/>
  <c r="AH67" i="5" s="1"/>
  <c r="AE45" i="4"/>
  <c r="AD46" i="4" s="1"/>
  <c r="AF45" i="4"/>
  <c r="AG45" i="4" s="1"/>
  <c r="AH45" i="4" s="1"/>
  <c r="AF122" i="6"/>
  <c r="AG68" i="6"/>
  <c r="AH68" i="6" s="1"/>
  <c r="AI68" i="6" s="1"/>
  <c r="AJ68" i="6" s="1"/>
  <c r="AB123" i="6"/>
  <c r="AC123" i="6" s="1"/>
  <c r="S92" i="5"/>
  <c r="T92" i="5" s="1"/>
  <c r="AJ93" i="5"/>
  <c r="AL51" i="5"/>
  <c r="AM51" i="5" s="1"/>
  <c r="AN51" i="5" s="1"/>
  <c r="AO51" i="5" s="1"/>
  <c r="T91" i="4"/>
  <c r="S91" i="4"/>
  <c r="Z45" i="4"/>
  <c r="AA45" i="4" s="1"/>
  <c r="W46" i="4" s="1"/>
  <c r="AK47" i="4"/>
  <c r="AJ93" i="4"/>
  <c r="C94" i="11" l="1"/>
  <c r="D93" i="11"/>
  <c r="D94" i="9"/>
  <c r="C95" i="9"/>
  <c r="AE46" i="4"/>
  <c r="AF46" i="4" s="1"/>
  <c r="AB124" i="6"/>
  <c r="AC124" i="6" s="1"/>
  <c r="AK69" i="6"/>
  <c r="AF123" i="6"/>
  <c r="S93" i="5"/>
  <c r="T93" i="5"/>
  <c r="AK52" i="5"/>
  <c r="AJ94" i="5"/>
  <c r="X46" i="4"/>
  <c r="Y46" i="4" s="1"/>
  <c r="Z46" i="4" s="1"/>
  <c r="AA46" i="4" s="1"/>
  <c r="AJ94" i="4"/>
  <c r="AL47" i="4"/>
  <c r="AM47" i="4"/>
  <c r="S92" i="4"/>
  <c r="T92" i="4" s="1"/>
  <c r="C95" i="11" l="1"/>
  <c r="D94" i="11"/>
  <c r="C96" i="9"/>
  <c r="D95" i="9"/>
  <c r="AG46" i="4"/>
  <c r="AH46" i="4" s="1"/>
  <c r="AB125" i="6"/>
  <c r="AC125" i="6" s="1"/>
  <c r="AF124" i="6"/>
  <c r="AG69" i="6"/>
  <c r="AJ95" i="5"/>
  <c r="S94" i="5"/>
  <c r="T94" i="5" s="1"/>
  <c r="AL52" i="5"/>
  <c r="AM52" i="5" s="1"/>
  <c r="AN52" i="5" s="1"/>
  <c r="AO52" i="5" s="1"/>
  <c r="AN47" i="4"/>
  <c r="AO47" i="4" s="1"/>
  <c r="AJ95" i="4"/>
  <c r="W47" i="4"/>
  <c r="T93" i="4"/>
  <c r="S93" i="4"/>
  <c r="C96" i="11" l="1"/>
  <c r="D95" i="11"/>
  <c r="D96" i="9"/>
  <c r="C97" i="9"/>
  <c r="AD47" i="4"/>
  <c r="AB126" i="6"/>
  <c r="AC126" i="6" s="1"/>
  <c r="AH69" i="6"/>
  <c r="AI69" i="6" s="1"/>
  <c r="AJ69" i="6" s="1"/>
  <c r="AF125" i="6"/>
  <c r="AK53" i="5"/>
  <c r="S95" i="5"/>
  <c r="T95" i="5" s="1"/>
  <c r="AJ96" i="5"/>
  <c r="S94" i="4"/>
  <c r="T94" i="4"/>
  <c r="X47" i="4"/>
  <c r="Y47" i="4" s="1"/>
  <c r="Z47" i="4" s="1"/>
  <c r="AA47" i="4" s="1"/>
  <c r="AJ96" i="4"/>
  <c r="AK48" i="4"/>
  <c r="C97" i="11" l="1"/>
  <c r="D96" i="11"/>
  <c r="D97" i="9"/>
  <c r="C98" i="9"/>
  <c r="AE47" i="4"/>
  <c r="AF47" i="4"/>
  <c r="AG47" i="4" s="1"/>
  <c r="AH47" i="4" s="1"/>
  <c r="AB127" i="6"/>
  <c r="AC127" i="6" s="1"/>
  <c r="AF126" i="6"/>
  <c r="AK70" i="6"/>
  <c r="S96" i="5"/>
  <c r="T96" i="5" s="1"/>
  <c r="AJ97" i="5"/>
  <c r="AL53" i="5"/>
  <c r="AM53" i="5" s="1"/>
  <c r="AN53" i="5" s="1"/>
  <c r="AO53" i="5" s="1"/>
  <c r="AL48" i="4"/>
  <c r="AM48" i="4" s="1"/>
  <c r="AN48" i="4" s="1"/>
  <c r="AO48" i="4" s="1"/>
  <c r="W48" i="4"/>
  <c r="AJ97" i="4"/>
  <c r="S95" i="4"/>
  <c r="T95" i="4" s="1"/>
  <c r="C98" i="11" l="1"/>
  <c r="D97" i="11"/>
  <c r="D98" i="9"/>
  <c r="C99" i="9"/>
  <c r="AD48" i="4"/>
  <c r="AB128" i="6"/>
  <c r="AC128" i="6" s="1"/>
  <c r="AG70" i="6"/>
  <c r="AF127" i="6"/>
  <c r="S97" i="5"/>
  <c r="T97" i="5"/>
  <c r="AK54" i="5"/>
  <c r="AJ98" i="5"/>
  <c r="S96" i="4"/>
  <c r="T96" i="4" s="1"/>
  <c r="AK49" i="4"/>
  <c r="AJ98" i="4"/>
  <c r="X48" i="4"/>
  <c r="Y48" i="4" s="1"/>
  <c r="C99" i="11" l="1"/>
  <c r="D98" i="11"/>
  <c r="D99" i="9"/>
  <c r="C100" i="9"/>
  <c r="AE48" i="4"/>
  <c r="AF48" i="4" s="1"/>
  <c r="AF128" i="6"/>
  <c r="AH70" i="6"/>
  <c r="AI70" i="6" s="1"/>
  <c r="AJ70" i="6" s="1"/>
  <c r="AB129" i="6"/>
  <c r="AC129" i="6" s="1"/>
  <c r="AJ99" i="5"/>
  <c r="S98" i="5"/>
  <c r="T98" i="5" s="1"/>
  <c r="AL54" i="5"/>
  <c r="AM54" i="5" s="1"/>
  <c r="AN54" i="5" s="1"/>
  <c r="AO54" i="5" s="1"/>
  <c r="Z48" i="4"/>
  <c r="AA48" i="4" s="1"/>
  <c r="S97" i="4"/>
  <c r="T97" i="4" s="1"/>
  <c r="AJ99" i="4"/>
  <c r="AL49" i="4"/>
  <c r="C100" i="11" l="1"/>
  <c r="D99" i="11"/>
  <c r="D100" i="9"/>
  <c r="C101" i="9"/>
  <c r="AG48" i="4"/>
  <c r="AH48" i="4" s="1"/>
  <c r="AD49" i="4"/>
  <c r="AB130" i="6"/>
  <c r="AC130" i="6" s="1"/>
  <c r="AF129" i="6"/>
  <c r="AK71" i="6"/>
  <c r="AK55" i="5"/>
  <c r="S99" i="5"/>
  <c r="T99" i="5" s="1"/>
  <c r="AJ100" i="5"/>
  <c r="S98" i="4"/>
  <c r="T98" i="4" s="1"/>
  <c r="AJ100" i="4"/>
  <c r="AM49" i="4"/>
  <c r="AN49" i="4" s="1"/>
  <c r="AO49" i="4" s="1"/>
  <c r="W49" i="4"/>
  <c r="C101" i="11" l="1"/>
  <c r="D100" i="11"/>
  <c r="D101" i="9"/>
  <c r="C102" i="9"/>
  <c r="AE49" i="4"/>
  <c r="AF49" i="4" s="1"/>
  <c r="AG49" i="4" s="1"/>
  <c r="AH49" i="4" s="1"/>
  <c r="AG71" i="6"/>
  <c r="AH71" i="6" s="1"/>
  <c r="AF130" i="6"/>
  <c r="AB131" i="6"/>
  <c r="AC131" i="6" s="1"/>
  <c r="S100" i="5"/>
  <c r="T100" i="5" s="1"/>
  <c r="AJ101" i="5"/>
  <c r="AL55" i="5"/>
  <c r="AM55" i="5" s="1"/>
  <c r="AN55" i="5" s="1"/>
  <c r="AO55" i="5" s="1"/>
  <c r="S99" i="4"/>
  <c r="T99" i="4" s="1"/>
  <c r="X49" i="4"/>
  <c r="Y49" i="4"/>
  <c r="Z49" i="4" s="1"/>
  <c r="AA49" i="4" s="1"/>
  <c r="AJ101" i="4"/>
  <c r="AK50" i="4"/>
  <c r="C102" i="11" l="1"/>
  <c r="D101" i="11"/>
  <c r="D102" i="9"/>
  <c r="C103" i="9"/>
  <c r="AD50" i="4"/>
  <c r="AB132" i="6"/>
  <c r="AC132" i="6" s="1"/>
  <c r="AF131" i="6"/>
  <c r="AI71" i="6"/>
  <c r="AJ71" i="6" s="1"/>
  <c r="S101" i="5"/>
  <c r="T101" i="5"/>
  <c r="AK56" i="5"/>
  <c r="AJ102" i="5"/>
  <c r="S100" i="4"/>
  <c r="T100" i="4" s="1"/>
  <c r="AL50" i="4"/>
  <c r="AJ102" i="4"/>
  <c r="W50" i="4"/>
  <c r="C103" i="11" l="1"/>
  <c r="D102" i="11"/>
  <c r="D103" i="9"/>
  <c r="C104" i="9"/>
  <c r="AE50" i="4"/>
  <c r="AF50" i="4" s="1"/>
  <c r="AG50" i="4" s="1"/>
  <c r="AH50" i="4" s="1"/>
  <c r="AD51" i="4"/>
  <c r="AF132" i="6"/>
  <c r="AK72" i="6"/>
  <c r="AB133" i="6"/>
  <c r="AC133" i="6"/>
  <c r="AJ103" i="5"/>
  <c r="T102" i="5"/>
  <c r="S102" i="5"/>
  <c r="AL56" i="5"/>
  <c r="AM56" i="5" s="1"/>
  <c r="AN56" i="5" s="1"/>
  <c r="AO56" i="5" s="1"/>
  <c r="T101" i="4"/>
  <c r="S101" i="4"/>
  <c r="AJ103" i="4"/>
  <c r="AM50" i="4"/>
  <c r="AN50" i="4" s="1"/>
  <c r="AO50" i="4" s="1"/>
  <c r="X50" i="4"/>
  <c r="Y50" i="4" s="1"/>
  <c r="C104" i="11" l="1"/>
  <c r="D103" i="11"/>
  <c r="D104" i="9"/>
  <c r="C105" i="9"/>
  <c r="AE51" i="4"/>
  <c r="AF51" i="4"/>
  <c r="AG51" i="4" s="1"/>
  <c r="AH51" i="4" s="1"/>
  <c r="AC134" i="6"/>
  <c r="AB134" i="6"/>
  <c r="AG72" i="6"/>
  <c r="AF133" i="6"/>
  <c r="AK57" i="5"/>
  <c r="S103" i="5"/>
  <c r="T103" i="5" s="1"/>
  <c r="AJ104" i="5"/>
  <c r="Z50" i="4"/>
  <c r="AA50" i="4" s="1"/>
  <c r="AK51" i="4"/>
  <c r="AJ104" i="4"/>
  <c r="S102" i="4"/>
  <c r="T102" i="4" s="1"/>
  <c r="C105" i="11" l="1"/>
  <c r="D104" i="11"/>
  <c r="D105" i="9"/>
  <c r="C106" i="9"/>
  <c r="AD52" i="4"/>
  <c r="AF134" i="6"/>
  <c r="AH72" i="6"/>
  <c r="AI72" i="6" s="1"/>
  <c r="AJ72" i="6" s="1"/>
  <c r="AB135" i="6"/>
  <c r="AC135" i="6" s="1"/>
  <c r="S104" i="5"/>
  <c r="T104" i="5" s="1"/>
  <c r="AJ105" i="5"/>
  <c r="AL57" i="5"/>
  <c r="AM57" i="5" s="1"/>
  <c r="AN57" i="5" s="1"/>
  <c r="AO57" i="5" s="1"/>
  <c r="S103" i="4"/>
  <c r="T103" i="4" s="1"/>
  <c r="AJ105" i="4"/>
  <c r="W51" i="4"/>
  <c r="AL51" i="4"/>
  <c r="C106" i="11" l="1"/>
  <c r="D105" i="11"/>
  <c r="D106" i="9"/>
  <c r="C107" i="9"/>
  <c r="AE52" i="4"/>
  <c r="AF52" i="4"/>
  <c r="AG52" i="4" s="1"/>
  <c r="AH52" i="4" s="1"/>
  <c r="AC136" i="6"/>
  <c r="AB136" i="6"/>
  <c r="AF135" i="6"/>
  <c r="AK73" i="6"/>
  <c r="S105" i="5"/>
  <c r="T105" i="5" s="1"/>
  <c r="AK58" i="5"/>
  <c r="AJ106" i="5"/>
  <c r="S104" i="4"/>
  <c r="T104" i="4" s="1"/>
  <c r="AM51" i="4"/>
  <c r="AN51" i="4" s="1"/>
  <c r="AO51" i="4" s="1"/>
  <c r="X51" i="4"/>
  <c r="Y51" i="4" s="1"/>
  <c r="AJ106" i="4"/>
  <c r="C107" i="11" l="1"/>
  <c r="D106" i="11"/>
  <c r="D107" i="9"/>
  <c r="C108" i="9"/>
  <c r="D108" i="9" s="1"/>
  <c r="Z51" i="4"/>
  <c r="AA51" i="4" s="1"/>
  <c r="AD53" i="4"/>
  <c r="AH73" i="6"/>
  <c r="AI73" i="6" s="1"/>
  <c r="AJ73" i="6" s="1"/>
  <c r="AG73" i="6"/>
  <c r="AF136" i="6"/>
  <c r="AB137" i="6"/>
  <c r="AC137" i="6" s="1"/>
  <c r="AJ107" i="5"/>
  <c r="S106" i="5"/>
  <c r="T106" i="5" s="1"/>
  <c r="AL58" i="5"/>
  <c r="AM58" i="5" s="1"/>
  <c r="AN58" i="5" s="1"/>
  <c r="AO58" i="5" s="1"/>
  <c r="S105" i="4"/>
  <c r="T105" i="4" s="1"/>
  <c r="AJ107" i="4"/>
  <c r="AK52" i="4"/>
  <c r="C108" i="11" l="1"/>
  <c r="D107" i="11"/>
  <c r="J10" i="9"/>
  <c r="AE53" i="4"/>
  <c r="AF53" i="4" s="1"/>
  <c r="AG53" i="4" s="1"/>
  <c r="AH53" i="4" s="1"/>
  <c r="W52" i="4"/>
  <c r="X52" i="4" s="1"/>
  <c r="Y52" i="4" s="1"/>
  <c r="Z52" i="4" s="1"/>
  <c r="AA52" i="4" s="1"/>
  <c r="AB138" i="6"/>
  <c r="AC138" i="6" s="1"/>
  <c r="AK74" i="6"/>
  <c r="AF137" i="6"/>
  <c r="AK59" i="5"/>
  <c r="S107" i="5"/>
  <c r="T107" i="5" s="1"/>
  <c r="S106" i="4"/>
  <c r="T106" i="4" s="1"/>
  <c r="AL52" i="4"/>
  <c r="AM52" i="4" s="1"/>
  <c r="AN52" i="4" s="1"/>
  <c r="AO52" i="4" s="1"/>
  <c r="AJ108" i="4"/>
  <c r="C109" i="11" l="1"/>
  <c r="D108" i="11"/>
  <c r="AD54" i="4"/>
  <c r="AF138" i="6"/>
  <c r="AG74" i="6"/>
  <c r="AH74" i="6" s="1"/>
  <c r="AI74" i="6" s="1"/>
  <c r="AJ74" i="6" s="1"/>
  <c r="AB139" i="6"/>
  <c r="AC139" i="6" s="1"/>
  <c r="AL59" i="5"/>
  <c r="AM59" i="5"/>
  <c r="AN59" i="5" s="1"/>
  <c r="AO59" i="5" s="1"/>
  <c r="S107" i="4"/>
  <c r="T107" i="4" s="1"/>
  <c r="AK53" i="4"/>
  <c r="AJ109" i="4"/>
  <c r="W53" i="4"/>
  <c r="C110" i="11" l="1"/>
  <c r="D109" i="11"/>
  <c r="AE54" i="4"/>
  <c r="AF54" i="4"/>
  <c r="AG54" i="4" s="1"/>
  <c r="AH54" i="4" s="1"/>
  <c r="AC140" i="6"/>
  <c r="AB140" i="6"/>
  <c r="AK75" i="6"/>
  <c r="AF139" i="6"/>
  <c r="AK60" i="5"/>
  <c r="S108" i="4"/>
  <c r="T108" i="4" s="1"/>
  <c r="X53" i="4"/>
  <c r="Y53" i="4" s="1"/>
  <c r="AJ110" i="4"/>
  <c r="AL53" i="4"/>
  <c r="C111" i="11" l="1"/>
  <c r="D110" i="11"/>
  <c r="AD55" i="4"/>
  <c r="AF140" i="6"/>
  <c r="AG75" i="6"/>
  <c r="AB141" i="6"/>
  <c r="AC141" i="6" s="1"/>
  <c r="AL60" i="5"/>
  <c r="Z53" i="4"/>
  <c r="AA53" i="4" s="1"/>
  <c r="S109" i="4"/>
  <c r="T109" i="4" s="1"/>
  <c r="AJ111" i="4"/>
  <c r="AM53" i="4"/>
  <c r="AN53" i="4" s="1"/>
  <c r="AO53" i="4" s="1"/>
  <c r="C112" i="11" l="1"/>
  <c r="D111" i="11"/>
  <c r="AE55" i="4"/>
  <c r="AF55" i="4" s="1"/>
  <c r="AB142" i="6"/>
  <c r="AC142" i="6" s="1"/>
  <c r="AH75" i="6"/>
  <c r="AI75" i="6" s="1"/>
  <c r="AJ75" i="6" s="1"/>
  <c r="AF141" i="6"/>
  <c r="AM60" i="5"/>
  <c r="AN60" i="5" s="1"/>
  <c r="AO60" i="5" s="1"/>
  <c r="S110" i="4"/>
  <c r="T110" i="4"/>
  <c r="AJ112" i="4"/>
  <c r="W54" i="4"/>
  <c r="AK54" i="4"/>
  <c r="C113" i="11" l="1"/>
  <c r="D112" i="11"/>
  <c r="AG55" i="4"/>
  <c r="AH55" i="4" s="1"/>
  <c r="AB143" i="6"/>
  <c r="AC143" i="6" s="1"/>
  <c r="AF142" i="6"/>
  <c r="AK76" i="6"/>
  <c r="AK61" i="5"/>
  <c r="X54" i="4"/>
  <c r="Y54" i="4" s="1"/>
  <c r="Z54" i="4" s="1"/>
  <c r="AA54" i="4" s="1"/>
  <c r="AM54" i="4"/>
  <c r="AN54" i="4" s="1"/>
  <c r="AO54" i="4" s="1"/>
  <c r="AL54" i="4"/>
  <c r="AJ113" i="4"/>
  <c r="S111" i="4"/>
  <c r="T111" i="4" s="1"/>
  <c r="C114" i="11" l="1"/>
  <c r="D113" i="11"/>
  <c r="AD56" i="4"/>
  <c r="AK55" i="4"/>
  <c r="AL55" i="4" s="1"/>
  <c r="AB144" i="6"/>
  <c r="AC144" i="6" s="1"/>
  <c r="AG76" i="6"/>
  <c r="AH76" i="6"/>
  <c r="AF143" i="6"/>
  <c r="AL61" i="5"/>
  <c r="S112" i="4"/>
  <c r="T112" i="4"/>
  <c r="AJ114" i="4"/>
  <c r="W55" i="4"/>
  <c r="C115" i="11" l="1"/>
  <c r="D114" i="11"/>
  <c r="AE56" i="4"/>
  <c r="AF56" i="4" s="1"/>
  <c r="AF144" i="6"/>
  <c r="AI76" i="6"/>
  <c r="AJ76" i="6" s="1"/>
  <c r="AB145" i="6"/>
  <c r="AC145" i="6" s="1"/>
  <c r="AK62" i="5"/>
  <c r="AM61" i="5"/>
  <c r="AN61" i="5" s="1"/>
  <c r="AO61" i="5" s="1"/>
  <c r="AJ115" i="4"/>
  <c r="S113" i="4"/>
  <c r="T113" i="4" s="1"/>
  <c r="X55" i="4"/>
  <c r="Y55" i="4"/>
  <c r="Z55" i="4" s="1"/>
  <c r="AA55" i="4" s="1"/>
  <c r="AM55" i="4"/>
  <c r="AN55" i="4" s="1"/>
  <c r="AO55" i="4" s="1"/>
  <c r="C116" i="11" l="1"/>
  <c r="D115" i="11"/>
  <c r="AG56" i="4"/>
  <c r="AH56" i="4" s="1"/>
  <c r="AB146" i="6"/>
  <c r="AC146" i="6" s="1"/>
  <c r="AF145" i="6"/>
  <c r="AK77" i="6"/>
  <c r="AL62" i="5"/>
  <c r="AM62" i="5" s="1"/>
  <c r="AN62" i="5" s="1"/>
  <c r="AO62" i="5" s="1"/>
  <c r="S114" i="4"/>
  <c r="T114" i="4" s="1"/>
  <c r="W56" i="4"/>
  <c r="AJ116" i="4"/>
  <c r="AK56" i="4"/>
  <c r="C117" i="11" l="1"/>
  <c r="D116" i="11"/>
  <c r="AD57" i="4"/>
  <c r="AG77" i="6"/>
  <c r="AH77" i="6" s="1"/>
  <c r="AF146" i="6"/>
  <c r="AB147" i="6"/>
  <c r="AC147" i="6" s="1"/>
  <c r="AK63" i="5"/>
  <c r="S115" i="4"/>
  <c r="T115" i="4" s="1"/>
  <c r="AL56" i="4"/>
  <c r="AM56" i="4" s="1"/>
  <c r="AN56" i="4" s="1"/>
  <c r="AO56" i="4" s="1"/>
  <c r="AJ117" i="4"/>
  <c r="X56" i="4"/>
  <c r="C118" i="11" l="1"/>
  <c r="D117" i="11"/>
  <c r="AE57" i="4"/>
  <c r="AF57" i="4"/>
  <c r="AG57" i="4" s="1"/>
  <c r="AH57" i="4" s="1"/>
  <c r="AC148" i="6"/>
  <c r="AB148" i="6"/>
  <c r="AF147" i="6"/>
  <c r="AI77" i="6"/>
  <c r="AJ77" i="6" s="1"/>
  <c r="AL63" i="5"/>
  <c r="AM63" i="5" s="1"/>
  <c r="AN63" i="5" s="1"/>
  <c r="AO63" i="5" s="1"/>
  <c r="S116" i="4"/>
  <c r="T116" i="4" s="1"/>
  <c r="Y56" i="4"/>
  <c r="Z56" i="4" s="1"/>
  <c r="AA56" i="4" s="1"/>
  <c r="AJ118" i="4"/>
  <c r="AK57" i="4"/>
  <c r="C119" i="11" l="1"/>
  <c r="D118" i="11"/>
  <c r="AD58" i="4"/>
  <c r="AF148" i="6"/>
  <c r="AK78" i="6"/>
  <c r="AB149" i="6"/>
  <c r="AC149" i="6" s="1"/>
  <c r="AK64" i="5"/>
  <c r="S117" i="4"/>
  <c r="T117" i="4" s="1"/>
  <c r="AL57" i="4"/>
  <c r="AM57" i="4" s="1"/>
  <c r="AN57" i="4" s="1"/>
  <c r="AO57" i="4" s="1"/>
  <c r="AJ119" i="4"/>
  <c r="W57" i="4"/>
  <c r="C120" i="11" l="1"/>
  <c r="D119" i="11"/>
  <c r="AE58" i="4"/>
  <c r="AF58" i="4"/>
  <c r="AG58" i="4" s="1"/>
  <c r="AH58" i="4" s="1"/>
  <c r="AC150" i="6"/>
  <c r="AB150" i="6"/>
  <c r="AG78" i="6"/>
  <c r="AF149" i="6"/>
  <c r="AM64" i="5"/>
  <c r="AN64" i="5" s="1"/>
  <c r="AO64" i="5" s="1"/>
  <c r="AL64" i="5"/>
  <c r="AK58" i="4"/>
  <c r="S118" i="4"/>
  <c r="T118" i="4" s="1"/>
  <c r="X57" i="4"/>
  <c r="Y57" i="4" s="1"/>
  <c r="AJ120" i="4"/>
  <c r="C121" i="11" l="1"/>
  <c r="D120" i="11"/>
  <c r="AD59" i="4"/>
  <c r="AF150" i="6"/>
  <c r="AH78" i="6"/>
  <c r="AI78" i="6" s="1"/>
  <c r="AJ78" i="6" s="1"/>
  <c r="AB151" i="6"/>
  <c r="AC151" i="6" s="1"/>
  <c r="AK65" i="5"/>
  <c r="Z57" i="4"/>
  <c r="AA57" i="4" s="1"/>
  <c r="S119" i="4"/>
  <c r="T119" i="4" s="1"/>
  <c r="AJ121" i="4"/>
  <c r="AL58" i="4"/>
  <c r="AM58" i="4" s="1"/>
  <c r="AN58" i="4" s="1"/>
  <c r="AO58" i="4" s="1"/>
  <c r="C122" i="11" l="1"/>
  <c r="D121" i="11"/>
  <c r="AE59" i="4"/>
  <c r="AF59" i="4" s="1"/>
  <c r="AC152" i="6"/>
  <c r="AB152" i="6"/>
  <c r="AF151" i="6"/>
  <c r="AK79" i="6"/>
  <c r="AL65" i="5"/>
  <c r="AM65" i="5" s="1"/>
  <c r="AN65" i="5" s="1"/>
  <c r="AO65" i="5" s="1"/>
  <c r="S120" i="4"/>
  <c r="T120" i="4" s="1"/>
  <c r="AK59" i="4"/>
  <c r="AJ122" i="4"/>
  <c r="W58" i="4"/>
  <c r="C123" i="11" l="1"/>
  <c r="D122" i="11"/>
  <c r="AG59" i="4"/>
  <c r="AH59" i="4" s="1"/>
  <c r="AD60" i="4"/>
  <c r="AG79" i="6"/>
  <c r="AH79" i="6" s="1"/>
  <c r="AI79" i="6" s="1"/>
  <c r="AJ79" i="6" s="1"/>
  <c r="AF152" i="6"/>
  <c r="AB153" i="6"/>
  <c r="AC153" i="6" s="1"/>
  <c r="AK66" i="5"/>
  <c r="S121" i="4"/>
  <c r="T121" i="4" s="1"/>
  <c r="X58" i="4"/>
  <c r="Y58" i="4" s="1"/>
  <c r="AL59" i="4"/>
  <c r="AM59" i="4" s="1"/>
  <c r="AN59" i="4" s="1"/>
  <c r="AO59" i="4" s="1"/>
  <c r="AJ123" i="4"/>
  <c r="C124" i="11" l="1"/>
  <c r="D123" i="11"/>
  <c r="AE60" i="4"/>
  <c r="AB154" i="6"/>
  <c r="AC154" i="6" s="1"/>
  <c r="AK80" i="6"/>
  <c r="AF153" i="6"/>
  <c r="AL66" i="5"/>
  <c r="AM66" i="5"/>
  <c r="AN66" i="5" s="1"/>
  <c r="AO66" i="5" s="1"/>
  <c r="AK60" i="4"/>
  <c r="S122" i="4"/>
  <c r="T122" i="4" s="1"/>
  <c r="Z58" i="4"/>
  <c r="AA58" i="4" s="1"/>
  <c r="AJ124" i="4"/>
  <c r="C125" i="11" l="1"/>
  <c r="D124" i="11"/>
  <c r="AF60" i="4"/>
  <c r="AG60" i="4" s="1"/>
  <c r="AH60" i="4" s="1"/>
  <c r="AF154" i="6"/>
  <c r="AG80" i="6"/>
  <c r="AH80" i="6" s="1"/>
  <c r="AI80" i="6" s="1"/>
  <c r="AJ80" i="6" s="1"/>
  <c r="AB155" i="6"/>
  <c r="AC155" i="6" s="1"/>
  <c r="AK67" i="5"/>
  <c r="S123" i="4"/>
  <c r="T123" i="4" s="1"/>
  <c r="AJ125" i="4"/>
  <c r="W59" i="4"/>
  <c r="AL60" i="4"/>
  <c r="AM60" i="4" s="1"/>
  <c r="AN60" i="4" s="1"/>
  <c r="AO60" i="4" s="1"/>
  <c r="C126" i="11" l="1"/>
  <c r="D125" i="11"/>
  <c r="AD61" i="4"/>
  <c r="AC156" i="6"/>
  <c r="AB156" i="6"/>
  <c r="AK81" i="6"/>
  <c r="AF155" i="6"/>
  <c r="AL67" i="5"/>
  <c r="AM67" i="5" s="1"/>
  <c r="AN67" i="5" s="1"/>
  <c r="AO67" i="5" s="1"/>
  <c r="S124" i="4"/>
  <c r="T124" i="4" s="1"/>
  <c r="AK61" i="4"/>
  <c r="X59" i="4"/>
  <c r="Y59" i="4"/>
  <c r="Z59" i="4" s="1"/>
  <c r="AA59" i="4" s="1"/>
  <c r="AJ126" i="4"/>
  <c r="C127" i="11" l="1"/>
  <c r="D126" i="11"/>
  <c r="AE61" i="4"/>
  <c r="AF61" i="4"/>
  <c r="AG61" i="4" s="1"/>
  <c r="AH61" i="4" s="1"/>
  <c r="AF156" i="6"/>
  <c r="AG81" i="6"/>
  <c r="AB157" i="6"/>
  <c r="AC157" i="6" s="1"/>
  <c r="AK68" i="5"/>
  <c r="S125" i="4"/>
  <c r="T125" i="4" s="1"/>
  <c r="W60" i="4"/>
  <c r="AJ127" i="4"/>
  <c r="AL61" i="4"/>
  <c r="C128" i="11" l="1"/>
  <c r="D127" i="11"/>
  <c r="AD62" i="4"/>
  <c r="AB158" i="6"/>
  <c r="AC158" i="6" s="1"/>
  <c r="AH81" i="6"/>
  <c r="AI81" i="6" s="1"/>
  <c r="AJ81" i="6" s="1"/>
  <c r="AF157" i="6"/>
  <c r="AL68" i="5"/>
  <c r="AM68" i="5"/>
  <c r="AN68" i="5" s="1"/>
  <c r="AO68" i="5" s="1"/>
  <c r="S126" i="4"/>
  <c r="T126" i="4" s="1"/>
  <c r="AM61" i="4"/>
  <c r="AN61" i="4" s="1"/>
  <c r="AO61" i="4" s="1"/>
  <c r="X60" i="4"/>
  <c r="Y60" i="4" s="1"/>
  <c r="AJ128" i="4"/>
  <c r="C129" i="11" l="1"/>
  <c r="D128" i="11"/>
  <c r="AE62" i="4"/>
  <c r="AF62" i="4" s="1"/>
  <c r="AG62" i="4" s="1"/>
  <c r="AH62" i="4" s="1"/>
  <c r="AD63" i="4"/>
  <c r="AB159" i="6"/>
  <c r="AC159" i="6" s="1"/>
  <c r="AF158" i="6"/>
  <c r="AK82" i="6"/>
  <c r="AK69" i="5"/>
  <c r="Z60" i="4"/>
  <c r="AA60" i="4" s="1"/>
  <c r="S127" i="4"/>
  <c r="T127" i="4" s="1"/>
  <c r="AJ129" i="4"/>
  <c r="AK62" i="4"/>
  <c r="C130" i="11" l="1"/>
  <c r="D129" i="11"/>
  <c r="AE63" i="4"/>
  <c r="AF63" i="4" s="1"/>
  <c r="AG63" i="4" s="1"/>
  <c r="AH63" i="4" s="1"/>
  <c r="AC160" i="6"/>
  <c r="AB160" i="6"/>
  <c r="AG82" i="6"/>
  <c r="AF159" i="6"/>
  <c r="AL69" i="5"/>
  <c r="AM69" i="5" s="1"/>
  <c r="AN69" i="5" s="1"/>
  <c r="AO69" i="5" s="1"/>
  <c r="S128" i="4"/>
  <c r="T128" i="4" s="1"/>
  <c r="AL62" i="4"/>
  <c r="AJ130" i="4"/>
  <c r="W61" i="4"/>
  <c r="C131" i="11" l="1"/>
  <c r="D130" i="11"/>
  <c r="AD64" i="4"/>
  <c r="AF160" i="6"/>
  <c r="AH82" i="6"/>
  <c r="AI82" i="6" s="1"/>
  <c r="AJ82" i="6" s="1"/>
  <c r="AB161" i="6"/>
  <c r="AC161" i="6" s="1"/>
  <c r="AK70" i="5"/>
  <c r="S129" i="4"/>
  <c r="T129" i="4" s="1"/>
  <c r="X61" i="4"/>
  <c r="Y61" i="4" s="1"/>
  <c r="AJ131" i="4"/>
  <c r="AM62" i="4"/>
  <c r="AN62" i="4" s="1"/>
  <c r="AO62" i="4" s="1"/>
  <c r="C132" i="11" l="1"/>
  <c r="D131" i="11"/>
  <c r="AE64" i="4"/>
  <c r="AF64" i="4"/>
  <c r="AG64" i="4" s="1"/>
  <c r="AH64" i="4" s="1"/>
  <c r="AC162" i="6"/>
  <c r="AB162" i="6"/>
  <c r="AF161" i="6"/>
  <c r="AK83" i="6"/>
  <c r="AL70" i="5"/>
  <c r="AM70" i="5" s="1"/>
  <c r="AN70" i="5" s="1"/>
  <c r="AO70" i="5" s="1"/>
  <c r="Z61" i="4"/>
  <c r="AA61" i="4" s="1"/>
  <c r="S130" i="4"/>
  <c r="T130" i="4" s="1"/>
  <c r="AK63" i="4"/>
  <c r="AJ132" i="4"/>
  <c r="C133" i="11" l="1"/>
  <c r="D132" i="11"/>
  <c r="AD65" i="4"/>
  <c r="AG83" i="6"/>
  <c r="AF162" i="6"/>
  <c r="AB163" i="6"/>
  <c r="AC163" i="6" s="1"/>
  <c r="AK71" i="5"/>
  <c r="S131" i="4"/>
  <c r="T131" i="4" s="1"/>
  <c r="AJ133" i="4"/>
  <c r="AL63" i="4"/>
  <c r="W62" i="4"/>
  <c r="C134" i="11" l="1"/>
  <c r="D133" i="11"/>
  <c r="AE65" i="4"/>
  <c r="AF65" i="4" s="1"/>
  <c r="AG65" i="4" s="1"/>
  <c r="AH65" i="4" s="1"/>
  <c r="AB164" i="6"/>
  <c r="AC164" i="6" s="1"/>
  <c r="AF163" i="6"/>
  <c r="AH83" i="6"/>
  <c r="AI83" i="6" s="1"/>
  <c r="AJ83" i="6" s="1"/>
  <c r="AL71" i="5"/>
  <c r="AM71" i="5" s="1"/>
  <c r="AN71" i="5" s="1"/>
  <c r="AO71" i="5" s="1"/>
  <c r="S132" i="4"/>
  <c r="T132" i="4" s="1"/>
  <c r="X62" i="4"/>
  <c r="AJ134" i="4"/>
  <c r="AM63" i="4"/>
  <c r="AN63" i="4" s="1"/>
  <c r="AO63" i="4" s="1"/>
  <c r="C135" i="11" l="1"/>
  <c r="D134" i="11"/>
  <c r="AD66" i="4"/>
  <c r="AB165" i="6"/>
  <c r="AC165" i="6" s="1"/>
  <c r="AF164" i="6"/>
  <c r="AK84" i="6"/>
  <c r="AK72" i="5"/>
  <c r="S133" i="4"/>
  <c r="T133" i="4" s="1"/>
  <c r="AJ135" i="4"/>
  <c r="Y62" i="4"/>
  <c r="Z62" i="4" s="1"/>
  <c r="AA62" i="4" s="1"/>
  <c r="AK64" i="4"/>
  <c r="C136" i="11" l="1"/>
  <c r="D135" i="11"/>
  <c r="AE66" i="4"/>
  <c r="AF66" i="4" s="1"/>
  <c r="AG66" i="4" s="1"/>
  <c r="AH66" i="4" s="1"/>
  <c r="AD67" i="4"/>
  <c r="AB166" i="6"/>
  <c r="AC166" i="6" s="1"/>
  <c r="AG84" i="6"/>
  <c r="AF165" i="6"/>
  <c r="AL72" i="5"/>
  <c r="AM72" i="5" s="1"/>
  <c r="AN72" i="5" s="1"/>
  <c r="AO72" i="5" s="1"/>
  <c r="S134" i="4"/>
  <c r="T134" i="4" s="1"/>
  <c r="AL64" i="4"/>
  <c r="AJ136" i="4"/>
  <c r="W63" i="4"/>
  <c r="C137" i="11" l="1"/>
  <c r="D136" i="11"/>
  <c r="AE67" i="4"/>
  <c r="AF67" i="4" s="1"/>
  <c r="AG67" i="4" s="1"/>
  <c r="AH67" i="4" s="1"/>
  <c r="AF166" i="6"/>
  <c r="AH84" i="6"/>
  <c r="AI84" i="6" s="1"/>
  <c r="AJ84" i="6" s="1"/>
  <c r="AB167" i="6"/>
  <c r="AC167" i="6"/>
  <c r="AK73" i="5"/>
  <c r="S135" i="4"/>
  <c r="T135" i="4" s="1"/>
  <c r="AJ137" i="4"/>
  <c r="AM64" i="4"/>
  <c r="AN64" i="4" s="1"/>
  <c r="AO64" i="4" s="1"/>
  <c r="X63" i="4"/>
  <c r="Y63" i="4" s="1"/>
  <c r="Z63" i="4" s="1"/>
  <c r="AA63" i="4" s="1"/>
  <c r="C138" i="11" l="1"/>
  <c r="D137" i="11"/>
  <c r="AB168" i="6"/>
  <c r="AC168" i="6" s="1"/>
  <c r="AF167" i="6"/>
  <c r="AK85" i="6"/>
  <c r="AL73" i="5"/>
  <c r="AM73" i="5" s="1"/>
  <c r="AN73" i="5" s="1"/>
  <c r="AO73" i="5" s="1"/>
  <c r="W64" i="4"/>
  <c r="S136" i="4"/>
  <c r="T136" i="4"/>
  <c r="AJ138" i="4"/>
  <c r="AK65" i="4"/>
  <c r="C139" i="11" l="1"/>
  <c r="D138" i="11"/>
  <c r="AB169" i="6"/>
  <c r="AC169" i="6" s="1"/>
  <c r="AH85" i="6"/>
  <c r="AI85" i="6" s="1"/>
  <c r="AJ85" i="6" s="1"/>
  <c r="AG85" i="6"/>
  <c r="AF168" i="6"/>
  <c r="AK74" i="5"/>
  <c r="AJ139" i="4"/>
  <c r="AL65" i="4"/>
  <c r="AM65" i="4" s="1"/>
  <c r="AN65" i="4" s="1"/>
  <c r="AO65" i="4" s="1"/>
  <c r="S137" i="4"/>
  <c r="T137" i="4" s="1"/>
  <c r="X64" i="4"/>
  <c r="Y64" i="4" s="1"/>
  <c r="C140" i="11" l="1"/>
  <c r="D139" i="11"/>
  <c r="AK86" i="6"/>
  <c r="AG86" i="6"/>
  <c r="AB170" i="6"/>
  <c r="AC170" i="6" s="1"/>
  <c r="AF169" i="6"/>
  <c r="AL74" i="5"/>
  <c r="AM74" i="5" s="1"/>
  <c r="AN74" i="5" s="1"/>
  <c r="AO74" i="5" s="1"/>
  <c r="Z64" i="4"/>
  <c r="AA64" i="4" s="1"/>
  <c r="AK66" i="4"/>
  <c r="S138" i="4"/>
  <c r="T138" i="4" s="1"/>
  <c r="AJ140" i="4"/>
  <c r="C141" i="11" l="1"/>
  <c r="D140" i="11"/>
  <c r="AB171" i="6"/>
  <c r="AC171" i="6" s="1"/>
  <c r="AF170" i="6"/>
  <c r="AH86" i="6"/>
  <c r="AI86" i="6" s="1"/>
  <c r="AJ86" i="6" s="1"/>
  <c r="AK75" i="5"/>
  <c r="AL66" i="4"/>
  <c r="AJ141" i="4"/>
  <c r="W65" i="4"/>
  <c r="S139" i="4"/>
  <c r="T139" i="4" s="1"/>
  <c r="C142" i="11" l="1"/>
  <c r="D141" i="11"/>
  <c r="AB172" i="6"/>
  <c r="AC172" i="6" s="1"/>
  <c r="AF171" i="6"/>
  <c r="AK87" i="6"/>
  <c r="AL75" i="5"/>
  <c r="AM75" i="5" s="1"/>
  <c r="AN75" i="5" s="1"/>
  <c r="AO75" i="5" s="1"/>
  <c r="S140" i="4"/>
  <c r="T140" i="4" s="1"/>
  <c r="X65" i="4"/>
  <c r="Y65" i="4" s="1"/>
  <c r="Z65" i="4" s="1"/>
  <c r="AA65" i="4" s="1"/>
  <c r="AJ142" i="4"/>
  <c r="AM66" i="4"/>
  <c r="AN66" i="4" s="1"/>
  <c r="AO66" i="4" s="1"/>
  <c r="C143" i="11" l="1"/>
  <c r="D142" i="11"/>
  <c r="AB173" i="6"/>
  <c r="AC173" i="6" s="1"/>
  <c r="AG87" i="6"/>
  <c r="AF172" i="6"/>
  <c r="AK76" i="5"/>
  <c r="S141" i="4"/>
  <c r="T141" i="4" s="1"/>
  <c r="W66" i="4"/>
  <c r="AJ143" i="4"/>
  <c r="AK67" i="4"/>
  <c r="C144" i="11" l="1"/>
  <c r="D143" i="11"/>
  <c r="AB174" i="6"/>
  <c r="AC174" i="6" s="1"/>
  <c r="AF173" i="6"/>
  <c r="AH87" i="6"/>
  <c r="AI87" i="6" s="1"/>
  <c r="AJ87" i="6" s="1"/>
  <c r="AL76" i="5"/>
  <c r="AM76" i="5" s="1"/>
  <c r="AN76" i="5" s="1"/>
  <c r="AO76" i="5" s="1"/>
  <c r="S142" i="4"/>
  <c r="T142" i="4" s="1"/>
  <c r="AJ144" i="4"/>
  <c r="AL67" i="4"/>
  <c r="AM67" i="4" s="1"/>
  <c r="AN67" i="4" s="1"/>
  <c r="AO67" i="4" s="1"/>
  <c r="X66" i="4"/>
  <c r="Y66" i="4" s="1"/>
  <c r="Z66" i="4" s="1"/>
  <c r="AA66" i="4" s="1"/>
  <c r="C145" i="11" l="1"/>
  <c r="D144" i="11"/>
  <c r="AB175" i="6"/>
  <c r="AC175" i="6" s="1"/>
  <c r="AF174" i="6"/>
  <c r="AK88" i="6"/>
  <c r="AK77" i="5"/>
  <c r="S143" i="4"/>
  <c r="T143" i="4" s="1"/>
  <c r="AK68" i="4"/>
  <c r="AJ145" i="4"/>
  <c r="C146" i="11" l="1"/>
  <c r="D145" i="11"/>
  <c r="AB176" i="6"/>
  <c r="AC176" i="6" s="1"/>
  <c r="AG88" i="6"/>
  <c r="AF175" i="6"/>
  <c r="AL77" i="5"/>
  <c r="AM77" i="5"/>
  <c r="AN77" i="5" s="1"/>
  <c r="AO77" i="5" s="1"/>
  <c r="S144" i="4"/>
  <c r="T144" i="4" s="1"/>
  <c r="AJ146" i="4"/>
  <c r="AL68" i="4"/>
  <c r="C147" i="11" l="1"/>
  <c r="D146" i="11"/>
  <c r="AF176" i="6"/>
  <c r="AH88" i="6"/>
  <c r="AI88" i="6" s="1"/>
  <c r="AJ88" i="6" s="1"/>
  <c r="AB177" i="6"/>
  <c r="AC177" i="6" s="1"/>
  <c r="AK78" i="5"/>
  <c r="S145" i="4"/>
  <c r="T145" i="4" s="1"/>
  <c r="AM68" i="4"/>
  <c r="AN68" i="4" s="1"/>
  <c r="AO68" i="4" s="1"/>
  <c r="AJ147" i="4"/>
  <c r="C148" i="11" l="1"/>
  <c r="D147" i="11"/>
  <c r="AB178" i="6"/>
  <c r="AC178" i="6" s="1"/>
  <c r="AF177" i="6"/>
  <c r="AK89" i="6"/>
  <c r="AL78" i="5"/>
  <c r="AM78" i="5" s="1"/>
  <c r="AN78" i="5" s="1"/>
  <c r="AO78" i="5" s="1"/>
  <c r="S146" i="4"/>
  <c r="T146" i="4" s="1"/>
  <c r="AJ148" i="4"/>
  <c r="AK69" i="4"/>
  <c r="C149" i="11" l="1"/>
  <c r="D148" i="11"/>
  <c r="AB179" i="6"/>
  <c r="AC179" i="6" s="1"/>
  <c r="AG89" i="6"/>
  <c r="AH89" i="6"/>
  <c r="AF178" i="6"/>
  <c r="AK79" i="5"/>
  <c r="S147" i="4"/>
  <c r="T147" i="4" s="1"/>
  <c r="AL69" i="4"/>
  <c r="AM69" i="4" s="1"/>
  <c r="AN69" i="4" s="1"/>
  <c r="AO69" i="4" s="1"/>
  <c r="AJ149" i="4"/>
  <c r="C150" i="11" l="1"/>
  <c r="D149" i="11"/>
  <c r="AB180" i="6"/>
  <c r="AC180" i="6" s="1"/>
  <c r="AF179" i="6"/>
  <c r="AI89" i="6"/>
  <c r="AJ89" i="6" s="1"/>
  <c r="AL79" i="5"/>
  <c r="AM79" i="5" s="1"/>
  <c r="AN79" i="5" s="1"/>
  <c r="AO79" i="5" s="1"/>
  <c r="AK70" i="4"/>
  <c r="S148" i="4"/>
  <c r="T148" i="4"/>
  <c r="AJ150" i="4"/>
  <c r="C151" i="11" l="1"/>
  <c r="D150" i="11"/>
  <c r="AB181" i="6"/>
  <c r="AC181" i="6" s="1"/>
  <c r="AF180" i="6"/>
  <c r="AK90" i="6"/>
  <c r="AK80" i="5"/>
  <c r="AJ151" i="4"/>
  <c r="S149" i="4"/>
  <c r="T149" i="4" s="1"/>
  <c r="AL70" i="4"/>
  <c r="C152" i="11" l="1"/>
  <c r="D151" i="11"/>
  <c r="AB182" i="6"/>
  <c r="AC182" i="6" s="1"/>
  <c r="AG90" i="6"/>
  <c r="AF181" i="6"/>
  <c r="AL80" i="5"/>
  <c r="AM80" i="5" s="1"/>
  <c r="AN80" i="5" s="1"/>
  <c r="AO80" i="5" s="1"/>
  <c r="S150" i="4"/>
  <c r="T150" i="4" s="1"/>
  <c r="AM70" i="4"/>
  <c r="AN70" i="4" s="1"/>
  <c r="AO70" i="4" s="1"/>
  <c r="AJ152" i="4"/>
  <c r="C153" i="11" l="1"/>
  <c r="D152" i="11"/>
  <c r="AF182" i="6"/>
  <c r="AH90" i="6"/>
  <c r="AI90" i="6" s="1"/>
  <c r="AJ90" i="6" s="1"/>
  <c r="AB183" i="6"/>
  <c r="AC183" i="6"/>
  <c r="AK81" i="5"/>
  <c r="S151" i="4"/>
  <c r="T151" i="4" s="1"/>
  <c r="AJ153" i="4"/>
  <c r="AK71" i="4"/>
  <c r="C154" i="11" l="1"/>
  <c r="D153" i="11"/>
  <c r="AB184" i="6"/>
  <c r="AC184" i="6" s="1"/>
  <c r="AF183" i="6"/>
  <c r="AK91" i="6"/>
  <c r="AL81" i="5"/>
  <c r="AM81" i="5"/>
  <c r="AN81" i="5" s="1"/>
  <c r="AO81" i="5" s="1"/>
  <c r="S152" i="4"/>
  <c r="T152" i="4" s="1"/>
  <c r="AL71" i="4"/>
  <c r="AJ154" i="4"/>
  <c r="C155" i="11" l="1"/>
  <c r="D154" i="11"/>
  <c r="AG91" i="6"/>
  <c r="AH91" i="6" s="1"/>
  <c r="AI91" i="6" s="1"/>
  <c r="AJ91" i="6" s="1"/>
  <c r="AF184" i="6"/>
  <c r="AB185" i="6"/>
  <c r="AC185" i="6" s="1"/>
  <c r="AK82" i="5"/>
  <c r="S153" i="4"/>
  <c r="T153" i="4" s="1"/>
  <c r="AJ155" i="4"/>
  <c r="AM71" i="4"/>
  <c r="AN71" i="4" s="1"/>
  <c r="AO71" i="4" s="1"/>
  <c r="C156" i="11" l="1"/>
  <c r="D155" i="11"/>
  <c r="AB186" i="6"/>
  <c r="AC186" i="6" s="1"/>
  <c r="AK92" i="6"/>
  <c r="AF185" i="6"/>
  <c r="AL82" i="5"/>
  <c r="AM82" i="5" s="1"/>
  <c r="AN82" i="5" s="1"/>
  <c r="AO82" i="5" s="1"/>
  <c r="S154" i="4"/>
  <c r="T154" i="4" s="1"/>
  <c r="AJ156" i="4"/>
  <c r="AK72" i="4"/>
  <c r="C157" i="11" l="1"/>
  <c r="D156" i="11"/>
  <c r="AF186" i="6"/>
  <c r="AG92" i="6"/>
  <c r="AH92" i="6" s="1"/>
  <c r="AI92" i="6" s="1"/>
  <c r="AJ92" i="6" s="1"/>
  <c r="AB187" i="6"/>
  <c r="AC187" i="6"/>
  <c r="AK83" i="5"/>
  <c r="S155" i="4"/>
  <c r="T155" i="4" s="1"/>
  <c r="AL72" i="4"/>
  <c r="AJ157" i="4"/>
  <c r="C158" i="11" l="1"/>
  <c r="D157" i="11"/>
  <c r="AB188" i="6"/>
  <c r="AC188" i="6" s="1"/>
  <c r="AK93" i="6"/>
  <c r="AF187" i="6"/>
  <c r="AL83" i="5"/>
  <c r="AM83" i="5" s="1"/>
  <c r="AN83" i="5" s="1"/>
  <c r="AO83" i="5" s="1"/>
  <c r="S156" i="4"/>
  <c r="T156" i="4" s="1"/>
  <c r="AJ158" i="4"/>
  <c r="AM72" i="4"/>
  <c r="AN72" i="4" s="1"/>
  <c r="AO72" i="4" s="1"/>
  <c r="C159" i="11" l="1"/>
  <c r="D158" i="11"/>
  <c r="AB189" i="6"/>
  <c r="AC189" i="6" s="1"/>
  <c r="AF188" i="6"/>
  <c r="AG93" i="6"/>
  <c r="AK84" i="5"/>
  <c r="S157" i="4"/>
  <c r="T157" i="4" s="1"/>
  <c r="AJ159" i="4"/>
  <c r="AK73" i="4"/>
  <c r="D159" i="11" l="1"/>
  <c r="C160" i="11"/>
  <c r="AB190" i="6"/>
  <c r="AC190" i="6" s="1"/>
  <c r="AH93" i="6"/>
  <c r="AI93" i="6" s="1"/>
  <c r="AJ93" i="6" s="1"/>
  <c r="AF189" i="6"/>
  <c r="AL84" i="5"/>
  <c r="AM84" i="5" s="1"/>
  <c r="AN84" i="5" s="1"/>
  <c r="AO84" i="5" s="1"/>
  <c r="S158" i="4"/>
  <c r="T158" i="4" s="1"/>
  <c r="AL73" i="4"/>
  <c r="AJ160" i="4"/>
  <c r="D160" i="11" l="1"/>
  <c r="C161" i="11"/>
  <c r="AB191" i="6"/>
  <c r="AC191" i="6" s="1"/>
  <c r="AF190" i="6"/>
  <c r="AK94" i="6"/>
  <c r="AK85" i="5"/>
  <c r="S159" i="4"/>
  <c r="T159" i="4" s="1"/>
  <c r="AJ161" i="4"/>
  <c r="AM73" i="4"/>
  <c r="AN73" i="4" s="1"/>
  <c r="AO73" i="4" s="1"/>
  <c r="D161" i="11" l="1"/>
  <c r="C162" i="11"/>
  <c r="AB192" i="6"/>
  <c r="AC192" i="6" s="1"/>
  <c r="AG94" i="6"/>
  <c r="AF191" i="6"/>
  <c r="AL85" i="5"/>
  <c r="AM85" i="5"/>
  <c r="AN85" i="5" s="1"/>
  <c r="AO85" i="5" s="1"/>
  <c r="S160" i="4"/>
  <c r="T160" i="4" s="1"/>
  <c r="AJ162" i="4"/>
  <c r="AK74" i="4"/>
  <c r="C163" i="11" l="1"/>
  <c r="D162" i="11"/>
  <c r="AF192" i="6"/>
  <c r="AH94" i="6"/>
  <c r="AI94" i="6" s="1"/>
  <c r="AJ94" i="6" s="1"/>
  <c r="AB193" i="6"/>
  <c r="AC193" i="6"/>
  <c r="AK86" i="5"/>
  <c r="S161" i="4"/>
  <c r="T161" i="4" s="1"/>
  <c r="AL74" i="4"/>
  <c r="AJ163" i="4"/>
  <c r="D163" i="11" l="1"/>
  <c r="C164" i="11"/>
  <c r="AB194" i="6"/>
  <c r="AC194" i="6" s="1"/>
  <c r="AF193" i="6"/>
  <c r="AK95" i="6"/>
  <c r="AL86" i="5"/>
  <c r="AM86" i="5" s="1"/>
  <c r="AN86" i="5" s="1"/>
  <c r="AO86" i="5" s="1"/>
  <c r="S162" i="4"/>
  <c r="T162" i="4" s="1"/>
  <c r="AJ164" i="4"/>
  <c r="AM74" i="4"/>
  <c r="AN74" i="4" s="1"/>
  <c r="AO74" i="4" s="1"/>
  <c r="C165" i="11" l="1"/>
  <c r="D164" i="11"/>
  <c r="AG95" i="6"/>
  <c r="AH95" i="6"/>
  <c r="AF194" i="6"/>
  <c r="AB195" i="6"/>
  <c r="AC195" i="6" s="1"/>
  <c r="AK87" i="5"/>
  <c r="AJ165" i="4"/>
  <c r="S163" i="4"/>
  <c r="T163" i="4" s="1"/>
  <c r="AK75" i="4"/>
  <c r="D165" i="11" l="1"/>
  <c r="C166" i="11"/>
  <c r="AB196" i="6"/>
  <c r="AC196" i="6" s="1"/>
  <c r="AF195" i="6"/>
  <c r="AI95" i="6"/>
  <c r="AJ95" i="6" s="1"/>
  <c r="AL87" i="5"/>
  <c r="AM87" i="5" s="1"/>
  <c r="AN87" i="5" s="1"/>
  <c r="AO87" i="5" s="1"/>
  <c r="S164" i="4"/>
  <c r="T164" i="4" s="1"/>
  <c r="AL75" i="4"/>
  <c r="AJ166" i="4"/>
  <c r="C167" i="11" l="1"/>
  <c r="D166" i="11"/>
  <c r="AB197" i="6"/>
  <c r="AC197" i="6" s="1"/>
  <c r="AF196" i="6"/>
  <c r="AK96" i="6"/>
  <c r="AK88" i="5"/>
  <c r="S165" i="4"/>
  <c r="T165" i="4" s="1"/>
  <c r="AJ167" i="4"/>
  <c r="AM75" i="4"/>
  <c r="AN75" i="4" s="1"/>
  <c r="AO75" i="4" s="1"/>
  <c r="D167" i="11" l="1"/>
  <c r="C168" i="11"/>
  <c r="AB198" i="6"/>
  <c r="AC198" i="6" s="1"/>
  <c r="AG96" i="6"/>
  <c r="AF197" i="6"/>
  <c r="AL88" i="5"/>
  <c r="AM88" i="5" s="1"/>
  <c r="AN88" i="5" s="1"/>
  <c r="AO88" i="5" s="1"/>
  <c r="S166" i="4"/>
  <c r="T166" i="4" s="1"/>
  <c r="AJ168" i="4"/>
  <c r="AK76" i="4"/>
  <c r="D168" i="11" l="1"/>
  <c r="C169" i="11"/>
  <c r="AF198" i="6"/>
  <c r="AH96" i="6"/>
  <c r="AI96" i="6" s="1"/>
  <c r="AJ96" i="6" s="1"/>
  <c r="AB199" i="6"/>
  <c r="AC199" i="6"/>
  <c r="AK89" i="5"/>
  <c r="S167" i="4"/>
  <c r="T167" i="4" s="1"/>
  <c r="AL76" i="4"/>
  <c r="AM76" i="4" s="1"/>
  <c r="AN76" i="4" s="1"/>
  <c r="AO76" i="4" s="1"/>
  <c r="AJ169" i="4"/>
  <c r="D169" i="11" l="1"/>
  <c r="C170" i="11"/>
  <c r="AB200" i="6"/>
  <c r="AC200" i="6" s="1"/>
  <c r="AF199" i="6"/>
  <c r="AK97" i="6"/>
  <c r="AL89" i="5"/>
  <c r="AM89" i="5" s="1"/>
  <c r="AN89" i="5" s="1"/>
  <c r="AO89" i="5" s="1"/>
  <c r="AK77" i="4"/>
  <c r="S168" i="4"/>
  <c r="T168" i="4" s="1"/>
  <c r="AJ170" i="4"/>
  <c r="C171" i="11" l="1"/>
  <c r="D170" i="11"/>
  <c r="AB201" i="6"/>
  <c r="AC201" i="6" s="1"/>
  <c r="AG97" i="6"/>
  <c r="AF200" i="6"/>
  <c r="AK90" i="5"/>
  <c r="AJ171" i="4"/>
  <c r="S169" i="4"/>
  <c r="T169" i="4" s="1"/>
  <c r="AL77" i="4"/>
  <c r="AM77" i="4" s="1"/>
  <c r="AN77" i="4" s="1"/>
  <c r="AO77" i="4" s="1"/>
  <c r="D171" i="11" l="1"/>
  <c r="C172" i="11"/>
  <c r="AB202" i="6"/>
  <c r="AC202" i="6" s="1"/>
  <c r="AF201" i="6"/>
  <c r="AH97" i="6"/>
  <c r="AI97" i="6" s="1"/>
  <c r="AJ97" i="6" s="1"/>
  <c r="AL90" i="5"/>
  <c r="AM90" i="5" s="1"/>
  <c r="AN90" i="5" s="1"/>
  <c r="AO90" i="5" s="1"/>
  <c r="S170" i="4"/>
  <c r="T170" i="4" s="1"/>
  <c r="AK78" i="4"/>
  <c r="AJ172" i="4"/>
  <c r="C173" i="11" l="1"/>
  <c r="D172" i="11"/>
  <c r="AB203" i="6"/>
  <c r="AC203" i="6" s="1"/>
  <c r="AF202" i="6"/>
  <c r="AK98" i="6"/>
  <c r="AK91" i="5"/>
  <c r="S171" i="4"/>
  <c r="T171" i="4" s="1"/>
  <c r="AJ173" i="4"/>
  <c r="AL78" i="4"/>
  <c r="D173" i="11" l="1"/>
  <c r="C174" i="11"/>
  <c r="AB204" i="6"/>
  <c r="AC204" i="6" s="1"/>
  <c r="AG98" i="6"/>
  <c r="AF203" i="6"/>
  <c r="AL91" i="5"/>
  <c r="AM91" i="5" s="1"/>
  <c r="AN91" i="5" s="1"/>
  <c r="AO91" i="5" s="1"/>
  <c r="S172" i="4"/>
  <c r="T172" i="4" s="1"/>
  <c r="AM78" i="4"/>
  <c r="AN78" i="4" s="1"/>
  <c r="AO78" i="4" s="1"/>
  <c r="AJ174" i="4"/>
  <c r="C175" i="11" l="1"/>
  <c r="D174" i="11"/>
  <c r="AB205" i="6"/>
  <c r="AC205" i="6"/>
  <c r="AF204" i="6"/>
  <c r="AH98" i="6"/>
  <c r="AI98" i="6" s="1"/>
  <c r="AJ98" i="6" s="1"/>
  <c r="AK92" i="5"/>
  <c r="S173" i="4"/>
  <c r="T173" i="4" s="1"/>
  <c r="AJ175" i="4"/>
  <c r="AK79" i="4"/>
  <c r="D175" i="11" l="1"/>
  <c r="C176" i="11"/>
  <c r="AF205" i="6"/>
  <c r="AB206" i="6"/>
  <c r="AC206" i="6" s="1"/>
  <c r="AK99" i="6"/>
  <c r="AL92" i="5"/>
  <c r="AM92" i="5" s="1"/>
  <c r="AN92" i="5" s="1"/>
  <c r="AO92" i="5" s="1"/>
  <c r="S174" i="4"/>
  <c r="T174" i="4" s="1"/>
  <c r="AL79" i="4"/>
  <c r="AJ176" i="4"/>
  <c r="D176" i="11" l="1"/>
  <c r="C177" i="11"/>
  <c r="AB207" i="6"/>
  <c r="AC207" i="6"/>
  <c r="AG99" i="6"/>
  <c r="AF206" i="6"/>
  <c r="AK93" i="5"/>
  <c r="S175" i="4"/>
  <c r="T175" i="4" s="1"/>
  <c r="AJ177" i="4"/>
  <c r="AM79" i="4"/>
  <c r="AN79" i="4" s="1"/>
  <c r="AO79" i="4" s="1"/>
  <c r="D177" i="11" l="1"/>
  <c r="C178" i="11"/>
  <c r="AB208" i="6"/>
  <c r="AC208" i="6" s="1"/>
  <c r="AF207" i="6"/>
  <c r="AH99" i="6"/>
  <c r="AI99" i="6" s="1"/>
  <c r="AJ99" i="6" s="1"/>
  <c r="AL93" i="5"/>
  <c r="AM93" i="5" s="1"/>
  <c r="AN93" i="5" s="1"/>
  <c r="AO93" i="5" s="1"/>
  <c r="S176" i="4"/>
  <c r="T176" i="4" s="1"/>
  <c r="AJ178" i="4"/>
  <c r="AK80" i="4"/>
  <c r="C179" i="11" l="1"/>
  <c r="D178" i="11"/>
  <c r="AB209" i="6"/>
  <c r="AC209" i="6" s="1"/>
  <c r="AF208" i="6"/>
  <c r="AK100" i="6"/>
  <c r="AK94" i="5"/>
  <c r="S177" i="4"/>
  <c r="T177" i="4" s="1"/>
  <c r="AL80" i="4"/>
  <c r="AJ179" i="4"/>
  <c r="D179" i="11" l="1"/>
  <c r="C180" i="11"/>
  <c r="AC210" i="6"/>
  <c r="AB210" i="6"/>
  <c r="AG100" i="6"/>
  <c r="AF209" i="6"/>
  <c r="AL94" i="5"/>
  <c r="AM94" i="5" s="1"/>
  <c r="AN94" i="5" s="1"/>
  <c r="AO94" i="5" s="1"/>
  <c r="S178" i="4"/>
  <c r="T178" i="4" s="1"/>
  <c r="AJ180" i="4"/>
  <c r="AM80" i="4"/>
  <c r="AN80" i="4" s="1"/>
  <c r="AO80" i="4" s="1"/>
  <c r="C181" i="11" l="1"/>
  <c r="D180" i="11"/>
  <c r="AF210" i="6"/>
  <c r="AH100" i="6"/>
  <c r="AI100" i="6" s="1"/>
  <c r="AJ100" i="6" s="1"/>
  <c r="AB211" i="6"/>
  <c r="AC211" i="6"/>
  <c r="AK95" i="5"/>
  <c r="S179" i="4"/>
  <c r="T179" i="4" s="1"/>
  <c r="AJ181" i="4"/>
  <c r="AK81" i="4"/>
  <c r="D181" i="11" l="1"/>
  <c r="C182" i="11"/>
  <c r="AC212" i="6"/>
  <c r="AB212" i="6"/>
  <c r="AF211" i="6"/>
  <c r="AK101" i="6"/>
  <c r="AL95" i="5"/>
  <c r="AM95" i="5" s="1"/>
  <c r="AN95" i="5" s="1"/>
  <c r="AO95" i="5" s="1"/>
  <c r="S180" i="4"/>
  <c r="T180" i="4" s="1"/>
  <c r="AL81" i="4"/>
  <c r="AJ182" i="4"/>
  <c r="C183" i="11" l="1"/>
  <c r="D182" i="11"/>
  <c r="AG101" i="6"/>
  <c r="AF212" i="6"/>
  <c r="AB213" i="6"/>
  <c r="AC213" i="6"/>
  <c r="AK96" i="5"/>
  <c r="S181" i="4"/>
  <c r="T181" i="4" s="1"/>
  <c r="AJ183" i="4"/>
  <c r="AM81" i="4"/>
  <c r="AN81" i="4" s="1"/>
  <c r="AO81" i="4" s="1"/>
  <c r="D183" i="11" l="1"/>
  <c r="C184" i="11"/>
  <c r="AB214" i="6"/>
  <c r="AC214" i="6" s="1"/>
  <c r="AF213" i="6"/>
  <c r="AH101" i="6"/>
  <c r="AI101" i="6" s="1"/>
  <c r="AJ101" i="6" s="1"/>
  <c r="AL96" i="5"/>
  <c r="AM96" i="5" s="1"/>
  <c r="AN96" i="5" s="1"/>
  <c r="AO96" i="5" s="1"/>
  <c r="S182" i="4"/>
  <c r="T182" i="4" s="1"/>
  <c r="AJ184" i="4"/>
  <c r="AK82" i="4"/>
  <c r="C185" i="11" l="1"/>
  <c r="D184" i="11"/>
  <c r="AB215" i="6"/>
  <c r="AC215" i="6" s="1"/>
  <c r="AF214" i="6"/>
  <c r="AK102" i="6"/>
  <c r="AK97" i="5"/>
  <c r="S183" i="4"/>
  <c r="T183" i="4" s="1"/>
  <c r="AL82" i="4"/>
  <c r="AJ185" i="4"/>
  <c r="D185" i="11" l="1"/>
  <c r="C186" i="11"/>
  <c r="AB216" i="6"/>
  <c r="AC216" i="6" s="1"/>
  <c r="AG102" i="6"/>
  <c r="AF215" i="6"/>
  <c r="AL97" i="5"/>
  <c r="AM97" i="5"/>
  <c r="AN97" i="5" s="1"/>
  <c r="AO97" i="5" s="1"/>
  <c r="S184" i="4"/>
  <c r="T184" i="4" s="1"/>
  <c r="AJ186" i="4"/>
  <c r="AM82" i="4"/>
  <c r="AN82" i="4" s="1"/>
  <c r="AO82" i="4" s="1"/>
  <c r="C187" i="11" l="1"/>
  <c r="D186" i="11"/>
  <c r="AF216" i="6"/>
  <c r="AH102" i="6"/>
  <c r="AI102" i="6" s="1"/>
  <c r="AJ102" i="6" s="1"/>
  <c r="AB217" i="6"/>
  <c r="AC217" i="6" s="1"/>
  <c r="AK98" i="5"/>
  <c r="AJ187" i="4"/>
  <c r="S185" i="4"/>
  <c r="T185" i="4" s="1"/>
  <c r="AK83" i="4"/>
  <c r="D187" i="11" l="1"/>
  <c r="C188" i="11"/>
  <c r="AB218" i="6"/>
  <c r="AC218" i="6" s="1"/>
  <c r="AF217" i="6"/>
  <c r="AK103" i="6"/>
  <c r="AL98" i="5"/>
  <c r="AM98" i="5" s="1"/>
  <c r="AN98" i="5" s="1"/>
  <c r="AO98" i="5" s="1"/>
  <c r="S186" i="4"/>
  <c r="T186" i="4" s="1"/>
  <c r="AL83" i="4"/>
  <c r="AJ188" i="4"/>
  <c r="C189" i="11" l="1"/>
  <c r="D188" i="11"/>
  <c r="AB219" i="6"/>
  <c r="AC219" i="6" s="1"/>
  <c r="AG103" i="6"/>
  <c r="AF218" i="6"/>
  <c r="AK99" i="5"/>
  <c r="S187" i="4"/>
  <c r="T187" i="4" s="1"/>
  <c r="AJ189" i="4"/>
  <c r="AM83" i="4"/>
  <c r="AN83" i="4" s="1"/>
  <c r="AO83" i="4" s="1"/>
  <c r="D189" i="11" l="1"/>
  <c r="C190" i="11"/>
  <c r="AB220" i="6"/>
  <c r="AC220" i="6" s="1"/>
  <c r="AF219" i="6"/>
  <c r="AH103" i="6"/>
  <c r="AI103" i="6" s="1"/>
  <c r="AJ103" i="6" s="1"/>
  <c r="AL99" i="5"/>
  <c r="AM99" i="5" s="1"/>
  <c r="AN99" i="5" s="1"/>
  <c r="AO99" i="5" s="1"/>
  <c r="S188" i="4"/>
  <c r="T188" i="4" s="1"/>
  <c r="AJ190" i="4"/>
  <c r="AK84" i="4"/>
  <c r="C191" i="11" l="1"/>
  <c r="D190" i="11"/>
  <c r="AB221" i="6"/>
  <c r="AC221" i="6" s="1"/>
  <c r="AF220" i="6"/>
  <c r="AK104" i="6"/>
  <c r="AK100" i="5"/>
  <c r="S189" i="4"/>
  <c r="T189" i="4" s="1"/>
  <c r="AL84" i="4"/>
  <c r="AJ191" i="4"/>
  <c r="D191" i="11" l="1"/>
  <c r="C192" i="11"/>
  <c r="AB222" i="6"/>
  <c r="AC222" i="6" s="1"/>
  <c r="AG104" i="6"/>
  <c r="AF221" i="6"/>
  <c r="AL100" i="5"/>
  <c r="AM100" i="5" s="1"/>
  <c r="AN100" i="5" s="1"/>
  <c r="AO100" i="5" s="1"/>
  <c r="S190" i="4"/>
  <c r="T190" i="4" s="1"/>
  <c r="AJ192" i="4"/>
  <c r="AM84" i="4"/>
  <c r="AN84" i="4" s="1"/>
  <c r="AO84" i="4" s="1"/>
  <c r="C193" i="11" l="1"/>
  <c r="D192" i="11"/>
  <c r="AF222" i="6"/>
  <c r="AH104" i="6"/>
  <c r="AI104" i="6" s="1"/>
  <c r="AJ104" i="6" s="1"/>
  <c r="AB223" i="6"/>
  <c r="AC223" i="6" s="1"/>
  <c r="AK101" i="5"/>
  <c r="S191" i="4"/>
  <c r="T191" i="4" s="1"/>
  <c r="AJ193" i="4"/>
  <c r="AK85" i="4"/>
  <c r="D193" i="11" l="1"/>
  <c r="C194" i="11"/>
  <c r="AB224" i="6"/>
  <c r="AC224" i="6" s="1"/>
  <c r="AF223" i="6"/>
  <c r="AK105" i="6"/>
  <c r="AL101" i="5"/>
  <c r="AM101" i="5"/>
  <c r="S192" i="4"/>
  <c r="T192" i="4" s="1"/>
  <c r="AL85" i="4"/>
  <c r="AJ194" i="4"/>
  <c r="C195" i="11" l="1"/>
  <c r="D194" i="11"/>
  <c r="AG105" i="6"/>
  <c r="AH105" i="6" s="1"/>
  <c r="AI105" i="6" s="1"/>
  <c r="AJ105" i="6" s="1"/>
  <c r="AF224" i="6"/>
  <c r="AB225" i="6"/>
  <c r="AC225" i="6" s="1"/>
  <c r="AN101" i="5"/>
  <c r="AO101" i="5" s="1"/>
  <c r="S193" i="4"/>
  <c r="T193" i="4" s="1"/>
  <c r="AJ195" i="4"/>
  <c r="AM85" i="4"/>
  <c r="AN85" i="4" s="1"/>
  <c r="AO85" i="4" s="1"/>
  <c r="D195" i="11" l="1"/>
  <c r="C196" i="11"/>
  <c r="AB226" i="6"/>
  <c r="AC226" i="6" s="1"/>
  <c r="AK106" i="6"/>
  <c r="AF225" i="6"/>
  <c r="AK102" i="5"/>
  <c r="S194" i="4"/>
  <c r="T194" i="4" s="1"/>
  <c r="AJ196" i="4"/>
  <c r="AK86" i="4"/>
  <c r="C197" i="11" l="1"/>
  <c r="D196" i="11"/>
  <c r="AB227" i="6"/>
  <c r="AC227" i="6" s="1"/>
  <c r="AF226" i="6"/>
  <c r="AG106" i="6"/>
  <c r="AH106" i="6" s="1"/>
  <c r="AI106" i="6" s="1"/>
  <c r="AJ106" i="6" s="1"/>
  <c r="AL102" i="5"/>
  <c r="S195" i="4"/>
  <c r="T195" i="4" s="1"/>
  <c r="AL86" i="4"/>
  <c r="AJ197" i="4"/>
  <c r="D197" i="11" l="1"/>
  <c r="C198" i="11"/>
  <c r="AB228" i="6"/>
  <c r="AC228" i="6" s="1"/>
  <c r="AK107" i="6"/>
  <c r="AF227" i="6"/>
  <c r="AM102" i="5"/>
  <c r="AN102" i="5" s="1"/>
  <c r="AO102" i="5" s="1"/>
  <c r="S196" i="4"/>
  <c r="T196" i="4" s="1"/>
  <c r="AJ198" i="4"/>
  <c r="AM86" i="4"/>
  <c r="AN86" i="4" s="1"/>
  <c r="AO86" i="4" s="1"/>
  <c r="C199" i="11" l="1"/>
  <c r="D198" i="11"/>
  <c r="AF228" i="6"/>
  <c r="AG107" i="6"/>
  <c r="AB229" i="6"/>
  <c r="AC229" i="6" s="1"/>
  <c r="AK103" i="5"/>
  <c r="AJ199" i="4"/>
  <c r="S197" i="4"/>
  <c r="T197" i="4" s="1"/>
  <c r="AK87" i="4"/>
  <c r="D199" i="11" l="1"/>
  <c r="C200" i="11"/>
  <c r="AB230" i="6"/>
  <c r="AC230" i="6" s="1"/>
  <c r="AH107" i="6"/>
  <c r="AI107" i="6" s="1"/>
  <c r="AJ107" i="6" s="1"/>
  <c r="AF229" i="6"/>
  <c r="AL103" i="5"/>
  <c r="AM103" i="5" s="1"/>
  <c r="S198" i="4"/>
  <c r="T198" i="4" s="1"/>
  <c r="AL87" i="4"/>
  <c r="AJ200" i="4"/>
  <c r="C201" i="11" l="1"/>
  <c r="D200" i="11"/>
  <c r="AB231" i="6"/>
  <c r="AC231" i="6" s="1"/>
  <c r="AF230" i="6"/>
  <c r="AK108" i="6"/>
  <c r="AN103" i="5"/>
  <c r="AO103" i="5" s="1"/>
  <c r="AK104" i="5" s="1"/>
  <c r="S199" i="4"/>
  <c r="T199" i="4" s="1"/>
  <c r="AJ201" i="4"/>
  <c r="AM87" i="4"/>
  <c r="AN87" i="4" s="1"/>
  <c r="AO87" i="4" s="1"/>
  <c r="D201" i="11" l="1"/>
  <c r="C202" i="11"/>
  <c r="AB232" i="6"/>
  <c r="AC232" i="6" s="1"/>
  <c r="AG108" i="6"/>
  <c r="AH108" i="6"/>
  <c r="AI108" i="6" s="1"/>
  <c r="AJ108" i="6" s="1"/>
  <c r="AF231" i="6"/>
  <c r="AL104" i="5"/>
  <c r="S200" i="4"/>
  <c r="T200" i="4" s="1"/>
  <c r="AJ202" i="4"/>
  <c r="AK88" i="4"/>
  <c r="C203" i="11" l="1"/>
  <c r="D202" i="11"/>
  <c r="AK109" i="6"/>
  <c r="AG109" i="6" s="1"/>
  <c r="AB233" i="6"/>
  <c r="AC233" i="6" s="1"/>
  <c r="AF232" i="6"/>
  <c r="AM104" i="5"/>
  <c r="AN104" i="5" s="1"/>
  <c r="AO104" i="5" s="1"/>
  <c r="S201" i="4"/>
  <c r="T201" i="4" s="1"/>
  <c r="AL88" i="4"/>
  <c r="AJ203" i="4"/>
  <c r="D203" i="11" l="1"/>
  <c r="C204" i="11"/>
  <c r="AB234" i="6"/>
  <c r="AC234" i="6" s="1"/>
  <c r="AF233" i="6"/>
  <c r="AH109" i="6"/>
  <c r="AI109" i="6" s="1"/>
  <c r="AJ109" i="6" s="1"/>
  <c r="AK105" i="5"/>
  <c r="S202" i="4"/>
  <c r="T202" i="4" s="1"/>
  <c r="AJ204" i="4"/>
  <c r="AM88" i="4"/>
  <c r="AN88" i="4" s="1"/>
  <c r="AO88" i="4" s="1"/>
  <c r="C205" i="11" l="1"/>
  <c r="D204" i="11"/>
  <c r="AB235" i="6"/>
  <c r="AC235" i="6" s="1"/>
  <c r="AF234" i="6"/>
  <c r="AK110" i="6"/>
  <c r="AL105" i="5"/>
  <c r="AM105" i="5" s="1"/>
  <c r="AN105" i="5" s="1"/>
  <c r="AO105" i="5" s="1"/>
  <c r="S203" i="4"/>
  <c r="T203" i="4" s="1"/>
  <c r="AJ205" i="4"/>
  <c r="AK89" i="4"/>
  <c r="D205" i="11" l="1"/>
  <c r="C206" i="11"/>
  <c r="AB236" i="6"/>
  <c r="AC236" i="6" s="1"/>
  <c r="AG110" i="6"/>
  <c r="AF235" i="6"/>
  <c r="AK106" i="5"/>
  <c r="S204" i="4"/>
  <c r="T204" i="4" s="1"/>
  <c r="AL89" i="4"/>
  <c r="AJ206" i="4"/>
  <c r="C207" i="11" l="1"/>
  <c r="D206" i="11"/>
  <c r="AB237" i="6"/>
  <c r="AC237" i="6" s="1"/>
  <c r="AF236" i="6"/>
  <c r="AH110" i="6"/>
  <c r="AI110" i="6" s="1"/>
  <c r="AJ110" i="6" s="1"/>
  <c r="AL106" i="5"/>
  <c r="S205" i="4"/>
  <c r="T205" i="4" s="1"/>
  <c r="AJ207" i="4"/>
  <c r="AM89" i="4"/>
  <c r="AN89" i="4" s="1"/>
  <c r="AO89" i="4" s="1"/>
  <c r="D207" i="11" l="1"/>
  <c r="C208" i="11"/>
  <c r="AB238" i="6"/>
  <c r="AC238" i="6" s="1"/>
  <c r="AF237" i="6"/>
  <c r="AK111" i="6"/>
  <c r="AM106" i="5"/>
  <c r="AN106" i="5" s="1"/>
  <c r="AO106" i="5" s="1"/>
  <c r="S206" i="4"/>
  <c r="T206" i="4" s="1"/>
  <c r="AJ208" i="4"/>
  <c r="AK90" i="4"/>
  <c r="C209" i="11" l="1"/>
  <c r="D208" i="11"/>
  <c r="AB239" i="6"/>
  <c r="AC239" i="6" s="1"/>
  <c r="AG111" i="6"/>
  <c r="AF238" i="6"/>
  <c r="AK107" i="5"/>
  <c r="S207" i="4"/>
  <c r="T207" i="4" s="1"/>
  <c r="AL90" i="4"/>
  <c r="AJ209" i="4"/>
  <c r="D209" i="11" l="1"/>
  <c r="C210" i="11"/>
  <c r="AF239" i="6"/>
  <c r="AH111" i="6"/>
  <c r="AI111" i="6" s="1"/>
  <c r="AJ111" i="6" s="1"/>
  <c r="AB240" i="6"/>
  <c r="AC240" i="6" s="1"/>
  <c r="AL107" i="5"/>
  <c r="AM107" i="5" s="1"/>
  <c r="AN107" i="5" s="1"/>
  <c r="AO107" i="5" s="1"/>
  <c r="S208" i="4"/>
  <c r="T208" i="4" s="1"/>
  <c r="AJ210" i="4"/>
  <c r="AM90" i="4"/>
  <c r="AN90" i="4" s="1"/>
  <c r="AO90" i="4" s="1"/>
  <c r="C211" i="11" l="1"/>
  <c r="D210" i="11"/>
  <c r="AB241" i="6"/>
  <c r="AC241" i="6" s="1"/>
  <c r="AF240" i="6"/>
  <c r="AK112" i="6"/>
  <c r="AJ211" i="4"/>
  <c r="S209" i="4"/>
  <c r="T209" i="4" s="1"/>
  <c r="AK91" i="4"/>
  <c r="D211" i="11" l="1"/>
  <c r="C212" i="11"/>
  <c r="AG112" i="6"/>
  <c r="AH112" i="6"/>
  <c r="AF241" i="6"/>
  <c r="AB242" i="6"/>
  <c r="AC242" i="6" s="1"/>
  <c r="S210" i="4"/>
  <c r="T210" i="4" s="1"/>
  <c r="AL91" i="4"/>
  <c r="AJ212" i="4"/>
  <c r="C213" i="11" l="1"/>
  <c r="D212" i="11"/>
  <c r="AB243" i="6"/>
  <c r="AC243" i="6" s="1"/>
  <c r="AF242" i="6"/>
  <c r="AI112" i="6"/>
  <c r="AJ112" i="6" s="1"/>
  <c r="S211" i="4"/>
  <c r="T211" i="4" s="1"/>
  <c r="AJ213" i="4"/>
  <c r="AM91" i="4"/>
  <c r="AN91" i="4" s="1"/>
  <c r="AO91" i="4" s="1"/>
  <c r="D213" i="11" l="1"/>
  <c r="C214" i="11"/>
  <c r="AB244" i="6"/>
  <c r="AC244" i="6" s="1"/>
  <c r="AF243" i="6"/>
  <c r="AK113" i="6"/>
  <c r="S212" i="4"/>
  <c r="T212" i="4" s="1"/>
  <c r="AJ214" i="4"/>
  <c r="AK92" i="4"/>
  <c r="C215" i="11" l="1"/>
  <c r="D214" i="11"/>
  <c r="AB245" i="6"/>
  <c r="AC245" i="6" s="1"/>
  <c r="AG113" i="6"/>
  <c r="AF244" i="6"/>
  <c r="S213" i="4"/>
  <c r="T213" i="4" s="1"/>
  <c r="AL92" i="4"/>
  <c r="AM92" i="4"/>
  <c r="AN92" i="4" s="1"/>
  <c r="AO92" i="4" s="1"/>
  <c r="AJ215" i="4"/>
  <c r="D215" i="11" l="1"/>
  <c r="C216" i="11"/>
  <c r="AF245" i="6"/>
  <c r="AH113" i="6"/>
  <c r="AI113" i="6" s="1"/>
  <c r="AJ113" i="6" s="1"/>
  <c r="AB246" i="6"/>
  <c r="AC246" i="6"/>
  <c r="AK93" i="4"/>
  <c r="S214" i="4"/>
  <c r="T214" i="4"/>
  <c r="AJ216" i="4"/>
  <c r="C217" i="11" l="1"/>
  <c r="D216" i="11"/>
  <c r="AB247" i="6"/>
  <c r="AC247" i="6" s="1"/>
  <c r="AF246" i="6"/>
  <c r="AK114" i="6"/>
  <c r="AJ217" i="4"/>
  <c r="S215" i="4"/>
  <c r="T215" i="4" s="1"/>
  <c r="AL93" i="4"/>
  <c r="AM93" i="4" s="1"/>
  <c r="AN93" i="4" s="1"/>
  <c r="AO93" i="4" s="1"/>
  <c r="D217" i="11" l="1"/>
  <c r="C218" i="11"/>
  <c r="AG114" i="6"/>
  <c r="AH114" i="6" s="1"/>
  <c r="AI114" i="6" s="1"/>
  <c r="AJ114" i="6" s="1"/>
  <c r="AF247" i="6"/>
  <c r="AB248" i="6"/>
  <c r="AC248" i="6" s="1"/>
  <c r="AK94" i="4"/>
  <c r="S216" i="4"/>
  <c r="T216" i="4" s="1"/>
  <c r="AJ218" i="4"/>
  <c r="C219" i="11" l="1"/>
  <c r="D218" i="11"/>
  <c r="AB249" i="6"/>
  <c r="AC249" i="6" s="1"/>
  <c r="AK115" i="6"/>
  <c r="AF248" i="6"/>
  <c r="S217" i="4"/>
  <c r="T217" i="4" s="1"/>
  <c r="AJ219" i="4"/>
  <c r="AL94" i="4"/>
  <c r="AM94" i="4"/>
  <c r="AN94" i="4" s="1"/>
  <c r="AO94" i="4" s="1"/>
  <c r="D219" i="11" l="1"/>
  <c r="C220" i="11"/>
  <c r="AF249" i="6"/>
  <c r="AG115" i="6"/>
  <c r="AH115" i="6" s="1"/>
  <c r="AI115" i="6" s="1"/>
  <c r="AJ115" i="6" s="1"/>
  <c r="AB250" i="6"/>
  <c r="AC250" i="6"/>
  <c r="AK95" i="4"/>
  <c r="S218" i="4"/>
  <c r="T218" i="4"/>
  <c r="AJ220" i="4"/>
  <c r="C221" i="11" l="1"/>
  <c r="D220" i="11"/>
  <c r="AB251" i="6"/>
  <c r="AC251" i="6" s="1"/>
  <c r="AK116" i="6"/>
  <c r="AF250" i="6"/>
  <c r="AJ221" i="4"/>
  <c r="S219" i="4"/>
  <c r="T219" i="4" s="1"/>
  <c r="AL95" i="4"/>
  <c r="AM95" i="4" s="1"/>
  <c r="AN95" i="4" s="1"/>
  <c r="AO95" i="4" s="1"/>
  <c r="D221" i="11" l="1"/>
  <c r="C222" i="11"/>
  <c r="AB252" i="6"/>
  <c r="AC252" i="6" s="1"/>
  <c r="AF251" i="6"/>
  <c r="AG116" i="6"/>
  <c r="S220" i="4"/>
  <c r="T220" i="4" s="1"/>
  <c r="AK96" i="4"/>
  <c r="AJ222" i="4"/>
  <c r="C223" i="11" l="1"/>
  <c r="D222" i="11"/>
  <c r="AB253" i="6"/>
  <c r="AC253" i="6" s="1"/>
  <c r="AH116" i="6"/>
  <c r="AI116" i="6" s="1"/>
  <c r="AJ116" i="6" s="1"/>
  <c r="AF252" i="6"/>
  <c r="S221" i="4"/>
  <c r="T221" i="4" s="1"/>
  <c r="AJ223" i="4"/>
  <c r="AL96" i="4"/>
  <c r="AM96" i="4" s="1"/>
  <c r="AN96" i="4" s="1"/>
  <c r="AO96" i="4" s="1"/>
  <c r="D223" i="11" l="1"/>
  <c r="C224" i="11"/>
  <c r="AB254" i="6"/>
  <c r="AC254" i="6" s="1"/>
  <c r="AF253" i="6"/>
  <c r="AK117" i="6"/>
  <c r="S222" i="4"/>
  <c r="T222" i="4" s="1"/>
  <c r="AK97" i="4"/>
  <c r="AJ224" i="4"/>
  <c r="C225" i="11" l="1"/>
  <c r="D224" i="11"/>
  <c r="AB255" i="6"/>
  <c r="AC255" i="6" s="1"/>
  <c r="AG117" i="6"/>
  <c r="AF254" i="6"/>
  <c r="S223" i="4"/>
  <c r="T223" i="4" s="1"/>
  <c r="AJ225" i="4"/>
  <c r="AL97" i="4"/>
  <c r="AM97" i="4" s="1"/>
  <c r="AN97" i="4" s="1"/>
  <c r="AO97" i="4" s="1"/>
  <c r="D225" i="11" l="1"/>
  <c r="C226" i="11"/>
  <c r="AF255" i="6"/>
  <c r="AH117" i="6"/>
  <c r="AI117" i="6" s="1"/>
  <c r="AJ117" i="6" s="1"/>
  <c r="AB256" i="6"/>
  <c r="AC256" i="6"/>
  <c r="S224" i="4"/>
  <c r="T224" i="4" s="1"/>
  <c r="AK98" i="4"/>
  <c r="AJ226" i="4"/>
  <c r="C227" i="11" l="1"/>
  <c r="D226" i="11"/>
  <c r="AB257" i="6"/>
  <c r="AC257" i="6" s="1"/>
  <c r="AF256" i="6"/>
  <c r="AK118" i="6"/>
  <c r="S225" i="4"/>
  <c r="T225" i="4" s="1"/>
  <c r="AJ227" i="4"/>
  <c r="AL98" i="4"/>
  <c r="D227" i="11" l="1"/>
  <c r="C228" i="11"/>
  <c r="AB258" i="6"/>
  <c r="AC258" i="6" s="1"/>
  <c r="AG118" i="6"/>
  <c r="AH118" i="6" s="1"/>
  <c r="AF257" i="6"/>
  <c r="S226" i="4"/>
  <c r="T226" i="4" s="1"/>
  <c r="AM98" i="4"/>
  <c r="AN98" i="4" s="1"/>
  <c r="AO98" i="4" s="1"/>
  <c r="AJ228" i="4"/>
  <c r="C229" i="11" l="1"/>
  <c r="D228" i="11"/>
  <c r="AB259" i="6"/>
  <c r="AC259" i="6" s="1"/>
  <c r="AF258" i="6"/>
  <c r="AI118" i="6"/>
  <c r="AJ118" i="6" s="1"/>
  <c r="S227" i="4"/>
  <c r="T227" i="4" s="1"/>
  <c r="AJ229" i="4"/>
  <c r="AK99" i="4"/>
  <c r="D229" i="11" l="1"/>
  <c r="C230" i="11"/>
  <c r="AB260" i="6"/>
  <c r="AC260" i="6" s="1"/>
  <c r="AF259" i="6"/>
  <c r="AK119" i="6"/>
  <c r="S228" i="4"/>
  <c r="T228" i="4" s="1"/>
  <c r="AJ230" i="4"/>
  <c r="AL99" i="4"/>
  <c r="AM99" i="4" s="1"/>
  <c r="AN99" i="4" s="1"/>
  <c r="AO99" i="4" s="1"/>
  <c r="C231" i="11" l="1"/>
  <c r="D230" i="11"/>
  <c r="AB261" i="6"/>
  <c r="AC261" i="6" s="1"/>
  <c r="AG119" i="6"/>
  <c r="AF260" i="6"/>
  <c r="S229" i="4"/>
  <c r="T229" i="4" s="1"/>
  <c r="AK100" i="4"/>
  <c r="AJ231" i="4"/>
  <c r="D231" i="11" l="1"/>
  <c r="C232" i="11"/>
  <c r="AF261" i="6"/>
  <c r="AH119" i="6"/>
  <c r="AI119" i="6" s="1"/>
  <c r="AJ119" i="6" s="1"/>
  <c r="AB262" i="6"/>
  <c r="AC262" i="6" s="1"/>
  <c r="S230" i="4"/>
  <c r="T230" i="4" s="1"/>
  <c r="AJ232" i="4"/>
  <c r="AL100" i="4"/>
  <c r="C233" i="11" l="1"/>
  <c r="D232" i="11"/>
  <c r="AB263" i="6"/>
  <c r="AC263" i="6" s="1"/>
  <c r="AF262" i="6"/>
  <c r="AK120" i="6"/>
  <c r="S231" i="4"/>
  <c r="T231" i="4" s="1"/>
  <c r="AM100" i="4"/>
  <c r="AN100" i="4" s="1"/>
  <c r="AO100" i="4" s="1"/>
  <c r="AJ233" i="4"/>
  <c r="D233" i="11" l="1"/>
  <c r="C234" i="11"/>
  <c r="AB264" i="6"/>
  <c r="AC264" i="6" s="1"/>
  <c r="AH120" i="6"/>
  <c r="AI120" i="6" s="1"/>
  <c r="AJ120" i="6" s="1"/>
  <c r="AG120" i="6"/>
  <c r="AF263" i="6"/>
  <c r="S232" i="4"/>
  <c r="T232" i="4" s="1"/>
  <c r="AJ234" i="4"/>
  <c r="AK101" i="4"/>
  <c r="C235" i="11" l="1"/>
  <c r="D234" i="11"/>
  <c r="AK121" i="6"/>
  <c r="AG121" i="6"/>
  <c r="AB265" i="6"/>
  <c r="AC265" i="6" s="1"/>
  <c r="AF264" i="6"/>
  <c r="S233" i="4"/>
  <c r="T233" i="4" s="1"/>
  <c r="AL101" i="4"/>
  <c r="AJ235" i="4"/>
  <c r="D235" i="11" l="1"/>
  <c r="C236" i="11"/>
  <c r="AB266" i="6"/>
  <c r="AC266" i="6" s="1"/>
  <c r="AF265" i="6"/>
  <c r="AH121" i="6"/>
  <c r="AI121" i="6" s="1"/>
  <c r="AJ121" i="6" s="1"/>
  <c r="S234" i="4"/>
  <c r="T234" i="4" s="1"/>
  <c r="AJ236" i="4"/>
  <c r="AM101" i="4"/>
  <c r="AN101" i="4" s="1"/>
  <c r="AO101" i="4" s="1"/>
  <c r="C237" i="11" l="1"/>
  <c r="D236" i="11"/>
  <c r="AB267" i="6"/>
  <c r="AC267" i="6" s="1"/>
  <c r="AF266" i="6"/>
  <c r="AK122" i="6"/>
  <c r="AJ237" i="4"/>
  <c r="S235" i="4"/>
  <c r="T235" i="4" s="1"/>
  <c r="AK102" i="4"/>
  <c r="D237" i="11" l="1"/>
  <c r="C238" i="11"/>
  <c r="AB268" i="6"/>
  <c r="AC268" i="6" s="1"/>
  <c r="AG122" i="6"/>
  <c r="AF267" i="6"/>
  <c r="S236" i="4"/>
  <c r="T236" i="4" s="1"/>
  <c r="AL102" i="4"/>
  <c r="AM102" i="4"/>
  <c r="AN102" i="4" s="1"/>
  <c r="AO102" i="4" s="1"/>
  <c r="AJ238" i="4"/>
  <c r="C239" i="11" l="1"/>
  <c r="D238" i="11"/>
  <c r="AB269" i="6"/>
  <c r="AC269" i="6" s="1"/>
  <c r="AF268" i="6"/>
  <c r="AH122" i="6"/>
  <c r="AI122" i="6" s="1"/>
  <c r="AJ122" i="6" s="1"/>
  <c r="AK103" i="4"/>
  <c r="S237" i="4"/>
  <c r="T237" i="4" s="1"/>
  <c r="AJ239" i="4"/>
  <c r="D239" i="11" l="1"/>
  <c r="C240" i="11"/>
  <c r="AB270" i="6"/>
  <c r="AC270" i="6" s="1"/>
  <c r="AF269" i="6"/>
  <c r="AK123" i="6"/>
  <c r="S238" i="4"/>
  <c r="T238" i="4" s="1"/>
  <c r="AJ240" i="4"/>
  <c r="AL103" i="4"/>
  <c r="AM103" i="4" s="1"/>
  <c r="AN103" i="4" s="1"/>
  <c r="AO103" i="4" s="1"/>
  <c r="C241" i="11" l="1"/>
  <c r="D240" i="11"/>
  <c r="AB271" i="6"/>
  <c r="AC271" i="6" s="1"/>
  <c r="AG123" i="6"/>
  <c r="AF270" i="6"/>
  <c r="AK104" i="4"/>
  <c r="S239" i="4"/>
  <c r="T239" i="4" s="1"/>
  <c r="AJ241" i="4"/>
  <c r="D241" i="11" l="1"/>
  <c r="C242" i="11"/>
  <c r="AB272" i="6"/>
  <c r="AC272" i="6"/>
  <c r="AF271" i="6"/>
  <c r="AH123" i="6"/>
  <c r="AI123" i="6" s="1"/>
  <c r="AJ123" i="6" s="1"/>
  <c r="S240" i="4"/>
  <c r="T240" i="4" s="1"/>
  <c r="AJ242" i="4"/>
  <c r="AL104" i="4"/>
  <c r="AM104" i="4" s="1"/>
  <c r="AN104" i="4" s="1"/>
  <c r="AO104" i="4" s="1"/>
  <c r="C243" i="11" l="1"/>
  <c r="D242" i="11"/>
  <c r="AF272" i="6"/>
  <c r="AB273" i="6"/>
  <c r="AC273" i="6" s="1"/>
  <c r="AK124" i="6"/>
  <c r="S241" i="4"/>
  <c r="T241" i="4" s="1"/>
  <c r="AK105" i="4"/>
  <c r="AJ243" i="4"/>
  <c r="D243" i="11" l="1"/>
  <c r="C244" i="11"/>
  <c r="AB274" i="6"/>
  <c r="AC274" i="6" s="1"/>
  <c r="AG124" i="6"/>
  <c r="AH124" i="6" s="1"/>
  <c r="AF273" i="6"/>
  <c r="S242" i="4"/>
  <c r="T242" i="4" s="1"/>
  <c r="AJ244" i="4"/>
  <c r="AL105" i="4"/>
  <c r="AM105" i="4" s="1"/>
  <c r="AN105" i="4" s="1"/>
  <c r="AO105" i="4" s="1"/>
  <c r="C245" i="11" l="1"/>
  <c r="D244" i="11"/>
  <c r="AB275" i="6"/>
  <c r="AC275" i="6" s="1"/>
  <c r="AF274" i="6"/>
  <c r="AI124" i="6"/>
  <c r="AJ124" i="6" s="1"/>
  <c r="S243" i="4"/>
  <c r="T243" i="4" s="1"/>
  <c r="AK106" i="4"/>
  <c r="AJ245" i="4"/>
  <c r="D245" i="11" l="1"/>
  <c r="C246" i="11"/>
  <c r="AB276" i="6"/>
  <c r="AC276" i="6" s="1"/>
  <c r="AF275" i="6"/>
  <c r="AK125" i="6"/>
  <c r="S244" i="4"/>
  <c r="T244" i="4" s="1"/>
  <c r="AJ246" i="4"/>
  <c r="AL106" i="4"/>
  <c r="C247" i="11" l="1"/>
  <c r="D246" i="11"/>
  <c r="AB277" i="6"/>
  <c r="AC277" i="6" s="1"/>
  <c r="AG125" i="6"/>
  <c r="AF276" i="6"/>
  <c r="S245" i="4"/>
  <c r="T245" i="4" s="1"/>
  <c r="AM106" i="4"/>
  <c r="AN106" i="4" s="1"/>
  <c r="AO106" i="4" s="1"/>
  <c r="AJ247" i="4"/>
  <c r="D247" i="11" l="1"/>
  <c r="C248" i="11"/>
  <c r="AF277" i="6"/>
  <c r="AH125" i="6"/>
  <c r="AI125" i="6" s="1"/>
  <c r="AJ125" i="6" s="1"/>
  <c r="AB278" i="6"/>
  <c r="AC278" i="6" s="1"/>
  <c r="S246" i="4"/>
  <c r="T246" i="4" s="1"/>
  <c r="AJ248" i="4"/>
  <c r="AK107" i="4"/>
  <c r="C249" i="11" l="1"/>
  <c r="D248" i="11"/>
  <c r="AB279" i="6"/>
  <c r="AC279" i="6" s="1"/>
  <c r="AF278" i="6"/>
  <c r="AK126" i="6"/>
  <c r="S247" i="4"/>
  <c r="T247" i="4" s="1"/>
  <c r="AL107" i="4"/>
  <c r="AJ249" i="4"/>
  <c r="D249" i="11" l="1"/>
  <c r="C250" i="11"/>
  <c r="AG126" i="6"/>
  <c r="AF279" i="6"/>
  <c r="AB280" i="6"/>
  <c r="AC280" i="6" s="1"/>
  <c r="S248" i="4"/>
  <c r="T248" i="4" s="1"/>
  <c r="AM107" i="4"/>
  <c r="AN107" i="4" s="1"/>
  <c r="AO107" i="4" s="1"/>
  <c r="AJ250" i="4"/>
  <c r="C251" i="11" l="1"/>
  <c r="D250" i="11"/>
  <c r="AH126" i="6"/>
  <c r="AI126" i="6" s="1"/>
  <c r="AJ126" i="6" s="1"/>
  <c r="AB281" i="6"/>
  <c r="AC281" i="6" s="1"/>
  <c r="AF280" i="6"/>
  <c r="S249" i="4"/>
  <c r="T249" i="4" s="1"/>
  <c r="AJ251" i="4"/>
  <c r="AK108" i="4"/>
  <c r="D251" i="11" l="1"/>
  <c r="C252" i="11"/>
  <c r="AK127" i="6"/>
  <c r="AG127" i="6" s="1"/>
  <c r="AF281" i="6"/>
  <c r="AH127" i="6"/>
  <c r="AI127" i="6" s="1"/>
  <c r="AJ127" i="6" s="1"/>
  <c r="AB282" i="6"/>
  <c r="AC282" i="6" s="1"/>
  <c r="S250" i="4"/>
  <c r="T250" i="4" s="1"/>
  <c r="AL108" i="4"/>
  <c r="AJ252" i="4"/>
  <c r="C253" i="11" l="1"/>
  <c r="D252" i="11"/>
  <c r="AB283" i="6"/>
  <c r="AC283" i="6" s="1"/>
  <c r="AF282" i="6"/>
  <c r="AK128" i="6"/>
  <c r="S251" i="4"/>
  <c r="T251" i="4" s="1"/>
  <c r="AJ253" i="4"/>
  <c r="AM108" i="4"/>
  <c r="AN108" i="4" s="1"/>
  <c r="AO108" i="4" s="1"/>
  <c r="D253" i="11" l="1"/>
  <c r="C254" i="11"/>
  <c r="AB284" i="6"/>
  <c r="AC284" i="6" s="1"/>
  <c r="AG128" i="6"/>
  <c r="AH128" i="6" s="1"/>
  <c r="AF283" i="6"/>
  <c r="S252" i="4"/>
  <c r="T252" i="4" s="1"/>
  <c r="AJ254" i="4"/>
  <c r="AK109" i="4"/>
  <c r="C255" i="11" l="1"/>
  <c r="D254" i="11"/>
  <c r="AB285" i="6"/>
  <c r="AC285" i="6" s="1"/>
  <c r="AF284" i="6"/>
  <c r="AI128" i="6"/>
  <c r="AJ128" i="6" s="1"/>
  <c r="S253" i="4"/>
  <c r="T253" i="4" s="1"/>
  <c r="AL109" i="4"/>
  <c r="AM109" i="4" s="1"/>
  <c r="AN109" i="4" s="1"/>
  <c r="AO109" i="4" s="1"/>
  <c r="AJ255" i="4"/>
  <c r="D255" i="11" l="1"/>
  <c r="C256" i="11"/>
  <c r="AB286" i="6"/>
  <c r="AC286" i="6" s="1"/>
  <c r="AF285" i="6"/>
  <c r="AK129" i="6"/>
  <c r="AK110" i="4"/>
  <c r="S254" i="4"/>
  <c r="T254" i="4"/>
  <c r="AJ256" i="4"/>
  <c r="C257" i="11" l="1"/>
  <c r="D256" i="11"/>
  <c r="AB287" i="6"/>
  <c r="AC287" i="6" s="1"/>
  <c r="AG129" i="6"/>
  <c r="AF286" i="6"/>
  <c r="AJ257" i="4"/>
  <c r="S255" i="4"/>
  <c r="T255" i="4" s="1"/>
  <c r="AL110" i="4"/>
  <c r="D257" i="11" l="1"/>
  <c r="C258" i="11"/>
  <c r="AF287" i="6"/>
  <c r="AH129" i="6"/>
  <c r="AI129" i="6" s="1"/>
  <c r="AJ129" i="6" s="1"/>
  <c r="AB288" i="6"/>
  <c r="AC288" i="6"/>
  <c r="S256" i="4"/>
  <c r="T256" i="4" s="1"/>
  <c r="AM110" i="4"/>
  <c r="AN110" i="4" s="1"/>
  <c r="AO110" i="4" s="1"/>
  <c r="AJ258" i="4"/>
  <c r="C259" i="11" l="1"/>
  <c r="D258" i="11"/>
  <c r="AB289" i="6"/>
  <c r="AC289" i="6" s="1"/>
  <c r="AF288" i="6"/>
  <c r="AK130" i="6"/>
  <c r="S257" i="4"/>
  <c r="T257" i="4" s="1"/>
  <c r="AJ259" i="4"/>
  <c r="AK111" i="4"/>
  <c r="D259" i="11" l="1"/>
  <c r="C260" i="11"/>
  <c r="AG130" i="6"/>
  <c r="AF289" i="6"/>
  <c r="AB290" i="6"/>
  <c r="AC290" i="6" s="1"/>
  <c r="S258" i="4"/>
  <c r="T258" i="4" s="1"/>
  <c r="AL111" i="4"/>
  <c r="AJ260" i="4"/>
  <c r="C261" i="11" l="1"/>
  <c r="D260" i="11"/>
  <c r="AB291" i="6"/>
  <c r="AC291" i="6" s="1"/>
  <c r="AF290" i="6"/>
  <c r="AH130" i="6"/>
  <c r="AI130" i="6" s="1"/>
  <c r="AJ130" i="6" s="1"/>
  <c r="S259" i="4"/>
  <c r="T259" i="4" s="1"/>
  <c r="AJ261" i="4"/>
  <c r="AM111" i="4"/>
  <c r="AN111" i="4" s="1"/>
  <c r="AO111" i="4" s="1"/>
  <c r="D261" i="11" l="1"/>
  <c r="C262" i="11"/>
  <c r="AB292" i="6"/>
  <c r="AC292" i="6" s="1"/>
  <c r="AF291" i="6"/>
  <c r="AK131" i="6"/>
  <c r="S260" i="4"/>
  <c r="T260" i="4" s="1"/>
  <c r="AJ262" i="4"/>
  <c r="AK112" i="4"/>
  <c r="C263" i="11" l="1"/>
  <c r="D262" i="11"/>
  <c r="AB293" i="6"/>
  <c r="AC293" i="6" s="1"/>
  <c r="AG131" i="6"/>
  <c r="AF292" i="6"/>
  <c r="S261" i="4"/>
  <c r="T261" i="4" s="1"/>
  <c r="AL112" i="4"/>
  <c r="AJ263" i="4"/>
  <c r="D263" i="11" l="1"/>
  <c r="C264" i="11"/>
  <c r="AF293" i="6"/>
  <c r="AH131" i="6"/>
  <c r="AI131" i="6" s="1"/>
  <c r="AJ131" i="6" s="1"/>
  <c r="AB294" i="6"/>
  <c r="AC294" i="6"/>
  <c r="S262" i="4"/>
  <c r="T262" i="4"/>
  <c r="AJ264" i="4"/>
  <c r="AM112" i="4"/>
  <c r="AN112" i="4" s="1"/>
  <c r="AO112" i="4" s="1"/>
  <c r="C265" i="11" l="1"/>
  <c r="D264" i="11"/>
  <c r="AB295" i="6"/>
  <c r="AC295" i="6" s="1"/>
  <c r="AF294" i="6"/>
  <c r="AK132" i="6"/>
  <c r="AJ265" i="4"/>
  <c r="S263" i="4"/>
  <c r="T263" i="4" s="1"/>
  <c r="AK113" i="4"/>
  <c r="D265" i="11" l="1"/>
  <c r="C266" i="11"/>
  <c r="AG132" i="6"/>
  <c r="AF295" i="6"/>
  <c r="AB296" i="6"/>
  <c r="AC296" i="6" s="1"/>
  <c r="S264" i="4"/>
  <c r="T264" i="4" s="1"/>
  <c r="AL113" i="4"/>
  <c r="AJ266" i="4"/>
  <c r="C267" i="11" l="1"/>
  <c r="D266" i="11"/>
  <c r="AH132" i="6"/>
  <c r="AI132" i="6" s="1"/>
  <c r="AJ132" i="6" s="1"/>
  <c r="AB297" i="6"/>
  <c r="AC297" i="6" s="1"/>
  <c r="AF296" i="6"/>
  <c r="S265" i="4"/>
  <c r="T265" i="4" s="1"/>
  <c r="AJ267" i="4"/>
  <c r="AM113" i="4"/>
  <c r="AN113" i="4" s="1"/>
  <c r="AO113" i="4" s="1"/>
  <c r="D267" i="11" l="1"/>
  <c r="C268" i="11"/>
  <c r="AK133" i="6"/>
  <c r="AG133" i="6" s="1"/>
  <c r="AF297" i="6"/>
  <c r="AH133" i="6"/>
  <c r="AI133" i="6" s="1"/>
  <c r="AJ133" i="6" s="1"/>
  <c r="AB298" i="6"/>
  <c r="AC298" i="6" s="1"/>
  <c r="S266" i="4"/>
  <c r="T266" i="4" s="1"/>
  <c r="AJ268" i="4"/>
  <c r="AK114" i="4"/>
  <c r="C269" i="11" l="1"/>
  <c r="D268" i="11"/>
  <c r="AB299" i="6"/>
  <c r="AC299" i="6" s="1"/>
  <c r="AF298" i="6"/>
  <c r="AK134" i="6"/>
  <c r="S267" i="4"/>
  <c r="T267" i="4" s="1"/>
  <c r="AL114" i="4"/>
  <c r="AJ269" i="4"/>
  <c r="D269" i="11" l="1"/>
  <c r="C270" i="11"/>
  <c r="AB300" i="6"/>
  <c r="AC300" i="6" s="1"/>
  <c r="AG134" i="6"/>
  <c r="AH134" i="6"/>
  <c r="AF299" i="6"/>
  <c r="S268" i="4"/>
  <c r="T268" i="4" s="1"/>
  <c r="AJ270" i="4"/>
  <c r="AM114" i="4"/>
  <c r="AN114" i="4" s="1"/>
  <c r="AO114" i="4" s="1"/>
  <c r="C271" i="11" l="1"/>
  <c r="D270" i="11"/>
  <c r="AB301" i="6"/>
  <c r="AC301" i="6" s="1"/>
  <c r="AF300" i="6"/>
  <c r="AI134" i="6"/>
  <c r="AJ134" i="6" s="1"/>
  <c r="AJ271" i="4"/>
  <c r="S269" i="4"/>
  <c r="T269" i="4" s="1"/>
  <c r="AK115" i="4"/>
  <c r="D271" i="11" l="1"/>
  <c r="C272" i="11"/>
  <c r="AB302" i="6"/>
  <c r="AC302" i="6" s="1"/>
  <c r="AF301" i="6"/>
  <c r="AK135" i="6"/>
  <c r="S270" i="4"/>
  <c r="T270" i="4" s="1"/>
  <c r="AL115" i="4"/>
  <c r="AJ272" i="4"/>
  <c r="C273" i="11" l="1"/>
  <c r="D272" i="11"/>
  <c r="AB303" i="6"/>
  <c r="AC303" i="6" s="1"/>
  <c r="AG135" i="6"/>
  <c r="AF302" i="6"/>
  <c r="S271" i="4"/>
  <c r="T271" i="4" s="1"/>
  <c r="AJ273" i="4"/>
  <c r="AM115" i="4"/>
  <c r="AN115" i="4" s="1"/>
  <c r="AO115" i="4" s="1"/>
  <c r="D273" i="11" l="1"/>
  <c r="C274" i="11"/>
  <c r="AF303" i="6"/>
  <c r="AH135" i="6"/>
  <c r="AI135" i="6" s="1"/>
  <c r="AJ135" i="6" s="1"/>
  <c r="AB304" i="6"/>
  <c r="AC304" i="6"/>
  <c r="S272" i="4"/>
  <c r="T272" i="4" s="1"/>
  <c r="AJ274" i="4"/>
  <c r="AK116" i="4"/>
  <c r="C275" i="11" l="1"/>
  <c r="D274" i="11"/>
  <c r="AC305" i="6"/>
  <c r="AB305" i="6"/>
  <c r="AF304" i="6"/>
  <c r="AK136" i="6"/>
  <c r="S273" i="4"/>
  <c r="T273" i="4" s="1"/>
  <c r="AL116" i="4"/>
  <c r="AM116" i="4"/>
  <c r="AN116" i="4"/>
  <c r="AO116" i="4" s="1"/>
  <c r="AJ275" i="4"/>
  <c r="D275" i="11" l="1"/>
  <c r="C276" i="11"/>
  <c r="AH136" i="6"/>
  <c r="AI136" i="6" s="1"/>
  <c r="AJ136" i="6" s="1"/>
  <c r="AG136" i="6"/>
  <c r="AF305" i="6"/>
  <c r="AB306" i="6"/>
  <c r="AC306" i="6" s="1"/>
  <c r="AK117" i="4"/>
  <c r="S274" i="4"/>
  <c r="T274" i="4" s="1"/>
  <c r="AJ276" i="4"/>
  <c r="C277" i="11" l="1"/>
  <c r="D276" i="11"/>
  <c r="AK137" i="6"/>
  <c r="AB307" i="6"/>
  <c r="AC307" i="6" s="1"/>
  <c r="AF306" i="6"/>
  <c r="S275" i="4"/>
  <c r="T275" i="4" s="1"/>
  <c r="AJ277" i="4"/>
  <c r="AL117" i="4"/>
  <c r="AM117" i="4" s="1"/>
  <c r="AN117" i="4" s="1"/>
  <c r="AO117" i="4" s="1"/>
  <c r="D277" i="11" l="1"/>
  <c r="C278" i="11"/>
  <c r="AB308" i="6"/>
  <c r="AC308" i="6" s="1"/>
  <c r="AF307" i="6"/>
  <c r="AG137" i="6"/>
  <c r="AH137" i="6" s="1"/>
  <c r="AI137" i="6" s="1"/>
  <c r="AJ137" i="6" s="1"/>
  <c r="S276" i="4"/>
  <c r="T276" i="4" s="1"/>
  <c r="AK118" i="4"/>
  <c r="AJ278" i="4"/>
  <c r="C279" i="11" l="1"/>
  <c r="D278" i="11"/>
  <c r="AB309" i="6"/>
  <c r="AC309" i="6" s="1"/>
  <c r="AK138" i="6"/>
  <c r="AF308" i="6"/>
  <c r="S277" i="4"/>
  <c r="T277" i="4" s="1"/>
  <c r="AJ279" i="4"/>
  <c r="AL118" i="4"/>
  <c r="D279" i="11" l="1"/>
  <c r="C280" i="11"/>
  <c r="AB310" i="6"/>
  <c r="AC310" i="6" s="1"/>
  <c r="AF309" i="6"/>
  <c r="AG138" i="6"/>
  <c r="AH138" i="6"/>
  <c r="AI138" i="6" s="1"/>
  <c r="AJ138" i="6" s="1"/>
  <c r="S278" i="4"/>
  <c r="T278" i="4" s="1"/>
  <c r="AM118" i="4"/>
  <c r="AN118" i="4" s="1"/>
  <c r="AO118" i="4" s="1"/>
  <c r="AJ280" i="4"/>
  <c r="C281" i="11" l="1"/>
  <c r="D280" i="11"/>
  <c r="AK139" i="6"/>
  <c r="AB311" i="6"/>
  <c r="AC311" i="6" s="1"/>
  <c r="AF310" i="6"/>
  <c r="S279" i="4"/>
  <c r="T279" i="4" s="1"/>
  <c r="AJ281" i="4"/>
  <c r="AK119" i="4"/>
  <c r="D281" i="11" l="1"/>
  <c r="C282" i="11"/>
  <c r="AB312" i="6"/>
  <c r="AC312" i="6"/>
  <c r="AF311" i="6"/>
  <c r="AG139" i="6"/>
  <c r="AH139" i="6" s="1"/>
  <c r="AI139" i="6" s="1"/>
  <c r="AJ139" i="6" s="1"/>
  <c r="S280" i="4"/>
  <c r="T280" i="4" s="1"/>
  <c r="AL119" i="4"/>
  <c r="AJ282" i="4"/>
  <c r="C283" i="11" l="1"/>
  <c r="D282" i="11"/>
  <c r="AK140" i="6"/>
  <c r="AB313" i="6"/>
  <c r="AC313" i="6" s="1"/>
  <c r="AF312" i="6"/>
  <c r="S281" i="4"/>
  <c r="T281" i="4" s="1"/>
  <c r="AJ283" i="4"/>
  <c r="AM119" i="4"/>
  <c r="AN119" i="4" s="1"/>
  <c r="AO119" i="4" s="1"/>
  <c r="D283" i="11" l="1"/>
  <c r="C284" i="11"/>
  <c r="AB314" i="6"/>
  <c r="AC314" i="6" s="1"/>
  <c r="AF313" i="6"/>
  <c r="AG140" i="6"/>
  <c r="AH140" i="6"/>
  <c r="AI140" i="6" s="1"/>
  <c r="AJ140" i="6" s="1"/>
  <c r="S282" i="4"/>
  <c r="T282" i="4" s="1"/>
  <c r="AJ284" i="4"/>
  <c r="AK120" i="4"/>
  <c r="C285" i="11" l="1"/>
  <c r="D284" i="11"/>
  <c r="AK141" i="6"/>
  <c r="AB315" i="6"/>
  <c r="AC315" i="6" s="1"/>
  <c r="AF314" i="6"/>
  <c r="S283" i="4"/>
  <c r="T283" i="4" s="1"/>
  <c r="AL120" i="4"/>
  <c r="AJ285" i="4"/>
  <c r="D285" i="11" l="1"/>
  <c r="C286" i="11"/>
  <c r="AB316" i="6"/>
  <c r="AC316" i="6"/>
  <c r="AF315" i="6"/>
  <c r="AG141" i="6"/>
  <c r="AH141" i="6" s="1"/>
  <c r="AI141" i="6" s="1"/>
  <c r="AJ141" i="6" s="1"/>
  <c r="S284" i="4"/>
  <c r="T284" i="4" s="1"/>
  <c r="AJ286" i="4"/>
  <c r="AM120" i="4"/>
  <c r="AN120" i="4" s="1"/>
  <c r="AO120" i="4" s="1"/>
  <c r="C287" i="11" l="1"/>
  <c r="D286" i="11"/>
  <c r="AK142" i="6"/>
  <c r="AB317" i="6"/>
  <c r="AC317" i="6" s="1"/>
  <c r="AF316" i="6"/>
  <c r="S285" i="4"/>
  <c r="T285" i="4" s="1"/>
  <c r="AJ287" i="4"/>
  <c r="AK121" i="4"/>
  <c r="D287" i="11" l="1"/>
  <c r="C288" i="11"/>
  <c r="AB318" i="6"/>
  <c r="AC318" i="6" s="1"/>
  <c r="AF317" i="6"/>
  <c r="AG142" i="6"/>
  <c r="S286" i="4"/>
  <c r="T286" i="4" s="1"/>
  <c r="AL121" i="4"/>
  <c r="AJ288" i="4"/>
  <c r="C289" i="11" l="1"/>
  <c r="D288" i="11"/>
  <c r="AB319" i="6"/>
  <c r="AC319" i="6" s="1"/>
  <c r="AH142" i="6"/>
  <c r="AI142" i="6" s="1"/>
  <c r="AJ142" i="6" s="1"/>
  <c r="AF318" i="6"/>
  <c r="S287" i="4"/>
  <c r="T287" i="4" s="1"/>
  <c r="AJ289" i="4"/>
  <c r="AM121" i="4"/>
  <c r="AN121" i="4" s="1"/>
  <c r="AO121" i="4" s="1"/>
  <c r="D289" i="11" l="1"/>
  <c r="C290" i="11"/>
  <c r="AB320" i="6"/>
  <c r="AC320" i="6"/>
  <c r="AF319" i="6"/>
  <c r="AK143" i="6"/>
  <c r="S288" i="4"/>
  <c r="T288" i="4" s="1"/>
  <c r="AJ290" i="4"/>
  <c r="AK122" i="4"/>
  <c r="C291" i="11" l="1"/>
  <c r="D290" i="11"/>
  <c r="AB321" i="6"/>
  <c r="AC321" i="6" s="1"/>
  <c r="AH143" i="6"/>
  <c r="AI143" i="6" s="1"/>
  <c r="AJ143" i="6" s="1"/>
  <c r="AG143" i="6"/>
  <c r="AF320" i="6"/>
  <c r="S289" i="4"/>
  <c r="T289" i="4" s="1"/>
  <c r="AL122" i="4"/>
  <c r="AJ291" i="4"/>
  <c r="D291" i="11" l="1"/>
  <c r="C292" i="11"/>
  <c r="AK144" i="6"/>
  <c r="AB322" i="6"/>
  <c r="AC322" i="6" s="1"/>
  <c r="AF321" i="6"/>
  <c r="S290" i="4"/>
  <c r="T290" i="4" s="1"/>
  <c r="AJ292" i="4"/>
  <c r="AM122" i="4"/>
  <c r="AN122" i="4" s="1"/>
  <c r="AO122" i="4" s="1"/>
  <c r="C293" i="11" l="1"/>
  <c r="D292" i="11"/>
  <c r="AF322" i="6"/>
  <c r="AB323" i="6"/>
  <c r="AC323" i="6" s="1"/>
  <c r="AG144" i="6"/>
  <c r="AH144" i="6" s="1"/>
  <c r="AI144" i="6" s="1"/>
  <c r="AJ144" i="6" s="1"/>
  <c r="S291" i="4"/>
  <c r="T291" i="4" s="1"/>
  <c r="AJ293" i="4"/>
  <c r="AK123" i="4"/>
  <c r="D293" i="11" l="1"/>
  <c r="C294" i="11"/>
  <c r="AK145" i="6"/>
  <c r="AB324" i="6"/>
  <c r="AC324" i="6" s="1"/>
  <c r="AF323" i="6"/>
  <c r="S292" i="4"/>
  <c r="T292" i="4" s="1"/>
  <c r="AL123" i="4"/>
  <c r="AJ294" i="4"/>
  <c r="C295" i="11" l="1"/>
  <c r="D294" i="11"/>
  <c r="AF324" i="6"/>
  <c r="AB325" i="6"/>
  <c r="AC325" i="6" s="1"/>
  <c r="AG145" i="6"/>
  <c r="AH145" i="6" s="1"/>
  <c r="AI145" i="6" s="1"/>
  <c r="AJ145" i="6" s="1"/>
  <c r="S293" i="4"/>
  <c r="T293" i="4" s="1"/>
  <c r="AJ295" i="4"/>
  <c r="AM123" i="4"/>
  <c r="AN123" i="4" s="1"/>
  <c r="AO123" i="4" s="1"/>
  <c r="D295" i="11" l="1"/>
  <c r="C296" i="11"/>
  <c r="AB326" i="6"/>
  <c r="AC326" i="6" s="1"/>
  <c r="AK146" i="6"/>
  <c r="AF325" i="6"/>
  <c r="AJ296" i="4"/>
  <c r="S294" i="4"/>
  <c r="T294" i="4" s="1"/>
  <c r="AK124" i="4"/>
  <c r="C297" i="11" l="1"/>
  <c r="D296" i="11"/>
  <c r="AF326" i="6"/>
  <c r="AB327" i="6"/>
  <c r="AC327" i="6" s="1"/>
  <c r="AG146" i="6"/>
  <c r="AH146" i="6" s="1"/>
  <c r="AI146" i="6" s="1"/>
  <c r="AJ146" i="6" s="1"/>
  <c r="S295" i="4"/>
  <c r="T295" i="4" s="1"/>
  <c r="AL124" i="4"/>
  <c r="AJ297" i="4"/>
  <c r="D297" i="11" l="1"/>
  <c r="C298" i="11"/>
  <c r="AB328" i="6"/>
  <c r="AC328" i="6"/>
  <c r="AK147" i="6"/>
  <c r="AF327" i="6"/>
  <c r="S296" i="4"/>
  <c r="T296" i="4" s="1"/>
  <c r="AJ298" i="4"/>
  <c r="AM124" i="4"/>
  <c r="AN124" i="4" s="1"/>
  <c r="AO124" i="4" s="1"/>
  <c r="C299" i="11" l="1"/>
  <c r="D298" i="11"/>
  <c r="AF328" i="6"/>
  <c r="AB329" i="6"/>
  <c r="AC329" i="6" s="1"/>
  <c r="AG147" i="6"/>
  <c r="AH147" i="6" s="1"/>
  <c r="AI147" i="6" s="1"/>
  <c r="AJ147" i="6" s="1"/>
  <c r="S297" i="4"/>
  <c r="T297" i="4" s="1"/>
  <c r="AJ299" i="4"/>
  <c r="AK125" i="4"/>
  <c r="D299" i="11" l="1"/>
  <c r="C300" i="11"/>
  <c r="AK148" i="6"/>
  <c r="AB330" i="6"/>
  <c r="AC330" i="6" s="1"/>
  <c r="AF329" i="6"/>
  <c r="S298" i="4"/>
  <c r="T298" i="4" s="1"/>
  <c r="AL125" i="4"/>
  <c r="AJ300" i="4"/>
  <c r="C301" i="11" l="1"/>
  <c r="D300" i="11"/>
  <c r="AF330" i="6"/>
  <c r="AB331" i="6"/>
  <c r="AC331" i="6" s="1"/>
  <c r="AG148" i="6"/>
  <c r="AH148" i="6" s="1"/>
  <c r="AI148" i="6" s="1"/>
  <c r="AJ148" i="6" s="1"/>
  <c r="S299" i="4"/>
  <c r="T299" i="4" s="1"/>
  <c r="AJ301" i="4"/>
  <c r="AM125" i="4"/>
  <c r="AN125" i="4" s="1"/>
  <c r="AO125" i="4" s="1"/>
  <c r="D301" i="11" l="1"/>
  <c r="C302" i="11"/>
  <c r="AB332" i="6"/>
  <c r="AC332" i="6"/>
  <c r="AK149" i="6"/>
  <c r="AF331" i="6"/>
  <c r="S300" i="4"/>
  <c r="T300" i="4" s="1"/>
  <c r="AJ302" i="4"/>
  <c r="AK126" i="4"/>
  <c r="C303" i="11" l="1"/>
  <c r="D302" i="11"/>
  <c r="AF332" i="6"/>
  <c r="AB333" i="6"/>
  <c r="AC333" i="6" s="1"/>
  <c r="AG149" i="6"/>
  <c r="AH149" i="6" s="1"/>
  <c r="AI149" i="6" s="1"/>
  <c r="AJ149" i="6" s="1"/>
  <c r="S301" i="4"/>
  <c r="T301" i="4" s="1"/>
  <c r="AL126" i="4"/>
  <c r="AM126" i="4"/>
  <c r="AN126" i="4" s="1"/>
  <c r="AO126" i="4" s="1"/>
  <c r="AJ303" i="4"/>
  <c r="D303" i="11" l="1"/>
  <c r="C304" i="11"/>
  <c r="AB334" i="6"/>
  <c r="AC334" i="6"/>
  <c r="AK150" i="6"/>
  <c r="AF333" i="6"/>
  <c r="AK127" i="4"/>
  <c r="S302" i="4"/>
  <c r="T302" i="4" s="1"/>
  <c r="AJ304" i="4"/>
  <c r="C305" i="11" l="1"/>
  <c r="D304" i="11"/>
  <c r="AF334" i="6"/>
  <c r="AB335" i="6"/>
  <c r="AC335" i="6" s="1"/>
  <c r="AG150" i="6"/>
  <c r="AH150" i="6" s="1"/>
  <c r="AI150" i="6" s="1"/>
  <c r="AJ150" i="6" s="1"/>
  <c r="S303" i="4"/>
  <c r="T303" i="4" s="1"/>
  <c r="AJ305" i="4"/>
  <c r="AL127" i="4"/>
  <c r="AM127" i="4" s="1"/>
  <c r="AN127" i="4" s="1"/>
  <c r="AO127" i="4" s="1"/>
  <c r="D305" i="11" l="1"/>
  <c r="C306" i="11"/>
  <c r="AK151" i="6"/>
  <c r="AB336" i="6"/>
  <c r="AC336" i="6"/>
  <c r="AF335" i="6"/>
  <c r="AK128" i="4"/>
  <c r="S304" i="4"/>
  <c r="T304" i="4" s="1"/>
  <c r="AJ306" i="4"/>
  <c r="C307" i="11" l="1"/>
  <c r="D306" i="11"/>
  <c r="AF336" i="6"/>
  <c r="AC337" i="6"/>
  <c r="AB337" i="6"/>
  <c r="AG151" i="6"/>
  <c r="AH151" i="6" s="1"/>
  <c r="AI151" i="6" s="1"/>
  <c r="AJ151" i="6" s="1"/>
  <c r="S305" i="4"/>
  <c r="T305" i="4" s="1"/>
  <c r="AJ307" i="4"/>
  <c r="AL128" i="4"/>
  <c r="AM128" i="4" s="1"/>
  <c r="AN128" i="4" s="1"/>
  <c r="AO128" i="4" s="1"/>
  <c r="D307" i="11" l="1"/>
  <c r="C308" i="11"/>
  <c r="AB338" i="6"/>
  <c r="AC338" i="6"/>
  <c r="AK152" i="6"/>
  <c r="AF337" i="6"/>
  <c r="S306" i="4"/>
  <c r="T306" i="4" s="1"/>
  <c r="AK129" i="4"/>
  <c r="C309" i="11" l="1"/>
  <c r="D308" i="11"/>
  <c r="AF338" i="6"/>
  <c r="AB339" i="6"/>
  <c r="AC339" i="6" s="1"/>
  <c r="AG152" i="6"/>
  <c r="S307" i="4"/>
  <c r="T307" i="4" s="1"/>
  <c r="AL129" i="4"/>
  <c r="D309" i="11" l="1"/>
  <c r="C310" i="11"/>
  <c r="AH152" i="6"/>
  <c r="AI152" i="6" s="1"/>
  <c r="AJ152" i="6" s="1"/>
  <c r="AB340" i="6"/>
  <c r="AC340" i="6" s="1"/>
  <c r="AF339" i="6"/>
  <c r="AM129" i="4"/>
  <c r="AN129" i="4" s="1"/>
  <c r="AO129" i="4" s="1"/>
  <c r="C311" i="11" l="1"/>
  <c r="D310" i="11"/>
  <c r="AB341" i="6"/>
  <c r="AC341" i="6" s="1"/>
  <c r="AF340" i="6"/>
  <c r="AK153" i="6"/>
  <c r="AK130" i="4"/>
  <c r="D311" i="11" l="1"/>
  <c r="C312" i="11"/>
  <c r="AB342" i="6"/>
  <c r="AC342" i="6"/>
  <c r="AH153" i="6"/>
  <c r="AI153" i="6" s="1"/>
  <c r="AJ153" i="6" s="1"/>
  <c r="AG153" i="6"/>
  <c r="AF341" i="6"/>
  <c r="AL130" i="4"/>
  <c r="C313" i="11" l="1"/>
  <c r="D312" i="11"/>
  <c r="AK154" i="6"/>
  <c r="AB343" i="6"/>
  <c r="AC343" i="6" s="1"/>
  <c r="AF342" i="6"/>
  <c r="AM130" i="4"/>
  <c r="AN130" i="4" s="1"/>
  <c r="AO130" i="4" s="1"/>
  <c r="D313" i="11" l="1"/>
  <c r="I8" i="11" s="1"/>
  <c r="C314" i="11"/>
  <c r="AB344" i="6"/>
  <c r="AC344" i="6" s="1"/>
  <c r="AF343" i="6"/>
  <c r="AG154" i="6"/>
  <c r="AK131" i="4"/>
  <c r="C315" i="11" l="1"/>
  <c r="D314" i="11"/>
  <c r="AB345" i="6"/>
  <c r="AC345" i="6" s="1"/>
  <c r="AH154" i="6"/>
  <c r="AI154" i="6" s="1"/>
  <c r="AJ154" i="6" s="1"/>
  <c r="AF344" i="6"/>
  <c r="AL131" i="4"/>
  <c r="D315" i="11" l="1"/>
  <c r="C316" i="11"/>
  <c r="AK155" i="6"/>
  <c r="AB346" i="6"/>
  <c r="AC346" i="6" s="1"/>
  <c r="AF345" i="6"/>
  <c r="AH155" i="6"/>
  <c r="AI155" i="6" s="1"/>
  <c r="AJ155" i="6" s="1"/>
  <c r="AG155" i="6"/>
  <c r="AM131" i="4"/>
  <c r="AN131" i="4" s="1"/>
  <c r="AO131" i="4" s="1"/>
  <c r="C317" i="11" l="1"/>
  <c r="D316" i="11"/>
  <c r="AK156" i="6"/>
  <c r="AG156" i="6" s="1"/>
  <c r="AH156" i="6" s="1"/>
  <c r="AI156" i="6" s="1"/>
  <c r="AJ156" i="6" s="1"/>
  <c r="AB347" i="6"/>
  <c r="AC347" i="6" s="1"/>
  <c r="AF346" i="6"/>
  <c r="AK132" i="4"/>
  <c r="D317" i="11" l="1"/>
  <c r="C318" i="11"/>
  <c r="AB348" i="6"/>
  <c r="AC348" i="6" s="1"/>
  <c r="AK157" i="6"/>
  <c r="AF347" i="6"/>
  <c r="AL132" i="4"/>
  <c r="C319" i="11" l="1"/>
  <c r="D318" i="11"/>
  <c r="AB349" i="6"/>
  <c r="AC349" i="6" s="1"/>
  <c r="AG157" i="6"/>
  <c r="AH157" i="6" s="1"/>
  <c r="AI157" i="6" s="1"/>
  <c r="AJ157" i="6" s="1"/>
  <c r="AF348" i="6"/>
  <c r="AM132" i="4"/>
  <c r="AN132" i="4" s="1"/>
  <c r="AO132" i="4" s="1"/>
  <c r="D319" i="11" l="1"/>
  <c r="C320" i="11"/>
  <c r="AK158" i="6"/>
  <c r="AB350" i="6"/>
  <c r="AC350" i="6" s="1"/>
  <c r="AF349" i="6"/>
  <c r="AK133" i="4"/>
  <c r="C321" i="11" l="1"/>
  <c r="D320" i="11"/>
  <c r="AB351" i="6"/>
  <c r="AC351" i="6" s="1"/>
  <c r="AG158" i="6"/>
  <c r="AF350" i="6"/>
  <c r="AL133" i="4"/>
  <c r="D321" i="11" l="1"/>
  <c r="C322" i="11"/>
  <c r="AB352" i="6"/>
  <c r="AC352" i="6" s="1"/>
  <c r="AF351" i="6"/>
  <c r="AH158" i="6"/>
  <c r="AI158" i="6" s="1"/>
  <c r="AJ158" i="6" s="1"/>
  <c r="AM133" i="4"/>
  <c r="AN133" i="4" s="1"/>
  <c r="AO133" i="4" s="1"/>
  <c r="C323" i="11" l="1"/>
  <c r="D322" i="11"/>
  <c r="AB353" i="6"/>
  <c r="AC353" i="6" s="1"/>
  <c r="AF352" i="6"/>
  <c r="AK159" i="6"/>
  <c r="AK134" i="4"/>
  <c r="D323" i="11" l="1"/>
  <c r="C324" i="11"/>
  <c r="AB354" i="6"/>
  <c r="AC354" i="6" s="1"/>
  <c r="AG159" i="6"/>
  <c r="AF353" i="6"/>
  <c r="AL134" i="4"/>
  <c r="C325" i="11" l="1"/>
  <c r="D324" i="11"/>
  <c r="AB355" i="6"/>
  <c r="AC355" i="6" s="1"/>
  <c r="AF354" i="6"/>
  <c r="AH159" i="6"/>
  <c r="AI159" i="6" s="1"/>
  <c r="AJ159" i="6" s="1"/>
  <c r="AM134" i="4"/>
  <c r="AN134" i="4" s="1"/>
  <c r="AO134" i="4" s="1"/>
  <c r="D325" i="11" l="1"/>
  <c r="C326" i="11"/>
  <c r="AB356" i="6"/>
  <c r="AC356" i="6"/>
  <c r="AF355" i="6"/>
  <c r="AK160" i="6"/>
  <c r="AK135" i="4"/>
  <c r="C327" i="11" l="1"/>
  <c r="D327" i="11" s="1"/>
  <c r="D326" i="11"/>
  <c r="AB357" i="6"/>
  <c r="AC357" i="6" s="1"/>
  <c r="AG160" i="6"/>
  <c r="AF356" i="6"/>
  <c r="AL135" i="4"/>
  <c r="AB358" i="6" l="1"/>
  <c r="AC358" i="6" s="1"/>
  <c r="AF357" i="6"/>
  <c r="AH160" i="6"/>
  <c r="AI160" i="6" s="1"/>
  <c r="AJ160" i="6" s="1"/>
  <c r="AM135" i="4"/>
  <c r="AN135" i="4" s="1"/>
  <c r="AO135" i="4" s="1"/>
  <c r="AB359" i="6" l="1"/>
  <c r="AC359" i="6" s="1"/>
  <c r="AF358" i="6"/>
  <c r="AK161" i="6"/>
  <c r="AK136" i="4"/>
  <c r="AB360" i="6" l="1"/>
  <c r="AC360" i="6" s="1"/>
  <c r="AG161" i="6"/>
  <c r="AF359" i="6"/>
  <c r="AL136" i="4"/>
  <c r="AM136" i="4" s="1"/>
  <c r="AN136" i="4" s="1"/>
  <c r="AO136" i="4" s="1"/>
  <c r="AB361" i="6" l="1"/>
  <c r="AC361" i="6" s="1"/>
  <c r="AF360" i="6"/>
  <c r="AH161" i="6"/>
  <c r="AI161" i="6" s="1"/>
  <c r="AJ161" i="6" s="1"/>
  <c r="AK137" i="4"/>
  <c r="AB362" i="6" l="1"/>
  <c r="AC362" i="6" s="1"/>
  <c r="AF361" i="6"/>
  <c r="AK162" i="6"/>
  <c r="AL137" i="4"/>
  <c r="AB363" i="6" l="1"/>
  <c r="AC363" i="6" s="1"/>
  <c r="AG162" i="6"/>
  <c r="AF362" i="6"/>
  <c r="AM137" i="4"/>
  <c r="AN137" i="4" s="1"/>
  <c r="AO137" i="4" s="1"/>
  <c r="AB364" i="6" l="1"/>
  <c r="AC364" i="6" s="1"/>
  <c r="AF363" i="6"/>
  <c r="AH162" i="6"/>
  <c r="AI162" i="6" s="1"/>
  <c r="AJ162" i="6" s="1"/>
  <c r="AK138" i="4"/>
  <c r="AB365" i="6" l="1"/>
  <c r="AC365" i="6" s="1"/>
  <c r="AF364" i="6"/>
  <c r="AK163" i="6"/>
  <c r="AL138" i="4"/>
  <c r="AB366" i="6" l="1"/>
  <c r="AC366" i="6" s="1"/>
  <c r="AG163" i="6"/>
  <c r="AF365" i="6"/>
  <c r="AM138" i="4"/>
  <c r="AN138" i="4" s="1"/>
  <c r="AO138" i="4" s="1"/>
  <c r="AB367" i="6" l="1"/>
  <c r="AC367" i="6" s="1"/>
  <c r="AF366" i="6"/>
  <c r="AH163" i="6"/>
  <c r="AI163" i="6" s="1"/>
  <c r="AJ163" i="6" s="1"/>
  <c r="AK139" i="4"/>
  <c r="AB368" i="6" l="1"/>
  <c r="AC368" i="6"/>
  <c r="AF367" i="6"/>
  <c r="AK164" i="6"/>
  <c r="AL139" i="4"/>
  <c r="AB369" i="6" l="1"/>
  <c r="AC369" i="6" s="1"/>
  <c r="AG164" i="6"/>
  <c r="AF368" i="6"/>
  <c r="AM139" i="4"/>
  <c r="AN139" i="4" s="1"/>
  <c r="AO139" i="4" s="1"/>
  <c r="AB370" i="6" l="1"/>
  <c r="AC370" i="6" s="1"/>
  <c r="AF369" i="6"/>
  <c r="AH164" i="6"/>
  <c r="AI164" i="6" s="1"/>
  <c r="AJ164" i="6" s="1"/>
  <c r="AK140" i="4"/>
  <c r="AB371" i="6" l="1"/>
  <c r="AC371" i="6" s="1"/>
  <c r="AF370" i="6"/>
  <c r="AK165" i="6"/>
  <c r="AL140" i="4"/>
  <c r="AB372" i="6" l="1"/>
  <c r="AC372" i="6" s="1"/>
  <c r="AG165" i="6"/>
  <c r="AF371" i="6"/>
  <c r="AM140" i="4"/>
  <c r="AN140" i="4" s="1"/>
  <c r="AO140" i="4" s="1"/>
  <c r="AB373" i="6" l="1"/>
  <c r="AC373" i="6" s="1"/>
  <c r="AF372" i="6"/>
  <c r="AH165" i="6"/>
  <c r="AI165" i="6" s="1"/>
  <c r="AJ165" i="6" s="1"/>
  <c r="AK141" i="4"/>
  <c r="AB374" i="6" l="1"/>
  <c r="AC374" i="6" s="1"/>
  <c r="AF373" i="6"/>
  <c r="AK166" i="6"/>
  <c r="AL141" i="4"/>
  <c r="AB375" i="6" l="1"/>
  <c r="AC375" i="6" s="1"/>
  <c r="AG166" i="6"/>
  <c r="AF374" i="6"/>
  <c r="AM141" i="4"/>
  <c r="AN141" i="4" s="1"/>
  <c r="AO141" i="4" s="1"/>
  <c r="AB376" i="6" l="1"/>
  <c r="AC376" i="6" s="1"/>
  <c r="AF375" i="6"/>
  <c r="AH166" i="6"/>
  <c r="AI166" i="6" s="1"/>
  <c r="AJ166" i="6" s="1"/>
  <c r="AK142" i="4"/>
  <c r="AB377" i="6" l="1"/>
  <c r="AC377" i="6" s="1"/>
  <c r="AF376" i="6"/>
  <c r="AK167" i="6"/>
  <c r="AL142" i="4"/>
  <c r="AB378" i="6" l="1"/>
  <c r="AC378" i="6" s="1"/>
  <c r="AG167" i="6"/>
  <c r="AF377" i="6"/>
  <c r="AM142" i="4"/>
  <c r="AN142" i="4" s="1"/>
  <c r="AO142" i="4" s="1"/>
  <c r="AB379" i="6" l="1"/>
  <c r="AC379" i="6" s="1"/>
  <c r="AF378" i="6"/>
  <c r="AH167" i="6"/>
  <c r="AI167" i="6" s="1"/>
  <c r="AJ167" i="6" s="1"/>
  <c r="AK143" i="4"/>
  <c r="AB380" i="6" l="1"/>
  <c r="AC380" i="6" s="1"/>
  <c r="AF379" i="6"/>
  <c r="AK168" i="6"/>
  <c r="AL143" i="4"/>
  <c r="AB381" i="6" l="1"/>
  <c r="AC381" i="6" s="1"/>
  <c r="AG168" i="6"/>
  <c r="AF380" i="6"/>
  <c r="AM143" i="4"/>
  <c r="AN143" i="4" s="1"/>
  <c r="AO143" i="4" s="1"/>
  <c r="AB382" i="6" l="1"/>
  <c r="AC382" i="6" s="1"/>
  <c r="AF381" i="6"/>
  <c r="AH168" i="6"/>
  <c r="AI168" i="6" s="1"/>
  <c r="AJ168" i="6" s="1"/>
  <c r="AK144" i="4"/>
  <c r="AB383" i="6" l="1"/>
  <c r="AC383" i="6" s="1"/>
  <c r="AF382" i="6"/>
  <c r="AK169" i="6"/>
  <c r="AL144" i="4"/>
  <c r="AB384" i="6" l="1"/>
  <c r="AC384" i="6" s="1"/>
  <c r="AG169" i="6"/>
  <c r="AH169" i="6" s="1"/>
  <c r="AI169" i="6" s="1"/>
  <c r="AJ169" i="6" s="1"/>
  <c r="AF383" i="6"/>
  <c r="AM144" i="4"/>
  <c r="AN144" i="4" s="1"/>
  <c r="AO144" i="4" s="1"/>
  <c r="AK170" i="6" l="1"/>
  <c r="AB385" i="6"/>
  <c r="AC385" i="6" s="1"/>
  <c r="AF384" i="6"/>
  <c r="AK145" i="4"/>
  <c r="AB386" i="6" l="1"/>
  <c r="AC386" i="6"/>
  <c r="AF385" i="6"/>
  <c r="AG170" i="6"/>
  <c r="AH170" i="6"/>
  <c r="AI170" i="6" s="1"/>
  <c r="AJ170" i="6" s="1"/>
  <c r="AL145" i="4"/>
  <c r="AK171" i="6" l="1"/>
  <c r="AB387" i="6"/>
  <c r="AC387" i="6" s="1"/>
  <c r="AF386" i="6"/>
  <c r="AM145" i="4"/>
  <c r="AN145" i="4" s="1"/>
  <c r="AO145" i="4" s="1"/>
  <c r="AB388" i="6" l="1"/>
  <c r="AC388" i="6"/>
  <c r="AF387" i="6"/>
  <c r="AG171" i="6"/>
  <c r="AH171" i="6" s="1"/>
  <c r="AI171" i="6" s="1"/>
  <c r="AJ171" i="6" s="1"/>
  <c r="AK146" i="4"/>
  <c r="AK172" i="6" l="1"/>
  <c r="AB389" i="6"/>
  <c r="AC389" i="6" s="1"/>
  <c r="AF388" i="6"/>
  <c r="AL146" i="4"/>
  <c r="AB390" i="6" l="1"/>
  <c r="AC390" i="6"/>
  <c r="AF389" i="6"/>
  <c r="AH172" i="6"/>
  <c r="AI172" i="6" s="1"/>
  <c r="AJ172" i="6" s="1"/>
  <c r="AG172" i="6"/>
  <c r="AM146" i="4"/>
  <c r="AN146" i="4" s="1"/>
  <c r="AO146" i="4" s="1"/>
  <c r="AK173" i="6" l="1"/>
  <c r="AB391" i="6"/>
  <c r="AC391" i="6" s="1"/>
  <c r="AF390" i="6"/>
  <c r="AK147" i="4"/>
  <c r="AB392" i="6" l="1"/>
  <c r="AC392" i="6" s="1"/>
  <c r="AF391" i="6"/>
  <c r="AG173" i="6"/>
  <c r="AH173" i="6" s="1"/>
  <c r="AI173" i="6" s="1"/>
  <c r="AJ173" i="6" s="1"/>
  <c r="AL147" i="4"/>
  <c r="AK174" i="6" l="1"/>
  <c r="AB393" i="6"/>
  <c r="AC393" i="6" s="1"/>
  <c r="AF392" i="6"/>
  <c r="AM147" i="4"/>
  <c r="AN147" i="4" s="1"/>
  <c r="AO147" i="4" s="1"/>
  <c r="AB394" i="6" l="1"/>
  <c r="AC394" i="6" s="1"/>
  <c r="AF393" i="6"/>
  <c r="AG174" i="6"/>
  <c r="AK148" i="4"/>
  <c r="AB395" i="6" l="1"/>
  <c r="AC395" i="6" s="1"/>
  <c r="AH174" i="6"/>
  <c r="AI174" i="6" s="1"/>
  <c r="AJ174" i="6" s="1"/>
  <c r="AF394" i="6"/>
  <c r="AL148" i="4"/>
  <c r="AB396" i="6" l="1"/>
  <c r="AC396" i="6" s="1"/>
  <c r="AF395" i="6"/>
  <c r="AK175" i="6"/>
  <c r="AM148" i="4"/>
  <c r="AN148" i="4" s="1"/>
  <c r="AO148" i="4" s="1"/>
  <c r="AB397" i="6" l="1"/>
  <c r="AC397" i="6" s="1"/>
  <c r="AG175" i="6"/>
  <c r="AF396" i="6"/>
  <c r="AK149" i="4"/>
  <c r="AB398" i="6" l="1"/>
  <c r="AC398" i="6" s="1"/>
  <c r="AF397" i="6"/>
  <c r="AH175" i="6"/>
  <c r="AI175" i="6" s="1"/>
  <c r="AJ175" i="6" s="1"/>
  <c r="AL149" i="4"/>
  <c r="AB399" i="6" l="1"/>
  <c r="AC399" i="6" s="1"/>
  <c r="AF398" i="6"/>
  <c r="AK176" i="6"/>
  <c r="AM149" i="4"/>
  <c r="AN149" i="4" s="1"/>
  <c r="AO149" i="4" s="1"/>
  <c r="AB400" i="6" l="1"/>
  <c r="AC400" i="6"/>
  <c r="AG176" i="6"/>
  <c r="AF399" i="6"/>
  <c r="AK150" i="4"/>
  <c r="AF400" i="6" l="1"/>
  <c r="AB401" i="6"/>
  <c r="AC401" i="6" s="1"/>
  <c r="AH176" i="6"/>
  <c r="AI176" i="6" s="1"/>
  <c r="AJ176" i="6" s="1"/>
  <c r="AL150" i="4"/>
  <c r="AB402" i="6" l="1"/>
  <c r="AC402" i="6"/>
  <c r="AF401" i="6"/>
  <c r="AK177" i="6"/>
  <c r="AM150" i="4"/>
  <c r="AN150" i="4" s="1"/>
  <c r="AO150" i="4" s="1"/>
  <c r="AB403" i="6" l="1"/>
  <c r="AC403" i="6" s="1"/>
  <c r="AG177" i="6"/>
  <c r="AH177" i="6" s="1"/>
  <c r="AI177" i="6" s="1"/>
  <c r="AJ177" i="6" s="1"/>
  <c r="AF402" i="6"/>
  <c r="AK151" i="4"/>
  <c r="AK178" i="6" l="1"/>
  <c r="AB404" i="6"/>
  <c r="AC404" i="6" s="1"/>
  <c r="AF403" i="6"/>
  <c r="AL151" i="4"/>
  <c r="AF404" i="6" l="1"/>
  <c r="AB405" i="6"/>
  <c r="AC405" i="6" s="1"/>
  <c r="AH178" i="6"/>
  <c r="AI178" i="6" s="1"/>
  <c r="AJ178" i="6" s="1"/>
  <c r="AG178" i="6"/>
  <c r="AM151" i="4"/>
  <c r="AN151" i="4" s="1"/>
  <c r="AO151" i="4" s="1"/>
  <c r="AK179" i="6" l="1"/>
  <c r="AB406" i="6"/>
  <c r="AC406" i="6"/>
  <c r="AF405" i="6"/>
  <c r="AK152" i="4"/>
  <c r="AF406" i="6" l="1"/>
  <c r="AB407" i="6"/>
  <c r="AC407" i="6" s="1"/>
  <c r="AG179" i="6"/>
  <c r="AH179" i="6" s="1"/>
  <c r="AI179" i="6" s="1"/>
  <c r="AJ179" i="6" s="1"/>
  <c r="AL152" i="4"/>
  <c r="AB408" i="6" l="1"/>
  <c r="AC408" i="6" s="1"/>
  <c r="AK180" i="6"/>
  <c r="AF407" i="6"/>
  <c r="AM152" i="4"/>
  <c r="AN152" i="4" s="1"/>
  <c r="AO152" i="4" s="1"/>
  <c r="AB409" i="6" l="1"/>
  <c r="AC409" i="6" s="1"/>
  <c r="AF408" i="6"/>
  <c r="AG180" i="6"/>
  <c r="AK153" i="4"/>
  <c r="AB410" i="6" l="1"/>
  <c r="AC410" i="6" s="1"/>
  <c r="AH180" i="6"/>
  <c r="AI180" i="6" s="1"/>
  <c r="AJ180" i="6" s="1"/>
  <c r="AF409" i="6"/>
  <c r="AL153" i="4"/>
  <c r="AB411" i="6" l="1"/>
  <c r="AC411" i="6" s="1"/>
  <c r="AF410" i="6"/>
  <c r="AK181" i="6"/>
  <c r="AM153" i="4"/>
  <c r="AN153" i="4" s="1"/>
  <c r="AO153" i="4" s="1"/>
  <c r="AB412" i="6" l="1"/>
  <c r="AC412" i="6"/>
  <c r="AG181" i="6"/>
  <c r="AH181" i="6" s="1"/>
  <c r="AI181" i="6" s="1"/>
  <c r="AJ181" i="6" s="1"/>
  <c r="AF411" i="6"/>
  <c r="AK154" i="4"/>
  <c r="AK182" i="6" l="1"/>
  <c r="AF412" i="6"/>
  <c r="AB413" i="6"/>
  <c r="AC413" i="6" s="1"/>
  <c r="AL154" i="4"/>
  <c r="AB414" i="6" l="1"/>
  <c r="AC414" i="6" s="1"/>
  <c r="AF413" i="6"/>
  <c r="AG182" i="6"/>
  <c r="AH182" i="6" s="1"/>
  <c r="AI182" i="6" s="1"/>
  <c r="AJ182" i="6" s="1"/>
  <c r="AM154" i="4"/>
  <c r="AN154" i="4" s="1"/>
  <c r="AO154" i="4" s="1"/>
  <c r="AK183" i="6" l="1"/>
  <c r="AB415" i="6"/>
  <c r="AC415" i="6" s="1"/>
  <c r="AF414" i="6"/>
  <c r="AK155" i="4"/>
  <c r="AB416" i="6" l="1"/>
  <c r="AC416" i="6" s="1"/>
  <c r="AF415" i="6"/>
  <c r="AG183" i="6"/>
  <c r="AH183" i="6" s="1"/>
  <c r="AI183" i="6" s="1"/>
  <c r="AJ183" i="6" s="1"/>
  <c r="AL155" i="4"/>
  <c r="AK184" i="6" l="1"/>
  <c r="AB417" i="6"/>
  <c r="AC417" i="6" s="1"/>
  <c r="AF416" i="6"/>
  <c r="AM155" i="4"/>
  <c r="AN155" i="4" s="1"/>
  <c r="AO155" i="4" s="1"/>
  <c r="AB418" i="6" l="1"/>
  <c r="AC418" i="6" s="1"/>
  <c r="AF417" i="6"/>
  <c r="AG184" i="6"/>
  <c r="AK156" i="4"/>
  <c r="AH184" i="6" l="1"/>
  <c r="AI184" i="6" s="1"/>
  <c r="AJ184" i="6" s="1"/>
  <c r="AB419" i="6"/>
  <c r="AC419" i="6" s="1"/>
  <c r="AF418" i="6"/>
  <c r="AL156" i="4"/>
  <c r="AB420" i="6" l="1"/>
  <c r="AC420" i="6" s="1"/>
  <c r="AF419" i="6"/>
  <c r="AK185" i="6"/>
  <c r="AM156" i="4"/>
  <c r="AN156" i="4" s="1"/>
  <c r="AO156" i="4" s="1"/>
  <c r="AB421" i="6" l="1"/>
  <c r="AC421" i="6" s="1"/>
  <c r="AG185" i="6"/>
  <c r="AH185" i="6" s="1"/>
  <c r="AI185" i="6" s="1"/>
  <c r="AJ185" i="6" s="1"/>
  <c r="AF420" i="6"/>
  <c r="AK157" i="4"/>
  <c r="AK186" i="6" l="1"/>
  <c r="AG186" i="6" s="1"/>
  <c r="AB422" i="6"/>
  <c r="AC422" i="6" s="1"/>
  <c r="AF421" i="6"/>
  <c r="AL157" i="4"/>
  <c r="AB423" i="6" l="1"/>
  <c r="AC423" i="6" s="1"/>
  <c r="AF422" i="6"/>
  <c r="AH186" i="6"/>
  <c r="AI186" i="6" s="1"/>
  <c r="AJ186" i="6" s="1"/>
  <c r="AM157" i="4"/>
  <c r="AN157" i="4" s="1"/>
  <c r="AO157" i="4" s="1"/>
  <c r="AB424" i="6" l="1"/>
  <c r="AC424" i="6" s="1"/>
  <c r="AF423" i="6"/>
  <c r="AK187" i="6"/>
  <c r="AK158" i="4"/>
  <c r="AB425" i="6" l="1"/>
  <c r="AC425" i="6" s="1"/>
  <c r="AG187" i="6"/>
  <c r="AF424" i="6"/>
  <c r="AL158" i="4"/>
  <c r="AM158" i="4"/>
  <c r="AN158" i="4" s="1"/>
  <c r="AO158" i="4" s="1"/>
  <c r="AB426" i="6" l="1"/>
  <c r="AC426" i="6" s="1"/>
  <c r="AF425" i="6"/>
  <c r="AH187" i="6"/>
  <c r="AI187" i="6" s="1"/>
  <c r="AJ187" i="6" s="1"/>
  <c r="AK159" i="4"/>
  <c r="AB427" i="6" l="1"/>
  <c r="AC427" i="6" s="1"/>
  <c r="AF426" i="6"/>
  <c r="AK188" i="6"/>
  <c r="AL159" i="4"/>
  <c r="AB428" i="6" l="1"/>
  <c r="AC428" i="6"/>
  <c r="AG188" i="6"/>
  <c r="AF427" i="6"/>
  <c r="AM159" i="4"/>
  <c r="AN159" i="4" s="1"/>
  <c r="AO159" i="4" s="1"/>
  <c r="AF428" i="6" l="1"/>
  <c r="AB429" i="6"/>
  <c r="AC429" i="6" s="1"/>
  <c r="AH188" i="6"/>
  <c r="AI188" i="6" s="1"/>
  <c r="AJ188" i="6" s="1"/>
  <c r="AK160" i="4"/>
  <c r="AB430" i="6" l="1"/>
  <c r="AC430" i="6" s="1"/>
  <c r="AF429" i="6"/>
  <c r="AK189" i="6"/>
  <c r="AL160" i="4"/>
  <c r="AG189" i="6" l="1"/>
  <c r="AB431" i="6"/>
  <c r="AC431" i="6" s="1"/>
  <c r="AF430" i="6"/>
  <c r="AM160" i="4"/>
  <c r="AN160" i="4" s="1"/>
  <c r="AO160" i="4" s="1"/>
  <c r="AB432" i="6" l="1"/>
  <c r="AC432" i="6" s="1"/>
  <c r="AF431" i="6"/>
  <c r="AH189" i="6"/>
  <c r="AI189" i="6" s="1"/>
  <c r="AJ189" i="6" s="1"/>
  <c r="AK161" i="4"/>
  <c r="AF432" i="6" l="1"/>
  <c r="AB433" i="6"/>
  <c r="AC433" i="6" s="1"/>
  <c r="AK190" i="6"/>
  <c r="AL161" i="4"/>
  <c r="AB434" i="6" l="1"/>
  <c r="AC434" i="6" s="1"/>
  <c r="AG190" i="6"/>
  <c r="AF433" i="6"/>
  <c r="AM161" i="4"/>
  <c r="AN161" i="4" s="1"/>
  <c r="AO161" i="4" s="1"/>
  <c r="AF434" i="6" l="1"/>
  <c r="AB435" i="6"/>
  <c r="AC435" i="6" s="1"/>
  <c r="AH190" i="6"/>
  <c r="AI190" i="6" s="1"/>
  <c r="AJ190" i="6" s="1"/>
  <c r="AK162" i="4"/>
  <c r="AB436" i="6" l="1"/>
  <c r="AC436" i="6" s="1"/>
  <c r="AF435" i="6"/>
  <c r="AK191" i="6"/>
  <c r="AL162" i="4"/>
  <c r="AG191" i="6" l="1"/>
  <c r="AB437" i="6"/>
  <c r="AC437" i="6" s="1"/>
  <c r="AF436" i="6"/>
  <c r="AM162" i="4"/>
  <c r="AN162" i="4" s="1"/>
  <c r="AO162" i="4" s="1"/>
  <c r="AB438" i="6" l="1"/>
  <c r="AC438" i="6" s="1"/>
  <c r="AF437" i="6"/>
  <c r="AH191" i="6"/>
  <c r="AI191" i="6" s="1"/>
  <c r="AJ191" i="6" s="1"/>
  <c r="AK163" i="4"/>
  <c r="AF438" i="6" l="1"/>
  <c r="AC439" i="6"/>
  <c r="AB439" i="6"/>
  <c r="AK192" i="6"/>
  <c r="AL163" i="4"/>
  <c r="AB440" i="6" l="1"/>
  <c r="AC440" i="6"/>
  <c r="AG192" i="6"/>
  <c r="AF439" i="6"/>
  <c r="AM163" i="4"/>
  <c r="AN163" i="4" s="1"/>
  <c r="AO163" i="4" s="1"/>
  <c r="AB441" i="6" l="1"/>
  <c r="AC441" i="6" s="1"/>
  <c r="AF440" i="6"/>
  <c r="AH192" i="6"/>
  <c r="AI192" i="6" s="1"/>
  <c r="AJ192" i="6" s="1"/>
  <c r="AK164" i="4"/>
  <c r="AB442" i="6" l="1"/>
  <c r="AC442" i="6"/>
  <c r="AF441" i="6"/>
  <c r="AK193" i="6"/>
  <c r="AL164" i="4"/>
  <c r="AG193" i="6" l="1"/>
  <c r="AB443" i="6"/>
  <c r="AC443" i="6" s="1"/>
  <c r="AF442" i="6"/>
  <c r="AM164" i="4"/>
  <c r="AN164" i="4" s="1"/>
  <c r="AO164" i="4" s="1"/>
  <c r="AB444" i="6" l="1"/>
  <c r="AC444" i="6"/>
  <c r="AF443" i="6"/>
  <c r="AH193" i="6"/>
  <c r="AI193" i="6" s="1"/>
  <c r="AJ193" i="6" s="1"/>
  <c r="AK165" i="4"/>
  <c r="AF444" i="6" l="1"/>
  <c r="AB445" i="6"/>
  <c r="AC445" i="6" s="1"/>
  <c r="AK194" i="6"/>
  <c r="AL165" i="4"/>
  <c r="AB446" i="6" l="1"/>
  <c r="AC446" i="6" s="1"/>
  <c r="AG194" i="6"/>
  <c r="AF445" i="6"/>
  <c r="AM165" i="4"/>
  <c r="AN165" i="4" s="1"/>
  <c r="AO165" i="4" s="1"/>
  <c r="AB447" i="6" l="1"/>
  <c r="AC447" i="6" s="1"/>
  <c r="AF446" i="6"/>
  <c r="AH194" i="6"/>
  <c r="AI194" i="6" s="1"/>
  <c r="AJ194" i="6" s="1"/>
  <c r="AK166" i="4"/>
  <c r="AF447" i="6" l="1"/>
  <c r="AB448" i="6"/>
  <c r="AC448" i="6" s="1"/>
  <c r="AK195" i="6"/>
  <c r="AL166" i="4"/>
  <c r="AB449" i="6" l="1"/>
  <c r="AC449" i="6" s="1"/>
  <c r="AG195" i="6"/>
  <c r="AF448" i="6"/>
  <c r="AM166" i="4"/>
  <c r="AN166" i="4" s="1"/>
  <c r="AO166" i="4" s="1"/>
  <c r="AB450" i="6" l="1"/>
  <c r="AC450" i="6" s="1"/>
  <c r="AF449" i="6"/>
  <c r="AH195" i="6"/>
  <c r="AI195" i="6" s="1"/>
  <c r="AJ195" i="6" s="1"/>
  <c r="AK167" i="4"/>
  <c r="AB451" i="6" l="1"/>
  <c r="AC451" i="6" s="1"/>
  <c r="AF450" i="6"/>
  <c r="AK196" i="6"/>
  <c r="AL167" i="4"/>
  <c r="AB452" i="6" l="1"/>
  <c r="AC452" i="6"/>
  <c r="AG196" i="6"/>
  <c r="AH196" i="6" s="1"/>
  <c r="AI196" i="6" s="1"/>
  <c r="AJ196" i="6" s="1"/>
  <c r="AF451" i="6"/>
  <c r="AM167" i="4"/>
  <c r="AN167" i="4" s="1"/>
  <c r="AO167" i="4" s="1"/>
  <c r="AK197" i="6" l="1"/>
  <c r="AF452" i="6"/>
  <c r="AB453" i="6"/>
  <c r="AC453" i="6" s="1"/>
  <c r="AK168" i="4"/>
  <c r="AF453" i="6" l="1"/>
  <c r="AB454" i="6"/>
  <c r="AC454" i="6" s="1"/>
  <c r="AG197" i="6"/>
  <c r="AH197" i="6" s="1"/>
  <c r="AI197" i="6" s="1"/>
  <c r="AJ197" i="6" s="1"/>
  <c r="AL168" i="4"/>
  <c r="AB455" i="6" l="1"/>
  <c r="AC455" i="6" s="1"/>
  <c r="AK198" i="6"/>
  <c r="AF454" i="6"/>
  <c r="AM168" i="4"/>
  <c r="AN168" i="4" s="1"/>
  <c r="AO168" i="4" s="1"/>
  <c r="AB456" i="6" l="1"/>
  <c r="AC456" i="6"/>
  <c r="AF455" i="6"/>
  <c r="AG198" i="6"/>
  <c r="AH198" i="6" s="1"/>
  <c r="AI198" i="6" s="1"/>
  <c r="AJ198" i="6" s="1"/>
  <c r="AK169" i="4"/>
  <c r="AK199" i="6" l="1"/>
  <c r="AB457" i="6"/>
  <c r="AC457" i="6" s="1"/>
  <c r="AF456" i="6"/>
  <c r="AL169" i="4"/>
  <c r="AB458" i="6" l="1"/>
  <c r="AC458" i="6"/>
  <c r="AF457" i="6"/>
  <c r="AG199" i="6"/>
  <c r="AH199" i="6" s="1"/>
  <c r="AI199" i="6" s="1"/>
  <c r="AJ199" i="6" s="1"/>
  <c r="AM169" i="4"/>
  <c r="AN169" i="4" s="1"/>
  <c r="AO169" i="4" s="1"/>
  <c r="AK200" i="6" l="1"/>
  <c r="AB459" i="6"/>
  <c r="AC459" i="6" s="1"/>
  <c r="AF458" i="6"/>
  <c r="AK170" i="4"/>
  <c r="AB460" i="6" l="1"/>
  <c r="AC460" i="6"/>
  <c r="AF459" i="6"/>
  <c r="AG200" i="6"/>
  <c r="AL170" i="4"/>
  <c r="AM170" i="4"/>
  <c r="AN170" i="4" s="1"/>
  <c r="AO170" i="4" s="1"/>
  <c r="AH200" i="6" l="1"/>
  <c r="AI200" i="6" s="1"/>
  <c r="AJ200" i="6" s="1"/>
  <c r="AB461" i="6"/>
  <c r="AC461" i="6" s="1"/>
  <c r="AF460" i="6"/>
  <c r="AK171" i="4"/>
  <c r="AB462" i="6" l="1"/>
  <c r="AC462" i="6" s="1"/>
  <c r="AF461" i="6"/>
  <c r="AK201" i="6"/>
  <c r="AL171" i="4"/>
  <c r="AB463" i="6" l="1"/>
  <c r="AC463" i="6" s="1"/>
  <c r="AG201" i="6"/>
  <c r="AH201" i="6" s="1"/>
  <c r="AI201" i="6" s="1"/>
  <c r="AJ201" i="6" s="1"/>
  <c r="AF462" i="6"/>
  <c r="AM171" i="4"/>
  <c r="AN171" i="4" s="1"/>
  <c r="AO171" i="4" s="1"/>
  <c r="AK202" i="6" l="1"/>
  <c r="AB464" i="6"/>
  <c r="AC464" i="6" s="1"/>
  <c r="AF463" i="6"/>
  <c r="AK172" i="4"/>
  <c r="AB465" i="6" l="1"/>
  <c r="AC465" i="6" s="1"/>
  <c r="AF464" i="6"/>
  <c r="AG202" i="6"/>
  <c r="AH202" i="6" s="1"/>
  <c r="AI202" i="6" s="1"/>
  <c r="AJ202" i="6" s="1"/>
  <c r="AL172" i="4"/>
  <c r="AK203" i="6" l="1"/>
  <c r="AB466" i="6"/>
  <c r="AC466" i="6" s="1"/>
  <c r="AF465" i="6"/>
  <c r="AM172" i="4"/>
  <c r="AN172" i="4" s="1"/>
  <c r="AO172" i="4" s="1"/>
  <c r="AF466" i="6" l="1"/>
  <c r="AB467" i="6"/>
  <c r="AC467" i="6" s="1"/>
  <c r="AG203" i="6"/>
  <c r="AH203" i="6" s="1"/>
  <c r="AI203" i="6" s="1"/>
  <c r="AJ203" i="6" s="1"/>
  <c r="AK173" i="4"/>
  <c r="AB468" i="6" l="1"/>
  <c r="AC468" i="6"/>
  <c r="AK204" i="6"/>
  <c r="AF467" i="6"/>
  <c r="AL173" i="4"/>
  <c r="AF468" i="6" l="1"/>
  <c r="AB469" i="6"/>
  <c r="AC469" i="6" s="1"/>
  <c r="AG204" i="6"/>
  <c r="AH204" i="6" s="1"/>
  <c r="AI204" i="6" s="1"/>
  <c r="AJ204" i="6" s="1"/>
  <c r="AM173" i="4"/>
  <c r="AN173" i="4" s="1"/>
  <c r="AO173" i="4" s="1"/>
  <c r="AK205" i="6" l="1"/>
  <c r="AB470" i="6"/>
  <c r="AC470" i="6" s="1"/>
  <c r="AF469" i="6"/>
  <c r="AK174" i="4"/>
  <c r="AF470" i="6" l="1"/>
  <c r="AB471" i="6"/>
  <c r="AC471" i="6" s="1"/>
  <c r="AG205" i="6"/>
  <c r="AH205" i="6" s="1"/>
  <c r="AI205" i="6" s="1"/>
  <c r="AJ205" i="6" s="1"/>
  <c r="AL174" i="4"/>
  <c r="AB472" i="6" l="1"/>
  <c r="AC472" i="6" s="1"/>
  <c r="AK206" i="6"/>
  <c r="AF471" i="6"/>
  <c r="AM174" i="4"/>
  <c r="AN174" i="4" s="1"/>
  <c r="AO174" i="4" s="1"/>
  <c r="AB473" i="6" l="1"/>
  <c r="AC473" i="6" s="1"/>
  <c r="AF472" i="6"/>
  <c r="AG206" i="6"/>
  <c r="AK175" i="4"/>
  <c r="AB474" i="6" l="1"/>
  <c r="AC474" i="6" s="1"/>
  <c r="AH206" i="6"/>
  <c r="AI206" i="6" s="1"/>
  <c r="AJ206" i="6" s="1"/>
  <c r="AF473" i="6"/>
  <c r="AL175" i="4"/>
  <c r="AB475" i="6" l="1"/>
  <c r="AC475" i="6" s="1"/>
  <c r="AF474" i="6"/>
  <c r="AK207" i="6"/>
  <c r="AM175" i="4"/>
  <c r="AN175" i="4" s="1"/>
  <c r="AO175" i="4" s="1"/>
  <c r="AB476" i="6" l="1"/>
  <c r="AC476" i="6" s="1"/>
  <c r="AG207" i="6"/>
  <c r="AF475" i="6"/>
  <c r="AK176" i="4"/>
  <c r="AB477" i="6" l="1"/>
  <c r="AC477" i="6" s="1"/>
  <c r="AF476" i="6"/>
  <c r="AH207" i="6"/>
  <c r="AI207" i="6" s="1"/>
  <c r="AJ207" i="6" s="1"/>
  <c r="AL176" i="4"/>
  <c r="AB478" i="6" l="1"/>
  <c r="AC478" i="6"/>
  <c r="AF477" i="6"/>
  <c r="AK208" i="6"/>
  <c r="AM176" i="4"/>
  <c r="AN176" i="4" s="1"/>
  <c r="AO176" i="4" s="1"/>
  <c r="AB479" i="6" l="1"/>
  <c r="AC479" i="6" s="1"/>
  <c r="AG208" i="6"/>
  <c r="AF478" i="6"/>
  <c r="AK177" i="4"/>
  <c r="AB480" i="6" l="1"/>
  <c r="AC480" i="6" s="1"/>
  <c r="AF479" i="6"/>
  <c r="AH208" i="6"/>
  <c r="AI208" i="6" s="1"/>
  <c r="AJ208" i="6" s="1"/>
  <c r="AL177" i="4"/>
  <c r="AB481" i="6" l="1"/>
  <c r="AC481" i="6"/>
  <c r="AF480" i="6"/>
  <c r="AK209" i="6"/>
  <c r="AM177" i="4"/>
  <c r="AN177" i="4" s="1"/>
  <c r="AO177" i="4" s="1"/>
  <c r="AB482" i="6" l="1"/>
  <c r="AC482" i="6" s="1"/>
  <c r="AG209" i="6"/>
  <c r="AH209" i="6" s="1"/>
  <c r="AI209" i="6" s="1"/>
  <c r="AJ209" i="6" s="1"/>
  <c r="AF481" i="6"/>
  <c r="AK178" i="4"/>
  <c r="AK210" i="6" l="1"/>
  <c r="AB483" i="6"/>
  <c r="AC483" i="6" s="1"/>
  <c r="AF482" i="6"/>
  <c r="AL178" i="4"/>
  <c r="AB484" i="6" l="1"/>
  <c r="AC484" i="6" s="1"/>
  <c r="AF483" i="6"/>
  <c r="AG210" i="6"/>
  <c r="AH210" i="6"/>
  <c r="AI210" i="6" s="1"/>
  <c r="AJ210" i="6" s="1"/>
  <c r="AM178" i="4"/>
  <c r="AN178" i="4" s="1"/>
  <c r="AO178" i="4" s="1"/>
  <c r="AK211" i="6" l="1"/>
  <c r="AB485" i="6"/>
  <c r="AC485" i="6" s="1"/>
  <c r="AF484" i="6"/>
  <c r="AK179" i="4"/>
  <c r="AB486" i="6" l="1"/>
  <c r="AC486" i="6" s="1"/>
  <c r="AF485" i="6"/>
  <c r="AG211" i="6"/>
  <c r="AH211" i="6" s="1"/>
  <c r="AI211" i="6" s="1"/>
  <c r="AJ211" i="6" s="1"/>
  <c r="AL179" i="4"/>
  <c r="AB487" i="6" l="1"/>
  <c r="AC487" i="6"/>
  <c r="AK212" i="6"/>
  <c r="AF486" i="6"/>
  <c r="AM179" i="4"/>
  <c r="AN179" i="4" s="1"/>
  <c r="AO179" i="4" s="1"/>
  <c r="AF487" i="6" l="1"/>
  <c r="AB488" i="6"/>
  <c r="AC488" i="6" s="1"/>
  <c r="AH212" i="6"/>
  <c r="AI212" i="6" s="1"/>
  <c r="AJ212" i="6" s="1"/>
  <c r="AG212" i="6"/>
  <c r="AK180" i="4"/>
  <c r="AK213" i="6" l="1"/>
  <c r="AB489" i="6"/>
  <c r="AC489" i="6" s="1"/>
  <c r="AF488" i="6"/>
  <c r="AL180" i="4"/>
  <c r="AF489" i="6" l="1"/>
  <c r="AC490" i="6"/>
  <c r="AB490" i="6"/>
  <c r="AG213" i="6"/>
  <c r="AH213" i="6" s="1"/>
  <c r="AI213" i="6" s="1"/>
  <c r="AJ213" i="6" s="1"/>
  <c r="AM180" i="4"/>
  <c r="AN180" i="4" s="1"/>
  <c r="AO180" i="4" s="1"/>
  <c r="AB491" i="6" l="1"/>
  <c r="AC491" i="6" s="1"/>
  <c r="AK214" i="6"/>
  <c r="AF490" i="6"/>
  <c r="AK181" i="4"/>
  <c r="AB492" i="6" l="1"/>
  <c r="AC492" i="6" s="1"/>
  <c r="AF491" i="6"/>
  <c r="AG214" i="6"/>
  <c r="AL181" i="4"/>
  <c r="AB493" i="6" l="1"/>
  <c r="AC493" i="6" s="1"/>
  <c r="AH214" i="6"/>
  <c r="AI214" i="6" s="1"/>
  <c r="AJ214" i="6" s="1"/>
  <c r="AF492" i="6"/>
  <c r="AM181" i="4"/>
  <c r="AN181" i="4" s="1"/>
  <c r="AO181" i="4" s="1"/>
  <c r="AB494" i="6" l="1"/>
  <c r="AC494" i="6" s="1"/>
  <c r="AF493" i="6"/>
  <c r="AK215" i="6"/>
  <c r="AK182" i="4"/>
  <c r="AB495" i="6" l="1"/>
  <c r="AC495" i="6" s="1"/>
  <c r="AG215" i="6"/>
  <c r="AF494" i="6"/>
  <c r="AL182" i="4"/>
  <c r="AB496" i="6" l="1"/>
  <c r="AC496" i="6" s="1"/>
  <c r="AF495" i="6"/>
  <c r="AH215" i="6"/>
  <c r="AI215" i="6" s="1"/>
  <c r="AJ215" i="6" s="1"/>
  <c r="AM182" i="4"/>
  <c r="AN182" i="4" s="1"/>
  <c r="AO182" i="4" s="1"/>
  <c r="AB497" i="6" l="1"/>
  <c r="AC497" i="6"/>
  <c r="AF496" i="6"/>
  <c r="AK216" i="6"/>
  <c r="AK183" i="4"/>
  <c r="AG216" i="6" l="1"/>
  <c r="AB498" i="6"/>
  <c r="AC498" i="6" s="1"/>
  <c r="AF497" i="6"/>
  <c r="AL183" i="4"/>
  <c r="AB499" i="6" l="1"/>
  <c r="AC499" i="6" s="1"/>
  <c r="AF498" i="6"/>
  <c r="AH216" i="6"/>
  <c r="AI216" i="6" s="1"/>
  <c r="AJ216" i="6" s="1"/>
  <c r="AM183" i="4"/>
  <c r="AN183" i="4" s="1"/>
  <c r="AO183" i="4" s="1"/>
  <c r="AB500" i="6" l="1"/>
  <c r="AC500" i="6" s="1"/>
  <c r="AF499" i="6"/>
  <c r="AK217" i="6"/>
  <c r="AK184" i="4"/>
  <c r="AB501" i="6" l="1"/>
  <c r="AC501" i="6"/>
  <c r="AG217" i="6"/>
  <c r="AH217" i="6" s="1"/>
  <c r="AI217" i="6" s="1"/>
  <c r="AJ217" i="6" s="1"/>
  <c r="AF500" i="6"/>
  <c r="AL184" i="4"/>
  <c r="AK218" i="6" l="1"/>
  <c r="AB502" i="6"/>
  <c r="AC502" i="6" s="1"/>
  <c r="AF501" i="6"/>
  <c r="AM184" i="4"/>
  <c r="AN184" i="4" s="1"/>
  <c r="AO184" i="4" s="1"/>
  <c r="AB503" i="6" l="1"/>
  <c r="AC503" i="6"/>
  <c r="AF502" i="6"/>
  <c r="AH218" i="6"/>
  <c r="AI218" i="6" s="1"/>
  <c r="AJ218" i="6" s="1"/>
  <c r="AG218" i="6"/>
  <c r="AK185" i="4"/>
  <c r="AK219" i="6" l="1"/>
  <c r="AB504" i="6"/>
  <c r="AC504" i="6" s="1"/>
  <c r="AF503" i="6"/>
  <c r="AL185" i="4"/>
  <c r="AB505" i="6" l="1"/>
  <c r="AC505" i="6" s="1"/>
  <c r="AF504" i="6"/>
  <c r="AG219" i="6"/>
  <c r="AH219" i="6" s="1"/>
  <c r="AI219" i="6" s="1"/>
  <c r="AJ219" i="6" s="1"/>
  <c r="AM185" i="4"/>
  <c r="AN185" i="4" s="1"/>
  <c r="AO185" i="4" s="1"/>
  <c r="AB506" i="6" l="1"/>
  <c r="AC506" i="6" s="1"/>
  <c r="AK220" i="6"/>
  <c r="AF505" i="6"/>
  <c r="AK186" i="4"/>
  <c r="AB507" i="6" l="1"/>
  <c r="AC507" i="6"/>
  <c r="AF506" i="6"/>
  <c r="AH220" i="6"/>
  <c r="AI220" i="6" s="1"/>
  <c r="AJ220" i="6" s="1"/>
  <c r="AG220" i="6"/>
  <c r="AL186" i="4"/>
  <c r="AK221" i="6" l="1"/>
  <c r="AB508" i="6"/>
  <c r="AC508" i="6" s="1"/>
  <c r="AF507" i="6"/>
  <c r="AM186" i="4"/>
  <c r="AN186" i="4" s="1"/>
  <c r="AO186" i="4" s="1"/>
  <c r="AB509" i="6" l="1"/>
  <c r="AC509" i="6"/>
  <c r="AF508" i="6"/>
  <c r="AG221" i="6"/>
  <c r="AH221" i="6" s="1"/>
  <c r="AI221" i="6" s="1"/>
  <c r="AJ221" i="6" s="1"/>
  <c r="AK187" i="4"/>
  <c r="AK222" i="6" l="1"/>
  <c r="AB510" i="6"/>
  <c r="AC510" i="6" s="1"/>
  <c r="AF509" i="6"/>
  <c r="AL187" i="4"/>
  <c r="AB511" i="6" l="1"/>
  <c r="AC511" i="6"/>
  <c r="AF510" i="6"/>
  <c r="AG222" i="6"/>
  <c r="AH222" i="6" s="1"/>
  <c r="AI222" i="6" s="1"/>
  <c r="AJ222" i="6" s="1"/>
  <c r="AM187" i="4"/>
  <c r="AN187" i="4" s="1"/>
  <c r="AO187" i="4" s="1"/>
  <c r="AK223" i="6" l="1"/>
  <c r="AB512" i="6"/>
  <c r="AC512" i="6" s="1"/>
  <c r="AF511" i="6"/>
  <c r="AK188" i="4"/>
  <c r="AB513" i="6" l="1"/>
  <c r="AC513" i="6"/>
  <c r="AF512" i="6"/>
  <c r="AG223" i="6"/>
  <c r="AH223" i="6" s="1"/>
  <c r="AI223" i="6" s="1"/>
  <c r="AJ223" i="6" s="1"/>
  <c r="AL188" i="4"/>
  <c r="AK224" i="6" l="1"/>
  <c r="AB514" i="6"/>
  <c r="AC514" i="6" s="1"/>
  <c r="AF513" i="6"/>
  <c r="AM188" i="4"/>
  <c r="AN188" i="4" s="1"/>
  <c r="AO188" i="4" s="1"/>
  <c r="AB515" i="6" l="1"/>
  <c r="AC515" i="6" s="1"/>
  <c r="AF514" i="6"/>
  <c r="AG224" i="6"/>
  <c r="AK189" i="4"/>
  <c r="AB516" i="6" l="1"/>
  <c r="AC516" i="6" s="1"/>
  <c r="AH224" i="6"/>
  <c r="AI224" i="6" s="1"/>
  <c r="AJ224" i="6" s="1"/>
  <c r="AF515" i="6"/>
  <c r="AL189" i="4"/>
  <c r="AB517" i="6" l="1"/>
  <c r="AC517" i="6"/>
  <c r="AF516" i="6"/>
  <c r="AK225" i="6"/>
  <c r="AM189" i="4"/>
  <c r="AN189" i="4" s="1"/>
  <c r="AO189" i="4" s="1"/>
  <c r="AG225" i="6" l="1"/>
  <c r="AH225" i="6" s="1"/>
  <c r="AI225" i="6" s="1"/>
  <c r="AJ225" i="6" s="1"/>
  <c r="AB518" i="6"/>
  <c r="AC518" i="6" s="1"/>
  <c r="AF517" i="6"/>
  <c r="AK190" i="4"/>
  <c r="AK226" i="6" l="1"/>
  <c r="AB519" i="6"/>
  <c r="AC519" i="6" s="1"/>
  <c r="AF518" i="6"/>
  <c r="AL190" i="4"/>
  <c r="AB520" i="6" l="1"/>
  <c r="AC520" i="6" s="1"/>
  <c r="AF519" i="6"/>
  <c r="AG226" i="6"/>
  <c r="AH226" i="6"/>
  <c r="AI226" i="6" s="1"/>
  <c r="AJ226" i="6" s="1"/>
  <c r="AM190" i="4"/>
  <c r="AN190" i="4" s="1"/>
  <c r="AO190" i="4" s="1"/>
  <c r="AK227" i="6" l="1"/>
  <c r="AG227" i="6"/>
  <c r="AB521" i="6"/>
  <c r="AC521" i="6" s="1"/>
  <c r="AF520" i="6"/>
  <c r="AK191" i="4"/>
  <c r="AB522" i="6" l="1"/>
  <c r="AC522" i="6" s="1"/>
  <c r="AF521" i="6"/>
  <c r="AH227" i="6"/>
  <c r="AI227" i="6" s="1"/>
  <c r="AJ227" i="6" s="1"/>
  <c r="AL191" i="4"/>
  <c r="AB523" i="6" l="1"/>
  <c r="AC523" i="6"/>
  <c r="AF522" i="6"/>
  <c r="AK228" i="6"/>
  <c r="AM191" i="4"/>
  <c r="AN191" i="4" s="1"/>
  <c r="AO191" i="4" s="1"/>
  <c r="AB524" i="6" l="1"/>
  <c r="AC524" i="6" s="1"/>
  <c r="AG228" i="6"/>
  <c r="AH228" i="6" s="1"/>
  <c r="AI228" i="6" s="1"/>
  <c r="AJ228" i="6" s="1"/>
  <c r="AF523" i="6"/>
  <c r="AK192" i="4"/>
  <c r="AK229" i="6" l="1"/>
  <c r="AB525" i="6"/>
  <c r="AC525" i="6" s="1"/>
  <c r="AF524" i="6"/>
  <c r="AL192" i="4"/>
  <c r="AF525" i="6" l="1"/>
  <c r="AB526" i="6"/>
  <c r="AC526" i="6" s="1"/>
  <c r="AG229" i="6"/>
  <c r="AH229" i="6" s="1"/>
  <c r="AI229" i="6" s="1"/>
  <c r="AJ229" i="6" s="1"/>
  <c r="AM192" i="4"/>
  <c r="AN192" i="4" s="1"/>
  <c r="AO192" i="4" s="1"/>
  <c r="AB527" i="6" l="1"/>
  <c r="AC527" i="6" s="1"/>
  <c r="AK230" i="6"/>
  <c r="AF526" i="6"/>
  <c r="AK193" i="4"/>
  <c r="AB528" i="6" l="1"/>
  <c r="AC528" i="6" s="1"/>
  <c r="AF527" i="6"/>
  <c r="AG230" i="6"/>
  <c r="AL193" i="4"/>
  <c r="AB529" i="6" l="1"/>
  <c r="AC529" i="6" s="1"/>
  <c r="AH230" i="6"/>
  <c r="AI230" i="6" s="1"/>
  <c r="AJ230" i="6" s="1"/>
  <c r="AF528" i="6"/>
  <c r="AM193" i="4"/>
  <c r="AN193" i="4" s="1"/>
  <c r="AO193" i="4" s="1"/>
  <c r="AB530" i="6" l="1"/>
  <c r="AC530" i="6" s="1"/>
  <c r="AF529" i="6"/>
  <c r="AK231" i="6"/>
  <c r="AK194" i="4"/>
  <c r="AB531" i="6" l="1"/>
  <c r="AC531" i="6"/>
  <c r="AH231" i="6"/>
  <c r="AI231" i="6" s="1"/>
  <c r="AJ231" i="6" s="1"/>
  <c r="AG231" i="6"/>
  <c r="AF530" i="6"/>
  <c r="AL194" i="4"/>
  <c r="AK232" i="6" l="1"/>
  <c r="AG232" i="6"/>
  <c r="AB532" i="6"/>
  <c r="AC532" i="6" s="1"/>
  <c r="AF531" i="6"/>
  <c r="AM194" i="4"/>
  <c r="AN194" i="4" s="1"/>
  <c r="AO194" i="4" s="1"/>
  <c r="AB533" i="6" l="1"/>
  <c r="AC533" i="6" s="1"/>
  <c r="AF532" i="6"/>
  <c r="AH232" i="6"/>
  <c r="AI232" i="6" s="1"/>
  <c r="AJ232" i="6" s="1"/>
  <c r="AK195" i="4"/>
  <c r="AF533" i="6" l="1"/>
  <c r="AB534" i="6"/>
  <c r="AC534" i="6" s="1"/>
  <c r="AK233" i="6"/>
  <c r="AL195" i="4"/>
  <c r="AB535" i="6" l="1"/>
  <c r="AC535" i="6"/>
  <c r="AG233" i="6"/>
  <c r="AF534" i="6"/>
  <c r="AM195" i="4"/>
  <c r="AN195" i="4" s="1"/>
  <c r="AO195" i="4" s="1"/>
  <c r="AF535" i="6" l="1"/>
  <c r="AB536" i="6"/>
  <c r="AC536" i="6" s="1"/>
  <c r="AH233" i="6"/>
  <c r="AI233" i="6" s="1"/>
  <c r="AJ233" i="6" s="1"/>
  <c r="AK196" i="4"/>
  <c r="AB537" i="6" l="1"/>
  <c r="AC537" i="6"/>
  <c r="AF536" i="6"/>
  <c r="AK234" i="6"/>
  <c r="AL196" i="4"/>
  <c r="AG234" i="6" l="1"/>
  <c r="AB538" i="6"/>
  <c r="AC538" i="6" s="1"/>
  <c r="AF537" i="6"/>
  <c r="AM196" i="4"/>
  <c r="AN196" i="4" s="1"/>
  <c r="AO196" i="4" s="1"/>
  <c r="AF538" i="6" l="1"/>
  <c r="AH234" i="6"/>
  <c r="AI234" i="6" s="1"/>
  <c r="AJ234" i="6" s="1"/>
  <c r="AK197" i="4"/>
  <c r="AK235" i="6" l="1"/>
  <c r="AL197" i="4"/>
  <c r="AG235" i="6" l="1"/>
  <c r="AM197" i="4"/>
  <c r="AN197" i="4" s="1"/>
  <c r="AO197" i="4" s="1"/>
  <c r="AH235" i="6" l="1"/>
  <c r="AI235" i="6" s="1"/>
  <c r="AJ235" i="6" s="1"/>
  <c r="AK198" i="4"/>
  <c r="AK236" i="6" l="1"/>
  <c r="AL198" i="4"/>
  <c r="AM198" i="4" s="1"/>
  <c r="AN198" i="4" s="1"/>
  <c r="AO198" i="4" s="1"/>
  <c r="AG236" i="6" l="1"/>
  <c r="AK199" i="4"/>
  <c r="AH236" i="6" l="1"/>
  <c r="AI236" i="6" s="1"/>
  <c r="AJ236" i="6" s="1"/>
  <c r="AL199" i="4"/>
  <c r="AK237" i="6" l="1"/>
  <c r="AM199" i="4"/>
  <c r="AN199" i="4" s="1"/>
  <c r="AO199" i="4" s="1"/>
  <c r="AG237" i="6" l="1"/>
  <c r="AK200" i="4"/>
  <c r="AH237" i="6" l="1"/>
  <c r="AI237" i="6" s="1"/>
  <c r="AJ237" i="6" s="1"/>
  <c r="AL200" i="4"/>
  <c r="AK238" i="6" l="1"/>
  <c r="AM200" i="4"/>
  <c r="AN200" i="4" s="1"/>
  <c r="AO200" i="4" s="1"/>
  <c r="AG238" i="6" l="1"/>
  <c r="AK201" i="4"/>
  <c r="AH238" i="6" l="1"/>
  <c r="AI238" i="6" s="1"/>
  <c r="AJ238" i="6" s="1"/>
  <c r="AL201" i="4"/>
  <c r="AK239" i="6" l="1"/>
  <c r="AM201" i="4"/>
  <c r="AN201" i="4" s="1"/>
  <c r="AO201" i="4" s="1"/>
  <c r="AG239" i="6" l="1"/>
  <c r="AK202" i="4"/>
  <c r="AH239" i="6" l="1"/>
  <c r="AI239" i="6" s="1"/>
  <c r="AJ239" i="6" s="1"/>
  <c r="AL202" i="4"/>
  <c r="AK240" i="6" l="1"/>
  <c r="AM202" i="4"/>
  <c r="AN202" i="4" s="1"/>
  <c r="AO202" i="4" s="1"/>
  <c r="AG240" i="6" l="1"/>
  <c r="AK203" i="4"/>
  <c r="AH240" i="6" l="1"/>
  <c r="AI240" i="6" s="1"/>
  <c r="AJ240" i="6" s="1"/>
  <c r="AL203" i="4"/>
  <c r="AK241" i="6" l="1"/>
  <c r="AM203" i="4"/>
  <c r="AN203" i="4" s="1"/>
  <c r="AO203" i="4" s="1"/>
  <c r="AG241" i="6" l="1"/>
  <c r="AK204" i="4"/>
  <c r="AH241" i="6" l="1"/>
  <c r="AI241" i="6" s="1"/>
  <c r="AJ241" i="6" s="1"/>
  <c r="AL204" i="4"/>
  <c r="AM204" i="4" s="1"/>
  <c r="AN204" i="4" s="1"/>
  <c r="AO204" i="4" s="1"/>
  <c r="AK242" i="6" l="1"/>
  <c r="AK205" i="4"/>
  <c r="AG242" i="6" l="1"/>
  <c r="AL205" i="4"/>
  <c r="AH242" i="6" l="1"/>
  <c r="AI242" i="6" s="1"/>
  <c r="AJ242" i="6" s="1"/>
  <c r="AM205" i="4"/>
  <c r="AN205" i="4" s="1"/>
  <c r="AO205" i="4" s="1"/>
  <c r="AK243" i="6" l="1"/>
  <c r="AK206" i="4"/>
  <c r="AG243" i="6" l="1"/>
  <c r="AL206" i="4"/>
  <c r="AH243" i="6" l="1"/>
  <c r="AI243" i="6" s="1"/>
  <c r="AJ243" i="6" s="1"/>
  <c r="AM206" i="4"/>
  <c r="AN206" i="4" s="1"/>
  <c r="AO206" i="4" s="1"/>
  <c r="AK244" i="6" l="1"/>
  <c r="AK207" i="4"/>
  <c r="AG244" i="6" l="1"/>
  <c r="AL207" i="4"/>
  <c r="AH244" i="6" l="1"/>
  <c r="AI244" i="6" s="1"/>
  <c r="AJ244" i="6" s="1"/>
  <c r="AM207" i="4"/>
  <c r="AN207" i="4" s="1"/>
  <c r="AO207" i="4" s="1"/>
  <c r="AK245" i="6" l="1"/>
  <c r="AK208" i="4"/>
  <c r="AG245" i="6" l="1"/>
  <c r="AL208" i="4"/>
  <c r="AH245" i="6" l="1"/>
  <c r="AI245" i="6" s="1"/>
  <c r="AJ245" i="6" s="1"/>
  <c r="AM208" i="4"/>
  <c r="AN208" i="4" s="1"/>
  <c r="AO208" i="4" s="1"/>
  <c r="AK246" i="6" l="1"/>
  <c r="AK209" i="4"/>
  <c r="AG246" i="6" l="1"/>
  <c r="AL209" i="4"/>
  <c r="AH246" i="6" l="1"/>
  <c r="AI246" i="6" s="1"/>
  <c r="AJ246" i="6" s="1"/>
  <c r="AM209" i="4"/>
  <c r="AN209" i="4" s="1"/>
  <c r="AO209" i="4" s="1"/>
  <c r="AK247" i="6" l="1"/>
  <c r="AK210" i="4"/>
  <c r="AG247" i="6" l="1"/>
  <c r="AL210" i="4"/>
  <c r="AH247" i="6" l="1"/>
  <c r="AI247" i="6" s="1"/>
  <c r="AJ247" i="6" s="1"/>
  <c r="AM210" i="4"/>
  <c r="AN210" i="4" s="1"/>
  <c r="AO210" i="4" s="1"/>
  <c r="AK248" i="6" l="1"/>
  <c r="AK211" i="4"/>
  <c r="AG248" i="6" l="1"/>
  <c r="AL211" i="4"/>
  <c r="AH248" i="6" l="1"/>
  <c r="AI248" i="6" s="1"/>
  <c r="AJ248" i="6" s="1"/>
  <c r="AM211" i="4"/>
  <c r="AN211" i="4" s="1"/>
  <c r="AO211" i="4" s="1"/>
  <c r="AK249" i="6" l="1"/>
  <c r="AK212" i="4"/>
  <c r="AG249" i="6" l="1"/>
  <c r="AL212" i="4"/>
  <c r="AH249" i="6" l="1"/>
  <c r="AI249" i="6" s="1"/>
  <c r="AJ249" i="6" s="1"/>
  <c r="AM212" i="4"/>
  <c r="AN212" i="4" s="1"/>
  <c r="AO212" i="4" s="1"/>
  <c r="AK250" i="6" l="1"/>
  <c r="AK213" i="4"/>
  <c r="AG250" i="6" l="1"/>
  <c r="AL213" i="4"/>
  <c r="AH250" i="6" l="1"/>
  <c r="AI250" i="6" s="1"/>
  <c r="AJ250" i="6" s="1"/>
  <c r="AM213" i="4"/>
  <c r="AN213" i="4" s="1"/>
  <c r="AO213" i="4" s="1"/>
  <c r="AK251" i="6" l="1"/>
  <c r="AK214" i="4"/>
  <c r="AG251" i="6" l="1"/>
  <c r="AL214" i="4"/>
  <c r="AH251" i="6" l="1"/>
  <c r="AI251" i="6" s="1"/>
  <c r="AJ251" i="6" s="1"/>
  <c r="AM214" i="4"/>
  <c r="AN214" i="4" s="1"/>
  <c r="AO214" i="4" s="1"/>
  <c r="AK252" i="6" l="1"/>
  <c r="AK215" i="4"/>
  <c r="AG252" i="6" l="1"/>
  <c r="AH252" i="6" s="1"/>
  <c r="AI252" i="6" s="1"/>
  <c r="AJ252" i="6" s="1"/>
  <c r="AL215" i="4"/>
  <c r="AK253" i="6" l="1"/>
  <c r="AM215" i="4"/>
  <c r="AN215" i="4" s="1"/>
  <c r="AO215" i="4" s="1"/>
  <c r="AG253" i="6" l="1"/>
  <c r="AK216" i="4"/>
  <c r="AH253" i="6" l="1"/>
  <c r="AI253" i="6" s="1"/>
  <c r="AJ253" i="6" s="1"/>
  <c r="AL216" i="4"/>
  <c r="AM216" i="4" s="1"/>
  <c r="AN216" i="4" s="1"/>
  <c r="AO216" i="4" s="1"/>
  <c r="AK254" i="6" l="1"/>
  <c r="AK217" i="4"/>
  <c r="AG254" i="6" l="1"/>
  <c r="AL217" i="4"/>
  <c r="AH254" i="6" l="1"/>
  <c r="AI254" i="6" s="1"/>
  <c r="AJ254" i="6" s="1"/>
  <c r="AM217" i="4"/>
  <c r="AN217" i="4" s="1"/>
  <c r="AO217" i="4" s="1"/>
  <c r="AK255" i="6" l="1"/>
  <c r="AK218" i="4"/>
  <c r="AG255" i="6" l="1"/>
  <c r="AL218" i="4"/>
  <c r="AM218" i="4"/>
  <c r="AN218" i="4" s="1"/>
  <c r="AO218" i="4" s="1"/>
  <c r="AH255" i="6" l="1"/>
  <c r="AI255" i="6" s="1"/>
  <c r="AJ255" i="6" s="1"/>
  <c r="AK219" i="4"/>
  <c r="AK256" i="6" l="1"/>
  <c r="AL219" i="4"/>
  <c r="AG256" i="6" l="1"/>
  <c r="AM219" i="4"/>
  <c r="AN219" i="4" s="1"/>
  <c r="AO219" i="4" s="1"/>
  <c r="AH256" i="6" l="1"/>
  <c r="AI256" i="6" s="1"/>
  <c r="AJ256" i="6" s="1"/>
  <c r="AK220" i="4"/>
  <c r="AK257" i="6" l="1"/>
  <c r="AL220" i="4"/>
  <c r="AG257" i="6" l="1"/>
  <c r="AM220" i="4"/>
  <c r="AN220" i="4" s="1"/>
  <c r="AO220" i="4" s="1"/>
  <c r="AH257" i="6" l="1"/>
  <c r="AI257" i="6" s="1"/>
  <c r="AJ257" i="6" s="1"/>
  <c r="AK221" i="4"/>
  <c r="AK258" i="6" l="1"/>
  <c r="AL221" i="4"/>
  <c r="AG258" i="6" l="1"/>
  <c r="AM221" i="4"/>
  <c r="AN221" i="4" s="1"/>
  <c r="AO221" i="4" s="1"/>
  <c r="AH258" i="6" l="1"/>
  <c r="AI258" i="6" s="1"/>
  <c r="AJ258" i="6" s="1"/>
  <c r="AK222" i="4"/>
  <c r="AK259" i="6" l="1"/>
  <c r="AL222" i="4"/>
  <c r="AG259" i="6" l="1"/>
  <c r="AH259" i="6"/>
  <c r="AI259" i="6" s="1"/>
  <c r="AJ259" i="6" s="1"/>
  <c r="AM222" i="4"/>
  <c r="AN222" i="4" s="1"/>
  <c r="AO222" i="4" s="1"/>
  <c r="AK260" i="6" l="1"/>
  <c r="AK223" i="4"/>
  <c r="AG260" i="6" l="1"/>
  <c r="AL223" i="4"/>
  <c r="AH260" i="6" l="1"/>
  <c r="AI260" i="6" s="1"/>
  <c r="AJ260" i="6" s="1"/>
  <c r="AM223" i="4"/>
  <c r="AN223" i="4" s="1"/>
  <c r="AO223" i="4" s="1"/>
  <c r="AK261" i="6" l="1"/>
  <c r="AK224" i="4"/>
  <c r="AG261" i="6" l="1"/>
  <c r="AH261" i="6"/>
  <c r="AI261" i="6" s="1"/>
  <c r="AJ261" i="6" s="1"/>
  <c r="AL224" i="4"/>
  <c r="AK262" i="6" l="1"/>
  <c r="AM224" i="4"/>
  <c r="AN224" i="4" s="1"/>
  <c r="AO224" i="4" s="1"/>
  <c r="AG262" i="6" l="1"/>
  <c r="AK225" i="4"/>
  <c r="AH262" i="6" l="1"/>
  <c r="AI262" i="6" s="1"/>
  <c r="AJ262" i="6" s="1"/>
  <c r="AL225" i="4"/>
  <c r="AK263" i="6" l="1"/>
  <c r="AM225" i="4"/>
  <c r="AN225" i="4" s="1"/>
  <c r="AO225" i="4" s="1"/>
  <c r="AG263" i="6" l="1"/>
  <c r="AK226" i="4"/>
  <c r="AH263" i="6" l="1"/>
  <c r="AI263" i="6" s="1"/>
  <c r="AJ263" i="6" s="1"/>
  <c r="AL226" i="4"/>
  <c r="AM226" i="4" s="1"/>
  <c r="AN226" i="4" s="1"/>
  <c r="AO226" i="4" s="1"/>
  <c r="AK264" i="6" l="1"/>
  <c r="AK227" i="4"/>
  <c r="AG264" i="6" l="1"/>
  <c r="AL227" i="4"/>
  <c r="AH264" i="6" l="1"/>
  <c r="AI264" i="6" s="1"/>
  <c r="AJ264" i="6" s="1"/>
  <c r="AM227" i="4"/>
  <c r="AN227" i="4" s="1"/>
  <c r="AO227" i="4" s="1"/>
  <c r="AK265" i="6" l="1"/>
  <c r="AK228" i="4"/>
  <c r="AG265" i="6" l="1"/>
  <c r="AH265" i="6"/>
  <c r="AI265" i="6" s="1"/>
  <c r="AJ265" i="6" s="1"/>
  <c r="AL228" i="4"/>
  <c r="AK266" i="6" l="1"/>
  <c r="AM228" i="4"/>
  <c r="AN228" i="4" s="1"/>
  <c r="AO228" i="4" s="1"/>
  <c r="AG266" i="6" l="1"/>
  <c r="AK229" i="4"/>
  <c r="AH266" i="6" l="1"/>
  <c r="AI266" i="6" s="1"/>
  <c r="AJ266" i="6" s="1"/>
  <c r="AL229" i="4"/>
  <c r="AK267" i="6" l="1"/>
  <c r="AM229" i="4"/>
  <c r="AN229" i="4" s="1"/>
  <c r="AO229" i="4" s="1"/>
  <c r="AG267" i="6" l="1"/>
  <c r="AK230" i="4"/>
  <c r="AH267" i="6" l="1"/>
  <c r="AI267" i="6" s="1"/>
  <c r="AJ267" i="6" s="1"/>
  <c r="AL230" i="4"/>
  <c r="AK268" i="6" l="1"/>
  <c r="AM230" i="4"/>
  <c r="AN230" i="4" s="1"/>
  <c r="AO230" i="4" s="1"/>
  <c r="AG268" i="6" l="1"/>
  <c r="AK231" i="4"/>
  <c r="AH268" i="6" l="1"/>
  <c r="AI268" i="6" s="1"/>
  <c r="AJ268" i="6" s="1"/>
  <c r="AL231" i="4"/>
  <c r="AM231" i="4" s="1"/>
  <c r="AN231" i="4" s="1"/>
  <c r="AO231" i="4" s="1"/>
  <c r="AK269" i="6" l="1"/>
  <c r="AK232" i="4"/>
  <c r="AG269" i="6" l="1"/>
  <c r="AL232" i="4"/>
  <c r="AH269" i="6" l="1"/>
  <c r="AI269" i="6" s="1"/>
  <c r="AJ269" i="6" s="1"/>
  <c r="AM232" i="4"/>
  <c r="AN232" i="4" s="1"/>
  <c r="AO232" i="4" s="1"/>
  <c r="AK270" i="6" l="1"/>
  <c r="AK233" i="4"/>
  <c r="AG270" i="6" l="1"/>
  <c r="AL233" i="4"/>
  <c r="AH270" i="6" l="1"/>
  <c r="AI270" i="6" s="1"/>
  <c r="AJ270" i="6" s="1"/>
  <c r="AM233" i="4"/>
  <c r="AN233" i="4" s="1"/>
  <c r="AO233" i="4" s="1"/>
  <c r="AK271" i="6" l="1"/>
  <c r="AK234" i="4"/>
  <c r="AG271" i="6" l="1"/>
  <c r="AL234" i="4"/>
  <c r="AH271" i="6" l="1"/>
  <c r="AI271" i="6" s="1"/>
  <c r="AJ271" i="6" s="1"/>
  <c r="AM234" i="4"/>
  <c r="AN234" i="4" s="1"/>
  <c r="AO234" i="4" s="1"/>
  <c r="AK272" i="6" l="1"/>
  <c r="AK235" i="4"/>
  <c r="AG272" i="6" l="1"/>
  <c r="AL235" i="4"/>
  <c r="AH272" i="6" l="1"/>
  <c r="AI272" i="6" s="1"/>
  <c r="AJ272" i="6" s="1"/>
  <c r="AM235" i="4"/>
  <c r="AN235" i="4" s="1"/>
  <c r="AO235" i="4" s="1"/>
  <c r="AK273" i="6" l="1"/>
  <c r="AK236" i="4"/>
  <c r="AG273" i="6" l="1"/>
  <c r="AL236" i="4"/>
  <c r="AM236" i="4" s="1"/>
  <c r="AN236" i="4" s="1"/>
  <c r="AO236" i="4" s="1"/>
  <c r="AH273" i="6" l="1"/>
  <c r="AI273" i="6" s="1"/>
  <c r="AJ273" i="6" s="1"/>
  <c r="AK237" i="4"/>
  <c r="AK274" i="6" l="1"/>
  <c r="AL237" i="4"/>
  <c r="AG274" i="6" l="1"/>
  <c r="AM237" i="4"/>
  <c r="AN237" i="4" s="1"/>
  <c r="AO237" i="4" s="1"/>
  <c r="AH274" i="6" l="1"/>
  <c r="AI274" i="6" s="1"/>
  <c r="AJ274" i="6" s="1"/>
  <c r="AK238" i="4"/>
  <c r="AK275" i="6" l="1"/>
  <c r="AL238" i="4"/>
  <c r="AG275" i="6" l="1"/>
  <c r="AM238" i="4"/>
  <c r="AN238" i="4" s="1"/>
  <c r="AO238" i="4" s="1"/>
  <c r="AK239" i="4" l="1"/>
  <c r="AH275" i="6"/>
  <c r="AI275" i="6" s="1"/>
  <c r="AJ275" i="6" s="1"/>
  <c r="AL239" i="4"/>
  <c r="AM239" i="4" l="1"/>
  <c r="AN239" i="4" s="1"/>
  <c r="AO239" i="4" s="1"/>
  <c r="AK276" i="6"/>
  <c r="AK240" i="4" l="1"/>
  <c r="AG276" i="6"/>
  <c r="AL240" i="4" l="1"/>
  <c r="AH276" i="6"/>
  <c r="AI276" i="6" s="1"/>
  <c r="AJ276" i="6" s="1"/>
  <c r="AM240" i="4" l="1"/>
  <c r="AN240" i="4" s="1"/>
  <c r="AO240" i="4" s="1"/>
  <c r="AK277" i="6"/>
  <c r="AK241" i="4" l="1"/>
  <c r="AG277" i="6"/>
  <c r="AL241" i="4" l="1"/>
  <c r="AM241" i="4"/>
  <c r="AN241" i="4" s="1"/>
  <c r="AO241" i="4" s="1"/>
  <c r="AH277" i="6"/>
  <c r="AI277" i="6" s="1"/>
  <c r="AJ277" i="6" s="1"/>
  <c r="AK242" i="4" l="1"/>
  <c r="AK278" i="6"/>
  <c r="AL242" i="4" l="1"/>
  <c r="AM242" i="4"/>
  <c r="AN242" i="4" s="1"/>
  <c r="AO242" i="4" s="1"/>
  <c r="AG278" i="6"/>
  <c r="AK243" i="4" l="1"/>
  <c r="AH278" i="6"/>
  <c r="AI278" i="6" s="1"/>
  <c r="AJ278" i="6" s="1"/>
  <c r="AL243" i="4" l="1"/>
  <c r="AK279" i="6"/>
  <c r="AM243" i="4" l="1"/>
  <c r="AN243" i="4" s="1"/>
  <c r="AO243" i="4" s="1"/>
  <c r="AG279" i="6"/>
  <c r="AK244" i="4" l="1"/>
  <c r="AH279" i="6"/>
  <c r="AI279" i="6" s="1"/>
  <c r="AJ279" i="6" s="1"/>
  <c r="AL244" i="4" l="1"/>
  <c r="AM244" i="4"/>
  <c r="AN244" i="4" s="1"/>
  <c r="AO244" i="4" s="1"/>
  <c r="AK280" i="6"/>
  <c r="AK245" i="4" l="1"/>
  <c r="AG280" i="6"/>
  <c r="AL245" i="4" l="1"/>
  <c r="AM245" i="4"/>
  <c r="AN245" i="4" s="1"/>
  <c r="AO245" i="4" s="1"/>
  <c r="AH280" i="6"/>
  <c r="AI280" i="6" s="1"/>
  <c r="AJ280" i="6" s="1"/>
  <c r="AK281" i="6" l="1"/>
  <c r="AK246" i="4"/>
  <c r="AG281" i="6"/>
  <c r="AH281" i="6" s="1"/>
  <c r="AI281" i="6" s="1"/>
  <c r="AJ281" i="6" s="1"/>
  <c r="AL246" i="4" l="1"/>
  <c r="AM246" i="4" s="1"/>
  <c r="AK282" i="6"/>
  <c r="AN246" i="4" l="1"/>
  <c r="AO246" i="4" s="1"/>
  <c r="AG282" i="6"/>
  <c r="AK247" i="4" l="1"/>
  <c r="AH282" i="6"/>
  <c r="AI282" i="6" s="1"/>
  <c r="AJ282" i="6" s="1"/>
  <c r="AL247" i="4" l="1"/>
  <c r="AK283" i="6"/>
  <c r="AM247" i="4" l="1"/>
  <c r="AN247" i="4" s="1"/>
  <c r="AO247" i="4" s="1"/>
  <c r="AG283" i="6"/>
  <c r="AK248" i="4" l="1"/>
  <c r="AH283" i="6"/>
  <c r="AI283" i="6" s="1"/>
  <c r="AJ283" i="6" s="1"/>
  <c r="AL248" i="4" l="1"/>
  <c r="AM248" i="4"/>
  <c r="AN248" i="4" s="1"/>
  <c r="AO248" i="4" s="1"/>
  <c r="AK284" i="6"/>
  <c r="AK249" i="4" l="1"/>
  <c r="AG284" i="6"/>
  <c r="AL249" i="4" l="1"/>
  <c r="AH284" i="6"/>
  <c r="AI284" i="6" s="1"/>
  <c r="AJ284" i="6" s="1"/>
  <c r="AM249" i="4" l="1"/>
  <c r="AN249" i="4" s="1"/>
  <c r="AO249" i="4" s="1"/>
  <c r="AK285" i="6"/>
  <c r="AK250" i="4" l="1"/>
  <c r="AG285" i="6"/>
  <c r="AL250" i="4" l="1"/>
  <c r="AM250" i="4"/>
  <c r="AN250" i="4" s="1"/>
  <c r="AO250" i="4" s="1"/>
  <c r="AH285" i="6"/>
  <c r="AI285" i="6" s="1"/>
  <c r="AJ285" i="6" s="1"/>
  <c r="AK251" i="4" l="1"/>
  <c r="AK286" i="6"/>
  <c r="AL251" i="4" l="1"/>
  <c r="AM251" i="4" s="1"/>
  <c r="AG286" i="6"/>
  <c r="AN251" i="4" l="1"/>
  <c r="AO251" i="4" s="1"/>
  <c r="AK252" i="4"/>
  <c r="AH286" i="6"/>
  <c r="AI286" i="6" s="1"/>
  <c r="AJ286" i="6" s="1"/>
  <c r="AL252" i="4" l="1"/>
  <c r="AM252" i="4" s="1"/>
  <c r="AK287" i="6"/>
  <c r="AN252" i="4" l="1"/>
  <c r="AO252" i="4" s="1"/>
  <c r="AG287" i="6"/>
  <c r="AK253" i="4" l="1"/>
  <c r="AH287" i="6"/>
  <c r="AI287" i="6" s="1"/>
  <c r="AJ287" i="6" s="1"/>
  <c r="AL253" i="4" l="1"/>
  <c r="AM253" i="4"/>
  <c r="AN253" i="4" s="1"/>
  <c r="AO253" i="4" s="1"/>
  <c r="AK288" i="6"/>
  <c r="AK254" i="4" l="1"/>
  <c r="AG288" i="6"/>
  <c r="AL254" i="4" l="1"/>
  <c r="AM254" i="4" s="1"/>
  <c r="AH288" i="6"/>
  <c r="AI288" i="6" s="1"/>
  <c r="AJ288" i="6" s="1"/>
  <c r="AN254" i="4" l="1"/>
  <c r="AO254" i="4" s="1"/>
  <c r="AK289" i="6"/>
  <c r="AK255" i="4" l="1"/>
  <c r="AG289" i="6"/>
  <c r="AL255" i="4" l="1"/>
  <c r="AH289" i="6"/>
  <c r="AI289" i="6" s="1"/>
  <c r="AJ289" i="6" s="1"/>
  <c r="AM255" i="4" l="1"/>
  <c r="AN255" i="4" s="1"/>
  <c r="AO255" i="4" s="1"/>
  <c r="AK290" i="6"/>
  <c r="AK256" i="4" l="1"/>
  <c r="AG290" i="6"/>
  <c r="AL256" i="4" l="1"/>
  <c r="AM256" i="4" s="1"/>
  <c r="AH290" i="6"/>
  <c r="AI290" i="6" s="1"/>
  <c r="AJ290" i="6" s="1"/>
  <c r="AN256" i="4" l="1"/>
  <c r="AO256" i="4" s="1"/>
  <c r="AK291" i="6"/>
  <c r="AK257" i="4" l="1"/>
  <c r="AG291" i="6"/>
  <c r="AL257" i="4" l="1"/>
  <c r="AM257" i="4"/>
  <c r="AN257" i="4" s="1"/>
  <c r="AO257" i="4" s="1"/>
  <c r="AH291" i="6"/>
  <c r="AI291" i="6" s="1"/>
  <c r="AJ291" i="6" s="1"/>
  <c r="AK258" i="4" l="1"/>
  <c r="AK292" i="6"/>
  <c r="AL258" i="4" l="1"/>
  <c r="AM258" i="4"/>
  <c r="AN258" i="4" s="1"/>
  <c r="AO258" i="4" s="1"/>
  <c r="AG292" i="6"/>
  <c r="AK259" i="4" l="1"/>
  <c r="AH292" i="6"/>
  <c r="AI292" i="6" s="1"/>
  <c r="AJ292" i="6" s="1"/>
  <c r="AL259" i="4" l="1"/>
  <c r="AM259" i="4"/>
  <c r="AN259" i="4" s="1"/>
  <c r="AO259" i="4" s="1"/>
  <c r="AK293" i="6"/>
  <c r="AK260" i="4" l="1"/>
  <c r="AG293" i="6"/>
  <c r="AH293" i="6"/>
  <c r="AI293" i="6" s="1"/>
  <c r="AJ293" i="6" s="1"/>
  <c r="AL260" i="4" l="1"/>
  <c r="AM260" i="4" s="1"/>
  <c r="AK294" i="6"/>
  <c r="AN260" i="4" l="1"/>
  <c r="AO260" i="4" s="1"/>
  <c r="AG294" i="6"/>
  <c r="AK261" i="4" l="1"/>
  <c r="AH294" i="6"/>
  <c r="AI294" i="6" s="1"/>
  <c r="AJ294" i="6" s="1"/>
  <c r="AL261" i="4" l="1"/>
  <c r="AM261" i="4"/>
  <c r="AN261" i="4" s="1"/>
  <c r="AO261" i="4" s="1"/>
  <c r="AK295" i="6"/>
  <c r="AK262" i="4" l="1"/>
  <c r="AG295" i="6"/>
  <c r="AH295" i="6"/>
  <c r="AI295" i="6" s="1"/>
  <c r="AJ295" i="6" s="1"/>
  <c r="AL262" i="4" l="1"/>
  <c r="AM262" i="4"/>
  <c r="AN262" i="4" s="1"/>
  <c r="AO262" i="4" s="1"/>
  <c r="AK296" i="6"/>
  <c r="AK263" i="4" l="1"/>
  <c r="AH296" i="6"/>
  <c r="AI296" i="6" s="1"/>
  <c r="AJ296" i="6" s="1"/>
  <c r="AG296" i="6"/>
  <c r="AL263" i="4" l="1"/>
  <c r="AM263" i="4"/>
  <c r="AN263" i="4" s="1"/>
  <c r="AO263" i="4" s="1"/>
  <c r="AK297" i="6"/>
  <c r="AK264" i="4" l="1"/>
  <c r="AG297" i="6"/>
  <c r="AL264" i="4" l="1"/>
  <c r="AM264" i="4"/>
  <c r="AN264" i="4" s="1"/>
  <c r="AO264" i="4" s="1"/>
  <c r="AH297" i="6"/>
  <c r="AI297" i="6" s="1"/>
  <c r="AJ297" i="6" s="1"/>
  <c r="AK265" i="4" l="1"/>
  <c r="AK298" i="6"/>
  <c r="AL265" i="4" l="1"/>
  <c r="AM265" i="4" s="1"/>
  <c r="AN265" i="4" s="1"/>
  <c r="AO265" i="4" s="1"/>
  <c r="AG298" i="6"/>
  <c r="AK266" i="4" l="1"/>
  <c r="AH298" i="6"/>
  <c r="AI298" i="6" s="1"/>
  <c r="AJ298" i="6" s="1"/>
  <c r="AL266" i="4" l="1"/>
  <c r="AM266" i="4"/>
  <c r="AN266" i="4" s="1"/>
  <c r="AO266" i="4" s="1"/>
  <c r="AK299" i="6"/>
  <c r="AK267" i="4" l="1"/>
  <c r="AG299" i="6"/>
  <c r="AL267" i="4" l="1"/>
  <c r="AM267" i="4" s="1"/>
  <c r="AN267" i="4" s="1"/>
  <c r="AO267" i="4" s="1"/>
  <c r="AH299" i="6"/>
  <c r="AI299" i="6" s="1"/>
  <c r="AJ299" i="6" s="1"/>
  <c r="AK268" i="4" l="1"/>
  <c r="AK300" i="6"/>
  <c r="AL268" i="4" l="1"/>
  <c r="AM268" i="4"/>
  <c r="AN268" i="4" s="1"/>
  <c r="AO268" i="4" s="1"/>
  <c r="AK269" i="4"/>
  <c r="AG300" i="6"/>
  <c r="AL269" i="4" l="1"/>
  <c r="AM269" i="4" s="1"/>
  <c r="AH300" i="6"/>
  <c r="AI300" i="6" s="1"/>
  <c r="AJ300" i="6" s="1"/>
  <c r="AN269" i="4" l="1"/>
  <c r="AO269" i="4" s="1"/>
  <c r="AK301" i="6"/>
  <c r="AK270" i="4" l="1"/>
  <c r="AG301" i="6"/>
  <c r="AL270" i="4" l="1"/>
  <c r="AM270" i="4" s="1"/>
  <c r="AN270" i="4" s="1"/>
  <c r="AO270" i="4" s="1"/>
  <c r="AH301" i="6"/>
  <c r="AI301" i="6" s="1"/>
  <c r="AJ301" i="6" s="1"/>
  <c r="AK271" i="4" l="1"/>
  <c r="AK302" i="6"/>
  <c r="AL271" i="4" l="1"/>
  <c r="AM271" i="4" s="1"/>
  <c r="AG302" i="6"/>
  <c r="AN271" i="4" l="1"/>
  <c r="AO271" i="4" s="1"/>
  <c r="AK272" i="4"/>
  <c r="AH302" i="6"/>
  <c r="AI302" i="6" s="1"/>
  <c r="AJ302" i="6" s="1"/>
  <c r="AL272" i="4" l="1"/>
  <c r="AM272" i="4" s="1"/>
  <c r="AK303" i="6"/>
  <c r="AN272" i="4" l="1"/>
  <c r="AO272" i="4" s="1"/>
  <c r="AG303" i="6"/>
  <c r="AK273" i="4" l="1"/>
  <c r="AH303" i="6"/>
  <c r="AI303" i="6" s="1"/>
  <c r="AJ303" i="6" s="1"/>
  <c r="AL273" i="4" l="1"/>
  <c r="AM273" i="4"/>
  <c r="AN273" i="4" s="1"/>
  <c r="AO273" i="4" s="1"/>
  <c r="AK304" i="6"/>
  <c r="AK274" i="4" l="1"/>
  <c r="AG304" i="6"/>
  <c r="AL274" i="4" l="1"/>
  <c r="AM274" i="4"/>
  <c r="AN274" i="4" s="1"/>
  <c r="AO274" i="4" s="1"/>
  <c r="AH304" i="6"/>
  <c r="AI304" i="6" s="1"/>
  <c r="AJ304" i="6" s="1"/>
  <c r="AK275" i="4" l="1"/>
  <c r="AK305" i="6"/>
  <c r="AL275" i="4" l="1"/>
  <c r="AM275" i="4"/>
  <c r="AN275" i="4" s="1"/>
  <c r="AO275" i="4" s="1"/>
  <c r="AG305" i="6"/>
  <c r="AK276" i="4" l="1"/>
  <c r="AH305" i="6"/>
  <c r="AI305" i="6" s="1"/>
  <c r="AJ305" i="6" s="1"/>
  <c r="AL276" i="4" l="1"/>
  <c r="AM276" i="4"/>
  <c r="AN276" i="4" s="1"/>
  <c r="AO276" i="4" s="1"/>
  <c r="AK306" i="6"/>
  <c r="AK277" i="4" l="1"/>
  <c r="AG306" i="6"/>
  <c r="AL277" i="4" l="1"/>
  <c r="AM277" i="4"/>
  <c r="AN277" i="4" s="1"/>
  <c r="AO277" i="4" s="1"/>
  <c r="AH306" i="6"/>
  <c r="AI306" i="6" s="1"/>
  <c r="AJ306" i="6" s="1"/>
  <c r="AK278" i="4" l="1"/>
  <c r="AK307" i="6"/>
  <c r="AL278" i="4" l="1"/>
  <c r="AG307" i="6"/>
  <c r="AM278" i="4" l="1"/>
  <c r="AN278" i="4" s="1"/>
  <c r="AO278" i="4" s="1"/>
  <c r="AH307" i="6"/>
  <c r="AI307" i="6" s="1"/>
  <c r="AJ307" i="6" s="1"/>
  <c r="AK279" i="4" l="1"/>
  <c r="AK308" i="6"/>
  <c r="AL279" i="4" l="1"/>
  <c r="AM279" i="4"/>
  <c r="AN279" i="4" s="1"/>
  <c r="AO279" i="4" s="1"/>
  <c r="AG308" i="6"/>
  <c r="AK280" i="4" l="1"/>
  <c r="AH308" i="6"/>
  <c r="AI308" i="6" s="1"/>
  <c r="AJ308" i="6" s="1"/>
  <c r="AL280" i="4" l="1"/>
  <c r="AK309" i="6"/>
  <c r="AM280" i="4" l="1"/>
  <c r="AN280" i="4" s="1"/>
  <c r="AO280" i="4" s="1"/>
  <c r="AG309" i="6"/>
  <c r="AK281" i="4" l="1"/>
  <c r="AH309" i="6"/>
  <c r="AI309" i="6" s="1"/>
  <c r="AJ309" i="6" s="1"/>
  <c r="AL281" i="4" l="1"/>
  <c r="AM281" i="4"/>
  <c r="AN281" i="4" s="1"/>
  <c r="AO281" i="4" s="1"/>
  <c r="AK310" i="6"/>
  <c r="AK282" i="4" l="1"/>
  <c r="AG310" i="6"/>
  <c r="AL282" i="4" l="1"/>
  <c r="AM282" i="4"/>
  <c r="AN282" i="4" s="1"/>
  <c r="AO282" i="4" s="1"/>
  <c r="AK311" i="6"/>
  <c r="AH310" i="6"/>
  <c r="AI310" i="6" s="1"/>
  <c r="AJ310" i="6" s="1"/>
  <c r="AK283" i="4" l="1"/>
  <c r="AG311" i="6"/>
  <c r="AL283" i="4" l="1"/>
  <c r="AM283" i="4" s="1"/>
  <c r="AH311" i="6"/>
  <c r="AI311" i="6" s="1"/>
  <c r="AJ311" i="6" s="1"/>
  <c r="AN283" i="4" l="1"/>
  <c r="AO283" i="4" s="1"/>
  <c r="AK312" i="6"/>
  <c r="AK284" i="4" l="1"/>
  <c r="AG312" i="6"/>
  <c r="AH312" i="6" s="1"/>
  <c r="AI312" i="6" s="1"/>
  <c r="AJ312" i="6" s="1"/>
  <c r="AL284" i="4" l="1"/>
  <c r="AM284" i="4"/>
  <c r="AN284" i="4" s="1"/>
  <c r="AO284" i="4" s="1"/>
  <c r="AK313" i="6"/>
  <c r="AK285" i="4" l="1"/>
  <c r="AG313" i="6"/>
  <c r="AH313" i="6" s="1"/>
  <c r="AI313" i="6" s="1"/>
  <c r="AJ313" i="6" s="1"/>
  <c r="AL285" i="4" l="1"/>
  <c r="AM285" i="4"/>
  <c r="AN285" i="4" s="1"/>
  <c r="AO285" i="4" s="1"/>
  <c r="AK314" i="6"/>
  <c r="AK286" i="4" l="1"/>
  <c r="AG314" i="6"/>
  <c r="AL286" i="4" l="1"/>
  <c r="AH314" i="6"/>
  <c r="AI314" i="6" s="1"/>
  <c r="AJ314" i="6" s="1"/>
  <c r="AM286" i="4" l="1"/>
  <c r="AN286" i="4" s="1"/>
  <c r="AO286" i="4" s="1"/>
  <c r="AK315" i="6"/>
  <c r="AK287" i="4" l="1"/>
  <c r="AG315" i="6"/>
  <c r="AL287" i="4" l="1"/>
  <c r="AM287" i="4"/>
  <c r="AN287" i="4" s="1"/>
  <c r="AO287" i="4" s="1"/>
  <c r="AK288" i="4"/>
  <c r="AH315" i="6"/>
  <c r="AI315" i="6" s="1"/>
  <c r="AJ315" i="6" s="1"/>
  <c r="AL288" i="4" l="1"/>
  <c r="AM288" i="4"/>
  <c r="AN288" i="4" s="1"/>
  <c r="AO288" i="4" s="1"/>
  <c r="AK316" i="6"/>
  <c r="AK289" i="4" l="1"/>
  <c r="AG316" i="6"/>
  <c r="AL289" i="4" l="1"/>
  <c r="AM289" i="4"/>
  <c r="AN289" i="4" s="1"/>
  <c r="AO289" i="4" s="1"/>
  <c r="AH316" i="6"/>
  <c r="AI316" i="6" s="1"/>
  <c r="AJ316" i="6" s="1"/>
  <c r="AK290" i="4" l="1"/>
  <c r="AK317" i="6"/>
  <c r="AL290" i="4" l="1"/>
  <c r="AM290" i="4"/>
  <c r="AN290" i="4" s="1"/>
  <c r="AO290" i="4" s="1"/>
  <c r="AG317" i="6"/>
  <c r="AK291" i="4" l="1"/>
  <c r="AH317" i="6"/>
  <c r="AI317" i="6" s="1"/>
  <c r="AJ317" i="6" s="1"/>
  <c r="AL291" i="4" l="1"/>
  <c r="AM291" i="4" s="1"/>
  <c r="AN291" i="4" s="1"/>
  <c r="AO291" i="4" s="1"/>
  <c r="AK318" i="6"/>
  <c r="AK292" i="4" l="1"/>
  <c r="AG318" i="6"/>
  <c r="AL292" i="4" l="1"/>
  <c r="AH318" i="6"/>
  <c r="AI318" i="6" s="1"/>
  <c r="AJ318" i="6" s="1"/>
  <c r="AM292" i="4" l="1"/>
  <c r="AN292" i="4" s="1"/>
  <c r="AO292" i="4" s="1"/>
  <c r="AK319" i="6"/>
  <c r="AK293" i="4" l="1"/>
  <c r="AG319" i="6"/>
  <c r="AL293" i="4" l="1"/>
  <c r="AM293" i="4"/>
  <c r="AN293" i="4" s="1"/>
  <c r="AO293" i="4" s="1"/>
  <c r="AH319" i="6"/>
  <c r="AI319" i="6" s="1"/>
  <c r="AJ319" i="6" s="1"/>
  <c r="AK294" i="4" l="1"/>
  <c r="AK320" i="6"/>
  <c r="AL294" i="4" l="1"/>
  <c r="AM294" i="4"/>
  <c r="AN294" i="4" s="1"/>
  <c r="AO294" i="4" s="1"/>
  <c r="AG320" i="6"/>
  <c r="AK295" i="4" l="1"/>
  <c r="AH320" i="6"/>
  <c r="AI320" i="6" s="1"/>
  <c r="AJ320" i="6" s="1"/>
  <c r="AL295" i="4" l="1"/>
  <c r="AM295" i="4"/>
  <c r="AN295" i="4" s="1"/>
  <c r="AO295" i="4" s="1"/>
  <c r="AK321" i="6"/>
  <c r="AK296" i="4" l="1"/>
  <c r="AG321" i="6"/>
  <c r="AH321" i="6"/>
  <c r="AI321" i="6" s="1"/>
  <c r="AJ321" i="6" s="1"/>
  <c r="AL296" i="4" l="1"/>
  <c r="AM296" i="4" s="1"/>
  <c r="AK322" i="6"/>
  <c r="AN296" i="4" l="1"/>
  <c r="AO296" i="4" s="1"/>
  <c r="AG322" i="6"/>
  <c r="AK297" i="4" l="1"/>
  <c r="AH322" i="6"/>
  <c r="AI322" i="6" s="1"/>
  <c r="AJ322" i="6" s="1"/>
  <c r="AL297" i="4" l="1"/>
  <c r="AM297" i="4" s="1"/>
  <c r="AK323" i="6"/>
  <c r="AN297" i="4" l="1"/>
  <c r="AO297" i="4" s="1"/>
  <c r="AG323" i="6"/>
  <c r="AH323" i="6"/>
  <c r="AI323" i="6" s="1"/>
  <c r="AJ323" i="6" s="1"/>
  <c r="AK298" i="4" l="1"/>
  <c r="AK324" i="6"/>
  <c r="AL298" i="4" l="1"/>
  <c r="AG324" i="6"/>
  <c r="AM298" i="4" l="1"/>
  <c r="AN298" i="4" s="1"/>
  <c r="AO298" i="4" s="1"/>
  <c r="AH324" i="6"/>
  <c r="AI324" i="6" s="1"/>
  <c r="AJ324" i="6" s="1"/>
  <c r="AK299" i="4" l="1"/>
  <c r="AK325" i="6"/>
  <c r="AL299" i="4" l="1"/>
  <c r="AM299" i="4"/>
  <c r="AN299" i="4" s="1"/>
  <c r="AO299" i="4" s="1"/>
  <c r="AG325" i="6"/>
  <c r="AH325" i="6" s="1"/>
  <c r="AI325" i="6" s="1"/>
  <c r="AJ325" i="6" s="1"/>
  <c r="AK300" i="4" l="1"/>
  <c r="AK326" i="6"/>
  <c r="AL300" i="4" l="1"/>
  <c r="AM300" i="4"/>
  <c r="AN300" i="4" s="1"/>
  <c r="AO300" i="4" s="1"/>
  <c r="AG326" i="6"/>
  <c r="AK301" i="4" l="1"/>
  <c r="AH326" i="6"/>
  <c r="AI326" i="6" s="1"/>
  <c r="AJ326" i="6" s="1"/>
  <c r="AL301" i="4" l="1"/>
  <c r="AM301" i="4"/>
  <c r="AN301" i="4" s="1"/>
  <c r="AO301" i="4" s="1"/>
  <c r="AK327" i="6"/>
  <c r="AK302" i="4" l="1"/>
  <c r="AG327" i="6"/>
  <c r="AH327" i="6" s="1"/>
  <c r="AI327" i="6" s="1"/>
  <c r="AJ327" i="6" s="1"/>
  <c r="AL302" i="4" l="1"/>
  <c r="AM302" i="4" s="1"/>
  <c r="AN302" i="4" s="1"/>
  <c r="AO302" i="4" s="1"/>
  <c r="AK328" i="6"/>
  <c r="AK303" i="4" l="1"/>
  <c r="AG328" i="6"/>
  <c r="AM303" i="4" l="1"/>
  <c r="AN303" i="4" s="1"/>
  <c r="AO303" i="4" s="1"/>
  <c r="AL303" i="4"/>
  <c r="AH328" i="6"/>
  <c r="AI328" i="6" s="1"/>
  <c r="AJ328" i="6" s="1"/>
  <c r="AK304" i="4" l="1"/>
  <c r="AK329" i="6"/>
  <c r="AL304" i="4" l="1"/>
  <c r="AK305" i="4" s="1"/>
  <c r="AM304" i="4"/>
  <c r="AN304" i="4" s="1"/>
  <c r="AO304" i="4" s="1"/>
  <c r="AG329" i="6"/>
  <c r="AL305" i="4" l="1"/>
  <c r="AM305" i="4" s="1"/>
  <c r="AH329" i="6"/>
  <c r="AI329" i="6" s="1"/>
  <c r="AJ329" i="6" s="1"/>
  <c r="AN305" i="4" l="1"/>
  <c r="AO305" i="4" s="1"/>
  <c r="AK330" i="6"/>
  <c r="AK306" i="4" l="1"/>
  <c r="AH330" i="6"/>
  <c r="AI330" i="6" s="1"/>
  <c r="AJ330" i="6" s="1"/>
  <c r="AG330" i="6"/>
  <c r="AL306" i="4" l="1"/>
  <c r="AM306" i="4"/>
  <c r="AN306" i="4" s="1"/>
  <c r="AO306" i="4" s="1"/>
  <c r="AK331" i="6"/>
  <c r="AK307" i="4" l="1"/>
  <c r="AG331" i="6"/>
  <c r="AL307" i="4" l="1"/>
  <c r="AM307" i="4"/>
  <c r="AN307" i="4" s="1"/>
  <c r="AO307" i="4" s="1"/>
  <c r="AH331" i="6"/>
  <c r="AI331" i="6" s="1"/>
  <c r="AJ331" i="6" s="1"/>
  <c r="AK332" i="6" l="1"/>
  <c r="AG332" i="6" l="1"/>
  <c r="AH332" i="6" l="1"/>
  <c r="AI332" i="6" s="1"/>
  <c r="AJ332" i="6" s="1"/>
  <c r="AK333" i="6" l="1"/>
  <c r="AG333" i="6" l="1"/>
  <c r="AH333" i="6"/>
  <c r="AI333" i="6" s="1"/>
  <c r="AJ333" i="6" s="1"/>
  <c r="AK334" i="6" l="1"/>
  <c r="AG334" i="6" l="1"/>
  <c r="AH334" i="6" l="1"/>
  <c r="AI334" i="6" s="1"/>
  <c r="AJ334" i="6" s="1"/>
  <c r="AK335" i="6" l="1"/>
  <c r="AG335" i="6" l="1"/>
  <c r="AH335" i="6" l="1"/>
  <c r="AI335" i="6" s="1"/>
  <c r="AJ335" i="6" s="1"/>
  <c r="AK336" i="6" l="1"/>
  <c r="AG336" i="6" l="1"/>
  <c r="AH336" i="6" l="1"/>
  <c r="AI336" i="6" s="1"/>
  <c r="AJ336" i="6" s="1"/>
  <c r="AK337" i="6" l="1"/>
  <c r="AG337" i="6" l="1"/>
  <c r="AH337" i="6"/>
  <c r="AI337" i="6" s="1"/>
  <c r="AJ337" i="6" s="1"/>
  <c r="AK338" i="6" l="1"/>
  <c r="AG338" i="6" l="1"/>
  <c r="AH338" i="6" l="1"/>
  <c r="AI338" i="6" s="1"/>
  <c r="AJ338" i="6" s="1"/>
  <c r="AK339" i="6" l="1"/>
  <c r="AG339" i="6" l="1"/>
  <c r="AH339" i="6" l="1"/>
  <c r="AI339" i="6" s="1"/>
  <c r="AJ339" i="6" s="1"/>
  <c r="AK340" i="6" l="1"/>
  <c r="AG340" i="6" l="1"/>
  <c r="AH340" i="6" l="1"/>
  <c r="AI340" i="6" s="1"/>
  <c r="AJ340" i="6" s="1"/>
  <c r="AK341" i="6" l="1"/>
  <c r="AG341" i="6" l="1"/>
  <c r="AH341" i="6" l="1"/>
  <c r="AI341" i="6" s="1"/>
  <c r="AJ341" i="6" s="1"/>
  <c r="AK342" i="6" l="1"/>
  <c r="AG342" i="6" l="1"/>
  <c r="AH342" i="6" l="1"/>
  <c r="AI342" i="6" s="1"/>
  <c r="AJ342" i="6" s="1"/>
  <c r="AK343" i="6" l="1"/>
  <c r="AG343" i="6" l="1"/>
  <c r="AH343" i="6" l="1"/>
  <c r="AI343" i="6" s="1"/>
  <c r="AJ343" i="6" s="1"/>
  <c r="AK344" i="6" l="1"/>
  <c r="AG344" i="6" l="1"/>
  <c r="AH344" i="6" l="1"/>
  <c r="AI344" i="6" s="1"/>
  <c r="AJ344" i="6" s="1"/>
  <c r="AK345" i="6" l="1"/>
  <c r="AG345" i="6" l="1"/>
  <c r="AH345" i="6"/>
  <c r="AI345" i="6" s="1"/>
  <c r="AJ345" i="6" s="1"/>
  <c r="AK346" i="6" l="1"/>
  <c r="AG346" i="6" l="1"/>
  <c r="AH346" i="6" l="1"/>
  <c r="AI346" i="6" s="1"/>
  <c r="AJ346" i="6" s="1"/>
  <c r="AK347" i="6" l="1"/>
  <c r="AG347" i="6" l="1"/>
  <c r="AH347" i="6" l="1"/>
  <c r="AI347" i="6" s="1"/>
  <c r="AJ347" i="6" s="1"/>
  <c r="AK348" i="6" l="1"/>
  <c r="AG348" i="6" l="1"/>
  <c r="AH348" i="6" l="1"/>
  <c r="AI348" i="6" s="1"/>
  <c r="AJ348" i="6" s="1"/>
  <c r="AK349" i="6" l="1"/>
  <c r="AG349" i="6" l="1"/>
  <c r="AH349" i="6" l="1"/>
  <c r="AI349" i="6" s="1"/>
  <c r="AJ349" i="6" s="1"/>
  <c r="AK350" i="6" l="1"/>
  <c r="AG350" i="6" l="1"/>
  <c r="AH350" i="6" s="1"/>
  <c r="AI350" i="6" s="1"/>
  <c r="AJ350" i="6" s="1"/>
  <c r="AK351" i="6" l="1"/>
  <c r="AG351" i="6" l="1"/>
  <c r="AH351" i="6"/>
  <c r="AI351" i="6" s="1"/>
  <c r="AJ351" i="6" s="1"/>
  <c r="AK352" i="6" l="1"/>
  <c r="AG352" i="6" l="1"/>
  <c r="AH352" i="6" l="1"/>
  <c r="AI352" i="6" s="1"/>
  <c r="AJ352" i="6" s="1"/>
  <c r="AK353" i="6" l="1"/>
  <c r="AG353" i="6" l="1"/>
  <c r="AH353" i="6" l="1"/>
  <c r="AI353" i="6" s="1"/>
  <c r="AJ353" i="6" s="1"/>
  <c r="AK354" i="6" l="1"/>
  <c r="AG354" i="6" l="1"/>
  <c r="AH354" i="6" l="1"/>
  <c r="AI354" i="6" s="1"/>
  <c r="AJ354" i="6" s="1"/>
  <c r="AK355" i="6" l="1"/>
  <c r="AG355" i="6" l="1"/>
  <c r="AH355" i="6" l="1"/>
  <c r="AI355" i="6" s="1"/>
  <c r="AJ355" i="6" s="1"/>
  <c r="AK356" i="6" l="1"/>
  <c r="AG356" i="6" l="1"/>
  <c r="AH356" i="6" l="1"/>
  <c r="AI356" i="6" s="1"/>
  <c r="AJ356" i="6" s="1"/>
  <c r="AK357" i="6" l="1"/>
  <c r="AG357" i="6" l="1"/>
  <c r="AH357" i="6" l="1"/>
  <c r="AI357" i="6" s="1"/>
  <c r="AJ357" i="6" s="1"/>
  <c r="AK358" i="6" l="1"/>
  <c r="AG358" i="6" l="1"/>
  <c r="AH358" i="6" l="1"/>
  <c r="AI358" i="6" s="1"/>
  <c r="AJ358" i="6" s="1"/>
  <c r="AK359" i="6" l="1"/>
  <c r="AG359" i="6" l="1"/>
  <c r="AH359" i="6" l="1"/>
  <c r="AI359" i="6" s="1"/>
  <c r="AJ359" i="6" s="1"/>
  <c r="AK360" i="6" l="1"/>
  <c r="AG360" i="6" l="1"/>
  <c r="AH360" i="6" l="1"/>
  <c r="AI360" i="6" s="1"/>
  <c r="AJ360" i="6" s="1"/>
  <c r="AK361" i="6" l="1"/>
  <c r="AG361" i="6" l="1"/>
  <c r="AH361" i="6" l="1"/>
  <c r="AI361" i="6" s="1"/>
  <c r="AJ361" i="6" s="1"/>
  <c r="AK362" i="6" l="1"/>
  <c r="AG362" i="6" l="1"/>
  <c r="AH362" i="6" l="1"/>
  <c r="AI362" i="6" s="1"/>
  <c r="AJ362" i="6" s="1"/>
  <c r="AK363" i="6" l="1"/>
  <c r="AG363" i="6" l="1"/>
  <c r="AH363" i="6" l="1"/>
  <c r="AI363" i="6" s="1"/>
  <c r="AJ363" i="6" s="1"/>
  <c r="AK364" i="6" l="1"/>
  <c r="AG364" i="6" l="1"/>
  <c r="AH364" i="6" l="1"/>
  <c r="AI364" i="6" s="1"/>
  <c r="AJ364" i="6" s="1"/>
  <c r="AK365" i="6" l="1"/>
  <c r="AG365" i="6" l="1"/>
  <c r="AH365" i="6" l="1"/>
  <c r="AI365" i="6" s="1"/>
  <c r="AJ365" i="6" s="1"/>
  <c r="AK366" i="6" l="1"/>
  <c r="AG366" i="6" l="1"/>
  <c r="AH366" i="6" l="1"/>
  <c r="AI366" i="6" s="1"/>
  <c r="AJ366" i="6" s="1"/>
  <c r="AK367" i="6" l="1"/>
  <c r="AG367" i="6" l="1"/>
  <c r="AH367" i="6" l="1"/>
  <c r="AI367" i="6" s="1"/>
  <c r="AJ367" i="6" s="1"/>
  <c r="AK368" i="6" l="1"/>
  <c r="AG368" i="6" l="1"/>
  <c r="AH368" i="6" l="1"/>
  <c r="AI368" i="6" s="1"/>
  <c r="AJ368" i="6" s="1"/>
  <c r="AK369" i="6" l="1"/>
  <c r="AG369" i="6" l="1"/>
  <c r="AH369" i="6" l="1"/>
  <c r="AI369" i="6" s="1"/>
  <c r="AJ369" i="6" s="1"/>
  <c r="AK370" i="6" l="1"/>
  <c r="AG370" i="6" l="1"/>
  <c r="AH370" i="6" l="1"/>
  <c r="AI370" i="6" s="1"/>
  <c r="AJ370" i="6" s="1"/>
  <c r="AK371" i="6" l="1"/>
  <c r="AG371" i="6" l="1"/>
  <c r="AH371" i="6" l="1"/>
  <c r="AI371" i="6" s="1"/>
  <c r="AJ371" i="6" s="1"/>
  <c r="AK372" i="6" l="1"/>
  <c r="AG372" i="6" l="1"/>
  <c r="AH372" i="6" l="1"/>
  <c r="AI372" i="6" s="1"/>
  <c r="AJ372" i="6" s="1"/>
  <c r="AK373" i="6" l="1"/>
  <c r="AG373" i="6" l="1"/>
  <c r="AH373" i="6" l="1"/>
  <c r="AI373" i="6" s="1"/>
  <c r="AJ373" i="6" s="1"/>
  <c r="AK374" i="6" l="1"/>
  <c r="AG374" i="6" l="1"/>
  <c r="AH374" i="6" l="1"/>
  <c r="AI374" i="6" s="1"/>
  <c r="AJ374" i="6" s="1"/>
  <c r="AK375" i="6" l="1"/>
  <c r="AG375" i="6" l="1"/>
  <c r="AH375" i="6" l="1"/>
  <c r="AI375" i="6" s="1"/>
  <c r="AJ375" i="6" s="1"/>
  <c r="AK376" i="6" l="1"/>
  <c r="AG376" i="6" l="1"/>
  <c r="AH376" i="6" l="1"/>
  <c r="AI376" i="6" s="1"/>
  <c r="AJ376" i="6" s="1"/>
  <c r="AK377" i="6" l="1"/>
  <c r="AG377" i="6" l="1"/>
  <c r="AH377" i="6" l="1"/>
  <c r="AI377" i="6" s="1"/>
  <c r="AJ377" i="6" s="1"/>
  <c r="AK378" i="6" l="1"/>
  <c r="AG378" i="6" l="1"/>
  <c r="AH378" i="6" l="1"/>
  <c r="AI378" i="6" s="1"/>
  <c r="AJ378" i="6" s="1"/>
  <c r="AK379" i="6" l="1"/>
  <c r="AG379" i="6" l="1"/>
  <c r="AH379" i="6" l="1"/>
  <c r="AI379" i="6" s="1"/>
  <c r="AJ379" i="6" s="1"/>
  <c r="AK380" i="6" l="1"/>
  <c r="AG380" i="6" l="1"/>
  <c r="AH380" i="6" l="1"/>
  <c r="AI380" i="6" s="1"/>
  <c r="AJ380" i="6" s="1"/>
  <c r="AK381" i="6" l="1"/>
  <c r="AG381" i="6" l="1"/>
  <c r="AH381" i="6" l="1"/>
  <c r="AI381" i="6" s="1"/>
  <c r="AJ381" i="6" s="1"/>
  <c r="AK382" i="6" l="1"/>
  <c r="AG382" i="6" l="1"/>
  <c r="AH382" i="6" l="1"/>
  <c r="AI382" i="6" s="1"/>
  <c r="AJ382" i="6" s="1"/>
  <c r="AK383" i="6" l="1"/>
  <c r="AG383" i="6" l="1"/>
  <c r="AH383" i="6" l="1"/>
  <c r="AI383" i="6" s="1"/>
  <c r="AJ383" i="6" s="1"/>
  <c r="AK384" i="6" l="1"/>
  <c r="AG384" i="6" l="1"/>
  <c r="AH384" i="6" l="1"/>
  <c r="AI384" i="6" s="1"/>
  <c r="AJ384" i="6" s="1"/>
  <c r="AK385" i="6" l="1"/>
  <c r="AG385" i="6" l="1"/>
  <c r="AH385" i="6" l="1"/>
  <c r="AI385" i="6" s="1"/>
  <c r="AJ385" i="6" s="1"/>
  <c r="AK386" i="6" l="1"/>
  <c r="AG386" i="6" l="1"/>
  <c r="AH386" i="6" l="1"/>
  <c r="AI386" i="6" s="1"/>
  <c r="AJ386" i="6" s="1"/>
  <c r="AK387" i="6" l="1"/>
  <c r="AG387" i="6" l="1"/>
  <c r="AH387" i="6" l="1"/>
  <c r="AI387" i="6" s="1"/>
  <c r="AJ387" i="6" s="1"/>
  <c r="AK388" i="6" l="1"/>
  <c r="AG388" i="6" l="1"/>
  <c r="AH388" i="6" l="1"/>
  <c r="AI388" i="6" s="1"/>
  <c r="AJ388" i="6" s="1"/>
  <c r="AK389" i="6" l="1"/>
  <c r="AG389" i="6" l="1"/>
  <c r="AH389" i="6" l="1"/>
  <c r="AI389" i="6" s="1"/>
  <c r="AJ389" i="6" s="1"/>
  <c r="AK390" i="6" l="1"/>
  <c r="AG390" i="6" l="1"/>
  <c r="AH390" i="6" l="1"/>
  <c r="AI390" i="6" s="1"/>
  <c r="AJ390" i="6" s="1"/>
  <c r="AK391" i="6" l="1"/>
  <c r="AG391" i="6" l="1"/>
  <c r="AH391" i="6" l="1"/>
  <c r="AI391" i="6" s="1"/>
  <c r="AJ391" i="6" s="1"/>
  <c r="AK392" i="6" l="1"/>
  <c r="AG392" i="6" l="1"/>
  <c r="AH392" i="6" l="1"/>
  <c r="AI392" i="6" s="1"/>
  <c r="AJ392" i="6" s="1"/>
  <c r="AK393" i="6" l="1"/>
  <c r="AG393" i="6" l="1"/>
  <c r="AH393" i="6" l="1"/>
  <c r="AI393" i="6" s="1"/>
  <c r="AJ393" i="6" s="1"/>
  <c r="AK394" i="6" l="1"/>
  <c r="AG394" i="6" l="1"/>
  <c r="AH394" i="6" l="1"/>
  <c r="AI394" i="6" s="1"/>
  <c r="AJ394" i="6" s="1"/>
  <c r="AK395" i="6" l="1"/>
  <c r="AG395" i="6" l="1"/>
  <c r="AH395" i="6" l="1"/>
  <c r="AI395" i="6" s="1"/>
  <c r="AJ395" i="6" s="1"/>
  <c r="AK396" i="6" l="1"/>
  <c r="AG396" i="6" l="1"/>
  <c r="AH396" i="6" l="1"/>
  <c r="AI396" i="6" s="1"/>
  <c r="AJ396" i="6" s="1"/>
  <c r="AK397" i="6" l="1"/>
  <c r="AG397" i="6" l="1"/>
  <c r="AH397" i="6"/>
  <c r="AI397" i="6" s="1"/>
  <c r="AJ397" i="6" s="1"/>
  <c r="AK398" i="6" l="1"/>
  <c r="AG398" i="6" l="1"/>
  <c r="AH398" i="6" l="1"/>
  <c r="AI398" i="6" s="1"/>
  <c r="AJ398" i="6" s="1"/>
  <c r="AK399" i="6" l="1"/>
  <c r="AG399" i="6" l="1"/>
  <c r="AH399" i="6" l="1"/>
  <c r="AI399" i="6" s="1"/>
  <c r="AJ399" i="6" s="1"/>
  <c r="AK400" i="6" l="1"/>
  <c r="AG400" i="6" l="1"/>
  <c r="AH400" i="6" l="1"/>
  <c r="AI400" i="6" s="1"/>
  <c r="AJ400" i="6" s="1"/>
  <c r="AK401" i="6" l="1"/>
  <c r="AG401" i="6" l="1"/>
  <c r="AH401" i="6" l="1"/>
  <c r="AI401" i="6" s="1"/>
  <c r="AJ401" i="6" s="1"/>
  <c r="AK402" i="6" l="1"/>
  <c r="AG402" i="6" l="1"/>
  <c r="AH402" i="6" l="1"/>
  <c r="AI402" i="6" s="1"/>
  <c r="AJ402" i="6" s="1"/>
  <c r="AK403" i="6" l="1"/>
  <c r="AG403" i="6" l="1"/>
  <c r="AH403" i="6" l="1"/>
  <c r="AI403" i="6" s="1"/>
  <c r="AJ403" i="6" s="1"/>
  <c r="AK404" i="6" l="1"/>
  <c r="AG404" i="6" l="1"/>
  <c r="AH404" i="6" l="1"/>
  <c r="AI404" i="6" s="1"/>
  <c r="AJ404" i="6" s="1"/>
  <c r="AK405" i="6" l="1"/>
  <c r="AG405" i="6" l="1"/>
  <c r="AH405" i="6" l="1"/>
  <c r="AI405" i="6" s="1"/>
  <c r="AJ405" i="6" s="1"/>
  <c r="AK406" i="6" l="1"/>
  <c r="AG406" i="6" l="1"/>
  <c r="AH406" i="6" l="1"/>
  <c r="AI406" i="6" s="1"/>
  <c r="AJ406" i="6" s="1"/>
  <c r="AK407" i="6" l="1"/>
  <c r="AG407" i="6" l="1"/>
  <c r="AH407" i="6"/>
  <c r="AI407" i="6" s="1"/>
  <c r="AJ407" i="6" s="1"/>
  <c r="AK408" i="6" l="1"/>
  <c r="AG408" i="6" l="1"/>
  <c r="AH408" i="6" l="1"/>
  <c r="AI408" i="6" s="1"/>
  <c r="AJ408" i="6" s="1"/>
  <c r="AK409" i="6" l="1"/>
  <c r="AG409" i="6" l="1"/>
  <c r="AH409" i="6" l="1"/>
  <c r="AI409" i="6" s="1"/>
  <c r="AJ409" i="6" s="1"/>
  <c r="AK410" i="6" l="1"/>
  <c r="AG410" i="6" l="1"/>
  <c r="AH410" i="6" l="1"/>
  <c r="AI410" i="6" s="1"/>
  <c r="AJ410" i="6" s="1"/>
  <c r="AK411" i="6" l="1"/>
  <c r="AG411" i="6" l="1"/>
  <c r="AH411" i="6" l="1"/>
  <c r="AI411" i="6" s="1"/>
  <c r="AJ411" i="6" s="1"/>
  <c r="AK412" i="6" l="1"/>
  <c r="AG412" i="6" l="1"/>
  <c r="AH412" i="6" l="1"/>
  <c r="AI412" i="6" s="1"/>
  <c r="AJ412" i="6" s="1"/>
  <c r="AK413" i="6" l="1"/>
  <c r="AG413" i="6" l="1"/>
  <c r="AH413" i="6" l="1"/>
  <c r="AI413" i="6" s="1"/>
  <c r="AJ413" i="6" s="1"/>
  <c r="AK414" i="6" l="1"/>
  <c r="AG414" i="6" l="1"/>
  <c r="AH414" i="6" l="1"/>
  <c r="AI414" i="6" s="1"/>
  <c r="AJ414" i="6" s="1"/>
  <c r="AK415" i="6" l="1"/>
  <c r="AG415" i="6"/>
  <c r="AH415" i="6" s="1"/>
  <c r="AI415" i="6" s="1"/>
  <c r="AJ415" i="6" s="1"/>
  <c r="AK416" i="6" l="1"/>
  <c r="AG416" i="6" l="1"/>
  <c r="AH416" i="6" s="1"/>
  <c r="AI416" i="6" s="1"/>
  <c r="AJ416" i="6" s="1"/>
  <c r="AK417" i="6" l="1"/>
  <c r="AG417" i="6" l="1"/>
  <c r="AH417" i="6"/>
  <c r="AI417" i="6" s="1"/>
  <c r="AJ417" i="6" s="1"/>
  <c r="AK418" i="6" l="1"/>
  <c r="AG418" i="6" l="1"/>
  <c r="AH418" i="6" s="1"/>
  <c r="AI418" i="6" s="1"/>
  <c r="AJ418" i="6" s="1"/>
  <c r="AK419" i="6" l="1"/>
  <c r="AG419" i="6" l="1"/>
  <c r="AH419" i="6" l="1"/>
  <c r="AI419" i="6" s="1"/>
  <c r="AJ419" i="6" s="1"/>
  <c r="AK420" i="6" l="1"/>
  <c r="AG420" i="6" l="1"/>
  <c r="AH420" i="6" l="1"/>
  <c r="AI420" i="6" s="1"/>
  <c r="AJ420" i="6" s="1"/>
  <c r="AK421" i="6" l="1"/>
  <c r="AG421" i="6" l="1"/>
  <c r="AH421" i="6" l="1"/>
  <c r="AI421" i="6" s="1"/>
  <c r="AJ421" i="6" s="1"/>
  <c r="AK422" i="6" l="1"/>
  <c r="AG422" i="6" l="1"/>
  <c r="AH422" i="6" l="1"/>
  <c r="AI422" i="6" s="1"/>
  <c r="AJ422" i="6" s="1"/>
  <c r="AK423" i="6" l="1"/>
  <c r="AG423" i="6" l="1"/>
  <c r="AH423" i="6" l="1"/>
  <c r="AI423" i="6" s="1"/>
  <c r="AJ423" i="6" s="1"/>
  <c r="AK424" i="6" l="1"/>
  <c r="AG424" i="6" l="1"/>
  <c r="AH424" i="6" l="1"/>
  <c r="AI424" i="6" s="1"/>
  <c r="AJ424" i="6" s="1"/>
  <c r="AK425" i="6" l="1"/>
  <c r="AG425" i="6" l="1"/>
  <c r="AH425" i="6"/>
  <c r="AI425" i="6" s="1"/>
  <c r="AJ425" i="6" s="1"/>
  <c r="AK426" i="6" l="1"/>
  <c r="AG426" i="6" l="1"/>
  <c r="AH426" i="6" l="1"/>
  <c r="AI426" i="6" s="1"/>
  <c r="AJ426" i="6" s="1"/>
  <c r="AK427" i="6" l="1"/>
  <c r="AG427" i="6" l="1"/>
  <c r="AH427" i="6" l="1"/>
  <c r="AI427" i="6" s="1"/>
  <c r="AJ427" i="6" s="1"/>
  <c r="AK428" i="6" l="1"/>
  <c r="AG428" i="6" l="1"/>
  <c r="AH428" i="6" l="1"/>
  <c r="AI428" i="6" s="1"/>
  <c r="AJ428" i="6" s="1"/>
  <c r="AK429" i="6" l="1"/>
  <c r="AG429" i="6" l="1"/>
  <c r="AH429" i="6" l="1"/>
  <c r="AI429" i="6" s="1"/>
  <c r="AJ429" i="6" s="1"/>
  <c r="AK430" i="6" l="1"/>
  <c r="AG430" i="6" l="1"/>
  <c r="AH430" i="6" s="1"/>
  <c r="AI430" i="6" s="1"/>
  <c r="AJ430" i="6" s="1"/>
  <c r="AK431" i="6" l="1"/>
  <c r="AG431" i="6" l="1"/>
  <c r="AH431" i="6" l="1"/>
  <c r="AI431" i="6" s="1"/>
  <c r="AJ431" i="6" s="1"/>
  <c r="AK432" i="6" l="1"/>
  <c r="AG432" i="6" l="1"/>
  <c r="AH432" i="6" l="1"/>
  <c r="AI432" i="6" s="1"/>
  <c r="AJ432" i="6" s="1"/>
  <c r="AK433" i="6" l="1"/>
  <c r="AG433" i="6" l="1"/>
  <c r="AH433" i="6" l="1"/>
  <c r="AI433" i="6" s="1"/>
  <c r="AJ433" i="6" s="1"/>
  <c r="AK434" i="6" l="1"/>
  <c r="AG434" i="6" l="1"/>
  <c r="AH434" i="6" l="1"/>
  <c r="AI434" i="6" s="1"/>
  <c r="AJ434" i="6" s="1"/>
  <c r="AK435" i="6" l="1"/>
  <c r="AG435" i="6" s="1"/>
  <c r="AH435" i="6" s="1"/>
  <c r="AI435" i="6" s="1"/>
  <c r="AJ435" i="6" s="1"/>
  <c r="AK436" i="6" l="1"/>
  <c r="AG436" i="6" l="1"/>
  <c r="AH436" i="6" l="1"/>
  <c r="AI436" i="6" s="1"/>
  <c r="AJ436" i="6" s="1"/>
  <c r="AK437" i="6" l="1"/>
  <c r="AG437" i="6" l="1"/>
  <c r="AH437" i="6" l="1"/>
  <c r="AI437" i="6" s="1"/>
  <c r="AJ437" i="6" s="1"/>
  <c r="AK438" i="6" l="1"/>
  <c r="AG438" i="6" l="1"/>
  <c r="AH438" i="6" l="1"/>
  <c r="AI438" i="6" s="1"/>
  <c r="AJ438" i="6" s="1"/>
  <c r="AK439" i="6" l="1"/>
  <c r="AG439" i="6" l="1"/>
  <c r="AH439" i="6" l="1"/>
  <c r="AI439" i="6" s="1"/>
  <c r="AJ439" i="6" s="1"/>
  <c r="AK440" i="6" l="1"/>
  <c r="AG440" i="6" l="1"/>
  <c r="AH440" i="6" s="1"/>
  <c r="AI440" i="6" s="1"/>
  <c r="AJ440" i="6" s="1"/>
  <c r="AK441" i="6" l="1"/>
  <c r="AG441" i="6" l="1"/>
  <c r="AH441" i="6" l="1"/>
  <c r="AI441" i="6" s="1"/>
  <c r="AJ441" i="6" s="1"/>
  <c r="AK442" i="6" l="1"/>
  <c r="AG442" i="6" l="1"/>
  <c r="AH442" i="6" s="1"/>
  <c r="AI442" i="6" s="1"/>
  <c r="AJ442" i="6" s="1"/>
  <c r="AK443" i="6" l="1"/>
  <c r="AG443" i="6" l="1"/>
  <c r="AH443" i="6"/>
  <c r="AI443" i="6" s="1"/>
  <c r="AJ443" i="6" s="1"/>
  <c r="AK444" i="6" l="1"/>
  <c r="AG444" i="6" l="1"/>
  <c r="AH444" i="6" s="1"/>
  <c r="AI444" i="6" s="1"/>
  <c r="AJ444" i="6" s="1"/>
  <c r="AK445" i="6" l="1"/>
  <c r="AG445" i="6" l="1"/>
  <c r="AH445" i="6" s="1"/>
  <c r="AI445" i="6" s="1"/>
  <c r="AJ445" i="6" s="1"/>
  <c r="AK446" i="6" l="1"/>
  <c r="AG446" i="6" l="1"/>
  <c r="AH446" i="6" s="1"/>
  <c r="AI446" i="6" s="1"/>
  <c r="AJ446" i="6" s="1"/>
  <c r="AK447" i="6" l="1"/>
  <c r="AG447" i="6" l="1"/>
  <c r="AH447" i="6" s="1"/>
  <c r="AI447" i="6" s="1"/>
  <c r="AJ447" i="6" s="1"/>
  <c r="AK448" i="6" l="1"/>
  <c r="AG448" i="6" l="1"/>
  <c r="AH448" i="6" s="1"/>
  <c r="AI448" i="6" s="1"/>
  <c r="AJ448" i="6" s="1"/>
  <c r="AK449" i="6" l="1"/>
  <c r="AG449" i="6" l="1"/>
  <c r="AH449" i="6"/>
  <c r="AI449" i="6" s="1"/>
  <c r="AJ449" i="6" s="1"/>
  <c r="AK450" i="6" l="1"/>
  <c r="AG450" i="6" l="1"/>
  <c r="AH450" i="6"/>
  <c r="AI450" i="6" l="1"/>
  <c r="AJ450" i="6" s="1"/>
  <c r="AK451" i="6" l="1"/>
  <c r="AG451" i="6" l="1"/>
  <c r="AH451" i="6" l="1"/>
  <c r="AI451" i="6" s="1"/>
  <c r="AJ451" i="6" s="1"/>
  <c r="AK452" i="6" l="1"/>
  <c r="AG452" i="6" l="1"/>
  <c r="AH452" i="6" s="1"/>
  <c r="AI452" i="6" s="1"/>
  <c r="AJ452" i="6" s="1"/>
  <c r="AK453" i="6" l="1"/>
  <c r="AG453" i="6" l="1"/>
  <c r="AH453" i="6" s="1"/>
  <c r="AI453" i="6" s="1"/>
  <c r="AJ453" i="6" s="1"/>
  <c r="AK454" i="6" l="1"/>
  <c r="AG454" i="6" l="1"/>
  <c r="AH454" i="6" s="1"/>
  <c r="AI454" i="6" s="1"/>
  <c r="AJ454" i="6" s="1"/>
  <c r="AK455" i="6" l="1"/>
  <c r="AG455" i="6" l="1"/>
  <c r="AH455" i="6" s="1"/>
  <c r="AI455" i="6" s="1"/>
  <c r="AJ455" i="6" s="1"/>
  <c r="AK456" i="6" l="1"/>
  <c r="AG456" i="6" l="1"/>
  <c r="AH456" i="6" s="1"/>
  <c r="AI456" i="6" s="1"/>
  <c r="AJ456" i="6" s="1"/>
  <c r="AK457" i="6" l="1"/>
  <c r="AG457" i="6" l="1"/>
  <c r="AH457" i="6" s="1"/>
  <c r="AI457" i="6" s="1"/>
  <c r="AJ457" i="6" s="1"/>
  <c r="AK458" i="6" l="1"/>
  <c r="AG458" i="6" l="1"/>
  <c r="AH458" i="6" s="1"/>
  <c r="AI458" i="6" s="1"/>
  <c r="AJ458" i="6" s="1"/>
  <c r="AK459" i="6" l="1"/>
  <c r="AG459" i="6" l="1"/>
  <c r="AH459" i="6" l="1"/>
  <c r="AI459" i="6" s="1"/>
  <c r="AJ459" i="6" s="1"/>
  <c r="AK460" i="6" l="1"/>
  <c r="AG460" i="6"/>
  <c r="AH460" i="6" s="1"/>
  <c r="AI460" i="6" s="1"/>
  <c r="AJ460" i="6" s="1"/>
  <c r="AK461" i="6" l="1"/>
  <c r="AG461" i="6" l="1"/>
  <c r="AH461" i="6" s="1"/>
  <c r="AI461" i="6" s="1"/>
  <c r="AJ461" i="6" s="1"/>
  <c r="AK462" i="6" l="1"/>
  <c r="AG462" i="6" l="1"/>
  <c r="AH462" i="6"/>
  <c r="AI462" i="6" l="1"/>
  <c r="AJ462" i="6" s="1"/>
  <c r="AK463" i="6" l="1"/>
  <c r="AG463" i="6"/>
  <c r="AH463" i="6" s="1"/>
  <c r="AI463" i="6" s="1"/>
  <c r="AJ463" i="6" s="1"/>
  <c r="AK464" i="6" l="1"/>
  <c r="AG464" i="6" l="1"/>
  <c r="AH464" i="6" s="1"/>
  <c r="AI464" i="6" s="1"/>
  <c r="AJ464" i="6" s="1"/>
  <c r="AK465" i="6" l="1"/>
  <c r="AG465" i="6" l="1"/>
  <c r="AH465" i="6"/>
  <c r="AI465" i="6" s="1"/>
  <c r="AJ465" i="6" s="1"/>
  <c r="AK466" i="6" l="1"/>
  <c r="AG466" i="6" l="1"/>
  <c r="AH466" i="6" s="1"/>
  <c r="AI466" i="6" s="1"/>
  <c r="AJ466" i="6" s="1"/>
  <c r="AK467" i="6" l="1"/>
  <c r="AG467" i="6" l="1"/>
  <c r="AH467" i="6"/>
  <c r="AI467" i="6" s="1"/>
  <c r="AJ467" i="6" s="1"/>
  <c r="AK468" i="6" l="1"/>
  <c r="AG468" i="6" l="1"/>
  <c r="AH468" i="6" s="1"/>
  <c r="AI468" i="6" s="1"/>
  <c r="AJ468" i="6" s="1"/>
  <c r="AK469" i="6" l="1"/>
  <c r="AG469" i="6" l="1"/>
  <c r="AH469" i="6"/>
  <c r="AI469" i="6" s="1"/>
  <c r="AJ469" i="6" s="1"/>
  <c r="AK470" i="6" l="1"/>
  <c r="AG470" i="6" l="1"/>
  <c r="AH470" i="6" s="1"/>
  <c r="AI470" i="6" s="1"/>
  <c r="AJ470" i="6" s="1"/>
  <c r="AK471" i="6" l="1"/>
  <c r="AG471" i="6" l="1"/>
  <c r="AH471" i="6"/>
  <c r="AI471" i="6" s="1"/>
  <c r="AJ471" i="6" s="1"/>
  <c r="AK472" i="6" l="1"/>
  <c r="AG472" i="6" l="1"/>
  <c r="AH472" i="6" s="1"/>
  <c r="AI472" i="6" s="1"/>
  <c r="AJ472" i="6" s="1"/>
  <c r="AK473" i="6" l="1"/>
  <c r="AG473" i="6" l="1"/>
  <c r="AH473" i="6"/>
  <c r="AI473" i="6" s="1"/>
  <c r="AJ473" i="6" s="1"/>
  <c r="AK474" i="6" l="1"/>
  <c r="AG474" i="6" l="1"/>
  <c r="AH474" i="6" s="1"/>
  <c r="AI474" i="6" s="1"/>
  <c r="AJ474" i="6" s="1"/>
  <c r="AK475" i="6" l="1"/>
  <c r="AG475" i="6" l="1"/>
  <c r="AH475" i="6" s="1"/>
  <c r="AI475" i="6" s="1"/>
  <c r="AJ475" i="6" s="1"/>
  <c r="AK476" i="6" l="1"/>
  <c r="AG476" i="6" l="1"/>
  <c r="AH476" i="6" s="1"/>
  <c r="AI476" i="6" s="1"/>
  <c r="AJ476" i="6" s="1"/>
  <c r="AK477" i="6" l="1"/>
  <c r="AG477" i="6" l="1"/>
  <c r="AH477" i="6" s="1"/>
  <c r="AI477" i="6" s="1"/>
  <c r="AJ477" i="6" s="1"/>
  <c r="AK478" i="6" l="1"/>
  <c r="AG478" i="6" l="1"/>
  <c r="AH478" i="6" s="1"/>
  <c r="AI478" i="6" s="1"/>
  <c r="AJ478" i="6" s="1"/>
  <c r="AK479" i="6" l="1"/>
  <c r="AG479" i="6" l="1"/>
  <c r="AH479" i="6"/>
  <c r="AI479" i="6" s="1"/>
  <c r="AJ479" i="6" s="1"/>
  <c r="AK480" i="6" l="1"/>
  <c r="AG480" i="6" l="1"/>
  <c r="AH480" i="6" s="1"/>
  <c r="AI480" i="6" s="1"/>
  <c r="AJ480" i="6" s="1"/>
  <c r="AK481" i="6" l="1"/>
  <c r="AG481" i="6" l="1"/>
  <c r="AH481" i="6" s="1"/>
  <c r="AI481" i="6" l="1"/>
  <c r="AJ481" i="6" s="1"/>
  <c r="AK482" i="6" l="1"/>
  <c r="AG482" i="6" s="1"/>
  <c r="AH482" i="6" l="1"/>
  <c r="AI482" i="6" s="1"/>
  <c r="AJ482" i="6" s="1"/>
  <c r="AK483" i="6" l="1"/>
  <c r="AG483" i="6"/>
  <c r="AH483" i="6"/>
  <c r="AI483" i="6" l="1"/>
  <c r="AJ483" i="6" s="1"/>
  <c r="AK484" i="6" l="1"/>
  <c r="AG484" i="6"/>
  <c r="AH484" i="6" s="1"/>
  <c r="AI484" i="6" s="1"/>
  <c r="AJ484" i="6" s="1"/>
  <c r="AK485" i="6" l="1"/>
  <c r="AG485" i="6" l="1"/>
  <c r="AH485" i="6" s="1"/>
  <c r="AI485" i="6" s="1"/>
  <c r="AJ485" i="6" s="1"/>
  <c r="AK486" i="6" l="1"/>
  <c r="AG486" i="6" l="1"/>
  <c r="AH486" i="6"/>
  <c r="AI486" i="6" s="1"/>
  <c r="AJ486" i="6" s="1"/>
  <c r="AK487" i="6" l="1"/>
  <c r="AG487" i="6" l="1"/>
  <c r="AH487" i="6" s="1"/>
  <c r="AI487" i="6" s="1"/>
  <c r="AJ487" i="6" s="1"/>
  <c r="AK488" i="6" l="1"/>
  <c r="AG488" i="6" l="1"/>
  <c r="AH488" i="6"/>
  <c r="AI488" i="6" s="1"/>
  <c r="AJ488" i="6" s="1"/>
  <c r="AK489" i="6" l="1"/>
  <c r="AG489" i="6" l="1"/>
  <c r="AH489" i="6" s="1"/>
  <c r="AI489" i="6" s="1"/>
  <c r="AJ489" i="6" s="1"/>
  <c r="AK490" i="6" l="1"/>
  <c r="AG490" i="6" l="1"/>
  <c r="AH490" i="6"/>
  <c r="AI490" i="6" s="1"/>
  <c r="AJ490" i="6" s="1"/>
  <c r="AK491" i="6" l="1"/>
  <c r="AG491" i="6" l="1"/>
  <c r="AH491" i="6" s="1"/>
  <c r="AI491" i="6" s="1"/>
  <c r="AJ491" i="6" s="1"/>
  <c r="AK492" i="6" l="1"/>
  <c r="AG492" i="6" l="1"/>
  <c r="AH492" i="6"/>
  <c r="AI492" i="6" s="1"/>
  <c r="AJ492" i="6" s="1"/>
  <c r="AK493" i="6" l="1"/>
  <c r="AG493" i="6" l="1"/>
  <c r="AH493" i="6" s="1"/>
  <c r="AI493" i="6" s="1"/>
  <c r="AJ493" i="6" s="1"/>
  <c r="AK494" i="6" l="1"/>
  <c r="AG494" i="6" l="1"/>
  <c r="AH494" i="6" s="1"/>
  <c r="AI494" i="6" s="1"/>
  <c r="AJ494" i="6" s="1"/>
  <c r="AK495" i="6" l="1"/>
  <c r="AG495" i="6" l="1"/>
  <c r="AH495" i="6" s="1"/>
  <c r="AI495" i="6" s="1"/>
  <c r="AJ495" i="6" s="1"/>
  <c r="AK496" i="6" l="1"/>
  <c r="AG496" i="6" l="1"/>
  <c r="AH496" i="6" s="1"/>
  <c r="AI496" i="6" s="1"/>
  <c r="AJ496" i="6" s="1"/>
  <c r="AK497" i="6" l="1"/>
  <c r="AG497" i="6" l="1"/>
  <c r="AH497" i="6" s="1"/>
  <c r="AI497" i="6" s="1"/>
  <c r="AJ497" i="6" s="1"/>
  <c r="AK498" i="6" l="1"/>
  <c r="AG498" i="6" l="1"/>
  <c r="AH498" i="6"/>
  <c r="AI498" i="6" s="1"/>
  <c r="AJ498" i="6" s="1"/>
  <c r="AK499" i="6" l="1"/>
  <c r="AG499" i="6" l="1"/>
  <c r="AH499" i="6" s="1"/>
  <c r="AI499" i="6" s="1"/>
  <c r="AJ499" i="6" s="1"/>
  <c r="AK500" i="6" l="1"/>
  <c r="AG500" i="6" l="1"/>
  <c r="AH500" i="6" s="1"/>
  <c r="AI500" i="6" s="1"/>
  <c r="AJ500" i="6" s="1"/>
  <c r="AK501" i="6" l="1"/>
  <c r="AG501" i="6" l="1"/>
  <c r="AH501" i="6" s="1"/>
  <c r="AI501" i="6" s="1"/>
  <c r="AJ501" i="6" s="1"/>
  <c r="AK502" i="6" l="1"/>
  <c r="AG502" i="6" l="1"/>
  <c r="AH502" i="6" s="1"/>
  <c r="AI502" i="6" s="1"/>
  <c r="AJ502" i="6" s="1"/>
  <c r="AK503" i="6" l="1"/>
  <c r="AG503" i="6" l="1"/>
  <c r="AH503" i="6" s="1"/>
  <c r="AI503" i="6" s="1"/>
  <c r="AJ503" i="6" s="1"/>
  <c r="AK504" i="6" l="1"/>
  <c r="AG504" i="6" l="1"/>
  <c r="AH504" i="6" s="1"/>
  <c r="AI504" i="6" s="1"/>
  <c r="AJ504" i="6" s="1"/>
  <c r="AK505" i="6" l="1"/>
  <c r="AG505" i="6" l="1"/>
  <c r="AH505" i="6" s="1"/>
  <c r="AI505" i="6" s="1"/>
  <c r="AJ505" i="6" s="1"/>
  <c r="AK506" i="6" l="1"/>
  <c r="AG506" i="6" l="1"/>
  <c r="AH506" i="6" s="1"/>
  <c r="AI506" i="6" s="1"/>
  <c r="AJ506" i="6" s="1"/>
  <c r="AK507" i="6" l="1"/>
  <c r="AG507" i="6" l="1"/>
  <c r="AH507" i="6" s="1"/>
  <c r="AI507" i="6" s="1"/>
  <c r="AJ507" i="6" s="1"/>
  <c r="AK508" i="6" l="1"/>
  <c r="AG508" i="6" l="1"/>
  <c r="AH508" i="6" s="1"/>
  <c r="AI508" i="6" s="1"/>
  <c r="AJ508" i="6" s="1"/>
  <c r="AK509" i="6" l="1"/>
  <c r="AG509" i="6" l="1"/>
  <c r="AH509" i="6" s="1"/>
  <c r="AI509" i="6" s="1"/>
  <c r="AJ509" i="6" s="1"/>
  <c r="AK510" i="6" l="1"/>
  <c r="AG510" i="6" l="1"/>
  <c r="AH510" i="6" s="1"/>
  <c r="AI510" i="6" s="1"/>
  <c r="AJ510" i="6" s="1"/>
  <c r="AK511" i="6" l="1"/>
  <c r="AG511" i="6" l="1"/>
  <c r="AH511" i="6" s="1"/>
  <c r="AI511" i="6" s="1"/>
  <c r="AJ511" i="6" s="1"/>
  <c r="AK512" i="6" l="1"/>
  <c r="AG512" i="6" l="1"/>
  <c r="AH512" i="6" s="1"/>
  <c r="AI512" i="6" s="1"/>
  <c r="AJ512" i="6" s="1"/>
  <c r="AK513" i="6" l="1"/>
  <c r="AG513" i="6" l="1"/>
  <c r="AH513" i="6" s="1"/>
  <c r="AI513" i="6" s="1"/>
  <c r="AJ513" i="6" s="1"/>
  <c r="AK514" i="6" l="1"/>
  <c r="AG514" i="6" l="1"/>
  <c r="AH514" i="6"/>
  <c r="AI514" i="6" s="1"/>
  <c r="AJ514" i="6" s="1"/>
  <c r="AK515" i="6" l="1"/>
  <c r="AG515" i="6" l="1"/>
  <c r="AH515" i="6" s="1"/>
  <c r="AI515" i="6" s="1"/>
  <c r="AJ515" i="6" s="1"/>
  <c r="AK516" i="6" l="1"/>
  <c r="AG516" i="6" l="1"/>
  <c r="AH516" i="6" s="1"/>
  <c r="AI516" i="6" s="1"/>
  <c r="AJ516" i="6" s="1"/>
  <c r="AK517" i="6" l="1"/>
  <c r="AG517" i="6" l="1"/>
  <c r="AH517" i="6" s="1"/>
  <c r="AI517" i="6" s="1"/>
  <c r="AJ517" i="6" s="1"/>
  <c r="AK518" i="6" l="1"/>
  <c r="AG518" i="6" l="1"/>
  <c r="AH518" i="6"/>
  <c r="AI518" i="6" s="1"/>
  <c r="AJ518" i="6" s="1"/>
  <c r="AK519" i="6" l="1"/>
  <c r="AG519" i="6" l="1"/>
  <c r="AH519" i="6" s="1"/>
  <c r="AI519" i="6" s="1"/>
  <c r="AJ519" i="6" s="1"/>
  <c r="AK520" i="6" l="1"/>
  <c r="AG520" i="6" l="1"/>
  <c r="AH520" i="6" s="1"/>
  <c r="AI520" i="6" s="1"/>
  <c r="AJ520" i="6" s="1"/>
  <c r="AK521" i="6" l="1"/>
  <c r="AG521" i="6" l="1"/>
  <c r="AH521" i="6" s="1"/>
  <c r="AI521" i="6" s="1"/>
  <c r="AJ521" i="6" s="1"/>
  <c r="AK522" i="6" l="1"/>
  <c r="AG522" i="6" l="1"/>
  <c r="AH522" i="6" s="1"/>
  <c r="AI522" i="6" s="1"/>
  <c r="AJ522" i="6" s="1"/>
  <c r="AK523" i="6" l="1"/>
  <c r="AG523" i="6" l="1"/>
  <c r="AH523" i="6" s="1"/>
  <c r="AI523" i="6" s="1"/>
  <c r="AJ523" i="6" s="1"/>
  <c r="AK524" i="6" l="1"/>
  <c r="AG524" i="6" l="1"/>
  <c r="AH524" i="6"/>
  <c r="AI524" i="6" s="1"/>
  <c r="AJ524" i="6" s="1"/>
  <c r="AK525" i="6" l="1"/>
  <c r="AG525" i="6" l="1"/>
  <c r="AH525" i="6" s="1"/>
  <c r="AI525" i="6" s="1"/>
  <c r="AJ525" i="6" s="1"/>
  <c r="AK526" i="6" l="1"/>
  <c r="AG526" i="6" l="1"/>
  <c r="AH526" i="6"/>
  <c r="AI526" i="6" s="1"/>
  <c r="AJ526" i="6" s="1"/>
  <c r="AK527" i="6" l="1"/>
  <c r="AG527" i="6" l="1"/>
  <c r="AH527" i="6" s="1"/>
  <c r="AI527" i="6" s="1"/>
  <c r="AJ527" i="6" s="1"/>
  <c r="AK528" i="6" l="1"/>
  <c r="AG528" i="6" l="1"/>
  <c r="AH528" i="6"/>
  <c r="AI528" i="6" s="1"/>
  <c r="AJ528" i="6" s="1"/>
  <c r="AK529" i="6" l="1"/>
  <c r="AG529" i="6" l="1"/>
  <c r="AH529" i="6" s="1"/>
  <c r="AI529" i="6" s="1"/>
  <c r="AJ529" i="6" s="1"/>
  <c r="AK530" i="6" l="1"/>
  <c r="AG530" i="6" l="1"/>
  <c r="AH530" i="6" s="1"/>
  <c r="AI530" i="6" s="1"/>
  <c r="AJ530" i="6" s="1"/>
  <c r="AK531" i="6" l="1"/>
  <c r="AG531" i="6" l="1"/>
  <c r="AH531" i="6" s="1"/>
  <c r="AI531" i="6" s="1"/>
  <c r="AJ531" i="6" s="1"/>
  <c r="AK532" i="6" l="1"/>
  <c r="AG532" i="6" l="1"/>
  <c r="AH532" i="6"/>
  <c r="AI532" i="6" s="1"/>
  <c r="AJ532" i="6" s="1"/>
  <c r="AK533" i="6" l="1"/>
  <c r="AG533" i="6" l="1"/>
  <c r="AH533" i="6"/>
  <c r="AI533" i="6" l="1"/>
  <c r="AJ533" i="6" s="1"/>
  <c r="AK534" i="6" l="1"/>
  <c r="AG534" i="6"/>
  <c r="AH534" i="6" s="1"/>
  <c r="AI534" i="6" s="1"/>
  <c r="AJ534" i="6" s="1"/>
  <c r="AK535" i="6" l="1"/>
  <c r="AG535" i="6" l="1"/>
  <c r="AH535" i="6" s="1"/>
  <c r="AI535" i="6" s="1"/>
  <c r="AJ535" i="6" s="1"/>
  <c r="AK536" i="6" l="1"/>
  <c r="AG536" i="6" l="1"/>
  <c r="AH536" i="6" s="1"/>
  <c r="AI536" i="6" s="1"/>
  <c r="AJ536" i="6" s="1"/>
  <c r="AK537" i="6" l="1"/>
  <c r="AG537" i="6" l="1"/>
  <c r="AH537" i="6" s="1"/>
  <c r="AI537" i="6" s="1"/>
  <c r="AJ537" i="6" s="1"/>
  <c r="AK538" i="6" l="1"/>
  <c r="AG538" i="6" l="1"/>
  <c r="AH538" i="6" s="1"/>
  <c r="AI538" i="6" s="1"/>
  <c r="AJ538" i="6" s="1"/>
  <c r="C3" i="2" l="1"/>
  <c r="B3" i="2"/>
  <c r="A3" i="2"/>
  <c r="B4" i="2" s="1"/>
  <c r="C4" i="2" s="1"/>
  <c r="B5" i="2" l="1"/>
  <c r="C5" i="2"/>
  <c r="B6" i="2" s="1"/>
  <c r="C6" i="2" l="1"/>
  <c r="B7" i="2" s="1"/>
  <c r="C7" i="2" s="1"/>
  <c r="B8" i="2" s="1"/>
  <c r="C8" i="2" l="1"/>
  <c r="B9" i="2" s="1"/>
  <c r="C9" i="2" l="1"/>
  <c r="B10" i="2" s="1"/>
  <c r="C10" i="2" l="1"/>
  <c r="F2" i="2" l="1"/>
  <c r="F3" i="2"/>
  <c r="G5" i="7" l="1"/>
  <c r="D6" i="7" l="1"/>
  <c r="E6" i="7" l="1"/>
  <c r="F6" i="7" s="1"/>
  <c r="G6" i="7" l="1"/>
  <c r="D7" i="7" l="1"/>
  <c r="E7" i="7" s="1"/>
  <c r="F7" i="7" s="1"/>
  <c r="G7" i="7" l="1"/>
  <c r="D8" i="7" l="1"/>
  <c r="E8" i="7" l="1"/>
  <c r="F8" i="7" s="1"/>
  <c r="G8" i="7" l="1"/>
  <c r="D9" i="7" l="1"/>
  <c r="E9" i="7"/>
  <c r="F9" i="7" s="1"/>
  <c r="G9" i="7" l="1"/>
  <c r="D10" i="7" l="1"/>
  <c r="E10" i="7" s="1"/>
  <c r="F10" i="7" s="1"/>
  <c r="G10" i="7" l="1"/>
  <c r="D11" i="7" l="1"/>
  <c r="E11" i="7"/>
  <c r="F11" i="7" s="1"/>
  <c r="G11" i="7" l="1"/>
  <c r="D12" i="7" l="1"/>
  <c r="E12" i="7"/>
  <c r="F12" i="7" s="1"/>
  <c r="G12" i="7" l="1"/>
  <c r="D13" i="7" l="1"/>
  <c r="E13" i="7" s="1"/>
  <c r="F13" i="7" s="1"/>
  <c r="G13" i="7" l="1"/>
  <c r="D14" i="7" l="1"/>
  <c r="E14" i="7"/>
  <c r="F14" i="7" s="1"/>
  <c r="G14" i="7" l="1"/>
  <c r="D15" i="7" l="1"/>
  <c r="E15" i="7" s="1"/>
  <c r="F15" i="7" s="1"/>
  <c r="G15" i="7" l="1"/>
  <c r="D16" i="7" l="1"/>
  <c r="E16" i="7" s="1"/>
  <c r="F16" i="7" s="1"/>
  <c r="G16" i="7" l="1"/>
  <c r="D17" i="7" l="1"/>
  <c r="E17" i="7" s="1"/>
  <c r="F17" i="7" s="1"/>
  <c r="G17" i="7" l="1"/>
  <c r="D18" i="7" l="1"/>
  <c r="E18" i="7" s="1"/>
  <c r="F18" i="7" l="1"/>
  <c r="G18" i="7" s="1"/>
  <c r="D19" i="7" l="1"/>
  <c r="E19" i="7" s="1"/>
  <c r="F19" i="7" l="1"/>
  <c r="G19" i="7" s="1"/>
  <c r="D20" i="7" l="1"/>
  <c r="E20" i="7" s="1"/>
  <c r="F20" i="7" s="1"/>
  <c r="G20" i="7" l="1"/>
  <c r="D21" i="7" l="1"/>
  <c r="E21" i="7" s="1"/>
  <c r="F21" i="7" s="1"/>
  <c r="G21" i="7" l="1"/>
  <c r="D22" i="7" l="1"/>
  <c r="E22" i="7"/>
  <c r="F22" i="7" s="1"/>
  <c r="G22" i="7" s="1"/>
  <c r="D23" i="7" l="1"/>
  <c r="E23" i="7"/>
  <c r="F23" i="7" s="1"/>
  <c r="G23" i="7" s="1"/>
  <c r="D24" i="7" l="1"/>
  <c r="E24" i="7" s="1"/>
  <c r="F24" i="7" l="1"/>
  <c r="G24" i="7" s="1"/>
</calcChain>
</file>

<file path=xl/sharedStrings.xml><?xml version="1.0" encoding="utf-8"?>
<sst xmlns="http://schemas.openxmlformats.org/spreadsheetml/2006/main" count="152" uniqueCount="43">
  <si>
    <t>Xn</t>
  </si>
  <si>
    <t>Y^n</t>
  </si>
  <si>
    <t>Yn</t>
  </si>
  <si>
    <t>Error absoluto</t>
  </si>
  <si>
    <t>Error relativo</t>
  </si>
  <si>
    <t>k4</t>
  </si>
  <si>
    <t>k3</t>
  </si>
  <si>
    <t>k2</t>
  </si>
  <si>
    <t>k1</t>
  </si>
  <si>
    <t>Y_n</t>
  </si>
  <si>
    <t>X_n</t>
  </si>
  <si>
    <t>Y^_n</t>
  </si>
  <si>
    <t>Para h=</t>
  </si>
  <si>
    <t>Runge-Kutta</t>
  </si>
  <si>
    <t>Euler Mejorado</t>
  </si>
  <si>
    <t>Euler</t>
  </si>
  <si>
    <t>y(0)=pi/2</t>
  </si>
  <si>
    <t>Ecuación</t>
  </si>
  <si>
    <t>y(0)=0</t>
  </si>
  <si>
    <t>K4</t>
  </si>
  <si>
    <t>K3</t>
  </si>
  <si>
    <t>K2</t>
  </si>
  <si>
    <t>K1</t>
  </si>
  <si>
    <t>n</t>
  </si>
  <si>
    <t>Yn^</t>
  </si>
  <si>
    <t>Gramos de sal</t>
  </si>
  <si>
    <t>METODO RUNGE KUTTA</t>
  </si>
  <si>
    <t>METODO EULER MEJORADO</t>
  </si>
  <si>
    <t>METODO EULER</t>
  </si>
  <si>
    <t>C</t>
  </si>
  <si>
    <t>h</t>
  </si>
  <si>
    <t>X(2)=12</t>
  </si>
  <si>
    <t>X(0)=30</t>
  </si>
  <si>
    <t>B:</t>
  </si>
  <si>
    <t>EULER MEJORADO</t>
  </si>
  <si>
    <t>METODO RUNGE-KUTTA</t>
  </si>
  <si>
    <t>yn+1</t>
  </si>
  <si>
    <t>H:</t>
  </si>
  <si>
    <t>f(x)</t>
  </si>
  <si>
    <t>X</t>
  </si>
  <si>
    <t>(paso)</t>
  </si>
  <si>
    <t>x</t>
  </si>
  <si>
    <t>LA COTA SUPERIOR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</si>
</sst>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gency FB"/>
      <family val="2"/>
    </font>
    <font>
      <b/>
      <sz val="2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4" fillId="2" borderId="3" xfId="0" applyFont="1" applyFill="1" applyBorder="1"/>
    <xf numFmtId="0" fontId="4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11" borderId="16" xfId="0" applyFill="1" applyBorder="1"/>
    <xf numFmtId="0" fontId="3" fillId="10" borderId="16" xfId="0" applyFont="1" applyFill="1" applyBorder="1"/>
    <xf numFmtId="0" fontId="3" fillId="10" borderId="23" xfId="0" applyFont="1" applyFill="1" applyBorder="1"/>
    <xf numFmtId="0" fontId="0" fillId="4" borderId="16" xfId="0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1" fillId="0" borderId="16" xfId="1" applyBorder="1" applyAlignment="1">
      <alignment horizontal="center"/>
    </xf>
    <xf numFmtId="0" fontId="1" fillId="12" borderId="16" xfId="1" applyFill="1" applyBorder="1" applyAlignment="1">
      <alignment horizontal="center"/>
    </xf>
    <xf numFmtId="0" fontId="12" fillId="0" borderId="0" xfId="1" applyFont="1"/>
    <xf numFmtId="0" fontId="12" fillId="0" borderId="16" xfId="1" applyFon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/>
    </xf>
  </cellXfs>
  <cellStyles count="2">
    <cellStyle name="Normal" xfId="0" builtinId="0"/>
    <cellStyle name="Normal 2" xfId="1" xr:uid="{77801F12-53A5-5745-8F89-FFB8446FB0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'Punto 2'!$C$37</c:f>
              <c:strCache>
                <c:ptCount val="1"/>
                <c:pt idx="0">
                  <c:v>Gramos de sal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'Punto 2'!$B$38:$B$68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'Punto 2'!$C$38:$C$68</c:f>
              <c:numCache>
                <c:formatCode>General</c:formatCode>
                <c:ptCount val="31"/>
                <c:pt idx="0">
                  <c:v>29.999999999999993</c:v>
                </c:pt>
                <c:pt idx="1">
                  <c:v>33.678282274301615</c:v>
                </c:pt>
                <c:pt idx="2">
                  <c:v>37.312235758706656</c:v>
                </c:pt>
                <c:pt idx="3">
                  <c:v>40.900467737804313</c:v>
                </c:pt>
                <c:pt idx="4">
                  <c:v>44.441511004893883</c:v>
                </c:pt>
                <c:pt idx="5">
                  <c:v>47.933818161720922</c:v>
                </c:pt>
                <c:pt idx="6">
                  <c:v>51.375755344814948</c:v>
                </c:pt>
                <c:pt idx="7">
                  <c:v>54.765595306315277</c:v>
                </c:pt>
                <c:pt idx="8">
                  <c:v>58.101509766202241</c:v>
                </c:pt>
                <c:pt idx="9">
                  <c:v>61.38156093990893</c:v>
                </c:pt>
                <c:pt idx="10">
                  <c:v>64.603692129963818</c:v>
                </c:pt>
                <c:pt idx="11">
                  <c:v>67.765717252097417</c:v>
                </c:pt>
                <c:pt idx="12">
                  <c:v>70.865309144497942</c:v>
                </c:pt>
                <c:pt idx="13">
                  <c:v>73.899986482832972</c:v>
                </c:pt>
                <c:pt idx="14">
                  <c:v>76.867099092258528</c:v>
                </c:pt>
                <c:pt idx="15">
                  <c:v>79.76381140965249</c:v>
                </c:pt>
                <c:pt idx="16">
                  <c:v>82.587083803118801</c:v>
                </c:pt>
                <c:pt idx="17">
                  <c:v>85.333651399346309</c:v>
                </c:pt>
                <c:pt idx="18">
                  <c:v>88</c:v>
                </c:pt>
                <c:pt idx="19">
                  <c:v>90.582338582507887</c:v>
                </c:pt>
                <c:pt idx="20">
                  <c:v>93.076567773837851</c:v>
                </c:pt>
                <c:pt idx="21">
                  <c:v>95.478243552148072</c:v>
                </c:pt>
                <c:pt idx="22">
                  <c:v>97.782535262558952</c:v>
                </c:pt>
                <c:pt idx="23">
                  <c:v>99.984176819029969</c:v>
                </c:pt>
                <c:pt idx="24">
                  <c:v>102.07740968990309</c:v>
                </c:pt>
                <c:pt idx="25">
                  <c:v>104.05591591021545</c:v>
                </c:pt>
                <c:pt idx="26">
                  <c:v>105.91273890184691</c:v>
                </c:pt>
                <c:pt idx="27">
                  <c:v>107.64018927438654</c:v>
                </c:pt>
                <c:pt idx="28">
                  <c:v>109.22973197056439</c:v>
                </c:pt>
                <c:pt idx="29">
                  <c:v>110.671850031538</c:v>
                </c:pt>
                <c:pt idx="30">
                  <c:v>111.95587877448062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2-4C18-AFD1-5AD65498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90463"/>
        <c:axId val="233926943"/>
      </c:scatterChart>
      <c:valAx>
        <c:axId val="4458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926943"/>
        <c:crosses val="autoZero"/>
        <c:crossBetween val="midCat"/>
      </c:valAx>
      <c:valAx>
        <c:axId val="2339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89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'Punto 2'!$M$37</c:f>
              <c:strCache>
                <c:ptCount val="1"/>
                <c:pt idx="0">
                  <c:v>Gramos de sal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'Punto 2'!$L$38:$L$68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'Punto 2'!$M$38:$M$68</c:f>
              <c:numCache>
                <c:formatCode>General</c:formatCode>
                <c:ptCount val="31"/>
                <c:pt idx="0">
                  <c:v>4.1658075592243327</c:v>
                </c:pt>
                <c:pt idx="1">
                  <c:v>8.1037365484106161</c:v>
                </c:pt>
                <c:pt idx="2">
                  <c:v>11.999999999999984</c:v>
                </c:pt>
                <c:pt idx="3">
                  <c:v>15.853288872251243</c:v>
                </c:pt>
                <c:pt idx="4">
                  <c:v>19.662224107534072</c:v>
                </c:pt>
                <c:pt idx="5">
                  <c:v>23.425351274534219</c:v>
                </c:pt>
                <c:pt idx="6">
                  <c:v>27.14113467150986</c:v>
                </c:pt>
                <c:pt idx="7">
                  <c:v>30.807950822818036</c:v>
                </c:pt>
                <c:pt idx="8">
                  <c:v>34.424081290620151</c:v>
                </c:pt>
                <c:pt idx="9">
                  <c:v>37.987704711510737</c:v>
                </c:pt>
                <c:pt idx="10">
                  <c:v>41.496887953409583</c:v>
                </c:pt>
                <c:pt idx="11">
                  <c:v>44.949576270934898</c:v>
                </c:pt>
                <c:pt idx="12">
                  <c:v>48.343582317033253</c:v>
                </c:pt>
                <c:pt idx="13">
                  <c:v>51.676573844140364</c:v>
                </c:pt>
                <c:pt idx="14">
                  <c:v>54.946059898637671</c:v>
                </c:pt>
                <c:pt idx="15">
                  <c:v>58.14937527666671</c:v>
                </c:pt>
                <c:pt idx="16">
                  <c:v>61.28366296594853</c:v>
                </c:pt>
                <c:pt idx="17">
                  <c:v>64.345854245184555</c:v>
                </c:pt>
                <c:pt idx="18">
                  <c:v>67.33264604737947</c:v>
                </c:pt>
                <c:pt idx="19">
                  <c:v>70.240475112767498</c:v>
                </c:pt>
                <c:pt idx="20">
                  <c:v>73.065488356669519</c:v>
                </c:pt>
                <c:pt idx="21">
                  <c:v>75.803508751930877</c:v>
                </c:pt>
                <c:pt idx="22">
                  <c:v>78.449995867085406</c:v>
                </c:pt>
                <c:pt idx="23">
                  <c:v>80.999999999999972</c:v>
                </c:pt>
                <c:pt idx="24">
                  <c:v>83.448108588818926</c:v>
                </c:pt>
                <c:pt idx="25">
                  <c:v>85.788383248864733</c:v>
                </c:pt>
                <c:pt idx="26">
                  <c:v>88.014285349872807</c:v>
                </c:pt>
                <c:pt idx="27">
                  <c:v>90.118587476296454</c:v>
                </c:pt>
                <c:pt idx="28">
                  <c:v>92.093267352986658</c:v>
                </c:pt>
                <c:pt idx="29">
                  <c:v>93.929379795394439</c:v>
                </c:pt>
                <c:pt idx="30">
                  <c:v>95.616900849689486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E-4B74-B838-25C6687C5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50959"/>
        <c:axId val="233918623"/>
      </c:scatterChart>
      <c:valAx>
        <c:axId val="44035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918623"/>
        <c:crosses val="autoZero"/>
        <c:crossBetween val="midCat"/>
      </c:valAx>
      <c:valAx>
        <c:axId val="2339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35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122951</xdr:colOff>
      <xdr:row>0</xdr:row>
      <xdr:rowOff>43886</xdr:rowOff>
    </xdr:from>
    <xdr:ext cx="2458324" cy="499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646951" y="43886"/>
              <a:ext cx="2458324" cy="499040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num>
                      <m:den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𝑐𝑜𝑠𝑦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;</m:t>
                    </m:r>
                  </m:oMath>
                </m:oMathPara>
              </a14:m>
              <a:endParaRPr lang="en-US" sz="1400" b="0"/>
            </a:p>
            <a:p>
              <a:endParaRPr lang="es-CO" sz="16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646951" y="43886"/>
              <a:ext cx="2458324" cy="499040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−(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3𝑥^2+2𝑥𝑦)/(</a:t>
              </a:r>
              <a:r>
                <a:rPr lang="en-US" sz="1400" b="0" i="0">
                  <a:latin typeface="Cambria Math" panose="02040503050406030204" pitchFamily="18" charset="0"/>
                </a:rPr>
                <a:t>𝑥^2+𝑐𝑜𝑠𝑦)=𝑑𝑦/𝑑𝑥;</a:t>
              </a:r>
              <a:endParaRPr lang="en-US" sz="1400" b="0"/>
            </a:p>
            <a:p>
              <a:endParaRPr lang="es-CO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122951</xdr:colOff>
      <xdr:row>0</xdr:row>
      <xdr:rowOff>43886</xdr:rowOff>
    </xdr:from>
    <xdr:ext cx="2458324" cy="499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46951" y="43886"/>
              <a:ext cx="2458324" cy="499040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;</m:t>
                    </m:r>
                  </m:oMath>
                </m:oMathPara>
              </a14:m>
              <a:endParaRPr lang="en-US" sz="1400" b="0"/>
            </a:p>
            <a:p>
              <a:endParaRPr lang="es-CO" sz="16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46951" y="43886"/>
              <a:ext cx="2458324" cy="499040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𝑥^2+𝑦^2=𝑑𝑦/𝑑𝑥;</a:t>
              </a:r>
              <a:endParaRPr lang="en-US" sz="1400" b="0"/>
            </a:p>
            <a:p>
              <a:endParaRPr lang="es-CO" sz="1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479137</xdr:colOff>
      <xdr:row>39</xdr:row>
      <xdr:rowOff>111991</xdr:rowOff>
    </xdr:from>
    <xdr:to>
      <xdr:col>9</xdr:col>
      <xdr:colOff>271319</xdr:colOff>
      <xdr:row>54</xdr:row>
      <xdr:rowOff>84282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D2C45-0760-4994-B9F9-C9F1A7553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329045</xdr:colOff>
      <xdr:row>39</xdr:row>
      <xdr:rowOff>54263</xdr:rowOff>
    </xdr:from>
    <xdr:to>
      <xdr:col>19</xdr:col>
      <xdr:colOff>121227</xdr:colOff>
      <xdr:row>54</xdr:row>
      <xdr:rowOff>26554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91891A-11AF-493E-87F5-C89EED25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146539</xdr:colOff>
      <xdr:row>539</xdr:row>
      <xdr:rowOff>29310</xdr:rowOff>
    </xdr:from>
    <xdr:ext cx="9461401" cy="7757833"/>
    <xdr:pic>
      <xdr:nvPicPr>
        <xdr:cNvPr id="4" name="Imagen 3">
          <a:extLst>
            <a:ext uri="{FF2B5EF4-FFF2-40B4-BE49-F238E27FC236}">
              <a16:creationId xmlns:a16="http://schemas.microsoft.com/office/drawing/2014/main" id="{6554833D-2D9A-47E9-B142-057AB64E2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39" y="102708810"/>
          <a:ext cx="9461401" cy="7757833"/>
        </a:xfrm>
        <a:prstGeom prst="rect">
          <a:avLst/>
        </a:prstGeom>
      </xdr:spPr>
    </xdr:pic>
    <xdr:clientData/>
  </xdr:oneCellAnchor>
  <xdr:oneCellAnchor>
    <xdr:from>
      <xdr:col>12</xdr:col>
      <xdr:colOff>630116</xdr:colOff>
      <xdr:row>539</xdr:row>
      <xdr:rowOff>43963</xdr:rowOff>
    </xdr:from>
    <xdr:ext cx="8814523" cy="7850344"/>
    <xdr:pic>
      <xdr:nvPicPr>
        <xdr:cNvPr id="5" name="Imagen 4">
          <a:extLst>
            <a:ext uri="{FF2B5EF4-FFF2-40B4-BE49-F238E27FC236}">
              <a16:creationId xmlns:a16="http://schemas.microsoft.com/office/drawing/2014/main" id="{35A4988A-1A99-4514-A7BF-FD90879E0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4116" y="102723463"/>
          <a:ext cx="8814523" cy="785034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8</xdr:col>
      <xdr:colOff>199155</xdr:colOff>
      <xdr:row>48</xdr:row>
      <xdr:rowOff>170571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6961905" cy="70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19</xdr:col>
      <xdr:colOff>322952</xdr:colOff>
      <xdr:row>43</xdr:row>
      <xdr:rowOff>123071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9550" y="2286000"/>
          <a:ext cx="7180952" cy="60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63500</xdr:colOff>
      <xdr:row>2</xdr:row>
      <xdr:rowOff>12700</xdr:rowOff>
    </xdr:from>
    <xdr:ext cx="640719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BFF3BC4-EB4A-BB48-990E-B02A7A333BBE}"/>
                </a:ext>
              </a:extLst>
            </xdr:cNvPr>
            <xdr:cNvSpPr txBox="1"/>
          </xdr:nvSpPr>
          <xdr:spPr>
            <a:xfrm>
              <a:off x="4191000" y="419100"/>
              <a:ext cx="640719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_tradnl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BFF3BC4-EB4A-BB48-990E-B02A7A333BBE}"/>
                </a:ext>
              </a:extLst>
            </xdr:cNvPr>
            <xdr:cNvSpPr txBox="1"/>
          </xdr:nvSpPr>
          <xdr:spPr>
            <a:xfrm>
              <a:off x="4191000" y="419100"/>
              <a:ext cx="640719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_tradn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𝑋=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577850</xdr:colOff>
      <xdr:row>13</xdr:row>
      <xdr:rowOff>6350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035ED8B-FBA7-4841-A7CA-D5369EB0F2BB}"/>
            </a:ext>
          </a:extLst>
        </xdr:cNvPr>
        <xdr:cNvSpPr txBox="1"/>
      </xdr:nvSpPr>
      <xdr:spPr>
        <a:xfrm>
          <a:off x="7181850" y="264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_tradnl" sz="1100"/>
        </a:p>
      </xdr:txBody>
    </xdr:sp>
    <xdr:clientData/>
  </xdr:oneCellAnchor>
  <xdr:oneCellAnchor>
    <xdr:from>
      <xdr:col>5</xdr:col>
      <xdr:colOff>19050</xdr:colOff>
      <xdr:row>8</xdr:row>
      <xdr:rowOff>69850</xdr:rowOff>
    </xdr:from>
    <xdr:ext cx="3338799" cy="522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E6AD459-29C8-BB48-9141-B2DF603CCD50}"/>
                </a:ext>
              </a:extLst>
            </xdr:cNvPr>
            <xdr:cNvSpPr txBox="1"/>
          </xdr:nvSpPr>
          <xdr:spPr>
            <a:xfrm>
              <a:off x="4146550" y="1695450"/>
              <a:ext cx="3338799" cy="522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ES_tradn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d>
                          <m:dPr>
                            <m:begChr m:val="["/>
                            <m:endChr m:val="]"/>
                            <m:ctrlPr>
                              <a:rPr lang="es-ES_tradnl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func>
                              <m:func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ES" sz="1100" b="0" i="0">
                                    <a:latin typeface="Cambria Math" panose="02040503050406030204" pitchFamily="18" charset="0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sSup>
                                      <m:sSupPr>
                                        <m:ctrlP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+1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ad>
                              <m:radPr>
                                <m:degHide m:val="on"/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rad>
                            <m:d>
                              <m:d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func>
                                  <m:funcPr>
                                    <m:ctrlP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sSup>
                                      <m:sSupPr>
                                        <m:ctrlP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s-ES" sz="1100" b="0" i="0">
                                            <a:latin typeface="Cambria Math" panose="02040503050406030204" pitchFamily="18" charset="0"/>
                                          </a:rPr>
                                          <m:t>tan</m:t>
                                        </m:r>
                                      </m:e>
                                      <m:sup>
                                        <m: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  <m:t>−1</m:t>
                                        </m:r>
                                      </m:sup>
                                    </m:sSup>
                                  </m:fName>
                                  <m:e>
                                    <m:rad>
                                      <m:radPr>
                                        <m:degHide m:val="on"/>
                                        <m:ctrlP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e>
                                    </m:rad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func>
                              </m:e>
                            </m:d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ad>
                              <m:radPr>
                                <m:degHide m:val="on"/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rad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 </m:t>
                        </m:r>
                      </m:e>
                    </m:nary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E6AD459-29C8-BB48-9141-B2DF603CCD50}"/>
                </a:ext>
              </a:extLst>
            </xdr:cNvPr>
            <xdr:cNvSpPr txBox="1"/>
          </xdr:nvSpPr>
          <xdr:spPr>
            <a:xfrm>
              <a:off x="4146550" y="1695450"/>
              <a:ext cx="3338799" cy="522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_tradnl" sz="1100" i="0">
                  <a:latin typeface="Cambria Math" panose="02040503050406030204" pitchFamily="18" charset="0"/>
                </a:rPr>
                <a:t>∫25_</a:t>
              </a:r>
              <a:r>
                <a:rPr lang="es-ES" sz="1100" b="0" i="0">
                  <a:latin typeface="Cambria Math" panose="02040503050406030204" pitchFamily="18" charset="0"/>
                </a:rPr>
                <a:t>0,1</a:t>
              </a:r>
              <a:r>
                <a:rPr lang="es-ES_tradnl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ES_tradnl" sz="1100" b="0" i="0">
                  <a:latin typeface="Cambria Math" panose="02040503050406030204" pitchFamily="18" charset="0"/>
                </a:rPr>
                <a:t>▒〖</a:t>
              </a:r>
              <a:r>
                <a:rPr lang="es-ES" sz="1100" b="0" i="0">
                  <a:latin typeface="Cambria Math" panose="02040503050406030204" pitchFamily="18" charset="0"/>
                </a:rPr>
                <a:t>−5</a:t>
              </a:r>
              <a:r>
                <a:rPr lang="es-ES_tradnl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ES_tradnl" sz="1100" b="0" i="0">
                  <a:latin typeface="Cambria Math" panose="02040503050406030204" pitchFamily="18" charset="0"/>
                </a:rPr>
                <a:t> [</a:t>
              </a:r>
              <a:r>
                <a:rPr lang="es-ES" sz="1100" b="0" i="0">
                  <a:latin typeface="Cambria Math" panose="02040503050406030204" pitchFamily="18" charset="0"/>
                </a:rPr>
                <a:t>𝑥 ln⁡(2𝑥^2+1)−√2 (−tan^(−1)⁡〖√2 𝑥〗 )+√2 𝑥</a:t>
              </a:r>
              <a:r>
                <a:rPr lang="es-ES_tradnl" sz="1100" b="0" i="0">
                  <a:latin typeface="Cambria Math" panose="02040503050406030204" pitchFamily="18" charset="0"/>
                </a:rPr>
                <a:t>]</a:t>
              </a:r>
              <a:r>
                <a:rPr lang="es-ES" sz="1100" b="0" i="0">
                  <a:latin typeface="Cambria Math" panose="02040503050406030204" pitchFamily="18" charset="0"/>
                </a:rPr>
                <a:t>  𝑑𝑥= </a:t>
              </a:r>
              <a:r>
                <a:rPr lang="es-ES_tradnl" sz="1100" b="0" i="0">
                  <a:latin typeface="Cambria Math" panose="02040503050406030204" pitchFamily="18" charset="0"/>
                </a:rPr>
                <a:t>〗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640719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CA1FAE5-EDA0-7740-8B29-1F63ABD5AAD6}"/>
                </a:ext>
              </a:extLst>
            </xdr:cNvPr>
            <xdr:cNvSpPr txBox="1"/>
          </xdr:nvSpPr>
          <xdr:spPr>
            <a:xfrm>
              <a:off x="4953000" y="406400"/>
              <a:ext cx="640719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_tradnl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CA1FAE5-EDA0-7740-8B29-1F63ABD5AAD6}"/>
                </a:ext>
              </a:extLst>
            </xdr:cNvPr>
            <xdr:cNvSpPr txBox="1"/>
          </xdr:nvSpPr>
          <xdr:spPr>
            <a:xfrm>
              <a:off x="4953000" y="406400"/>
              <a:ext cx="640719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_tradn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𝑋=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741881</xdr:colOff>
      <xdr:row>7</xdr:row>
      <xdr:rowOff>50296</xdr:rowOff>
    </xdr:from>
    <xdr:ext cx="1735249" cy="510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790DC52-00B3-F64D-90FA-2D946E2509A3}"/>
                </a:ext>
              </a:extLst>
            </xdr:cNvPr>
            <xdr:cNvSpPr txBox="1"/>
          </xdr:nvSpPr>
          <xdr:spPr>
            <a:xfrm>
              <a:off x="4869381" y="1472696"/>
              <a:ext cx="1735249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  <m:e>
                        <m:rad>
                          <m:radPr>
                            <m:degHide m:val="on"/>
                            <m:ctrlPr>
                              <a:rPr lang="es-ES_tradnl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[</m:t>
                                </m:r>
                                <m:func>
                                  <m:funcPr>
                                    <m:ctrlP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1100" b="0" i="0">
                                        <a:latin typeface="Cambria Math" panose="02040503050406030204" pitchFamily="18" charset="0"/>
                                      </a:rPr>
                                      <m:t>cos</m:t>
                                    </m:r>
                                  </m:fName>
                                  <m:e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func>
                                <m:sSup>
                                  <m:sSupPr>
                                    <m:ctrlP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func>
                                      <m:funcPr>
                                        <m:ctrlP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es-ES" sz="1100" b="0" i="0">
                                            <a:latin typeface="Cambria Math" panose="02040503050406030204" pitchFamily="18" charset="0"/>
                                          </a:rPr>
                                          <m:t>sin</m:t>
                                        </m:r>
                                      </m:fName>
                                      <m:e>
                                        <m: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func>
                                  </m:sup>
                                </m:s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]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 </m:t>
                        </m:r>
                      </m:e>
                    </m:nary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790DC52-00B3-F64D-90FA-2D946E2509A3}"/>
                </a:ext>
              </a:extLst>
            </xdr:cNvPr>
            <xdr:cNvSpPr txBox="1"/>
          </xdr:nvSpPr>
          <xdr:spPr>
            <a:xfrm>
              <a:off x="4869381" y="1472696"/>
              <a:ext cx="1735249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_tradnl" sz="1100" i="0">
                  <a:latin typeface="Cambria Math" panose="02040503050406030204" pitchFamily="18" charset="0"/>
                </a:rPr>
                <a:t>∫25_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ES_tradnl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6</a:t>
              </a:r>
              <a:r>
                <a:rPr lang="es-ES_tradnl" sz="1100" b="0" i="0">
                  <a:latin typeface="Cambria Math" panose="02040503050406030204" pitchFamily="18" charset="0"/>
                </a:rPr>
                <a:t>▒〖√(</a:t>
              </a:r>
              <a:r>
                <a:rPr lang="es-ES" sz="1100" b="0" i="0">
                  <a:latin typeface="Cambria Math" panose="02040503050406030204" pitchFamily="18" charset="0"/>
                </a:rPr>
                <a:t>1+〖[cos⁡𝑥 𝑒^sin⁡𝑥 ]〗^2</a:t>
              </a:r>
              <a:r>
                <a:rPr lang="es-ES_tradnl" sz="1100" b="0" i="0">
                  <a:latin typeface="Cambria Math" panose="02040503050406030204" pitchFamily="18" charset="0"/>
                </a:rPr>
                <a:t> )</a:t>
              </a:r>
              <a:r>
                <a:rPr lang="es-ES" sz="1100" b="0" i="0">
                  <a:latin typeface="Cambria Math" panose="02040503050406030204" pitchFamily="18" charset="0"/>
                </a:rPr>
                <a:t>  𝑑𝑥= </a:t>
              </a:r>
              <a:r>
                <a:rPr lang="es-ES_tradnl" sz="1100" b="0" i="0">
                  <a:latin typeface="Cambria Math" panose="02040503050406030204" pitchFamily="18" charset="0"/>
                </a:rPr>
                <a:t>〗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0</xdr:rowOff>
    </xdr:from>
    <xdr:ext cx="640719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EE3E238-9ECB-5948-87A1-E9009C5881B2}"/>
                </a:ext>
              </a:extLst>
            </xdr:cNvPr>
            <xdr:cNvSpPr txBox="1"/>
          </xdr:nvSpPr>
          <xdr:spPr>
            <a:xfrm>
              <a:off x="4127500" y="406400"/>
              <a:ext cx="640719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_tradnl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EE3E238-9ECB-5948-87A1-E9009C5881B2}"/>
                </a:ext>
              </a:extLst>
            </xdr:cNvPr>
            <xdr:cNvSpPr txBox="1"/>
          </xdr:nvSpPr>
          <xdr:spPr>
            <a:xfrm>
              <a:off x="4127500" y="406400"/>
              <a:ext cx="640719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_tradn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𝑋=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190500</xdr:colOff>
      <xdr:row>10</xdr:row>
      <xdr:rowOff>76200</xdr:rowOff>
    </xdr:from>
    <xdr:ext cx="2946400" cy="509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C70357C-D920-044A-8E67-E23A4D7C93B0}"/>
                </a:ext>
              </a:extLst>
            </xdr:cNvPr>
            <xdr:cNvSpPr txBox="1"/>
          </xdr:nvSpPr>
          <xdr:spPr>
            <a:xfrm>
              <a:off x="4318000" y="2108200"/>
              <a:ext cx="2946400" cy="509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9+4</m:t>
                            </m:r>
                            <m:func>
                              <m:func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100" b="0" i="0">
                                        <a:latin typeface="Cambria Math" panose="02040503050406030204" pitchFamily="18" charset="0"/>
                                      </a:rPr>
                                      <m:t>cos</m:t>
                                    </m:r>
                                  </m:e>
                                  <m:sup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fName>
                              <m:e>
                                <m:d>
                                  <m:dPr>
                                    <m:ctrlP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0,4</m:t>
                                    </m:r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</m:d>
                              </m:e>
                            </m:func>
                          </m:e>
                        </m:d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−0,5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</m:s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0,15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</m:sSup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 </m:t>
                        </m:r>
                      </m:e>
                    </m:nary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C70357C-D920-044A-8E67-E23A4D7C93B0}"/>
                </a:ext>
              </a:extLst>
            </xdr:cNvPr>
            <xdr:cNvSpPr txBox="1"/>
          </xdr:nvSpPr>
          <xdr:spPr>
            <a:xfrm>
              <a:off x="4318000" y="2108200"/>
              <a:ext cx="2946400" cy="509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_tradnl" sz="1100" i="0">
                  <a:latin typeface="Cambria Math" panose="02040503050406030204" pitchFamily="18" charset="0"/>
                </a:rPr>
                <a:t>∫25_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ES_tradnl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8</a:t>
              </a:r>
              <a:r>
                <a:rPr lang="es-ES_tradnl" sz="1100" b="0" i="0">
                  <a:latin typeface="Cambria Math" panose="02040503050406030204" pitchFamily="18" charset="0"/>
                </a:rPr>
                <a:t>▒〖</a:t>
              </a:r>
              <a:r>
                <a:rPr lang="es-ES" sz="1100" b="0" i="0">
                  <a:latin typeface="Cambria Math" panose="02040503050406030204" pitchFamily="18" charset="0"/>
                </a:rPr>
                <a:t> (9+4 cos^2⁡(0,4𝑡) )(5𝑒^(−0,5𝑡)+2𝑒^0,15𝑡 )  𝑑𝑡= </a:t>
              </a:r>
              <a:r>
                <a:rPr lang="es-ES_tradnl" sz="1100" b="0" i="0">
                  <a:latin typeface="Cambria Math" panose="02040503050406030204" pitchFamily="18" charset="0"/>
                </a:rPr>
                <a:t>〗</a:t>
              </a:r>
              <a:endParaRPr lang="es-ES_tradn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3"/>
  <sheetViews>
    <sheetView zoomScale="61" zoomScaleNormal="59" workbookViewId="0">
      <selection activeCell="G310" sqref="G310"/>
    </sheetView>
  </sheetViews>
  <sheetFormatPr baseColWidth="10" defaultRowHeight="15" x14ac:dyDescent="0.25"/>
  <cols>
    <col min="1" max="1" width="7.28515625" bestFit="1" customWidth="1"/>
    <col min="2" max="2" width="11.28515625" customWidth="1"/>
    <col min="3" max="3" width="3" customWidth="1"/>
    <col min="4" max="4" width="7.28515625" bestFit="1" customWidth="1"/>
    <col min="5" max="5" width="9.42578125" customWidth="1"/>
    <col min="6" max="6" width="3.7109375" customWidth="1"/>
    <col min="7" max="7" width="7.28515625" bestFit="1" customWidth="1"/>
    <col min="8" max="8" width="15.28515625" customWidth="1"/>
    <col min="9" max="9" width="3.7109375" customWidth="1"/>
    <col min="10" max="10" width="7.28515625" style="1" bestFit="1" customWidth="1"/>
    <col min="11" max="11" width="13" customWidth="1"/>
    <col min="12" max="12" width="13.85546875" style="1" bestFit="1" customWidth="1"/>
    <col min="13" max="13" width="3.7109375" customWidth="1"/>
    <col min="14" max="14" width="7.28515625" bestFit="1" customWidth="1"/>
    <col min="15" max="16" width="14" bestFit="1" customWidth="1"/>
    <col min="17" max="17" width="3.42578125" customWidth="1"/>
    <col min="18" max="18" width="7.28515625" bestFit="1" customWidth="1"/>
    <col min="21" max="21" width="3.7109375" customWidth="1"/>
    <col min="22" max="22" width="7.85546875" style="1" customWidth="1"/>
    <col min="28" max="28" width="4.28515625" customWidth="1"/>
    <col min="29" max="29" width="9.140625" bestFit="1" customWidth="1"/>
    <col min="35" max="35" width="3.7109375" customWidth="1"/>
    <col min="36" max="36" width="9.140625" bestFit="1" customWidth="1"/>
  </cols>
  <sheetData>
    <row r="1" spans="1:41" x14ac:dyDescent="0.25">
      <c r="A1" s="75" t="s">
        <v>17</v>
      </c>
      <c r="B1" s="76"/>
      <c r="C1" s="73"/>
      <c r="D1" s="73"/>
      <c r="E1" s="73"/>
      <c r="F1" s="1"/>
      <c r="G1" s="1"/>
      <c r="H1" s="1"/>
    </row>
    <row r="2" spans="1:41" x14ac:dyDescent="0.25">
      <c r="A2" s="76"/>
      <c r="B2" s="76"/>
      <c r="C2" s="73"/>
      <c r="D2" s="73"/>
      <c r="E2" s="73"/>
      <c r="F2" s="1"/>
      <c r="G2" s="1"/>
      <c r="H2" s="1"/>
    </row>
    <row r="3" spans="1:41" ht="18.75" x14ac:dyDescent="0.3">
      <c r="B3" s="34" t="s">
        <v>16</v>
      </c>
    </row>
    <row r="4" spans="1:41" s="33" customFormat="1" ht="30.6" customHeight="1" x14ac:dyDescent="0.25">
      <c r="A4" s="77" t="s">
        <v>15</v>
      </c>
      <c r="B4" s="77"/>
      <c r="C4" s="77"/>
      <c r="D4" s="77"/>
      <c r="E4" s="77"/>
      <c r="F4" s="77"/>
      <c r="G4" s="77"/>
      <c r="H4" s="77"/>
      <c r="J4" s="78" t="s">
        <v>14</v>
      </c>
      <c r="K4" s="78"/>
      <c r="L4" s="78"/>
      <c r="M4" s="78"/>
      <c r="N4" s="78"/>
      <c r="O4" s="78"/>
      <c r="P4" s="78"/>
      <c r="Q4" s="78"/>
      <c r="R4" s="78"/>
      <c r="S4" s="78"/>
      <c r="T4" s="78"/>
      <c r="V4" s="74" t="s">
        <v>13</v>
      </c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</row>
    <row r="5" spans="1:41" ht="15.75" thickBot="1" x14ac:dyDescent="0.3">
      <c r="A5" t="s">
        <v>12</v>
      </c>
      <c r="B5" s="1">
        <v>0.1</v>
      </c>
      <c r="D5" t="s">
        <v>12</v>
      </c>
      <c r="E5" s="1">
        <v>0.05</v>
      </c>
      <c r="G5" t="s">
        <v>12</v>
      </c>
      <c r="H5" s="1">
        <v>0.01</v>
      </c>
      <c r="J5" s="1" t="s">
        <v>12</v>
      </c>
      <c r="K5" s="1">
        <v>0.1</v>
      </c>
      <c r="N5" t="s">
        <v>12</v>
      </c>
      <c r="O5" s="1">
        <v>0.05</v>
      </c>
      <c r="R5" t="s">
        <v>12</v>
      </c>
      <c r="S5" s="1">
        <v>0.01</v>
      </c>
      <c r="V5" s="1" t="s">
        <v>12</v>
      </c>
      <c r="W5">
        <v>0.1</v>
      </c>
      <c r="AC5" s="1" t="s">
        <v>12</v>
      </c>
      <c r="AD5">
        <v>0.05</v>
      </c>
      <c r="AJ5" s="1" t="s">
        <v>12</v>
      </c>
      <c r="AK5">
        <v>0.01</v>
      </c>
    </row>
    <row r="6" spans="1:41" ht="15.75" thickBot="1" x14ac:dyDescent="0.3">
      <c r="A6" s="32" t="s">
        <v>10</v>
      </c>
      <c r="B6" s="31" t="s">
        <v>9</v>
      </c>
      <c r="D6" s="32" t="s">
        <v>10</v>
      </c>
      <c r="E6" s="31" t="s">
        <v>9</v>
      </c>
      <c r="G6" s="32" t="s">
        <v>10</v>
      </c>
      <c r="H6" s="31" t="s">
        <v>9</v>
      </c>
      <c r="J6" s="30" t="s">
        <v>0</v>
      </c>
      <c r="K6" s="29" t="s">
        <v>11</v>
      </c>
      <c r="L6" s="28" t="s">
        <v>9</v>
      </c>
      <c r="N6" s="30" t="s">
        <v>0</v>
      </c>
      <c r="O6" s="29" t="s">
        <v>11</v>
      </c>
      <c r="P6" s="28" t="s">
        <v>9</v>
      </c>
      <c r="R6" s="30" t="s">
        <v>0</v>
      </c>
      <c r="S6" s="29" t="s">
        <v>11</v>
      </c>
      <c r="T6" s="28" t="s">
        <v>9</v>
      </c>
      <c r="V6" s="26" t="s">
        <v>10</v>
      </c>
      <c r="W6" s="27" t="s">
        <v>9</v>
      </c>
      <c r="X6" s="26" t="s">
        <v>8</v>
      </c>
      <c r="Y6" s="27" t="s">
        <v>7</v>
      </c>
      <c r="Z6" s="26" t="s">
        <v>6</v>
      </c>
      <c r="AA6" s="25" t="s">
        <v>5</v>
      </c>
      <c r="AC6" s="26" t="s">
        <v>10</v>
      </c>
      <c r="AD6" s="27" t="s">
        <v>9</v>
      </c>
      <c r="AE6" s="26" t="s">
        <v>8</v>
      </c>
      <c r="AF6" s="27" t="s">
        <v>7</v>
      </c>
      <c r="AG6" s="26" t="s">
        <v>6</v>
      </c>
      <c r="AH6" s="25" t="s">
        <v>5</v>
      </c>
      <c r="AJ6" s="26" t="s">
        <v>10</v>
      </c>
      <c r="AK6" s="27" t="s">
        <v>9</v>
      </c>
      <c r="AL6" s="26" t="s">
        <v>8</v>
      </c>
      <c r="AM6" s="27" t="s">
        <v>7</v>
      </c>
      <c r="AN6" s="26" t="s">
        <v>6</v>
      </c>
      <c r="AO6" s="25" t="s">
        <v>5</v>
      </c>
    </row>
    <row r="7" spans="1:41" x14ac:dyDescent="0.25">
      <c r="A7" s="20">
        <v>0</v>
      </c>
      <c r="B7" s="24">
        <f>PI()/2</f>
        <v>1.5707963267948966</v>
      </c>
      <c r="D7" s="20">
        <v>0</v>
      </c>
      <c r="E7" s="24">
        <f>PI()/2</f>
        <v>1.5707963267948966</v>
      </c>
      <c r="F7" s="16"/>
      <c r="G7" s="20">
        <v>0</v>
      </c>
      <c r="H7" s="24">
        <f>PI()/2</f>
        <v>1.5707963267948966</v>
      </c>
      <c r="J7" s="23">
        <v>0</v>
      </c>
      <c r="K7" s="22"/>
      <c r="L7" s="21">
        <f>PI()/2</f>
        <v>1.5707963267948966</v>
      </c>
      <c r="N7" s="23">
        <v>0</v>
      </c>
      <c r="O7" s="22"/>
      <c r="P7" s="21">
        <f>PI()/2</f>
        <v>1.5707963267948966</v>
      </c>
      <c r="R7" s="23">
        <v>0</v>
      </c>
      <c r="S7" s="22"/>
      <c r="T7" s="21">
        <f>PI()/2</f>
        <v>1.5707963267948966</v>
      </c>
      <c r="V7" s="13">
        <v>0</v>
      </c>
      <c r="W7" s="12">
        <f>PI()/2</f>
        <v>1.5707963267948966</v>
      </c>
      <c r="X7" s="13">
        <f t="shared" ref="X7:X37" si="0">(-((3*(V7^2))+(2*V7*W7))/((V7^2)+(COS(W7))))</f>
        <v>0</v>
      </c>
      <c r="Y7" s="12">
        <f t="shared" ref="Y7:Y37" si="1">(-((3*((V7+($W$5/2))^2))+(2*(V7+($W$5/2))*(W7+($W$5*X7))))/(((V7+($W$5/2))^2)+(COS((W7)+($W$5*X7)))))</f>
        <v>-65.831853071794242</v>
      </c>
      <c r="Z7" s="11">
        <f t="shared" ref="Z7:Z37" si="2">(-((3*((V7+($W$5/2))^2))+(2*(V7+($W$5/2))*(W7+($W$5*Y7))))/(((V7+($W$5/2))^2)+(COS((W7)+($W$5*Y7)))))</f>
        <v>1.6567296008883652</v>
      </c>
      <c r="AA7" s="10">
        <f t="shared" ref="AA7:AA37" si="3">(-((3*((V7+($W$5))^2))+(2*(V7+($W$5))*(W7+($W$5*Z7))))/(((V7+($W$5))^2)+(COS((W7)+($W$5*Z7)))))</f>
        <v>2.4354719970806213</v>
      </c>
      <c r="AC7" s="13">
        <v>0</v>
      </c>
      <c r="AD7" s="12">
        <f>PI()/2</f>
        <v>1.5707963267948966</v>
      </c>
      <c r="AE7" s="13">
        <f t="shared" ref="AE7:AE38" si="4">(-((3*(AC7^2))+(2*AC7*AD7))/((AC7^2)+(COS(AD7))))</f>
        <v>0</v>
      </c>
      <c r="AF7" s="12">
        <f t="shared" ref="AF7:AF38" si="5">(-((3*((AC7+($AD$5/2))^2))+(2*(AC7+($AD$5/2))*(AD7+($AD$5*AE7))))/(((AC7+($AD$5/2))^2)+(COS((AD7)+($AD$5*AE7)))))</f>
        <v>-128.66370614357911</v>
      </c>
      <c r="AG7" s="11">
        <f t="shared" ref="AG7:AG38" si="6">(-((3*((AC7+($AD$5/2))^2))+(2*(AC7+($AD$5/2))*(AD7+($AD$5*AF7))))/(((AC7+($AD$5/2))^2)+(COS((AD7)+($AD$5*AF7)))))</f>
        <v>1.6076197067434106</v>
      </c>
      <c r="AH7" s="10">
        <f t="shared" ref="AH7:AH38" si="7">(-((3*((AC7+($AD$5))^2))+(2*(AC7+($AD$5))*(AD7+($AD$5*AG7))))/(((AC7+($AD$5))^2)+(COS((AD7)+($AD$5*AG7)))))</f>
        <v>2.2188950513984667</v>
      </c>
      <c r="AJ7" s="20">
        <v>0</v>
      </c>
      <c r="AK7" s="19">
        <f>PI()/2</f>
        <v>1.5707963267948966</v>
      </c>
      <c r="AL7" s="20">
        <f t="shared" ref="AL7:AL70" si="8">(-((3*(AJ7^2))+(2*AJ7*AK7))/((AJ7^2)+(COS(AK7))))</f>
        <v>0</v>
      </c>
      <c r="AM7" s="19">
        <f t="shared" ref="AM7:AM70" si="9">(-((3*((AJ7+($AK$5/2))^2))+(2*(AJ7+($AK$5/2))*(AK7+($AK$5*AL7))))/(((AJ7+($AK$5/2))^2)+(COS((AK7)+($AK$5*AL7)))))</f>
        <v>-631.31853071641171</v>
      </c>
      <c r="AN7" s="18">
        <f t="shared" ref="AN7:AN70" si="10">(-((3*((AJ7+($AK$5/2))^2))+(2*(AJ7+($AK$5/2))*(AK7+($AK$5*AM7))))/(((AJ7+($AK$5/2))^2)+(COS((AK7)+($AK$5*AM7)))))</f>
        <v>1.5772185509468477</v>
      </c>
      <c r="AO7" s="17">
        <f t="shared" ref="AO7:AO70" si="11">(-((3*((AJ7+($AK$5))^2))+(2*(AJ7+($AK$5))*(AK7+($AK$5*AN7))))/(((AJ7+($AK$5))^2)+(COS((AK7)+($AK$5*AN7)))))</f>
        <v>2.0439208539289426</v>
      </c>
    </row>
    <row r="8" spans="1:41" x14ac:dyDescent="0.25">
      <c r="A8" s="13">
        <f t="shared" ref="A8:A37" si="12">A7+$B$5</f>
        <v>0.1</v>
      </c>
      <c r="B8" s="14">
        <f t="shared" ref="B8:B37" si="13">B7+$B$5*(-((3*(A7^2))+(2*A7*B7))/((A7^2)+(COS(B7))))</f>
        <v>1.5707963267948966</v>
      </c>
      <c r="D8" s="13">
        <f t="shared" ref="D8:D39" si="14">D7+$E$5</f>
        <v>0.05</v>
      </c>
      <c r="E8" s="14">
        <f t="shared" ref="E8:E39" si="15">E7+$E$5*(-((3*(D7^2))+(2*D7*E7))/((D7^2)+(COS(E7))))</f>
        <v>1.5707963267948966</v>
      </c>
      <c r="F8" s="16"/>
      <c r="G8" s="13">
        <f t="shared" ref="G8:G71" si="16">G7+$H$5</f>
        <v>0.01</v>
      </c>
      <c r="H8" s="14">
        <f t="shared" ref="H8:H71" si="17">H7+$H$5*(-((3*(G7^2))+(2*G7*H7))/((G7^2)+(COS(H7))))</f>
        <v>1.5707963267948966</v>
      </c>
      <c r="J8" s="15">
        <f t="shared" ref="J8:J37" si="18">J7+$K$5</f>
        <v>0.1</v>
      </c>
      <c r="K8" s="13">
        <f t="shared" ref="K8:K37" si="19">L7+$K$5*(-((3*(J7^2))+(2*J7*L7))/((J7^2)+(COS(L7))))</f>
        <v>1.5707963267948966</v>
      </c>
      <c r="L8" s="14">
        <f t="shared" ref="L8:L37" si="20">L7+($K$5/2)*(-(((3*(J7^2))+(2*J7*L7))/((J7^2)+(COS(L7))))+(-((3*(J8^2))+(2*J8*K8))/((J8^2)+(COS(K8)))))</f>
        <v>-0.14999999999998948</v>
      </c>
      <c r="N8" s="15">
        <f t="shared" ref="N8:N39" si="21">N7+$O$5</f>
        <v>0.05</v>
      </c>
      <c r="O8" s="13">
        <f t="shared" ref="O8:O39" si="22">P7+$O$5*(-((3*(N7^2))+(2*N7*P7))/((N7^2)+(COS(P7))))</f>
        <v>1.5707963267948966</v>
      </c>
      <c r="P8" s="14">
        <f t="shared" ref="P8:P39" si="23">P7+($O$5/2)*(-(((3*(N7^2))+(2*N7*P7))/((N7^2)+(COS(P7))))+(-((3*(N8^2))+(2*N8*O8))/((N8^2)+(COS(O8)))))</f>
        <v>-7.4999999999959543E-2</v>
      </c>
      <c r="R8" s="15">
        <f t="shared" ref="R8:R71" si="24">R7+$S$5</f>
        <v>0.01</v>
      </c>
      <c r="S8" s="13">
        <f t="shared" ref="S8:S71" si="25">T7+$S$5*(-((3*(R7^2))+(2*R7*T7))/((R7^2)+(COS(T7))))</f>
        <v>1.5707963267948966</v>
      </c>
      <c r="T8" s="14">
        <f t="shared" ref="T8:T71" si="26">T7+($S$5/2)*(-(((3*(R7^2))+(2*R7*T7))/((R7^2)+(COS(T7))))+(-((3*(R8^2))+(2*R8*S8))/((R8^2)+(COS(S8)))))</f>
        <v>-1.4999999999028679E-2</v>
      </c>
      <c r="V8" s="13">
        <f t="shared" ref="V8:V37" si="27">V7+$W$5</f>
        <v>0.1</v>
      </c>
      <c r="W8" s="12">
        <f t="shared" ref="W8:W37" si="28">W7+(1/6)*($W$5)*(X7+(2*Y7)+(2*Z7)+AA7)</f>
        <v>-0.52778325561728856</v>
      </c>
      <c r="X8" s="13">
        <f t="shared" si="0"/>
        <v>8.6456618469659893E-2</v>
      </c>
      <c r="Y8" s="12">
        <f t="shared" si="1"/>
        <v>9.9064315157360847E-2</v>
      </c>
      <c r="Z8" s="11">
        <f t="shared" si="2"/>
        <v>9.8570550585693084E-2</v>
      </c>
      <c r="AA8" s="10">
        <f t="shared" si="3"/>
        <v>9.5913183405169189E-2</v>
      </c>
      <c r="AC8" s="13">
        <f t="shared" ref="AC8:AC39" si="29">AC7+$AD$5</f>
        <v>0.05</v>
      </c>
      <c r="AD8" s="12">
        <f t="shared" ref="AD8:AD39" si="30">AD7+(1/6)*($AD$5)*(AE7+(2*AF7)+(2*AG7)+AH7)</f>
        <v>-0.52831432172404424</v>
      </c>
      <c r="AE8" s="13">
        <f t="shared" si="4"/>
        <v>5.2336215338129218E-2</v>
      </c>
      <c r="AF8" s="12">
        <f t="shared" si="5"/>
        <v>7.1191923512269509E-2</v>
      </c>
      <c r="AG8" s="11">
        <f t="shared" si="6"/>
        <v>7.0990939275886469E-2</v>
      </c>
      <c r="AH8" s="10">
        <f t="shared" si="7"/>
        <v>8.561728902335547E-2</v>
      </c>
      <c r="AJ8" s="13">
        <f t="shared" ref="AJ8:AJ71" si="31">AJ7+$AK$5</f>
        <v>0.01</v>
      </c>
      <c r="AK8" s="12">
        <f t="shared" ref="AK8:AK71" si="32">AK7+(1/6)*($AK$5)*(AL7+(2*AM7)+(2*AN7)+AO7)</f>
        <v>-0.52493484566677129</v>
      </c>
      <c r="AL8" s="13">
        <f t="shared" si="8"/>
        <v>1.1784180697963043E-2</v>
      </c>
      <c r="AM8" s="12">
        <f t="shared" si="9"/>
        <v>1.7408505671383225E-2</v>
      </c>
      <c r="AN8" s="11">
        <f t="shared" si="10"/>
        <v>1.7405989857394416E-2</v>
      </c>
      <c r="AO8" s="10">
        <f t="shared" si="11"/>
        <v>2.2856814482434776E-2</v>
      </c>
    </row>
    <row r="9" spans="1:41" x14ac:dyDescent="0.25">
      <c r="A9" s="13">
        <f t="shared" si="12"/>
        <v>0.2</v>
      </c>
      <c r="B9" s="14">
        <f t="shared" si="13"/>
        <v>-1.8707963267948755</v>
      </c>
      <c r="D9" s="13">
        <f t="shared" si="14"/>
        <v>0.1</v>
      </c>
      <c r="E9" s="14">
        <f t="shared" si="15"/>
        <v>-1.7207963267948156</v>
      </c>
      <c r="F9" s="16"/>
      <c r="G9" s="13">
        <f t="shared" si="16"/>
        <v>0.02</v>
      </c>
      <c r="H9" s="14">
        <f t="shared" si="17"/>
        <v>-1.6007963267929539</v>
      </c>
      <c r="J9" s="15">
        <f t="shared" si="18"/>
        <v>0.2</v>
      </c>
      <c r="K9" s="13">
        <f t="shared" si="19"/>
        <v>-0.1499999999999897</v>
      </c>
      <c r="L9" s="14">
        <f t="shared" si="20"/>
        <v>-0.15291610064117295</v>
      </c>
      <c r="N9" s="15">
        <f t="shared" si="21"/>
        <v>0.1</v>
      </c>
      <c r="O9" s="13">
        <f t="shared" si="22"/>
        <v>-7.4999999999959752E-2</v>
      </c>
      <c r="P9" s="14">
        <f t="shared" si="23"/>
        <v>-7.5372323434509947E-2</v>
      </c>
      <c r="R9" s="15">
        <f t="shared" si="24"/>
        <v>0.02</v>
      </c>
      <c r="S9" s="13">
        <f t="shared" si="25"/>
        <v>-1.4999999999028873E-2</v>
      </c>
      <c r="T9" s="14">
        <f t="shared" si="26"/>
        <v>-1.5002999136770544E-2</v>
      </c>
      <c r="V9" s="13">
        <f t="shared" si="27"/>
        <v>0.2</v>
      </c>
      <c r="W9" s="12">
        <f t="shared" si="28"/>
        <v>-0.51815593006127292</v>
      </c>
      <c r="X9" s="13">
        <f t="shared" si="0"/>
        <v>9.6026310705720624E-2</v>
      </c>
      <c r="Y9" s="12">
        <f t="shared" si="1"/>
        <v>7.1346397635619452E-2</v>
      </c>
      <c r="Z9" s="11">
        <f t="shared" si="2"/>
        <v>7.2758463631119555E-2</v>
      </c>
      <c r="AA9" s="10">
        <f t="shared" si="3"/>
        <v>3.7958535355195507E-2</v>
      </c>
      <c r="AC9" s="13">
        <f t="shared" si="29"/>
        <v>0.1</v>
      </c>
      <c r="AD9" s="12">
        <f t="shared" si="30"/>
        <v>-0.52479499480789593</v>
      </c>
      <c r="AE9" s="13">
        <f t="shared" si="4"/>
        <v>8.5625673888299558E-2</v>
      </c>
      <c r="AF9" s="12">
        <f t="shared" si="5"/>
        <v>9.4264586027282771E-2</v>
      </c>
      <c r="AG9" s="11">
        <f t="shared" si="6"/>
        <v>9.4119433252676188E-2</v>
      </c>
      <c r="AH9" s="10">
        <f t="shared" si="7"/>
        <v>9.9437491416200979E-2</v>
      </c>
      <c r="AJ9" s="13">
        <f t="shared" si="31"/>
        <v>0.02</v>
      </c>
      <c r="AK9" s="12">
        <f t="shared" si="32"/>
        <v>-0.52476106235637465</v>
      </c>
      <c r="AL9" s="13">
        <f t="shared" si="8"/>
        <v>2.2856830918253836E-2</v>
      </c>
      <c r="AM9" s="12">
        <f t="shared" si="9"/>
        <v>2.8113712695995323E-2</v>
      </c>
      <c r="AN9" s="11">
        <f t="shared" si="10"/>
        <v>2.8109823851137701E-2</v>
      </c>
      <c r="AO9" s="10">
        <f t="shared" si="11"/>
        <v>3.3201746519284717E-2</v>
      </c>
    </row>
    <row r="10" spans="1:41" x14ac:dyDescent="0.25">
      <c r="A10" s="13">
        <f t="shared" si="12"/>
        <v>0.30000000000000004</v>
      </c>
      <c r="B10" s="14">
        <f t="shared" si="13"/>
        <v>-2.1166941126990482</v>
      </c>
      <c r="D10" s="13">
        <f t="shared" si="14"/>
        <v>0.15000000000000002</v>
      </c>
      <c r="E10" s="14">
        <f t="shared" si="15"/>
        <v>-1.8334481745304505</v>
      </c>
      <c r="F10" s="16"/>
      <c r="G10" s="13">
        <f t="shared" si="16"/>
        <v>0.03</v>
      </c>
      <c r="H10" s="14">
        <f t="shared" si="17"/>
        <v>-1.6220265316031237</v>
      </c>
      <c r="J10" s="15">
        <f t="shared" si="18"/>
        <v>0.30000000000000004</v>
      </c>
      <c r="K10" s="13">
        <f t="shared" si="19"/>
        <v>-0.15863736686241689</v>
      </c>
      <c r="L10" s="14">
        <f t="shared" si="20"/>
        <v>-0.16388934413585732</v>
      </c>
      <c r="N10" s="15">
        <f t="shared" si="21"/>
        <v>0.15000000000000002</v>
      </c>
      <c r="O10" s="13">
        <f t="shared" si="22"/>
        <v>-7.6113294218849992E-2</v>
      </c>
      <c r="P10" s="14">
        <f t="shared" si="23"/>
        <v>-7.6837988364657883E-2</v>
      </c>
      <c r="R10" s="15">
        <f t="shared" si="24"/>
        <v>0.03</v>
      </c>
      <c r="S10" s="13">
        <f t="shared" si="25"/>
        <v>-1.5008996213213516E-2</v>
      </c>
      <c r="T10" s="14">
        <f t="shared" si="26"/>
        <v>-1.5014987897522347E-2</v>
      </c>
      <c r="V10" s="13">
        <f t="shared" si="27"/>
        <v>0.30000000000000004</v>
      </c>
      <c r="W10" s="12">
        <f t="shared" si="28"/>
        <v>-0.51111935391803298</v>
      </c>
      <c r="X10" s="13">
        <f t="shared" si="0"/>
        <v>3.8112353928290904E-2</v>
      </c>
      <c r="Y10" s="12">
        <f t="shared" si="1"/>
        <v>-1.2427122762546722E-2</v>
      </c>
      <c r="Z10" s="11">
        <f t="shared" si="2"/>
        <v>-8.8991568733170767E-3</v>
      </c>
      <c r="AA10" s="10">
        <f t="shared" si="3"/>
        <v>-6.8225611523621374E-2</v>
      </c>
      <c r="AC10" s="13">
        <f t="shared" si="29"/>
        <v>0.15000000000000002</v>
      </c>
      <c r="AD10" s="12">
        <f t="shared" si="30"/>
        <v>-0.5201130681090258</v>
      </c>
      <c r="AE10" s="13">
        <f t="shared" si="4"/>
        <v>9.9446928767627049E-2</v>
      </c>
      <c r="AF10" s="12">
        <f t="shared" si="5"/>
        <v>9.8156640179926771E-2</v>
      </c>
      <c r="AG10" s="11">
        <f t="shared" si="6"/>
        <v>9.8185169838056433E-2</v>
      </c>
      <c r="AH10" s="10">
        <f t="shared" si="7"/>
        <v>9.4575093495842949E-2</v>
      </c>
      <c r="AJ10" s="13">
        <f t="shared" si="31"/>
        <v>0.03</v>
      </c>
      <c r="AK10" s="12">
        <f t="shared" si="32"/>
        <v>-0.5244802196054883</v>
      </c>
      <c r="AL10" s="13">
        <f t="shared" si="8"/>
        <v>3.3201769112939122E-2</v>
      </c>
      <c r="AM10" s="12">
        <f t="shared" si="9"/>
        <v>3.808108977926087E-2</v>
      </c>
      <c r="AN10" s="11">
        <f t="shared" si="10"/>
        <v>3.8076077762486026E-2</v>
      </c>
      <c r="AO10" s="10">
        <f t="shared" si="11"/>
        <v>4.2804967506623062E-2</v>
      </c>
    </row>
    <row r="11" spans="1:41" x14ac:dyDescent="0.25">
      <c r="A11" s="13">
        <f t="shared" si="12"/>
        <v>0.4</v>
      </c>
      <c r="B11" s="14">
        <f t="shared" si="13"/>
        <v>-2.3496973777956014</v>
      </c>
      <c r="D11" s="13">
        <f t="shared" si="14"/>
        <v>0.2</v>
      </c>
      <c r="E11" s="14">
        <f t="shared" si="15"/>
        <v>-1.9351875778485861</v>
      </c>
      <c r="F11" s="16"/>
      <c r="G11" s="13">
        <f t="shared" si="16"/>
        <v>0.04</v>
      </c>
      <c r="H11" s="14">
        <f t="shared" si="17"/>
        <v>-1.6408350652084787</v>
      </c>
      <c r="J11" s="15">
        <f t="shared" si="18"/>
        <v>0.4</v>
      </c>
      <c r="K11" s="13">
        <f t="shared" si="19"/>
        <v>-0.17983457594513028</v>
      </c>
      <c r="L11" s="14">
        <f t="shared" si="20"/>
        <v>-0.1865546860913857</v>
      </c>
      <c r="N11" s="15">
        <f t="shared" si="21"/>
        <v>0.2</v>
      </c>
      <c r="O11" s="13">
        <f t="shared" si="22"/>
        <v>-7.9017804413015716E-2</v>
      </c>
      <c r="P11" s="14">
        <f t="shared" si="23"/>
        <v>-8.0059119440959253E-2</v>
      </c>
      <c r="R11" s="15">
        <f t="shared" si="24"/>
        <v>0.04</v>
      </c>
      <c r="S11" s="13">
        <f t="shared" si="25"/>
        <v>-1.5032964752016396E-2</v>
      </c>
      <c r="T11" s="14">
        <f t="shared" si="26"/>
        <v>-1.5041936432061266E-2</v>
      </c>
      <c r="V11" s="13">
        <f t="shared" si="27"/>
        <v>0.4</v>
      </c>
      <c r="W11" s="12">
        <f t="shared" si="28"/>
        <v>-0.51233211753248398</v>
      </c>
      <c r="X11" s="13">
        <f t="shared" si="0"/>
        <v>-6.7985709498934524E-2</v>
      </c>
      <c r="Y11" s="12">
        <f t="shared" si="1"/>
        <v>-0.13101309938403535</v>
      </c>
      <c r="Z11" s="11">
        <f t="shared" si="2"/>
        <v>-0.12608568797289652</v>
      </c>
      <c r="AA11" s="10">
        <f t="shared" si="3"/>
        <v>-0.20178291419930333</v>
      </c>
      <c r="AC11" s="13">
        <f t="shared" si="29"/>
        <v>0.2</v>
      </c>
      <c r="AD11" s="12">
        <f t="shared" si="30"/>
        <v>-0.51522385442319718</v>
      </c>
      <c r="AE11" s="13">
        <f t="shared" si="4"/>
        <v>9.4584928878822805E-2</v>
      </c>
      <c r="AF11" s="12">
        <f t="shared" si="5"/>
        <v>8.433021018484918E-2</v>
      </c>
      <c r="AG11" s="11">
        <f t="shared" si="6"/>
        <v>8.4603126055809663E-2</v>
      </c>
      <c r="AH11" s="10">
        <f t="shared" si="7"/>
        <v>7.2742654314460808E-2</v>
      </c>
      <c r="AJ11" s="13">
        <f t="shared" si="31"/>
        <v>0.04</v>
      </c>
      <c r="AK11" s="12">
        <f t="shared" si="32"/>
        <v>-0.52409968448598321</v>
      </c>
      <c r="AL11" s="13">
        <f t="shared" si="8"/>
        <v>4.2804993892542269E-2</v>
      </c>
      <c r="AM11" s="12">
        <f t="shared" si="9"/>
        <v>4.7298140851461355E-2</v>
      </c>
      <c r="AN11" s="11">
        <f t="shared" si="10"/>
        <v>4.7292258019516621E-2</v>
      </c>
      <c r="AO11" s="10">
        <f t="shared" si="11"/>
        <v>5.1654676794078161E-2</v>
      </c>
    </row>
    <row r="12" spans="1:41" x14ac:dyDescent="0.25">
      <c r="A12" s="13">
        <f t="shared" si="12"/>
        <v>0.5</v>
      </c>
      <c r="B12" s="14">
        <f t="shared" si="13"/>
        <v>-2.6077183439413849</v>
      </c>
      <c r="D12" s="13">
        <f t="shared" si="14"/>
        <v>0.25</v>
      </c>
      <c r="E12" s="14">
        <f t="shared" si="15"/>
        <v>-2.0385559685381036</v>
      </c>
      <c r="F12" s="16"/>
      <c r="G12" s="13">
        <f t="shared" si="16"/>
        <v>0.05</v>
      </c>
      <c r="H12" s="14">
        <f t="shared" si="17"/>
        <v>-1.6593293688109403</v>
      </c>
      <c r="J12" s="15">
        <f t="shared" si="18"/>
        <v>0.5</v>
      </c>
      <c r="K12" s="13">
        <f t="shared" si="19"/>
        <v>-0.21550112781506467</v>
      </c>
      <c r="L12" s="14">
        <f t="shared" si="20"/>
        <v>-0.2228109464042092</v>
      </c>
      <c r="N12" s="15">
        <f t="shared" si="21"/>
        <v>0.25</v>
      </c>
      <c r="O12" s="13">
        <f t="shared" si="22"/>
        <v>-8.4301818538109891E-2</v>
      </c>
      <c r="P12" s="14">
        <f t="shared" si="23"/>
        <v>-8.561191684808564E-2</v>
      </c>
      <c r="R12" s="15">
        <f t="shared" si="24"/>
        <v>0.05</v>
      </c>
      <c r="S12" s="13">
        <f t="shared" si="25"/>
        <v>-1.507784948479563E-2</v>
      </c>
      <c r="T12" s="14">
        <f t="shared" si="26"/>
        <v>-1.5089782706841443E-2</v>
      </c>
      <c r="V12" s="13">
        <f t="shared" si="27"/>
        <v>0.5</v>
      </c>
      <c r="W12" s="12">
        <f t="shared" si="28"/>
        <v>-0.52539822083935239</v>
      </c>
      <c r="X12" s="13">
        <f t="shared" si="0"/>
        <v>-0.20141412332140396</v>
      </c>
      <c r="Y12" s="12">
        <f t="shared" si="1"/>
        <v>-0.26561290125385667</v>
      </c>
      <c r="Z12" s="11">
        <f t="shared" si="2"/>
        <v>-0.26026419660369987</v>
      </c>
      <c r="AA12" s="10">
        <f t="shared" si="3"/>
        <v>-0.34518705634873664</v>
      </c>
      <c r="AC12" s="13">
        <f t="shared" si="29"/>
        <v>0.25</v>
      </c>
      <c r="AD12" s="12">
        <f t="shared" si="30"/>
        <v>-0.51101390229257548</v>
      </c>
      <c r="AE12" s="13">
        <f t="shared" si="4"/>
        <v>7.2754230522371538E-2</v>
      </c>
      <c r="AF12" s="12">
        <f t="shared" si="5"/>
        <v>5.4948716429988685E-2</v>
      </c>
      <c r="AG12" s="11">
        <f t="shared" si="6"/>
        <v>5.5489626805250339E-2</v>
      </c>
      <c r="AH12" s="10">
        <f t="shared" si="7"/>
        <v>3.6263550462717238E-2</v>
      </c>
      <c r="AJ12" s="13">
        <f t="shared" si="31"/>
        <v>0.05</v>
      </c>
      <c r="AK12" s="12">
        <f t="shared" si="32"/>
        <v>-0.52362695037193563</v>
      </c>
      <c r="AL12" s="13">
        <f t="shared" si="8"/>
        <v>5.1654704098766116E-2</v>
      </c>
      <c r="AM12" s="12">
        <f t="shared" si="9"/>
        <v>5.575457467147351E-2</v>
      </c>
      <c r="AN12" s="11">
        <f t="shared" si="10"/>
        <v>5.5748073250217307E-2</v>
      </c>
      <c r="AO12" s="10">
        <f t="shared" si="11"/>
        <v>5.9741277878619166E-2</v>
      </c>
    </row>
    <row r="13" spans="1:41" x14ac:dyDescent="0.25">
      <c r="A13" s="13">
        <f t="shared" si="12"/>
        <v>0.6</v>
      </c>
      <c r="B13" s="14">
        <f t="shared" si="13"/>
        <v>-2.9118425400406371</v>
      </c>
      <c r="D13" s="13">
        <f t="shared" si="14"/>
        <v>0.3</v>
      </c>
      <c r="E13" s="14">
        <f t="shared" si="15"/>
        <v>-2.1456368500238598</v>
      </c>
      <c r="F13" s="16"/>
      <c r="G13" s="13">
        <f t="shared" si="16"/>
        <v>6.0000000000000005E-2</v>
      </c>
      <c r="H13" s="14">
        <f t="shared" si="17"/>
        <v>-1.6777695075374544</v>
      </c>
      <c r="J13" s="15">
        <f t="shared" si="18"/>
        <v>0.6</v>
      </c>
      <c r="K13" s="13">
        <f t="shared" si="19"/>
        <v>-0.2658369472787408</v>
      </c>
      <c r="L13" s="14">
        <f t="shared" si="20"/>
        <v>-0.27304351796340248</v>
      </c>
      <c r="N13" s="15">
        <f t="shared" si="21"/>
        <v>0.3</v>
      </c>
      <c r="O13" s="13">
        <f t="shared" si="22"/>
        <v>-9.2444600637269628E-2</v>
      </c>
      <c r="P13" s="14">
        <f t="shared" si="23"/>
        <v>-9.3968097185200855E-2</v>
      </c>
      <c r="R13" s="15">
        <f t="shared" si="24"/>
        <v>6.0000000000000005E-2</v>
      </c>
      <c r="S13" s="13">
        <f t="shared" si="25"/>
        <v>-1.514955030958628E-2</v>
      </c>
      <c r="T13" s="14">
        <f t="shared" si="26"/>
        <v>-1.5164420798239162E-2</v>
      </c>
      <c r="V13" s="13">
        <f t="shared" si="27"/>
        <v>0.6</v>
      </c>
      <c r="W13" s="12">
        <f t="shared" si="28"/>
        <v>-0.55203747709577333</v>
      </c>
      <c r="X13" s="13">
        <f t="shared" si="0"/>
        <v>-0.34467154442741715</v>
      </c>
      <c r="Y13" s="12">
        <f t="shared" si="1"/>
        <v>-0.40230357660186217</v>
      </c>
      <c r="Z13" s="11">
        <f t="shared" si="2"/>
        <v>-0.39734948885062227</v>
      </c>
      <c r="AA13" s="10">
        <f t="shared" si="3"/>
        <v>-0.48601614943743093</v>
      </c>
      <c r="AC13" s="13">
        <f t="shared" si="29"/>
        <v>0.3</v>
      </c>
      <c r="AD13" s="12">
        <f t="shared" si="30"/>
        <v>-0.50826478173044576</v>
      </c>
      <c r="AE13" s="13">
        <f t="shared" si="4"/>
        <v>3.6279806361457778E-2</v>
      </c>
      <c r="AF13" s="12">
        <f t="shared" si="5"/>
        <v>1.2568162964877182E-2</v>
      </c>
      <c r="AG13" s="11">
        <f t="shared" si="6"/>
        <v>1.3362290003005909E-2</v>
      </c>
      <c r="AH13" s="10">
        <f t="shared" si="7"/>
        <v>-1.2226160810550838E-2</v>
      </c>
      <c r="AJ13" s="13">
        <f t="shared" si="31"/>
        <v>6.0000000000000005E-2</v>
      </c>
      <c r="AK13" s="12">
        <f t="shared" si="32"/>
        <v>-0.52306961490890103</v>
      </c>
      <c r="AL13" s="13">
        <f t="shared" si="8"/>
        <v>5.974130290207396E-2</v>
      </c>
      <c r="AM13" s="12">
        <f t="shared" si="9"/>
        <v>6.3442297372283962E-2</v>
      </c>
      <c r="AN13" s="11">
        <f t="shared" si="10"/>
        <v>6.343542697218954E-2</v>
      </c>
      <c r="AO13" s="10">
        <f t="shared" si="11"/>
        <v>6.7057367288226408E-2</v>
      </c>
    </row>
    <row r="14" spans="1:41" x14ac:dyDescent="0.25">
      <c r="A14" s="13">
        <f t="shared" si="12"/>
        <v>0.7</v>
      </c>
      <c r="B14" s="14">
        <f t="shared" si="13"/>
        <v>-3.3052137739247964</v>
      </c>
      <c r="D14" s="13">
        <f t="shared" si="14"/>
        <v>0.35</v>
      </c>
      <c r="E14" s="14">
        <f t="shared" si="15"/>
        <v>-2.2577571911128405</v>
      </c>
      <c r="F14" s="16"/>
      <c r="G14" s="13">
        <f t="shared" si="16"/>
        <v>7.0000000000000007E-2</v>
      </c>
      <c r="H14" s="14">
        <f t="shared" si="17"/>
        <v>-1.6962374416223496</v>
      </c>
      <c r="J14" s="15">
        <f t="shared" si="18"/>
        <v>0.7</v>
      </c>
      <c r="K14" s="13">
        <f t="shared" si="19"/>
        <v>-0.32991226918487787</v>
      </c>
      <c r="L14" s="14">
        <f t="shared" si="20"/>
        <v>-0.33657793339430908</v>
      </c>
      <c r="N14" s="15">
        <f t="shared" si="21"/>
        <v>0.35</v>
      </c>
      <c r="O14" s="13">
        <f t="shared" si="22"/>
        <v>-0.10380696300081212</v>
      </c>
      <c r="P14" s="14">
        <f t="shared" si="23"/>
        <v>-0.10548565620531805</v>
      </c>
      <c r="R14" s="15">
        <f t="shared" si="24"/>
        <v>7.0000000000000007E-2</v>
      </c>
      <c r="S14" s="13">
        <f t="shared" si="25"/>
        <v>-1.5253911615779851E-2</v>
      </c>
      <c r="T14" s="14">
        <f t="shared" si="26"/>
        <v>-1.5271689379196436E-2</v>
      </c>
      <c r="V14" s="13">
        <f t="shared" si="27"/>
        <v>0.7</v>
      </c>
      <c r="W14" s="12">
        <f t="shared" si="28"/>
        <v>-0.5925373741752703</v>
      </c>
      <c r="X14" s="13">
        <f t="shared" si="0"/>
        <v>-0.48536180861846923</v>
      </c>
      <c r="Y14" s="12">
        <f t="shared" si="1"/>
        <v>-0.53219505573208603</v>
      </c>
      <c r="Z14" s="11">
        <f t="shared" si="2"/>
        <v>-0.5281325228149516</v>
      </c>
      <c r="AA14" s="10">
        <f t="shared" si="3"/>
        <v>-0.61675295726833335</v>
      </c>
      <c r="AC14" s="13">
        <f t="shared" si="29"/>
        <v>0.35</v>
      </c>
      <c r="AD14" s="12">
        <f t="shared" si="30"/>
        <v>-0.50763216046805681</v>
      </c>
      <c r="AE14" s="13">
        <f t="shared" si="4"/>
        <v>-1.2201437428632987E-2</v>
      </c>
      <c r="AF14" s="12">
        <f t="shared" si="5"/>
        <v>-4.0122532127289376E-2</v>
      </c>
      <c r="AG14" s="11">
        <f t="shared" si="6"/>
        <v>-3.911641257371995E-2</v>
      </c>
      <c r="AH14" s="10">
        <f t="shared" si="7"/>
        <v>-7.0022677957248133E-2</v>
      </c>
      <c r="AJ14" s="13">
        <f t="shared" si="31"/>
        <v>7.0000000000000007E-2</v>
      </c>
      <c r="AK14" s="12">
        <f t="shared" si="32"/>
        <v>-0.52243535804410224</v>
      </c>
      <c r="AL14" s="13">
        <f t="shared" si="8"/>
        <v>6.705738667530392E-2</v>
      </c>
      <c r="AM14" s="12">
        <f t="shared" si="9"/>
        <v>7.0355390503132623E-2</v>
      </c>
      <c r="AN14" s="11">
        <f t="shared" si="10"/>
        <v>7.0348395808799036E-2</v>
      </c>
      <c r="AO14" s="10">
        <f t="shared" si="11"/>
        <v>7.3597709157315505E-2</v>
      </c>
    </row>
    <row r="15" spans="1:41" x14ac:dyDescent="0.25">
      <c r="A15" s="13">
        <f t="shared" si="12"/>
        <v>0.79999999999999993</v>
      </c>
      <c r="B15" s="14">
        <f t="shared" si="13"/>
        <v>-3.9409407550659923</v>
      </c>
      <c r="D15" s="13">
        <f t="shared" si="14"/>
        <v>0.39999999999999997</v>
      </c>
      <c r="E15" s="14">
        <f t="shared" si="15"/>
        <v>-2.3762790758086858</v>
      </c>
      <c r="F15" s="16"/>
      <c r="G15" s="13">
        <f t="shared" si="16"/>
        <v>0.08</v>
      </c>
      <c r="H15" s="14">
        <f t="shared" si="17"/>
        <v>-1.7147690783177738</v>
      </c>
      <c r="J15" s="15">
        <f t="shared" si="18"/>
        <v>0.79999999999999993</v>
      </c>
      <c r="K15" s="13">
        <f t="shared" si="19"/>
        <v>-0.40623394910646327</v>
      </c>
      <c r="L15" s="14">
        <f t="shared" si="20"/>
        <v>-0.41214805124095694</v>
      </c>
      <c r="N15" s="15">
        <f t="shared" si="21"/>
        <v>0.39999999999999997</v>
      </c>
      <c r="O15" s="13">
        <f t="shared" si="22"/>
        <v>-0.11863137730029234</v>
      </c>
      <c r="P15" s="14">
        <f t="shared" si="23"/>
        <v>-0.12040856882526213</v>
      </c>
      <c r="R15" s="15">
        <f t="shared" si="24"/>
        <v>0.08</v>
      </c>
      <c r="S15" s="13">
        <f t="shared" si="25"/>
        <v>-1.5396710986954958E-2</v>
      </c>
      <c r="T15" s="14">
        <f t="shared" si="26"/>
        <v>-1.5417360445345103E-2</v>
      </c>
      <c r="V15" s="13">
        <f t="shared" si="27"/>
        <v>0.79999999999999993</v>
      </c>
      <c r="W15" s="12">
        <f t="shared" si="28"/>
        <v>-0.64625020622495155</v>
      </c>
      <c r="X15" s="13">
        <f t="shared" si="0"/>
        <v>-0.61598442472850545</v>
      </c>
      <c r="Y15" s="12">
        <f t="shared" si="1"/>
        <v>-0.65046328436903611</v>
      </c>
      <c r="Z15" s="11">
        <f t="shared" si="2"/>
        <v>-0.64749017404254028</v>
      </c>
      <c r="AA15" s="10">
        <f t="shared" si="3"/>
        <v>-0.73368242397382166</v>
      </c>
      <c r="AC15" s="13">
        <f t="shared" si="29"/>
        <v>0.39999999999999997</v>
      </c>
      <c r="AD15" s="12">
        <f t="shared" si="30"/>
        <v>-0.50963801050795599</v>
      </c>
      <c r="AE15" s="13">
        <f t="shared" si="4"/>
        <v>-6.9985584581376242E-2</v>
      </c>
      <c r="AF15" s="12">
        <f t="shared" si="5"/>
        <v>-0.10049906898431331</v>
      </c>
      <c r="AG15" s="11">
        <f t="shared" si="6"/>
        <v>-9.9336982519629899E-2</v>
      </c>
      <c r="AH15" s="10">
        <f t="shared" si="7"/>
        <v>-0.1345361960260697</v>
      </c>
      <c r="AJ15" s="13">
        <f t="shared" si="31"/>
        <v>0.08</v>
      </c>
      <c r="AK15" s="12">
        <f t="shared" si="32"/>
        <v>-0.52173192026334148</v>
      </c>
      <c r="AL15" s="13">
        <f t="shared" si="8"/>
        <v>7.3597719556435404E-2</v>
      </c>
      <c r="AM15" s="12">
        <f t="shared" si="9"/>
        <v>7.6490075587795262E-2</v>
      </c>
      <c r="AN15" s="11">
        <f t="shared" si="10"/>
        <v>7.6483194245285574E-2</v>
      </c>
      <c r="AO15" s="10">
        <f t="shared" si="11"/>
        <v>7.9359196538778543E-2</v>
      </c>
    </row>
    <row r="16" spans="1:41" x14ac:dyDescent="0.25">
      <c r="A16" s="13">
        <f t="shared" si="12"/>
        <v>0.89999999999999991</v>
      </c>
      <c r="B16" s="14">
        <f t="shared" si="13"/>
        <v>-11.611367016207476</v>
      </c>
      <c r="D16" s="13">
        <f t="shared" si="14"/>
        <v>0.44999999999999996</v>
      </c>
      <c r="E16" s="14">
        <f t="shared" si="15"/>
        <v>-2.5028927153943199</v>
      </c>
      <c r="F16" s="16"/>
      <c r="G16" s="13">
        <f t="shared" si="16"/>
        <v>0.09</v>
      </c>
      <c r="H16" s="14">
        <f t="shared" si="17"/>
        <v>-1.733383807825176</v>
      </c>
      <c r="J16" s="15">
        <f t="shared" si="18"/>
        <v>0.89999999999999991</v>
      </c>
      <c r="K16" s="13">
        <f t="shared" si="19"/>
        <v>-0.49314744168974362</v>
      </c>
      <c r="L16" s="14">
        <f t="shared" si="20"/>
        <v>-0.49825608363028334</v>
      </c>
      <c r="N16" s="15">
        <f t="shared" si="21"/>
        <v>0.44999999999999996</v>
      </c>
      <c r="O16" s="13">
        <f t="shared" si="22"/>
        <v>-0.13705007546966488</v>
      </c>
      <c r="P16" s="14">
        <f t="shared" si="23"/>
        <v>-0.13887401801382945</v>
      </c>
      <c r="R16" s="15">
        <f t="shared" si="24"/>
        <v>0.09</v>
      </c>
      <c r="S16" s="13">
        <f t="shared" si="25"/>
        <v>-1.5583648189561048E-2</v>
      </c>
      <c r="T16" s="14">
        <f t="shared" si="26"/>
        <v>-1.560712832617492E-2</v>
      </c>
      <c r="V16" s="13">
        <f t="shared" si="27"/>
        <v>0.89999999999999991</v>
      </c>
      <c r="W16" s="12">
        <f t="shared" si="28"/>
        <v>-0.71200976898370949</v>
      </c>
      <c r="X16" s="13">
        <f t="shared" si="0"/>
        <v>-0.73283059803541006</v>
      </c>
      <c r="Y16" s="12">
        <f t="shared" si="1"/>
        <v>-0.75508341647913568</v>
      </c>
      <c r="Z16" s="11">
        <f t="shared" si="2"/>
        <v>-0.75319379819482646</v>
      </c>
      <c r="AA16" s="10">
        <f t="shared" si="3"/>
        <v>-0.83561484158807298</v>
      </c>
      <c r="AC16" s="13">
        <f t="shared" si="29"/>
        <v>0.44999999999999996</v>
      </c>
      <c r="AD16" s="12">
        <f t="shared" si="30"/>
        <v>-0.51467295953808379</v>
      </c>
      <c r="AE16" s="13">
        <f t="shared" si="4"/>
        <v>-0.13448327646927868</v>
      </c>
      <c r="AF16" s="12">
        <f t="shared" si="5"/>
        <v>-0.16613852878804669</v>
      </c>
      <c r="AG16" s="11">
        <f t="shared" si="6"/>
        <v>-0.16488164459771787</v>
      </c>
      <c r="AH16" s="10">
        <f t="shared" si="7"/>
        <v>-0.20341263000660068</v>
      </c>
      <c r="AJ16" s="13">
        <f t="shared" si="31"/>
        <v>0.09</v>
      </c>
      <c r="AK16" s="12">
        <f t="shared" si="32"/>
        <v>-0.5209670811704058</v>
      </c>
      <c r="AL16" s="13">
        <f t="shared" si="8"/>
        <v>7.9359194745938291E-2</v>
      </c>
      <c r="AM16" s="12">
        <f t="shared" si="9"/>
        <v>8.1844666325933887E-2</v>
      </c>
      <c r="AN16" s="11">
        <f t="shared" si="10"/>
        <v>8.1838127045730458E-2</v>
      </c>
      <c r="AO16" s="10">
        <f t="shared" si="11"/>
        <v>8.4340800599743818E-2</v>
      </c>
    </row>
    <row r="17" spans="1:41" x14ac:dyDescent="0.25">
      <c r="A17" s="13">
        <f t="shared" si="12"/>
        <v>0.99999999999999989</v>
      </c>
      <c r="B17" s="14">
        <f t="shared" si="13"/>
        <v>-10.280264165926949</v>
      </c>
      <c r="D17" s="13">
        <f t="shared" si="14"/>
        <v>0.49999999999999994</v>
      </c>
      <c r="E17" s="14">
        <f t="shared" si="15"/>
        <v>-2.6398998454654614</v>
      </c>
      <c r="F17" s="16"/>
      <c r="G17" s="13">
        <f t="shared" si="16"/>
        <v>9.9999999999999992E-2</v>
      </c>
      <c r="H17" s="14">
        <f t="shared" si="17"/>
        <v>-1.7520939042006662</v>
      </c>
      <c r="J17" s="15">
        <f t="shared" si="18"/>
        <v>0.99999999999999989</v>
      </c>
      <c r="K17" s="13">
        <f t="shared" si="19"/>
        <v>-0.58905940842971272</v>
      </c>
      <c r="L17" s="14">
        <f t="shared" si="20"/>
        <v>-0.59339614004736985</v>
      </c>
      <c r="N17" s="15">
        <f t="shared" si="21"/>
        <v>0.49999999999999994</v>
      </c>
      <c r="O17" s="13">
        <f t="shared" si="22"/>
        <v>-0.15909886967345027</v>
      </c>
      <c r="P17" s="14">
        <f t="shared" si="23"/>
        <v>-0.16092509024512808</v>
      </c>
      <c r="R17" s="15">
        <f t="shared" si="24"/>
        <v>9.9999999999999992E-2</v>
      </c>
      <c r="S17" s="13">
        <f t="shared" si="25"/>
        <v>-1.5820334491363223E-2</v>
      </c>
      <c r="T17" s="14">
        <f t="shared" si="26"/>
        <v>-1.5846599025020107E-2</v>
      </c>
      <c r="V17" s="13">
        <f t="shared" si="27"/>
        <v>0.99999999999999989</v>
      </c>
      <c r="W17" s="12">
        <f t="shared" si="28"/>
        <v>-0.78842643346656627</v>
      </c>
      <c r="X17" s="13">
        <f t="shared" si="0"/>
        <v>-0.83470889056455988</v>
      </c>
      <c r="Y17" s="12">
        <f t="shared" si="1"/>
        <v>-0.84571658679620187</v>
      </c>
      <c r="Z17" s="11">
        <f t="shared" si="2"/>
        <v>-0.84480049746102126</v>
      </c>
      <c r="AA17" s="10">
        <f t="shared" si="3"/>
        <v>-0.92281312657950598</v>
      </c>
      <c r="AC17" s="13">
        <f t="shared" si="29"/>
        <v>0.49999999999999994</v>
      </c>
      <c r="AD17" s="12">
        <f t="shared" si="30"/>
        <v>-0.5230057616484789</v>
      </c>
      <c r="AE17" s="13">
        <f t="shared" si="4"/>
        <v>-0.20334122902287599</v>
      </c>
      <c r="AF17" s="12">
        <f t="shared" si="5"/>
        <v>-0.23490319656957057</v>
      </c>
      <c r="AG17" s="11">
        <f t="shared" si="6"/>
        <v>-0.2336106705062416</v>
      </c>
      <c r="AH17" s="10">
        <f t="shared" si="7"/>
        <v>-0.27460421515309391</v>
      </c>
      <c r="AJ17" s="13">
        <f t="shared" si="31"/>
        <v>9.9999999999999992E-2</v>
      </c>
      <c r="AK17" s="12">
        <f t="shared" si="32"/>
        <v>-0.52014863853359083</v>
      </c>
      <c r="AL17" s="13">
        <f t="shared" si="8"/>
        <v>8.434078368636877E-2</v>
      </c>
      <c r="AM17" s="12">
        <f t="shared" si="9"/>
        <v>8.641950964217035E-2</v>
      </c>
      <c r="AN17" s="11">
        <f t="shared" si="10"/>
        <v>8.6413530529662289E-2</v>
      </c>
      <c r="AO17" s="10">
        <f t="shared" si="11"/>
        <v>8.8543508920813405E-2</v>
      </c>
    </row>
    <row r="18" spans="1:41" x14ac:dyDescent="0.25">
      <c r="A18" s="13">
        <f t="shared" si="12"/>
        <v>1.0999999999999999</v>
      </c>
      <c r="B18" s="14">
        <f t="shared" si="13"/>
        <v>-5.1776613113002252</v>
      </c>
      <c r="D18" s="13">
        <f t="shared" si="14"/>
        <v>0.54999999999999993</v>
      </c>
      <c r="E18" s="14">
        <f t="shared" si="15"/>
        <v>-2.7906649316462842</v>
      </c>
      <c r="F18" s="16"/>
      <c r="G18" s="13">
        <f t="shared" si="16"/>
        <v>0.10999999999999999</v>
      </c>
      <c r="H18" s="14">
        <f t="shared" si="17"/>
        <v>-1.7709081980997552</v>
      </c>
      <c r="J18" s="15">
        <f t="shared" si="18"/>
        <v>1.0999999999999999</v>
      </c>
      <c r="K18" s="13">
        <f t="shared" si="19"/>
        <v>-0.69253018657299037</v>
      </c>
      <c r="L18" s="14">
        <f t="shared" si="20"/>
        <v>-0.69616579228184239</v>
      </c>
      <c r="N18" s="15">
        <f t="shared" si="21"/>
        <v>0.54999999999999993</v>
      </c>
      <c r="O18" s="13">
        <f t="shared" si="22"/>
        <v>-0.18473418742074635</v>
      </c>
      <c r="P18" s="14">
        <f t="shared" si="23"/>
        <v>-0.18652665460731618</v>
      </c>
      <c r="R18" s="15">
        <f t="shared" si="24"/>
        <v>0.10999999999999999</v>
      </c>
      <c r="S18" s="13">
        <f t="shared" si="25"/>
        <v>-1.6112282351501687E-2</v>
      </c>
      <c r="T18" s="14">
        <f t="shared" si="26"/>
        <v>-1.6141279929589823E-2</v>
      </c>
      <c r="V18" s="13">
        <f t="shared" si="27"/>
        <v>1.0999999999999999</v>
      </c>
      <c r="W18" s="12">
        <f t="shared" si="28"/>
        <v>-0.87406903656087476</v>
      </c>
      <c r="X18" s="13">
        <f t="shared" si="0"/>
        <v>-0.92187603514017846</v>
      </c>
      <c r="Y18" s="12">
        <f t="shared" si="1"/>
        <v>-0.92290710311358415</v>
      </c>
      <c r="Z18" s="11">
        <f t="shared" si="2"/>
        <v>-0.9228230908384879</v>
      </c>
      <c r="AA18" s="10">
        <f t="shared" si="3"/>
        <v>-0.99624125208178516</v>
      </c>
      <c r="AC18" s="13">
        <f t="shared" si="29"/>
        <v>0.54999999999999993</v>
      </c>
      <c r="AD18" s="12">
        <f t="shared" si="30"/>
        <v>-0.53479720480120885</v>
      </c>
      <c r="AE18" s="13">
        <f t="shared" si="4"/>
        <v>-0.27451264917698714</v>
      </c>
      <c r="AF18" s="12">
        <f t="shared" si="5"/>
        <v>-0.3049813568517814</v>
      </c>
      <c r="AG18" s="11">
        <f t="shared" si="6"/>
        <v>-0.30370559721931356</v>
      </c>
      <c r="AH18" s="10">
        <f t="shared" si="7"/>
        <v>-0.34639946616100997</v>
      </c>
      <c r="AJ18" s="13">
        <f t="shared" si="31"/>
        <v>0.10999999999999999</v>
      </c>
      <c r="AK18" s="12">
        <f t="shared" si="32"/>
        <v>-0.51928438791200604</v>
      </c>
      <c r="AL18" s="13">
        <f t="shared" si="8"/>
        <v>8.8543474344508377E-2</v>
      </c>
      <c r="AM18" s="12">
        <f t="shared" si="9"/>
        <v>9.0216916836753286E-2</v>
      </c>
      <c r="AN18" s="11">
        <f t="shared" si="10"/>
        <v>9.0211703956617276E-2</v>
      </c>
      <c r="AO18" s="10">
        <f t="shared" si="11"/>
        <v>9.1970254162906981E-2</v>
      </c>
    </row>
    <row r="19" spans="1:41" x14ac:dyDescent="0.25">
      <c r="A19" s="13">
        <f t="shared" si="12"/>
        <v>1.2</v>
      </c>
      <c r="B19" s="14">
        <f t="shared" si="13"/>
        <v>-4.7097639800239115</v>
      </c>
      <c r="D19" s="13">
        <f t="shared" si="14"/>
        <v>0.6</v>
      </c>
      <c r="E19" s="14">
        <f t="shared" si="15"/>
        <v>-2.9605036855478986</v>
      </c>
      <c r="F19" s="16"/>
      <c r="G19" s="13">
        <f t="shared" si="16"/>
        <v>0.11999999999999998</v>
      </c>
      <c r="H19" s="14">
        <f t="shared" si="17"/>
        <v>-1.7898337258075221</v>
      </c>
      <c r="J19" s="15">
        <f t="shared" si="18"/>
        <v>1.2</v>
      </c>
      <c r="K19" s="13">
        <f t="shared" si="19"/>
        <v>-0.80229173308907242</v>
      </c>
      <c r="L19" s="14">
        <f t="shared" si="20"/>
        <v>-0.80530444298485582</v>
      </c>
      <c r="N19" s="15">
        <f t="shared" si="21"/>
        <v>0.6</v>
      </c>
      <c r="O19" s="13">
        <f t="shared" si="22"/>
        <v>-0.21385102684475416</v>
      </c>
      <c r="P19" s="14">
        <f t="shared" si="23"/>
        <v>-0.21558231050084947</v>
      </c>
      <c r="R19" s="15">
        <f t="shared" si="24"/>
        <v>0.11999999999999998</v>
      </c>
      <c r="S19" s="13">
        <f t="shared" si="25"/>
        <v>-1.6464895521716375E-2</v>
      </c>
      <c r="T19" s="14">
        <f t="shared" si="26"/>
        <v>-1.6496569932471495E-2</v>
      </c>
      <c r="V19" s="13">
        <f t="shared" si="27"/>
        <v>1.2</v>
      </c>
      <c r="W19" s="12">
        <f t="shared" si="28"/>
        <v>-0.96756199781297658</v>
      </c>
      <c r="X19" s="13">
        <f t="shared" si="0"/>
        <v>-0.99528835997340437</v>
      </c>
      <c r="Y19" s="12">
        <f t="shared" si="1"/>
        <v>-0.98757993263083299</v>
      </c>
      <c r="Z19" s="11">
        <f t="shared" si="2"/>
        <v>-0.988196072542325</v>
      </c>
      <c r="AA19" s="10">
        <f t="shared" si="3"/>
        <v>-1.0571080696009882</v>
      </c>
      <c r="AC19" s="13">
        <f t="shared" si="29"/>
        <v>0.6</v>
      </c>
      <c r="AD19" s="12">
        <f t="shared" si="30"/>
        <v>-0.55011625499687711</v>
      </c>
      <c r="AE19" s="13">
        <f t="shared" si="4"/>
        <v>-0.34628704862706639</v>
      </c>
      <c r="AF19" s="12">
        <f t="shared" si="5"/>
        <v>-0.37489512625534682</v>
      </c>
      <c r="AG19" s="11">
        <f t="shared" si="6"/>
        <v>-0.37367915406791885</v>
      </c>
      <c r="AH19" s="10">
        <f t="shared" si="7"/>
        <v>-0.41742273942147778</v>
      </c>
      <c r="AJ19" s="13">
        <f t="shared" si="31"/>
        <v>0.11999999999999998</v>
      </c>
      <c r="AK19" s="12">
        <f t="shared" si="32"/>
        <v>-0.51838210296184917</v>
      </c>
      <c r="AL19" s="13">
        <f t="shared" si="8"/>
        <v>9.1970199860676616E-2</v>
      </c>
      <c r="AM19" s="12">
        <f t="shared" si="9"/>
        <v>9.3241086114262572E-2</v>
      </c>
      <c r="AN19" s="11">
        <f t="shared" si="10"/>
        <v>9.3236832289992702E-2</v>
      </c>
      <c r="AO19" s="10">
        <f t="shared" si="11"/>
        <v>9.4625834383879406E-2</v>
      </c>
    </row>
    <row r="20" spans="1:41" x14ac:dyDescent="0.25">
      <c r="A20" s="13">
        <f t="shared" si="12"/>
        <v>1.3</v>
      </c>
      <c r="B20" s="14">
        <f t="shared" si="13"/>
        <v>-4.2239176602281967</v>
      </c>
      <c r="D20" s="13">
        <f t="shared" si="14"/>
        <v>0.65</v>
      </c>
      <c r="E20" s="14">
        <f t="shared" si="15"/>
        <v>-3.1587408177146434</v>
      </c>
      <c r="F20" s="16"/>
      <c r="G20" s="13">
        <f t="shared" si="16"/>
        <v>0.12999999999999998</v>
      </c>
      <c r="H20" s="14">
        <f t="shared" si="17"/>
        <v>-1.8088765500646948</v>
      </c>
      <c r="J20" s="15">
        <f t="shared" si="18"/>
        <v>1.3</v>
      </c>
      <c r="K20" s="13">
        <f t="shared" si="19"/>
        <v>-0.91723086098691708</v>
      </c>
      <c r="L20" s="14">
        <f t="shared" si="20"/>
        <v>-0.91969183098994989</v>
      </c>
      <c r="N20" s="15">
        <f t="shared" si="21"/>
        <v>0.65</v>
      </c>
      <c r="O20" s="13">
        <f t="shared" si="22"/>
        <v>-0.24630004256869309</v>
      </c>
      <c r="P20" s="14">
        <f t="shared" si="23"/>
        <v>-0.24795072081089395</v>
      </c>
      <c r="R20" s="15">
        <f t="shared" si="24"/>
        <v>0.12999999999999998</v>
      </c>
      <c r="S20" s="13">
        <f t="shared" si="25"/>
        <v>-1.6883459595749752E-2</v>
      </c>
      <c r="T20" s="14">
        <f t="shared" si="26"/>
        <v>-1.6917749998505687E-2</v>
      </c>
      <c r="V20" s="13">
        <f t="shared" si="27"/>
        <v>1.3</v>
      </c>
      <c r="W20" s="12">
        <f t="shared" si="28"/>
        <v>-1.0676278051449883</v>
      </c>
      <c r="X20" s="13">
        <f t="shared" si="0"/>
        <v>-1.0561475593569467</v>
      </c>
      <c r="Y20" s="12">
        <f t="shared" si="1"/>
        <v>-1.040766847215864</v>
      </c>
      <c r="Z20" s="11">
        <f t="shared" si="2"/>
        <v>-1.0419777201177216</v>
      </c>
      <c r="AA20" s="10">
        <f t="shared" si="3"/>
        <v>-1.1066303746015471</v>
      </c>
      <c r="AC20" s="13">
        <f t="shared" si="29"/>
        <v>0.65</v>
      </c>
      <c r="AD20" s="12">
        <f t="shared" si="30"/>
        <v>-0.56895674123600271</v>
      </c>
      <c r="AE20" s="13">
        <f t="shared" si="4"/>
        <v>-0.41728969998868914</v>
      </c>
      <c r="AF20" s="12">
        <f t="shared" si="5"/>
        <v>-0.4434847357787769</v>
      </c>
      <c r="AG20" s="11">
        <f t="shared" si="6"/>
        <v>-0.44236121933956402</v>
      </c>
      <c r="AH20" s="10">
        <f t="shared" si="7"/>
        <v>-0.48661268767617694</v>
      </c>
      <c r="AJ20" s="13">
        <f t="shared" si="31"/>
        <v>0.12999999999999998</v>
      </c>
      <c r="AK20" s="12">
        <f t="shared" si="32"/>
        <v>-0.51744951651009408</v>
      </c>
      <c r="AL20" s="13">
        <f t="shared" si="8"/>
        <v>9.4625758847831767E-2</v>
      </c>
      <c r="AM20" s="12">
        <f t="shared" si="9"/>
        <v>9.5498017765132698E-2</v>
      </c>
      <c r="AN20" s="11">
        <f t="shared" si="10"/>
        <v>9.549490161041703E-2</v>
      </c>
      <c r="AO20" s="10">
        <f t="shared" si="11"/>
        <v>9.6516826281261001E-2</v>
      </c>
    </row>
    <row r="21" spans="1:41" x14ac:dyDescent="0.25">
      <c r="A21" s="13">
        <f t="shared" si="12"/>
        <v>1.4000000000000001</v>
      </c>
      <c r="B21" s="14">
        <f t="shared" si="13"/>
        <v>-3.7395994601657283</v>
      </c>
      <c r="D21" s="13">
        <f t="shared" si="14"/>
        <v>0.70000000000000007</v>
      </c>
      <c r="E21" s="14">
        <f t="shared" si="15"/>
        <v>-3.4045924190465686</v>
      </c>
      <c r="F21" s="16"/>
      <c r="G21" s="13">
        <f t="shared" si="16"/>
        <v>0.13999999999999999</v>
      </c>
      <c r="H21" s="14">
        <f t="shared" si="17"/>
        <v>-1.828042203404231</v>
      </c>
      <c r="J21" s="15">
        <f t="shared" si="18"/>
        <v>1.4000000000000001</v>
      </c>
      <c r="K21" s="13">
        <f t="shared" si="19"/>
        <v>-1.036361040289737</v>
      </c>
      <c r="L21" s="14">
        <f t="shared" si="20"/>
        <v>-1.0383294075259322</v>
      </c>
      <c r="N21" s="15">
        <f t="shared" si="21"/>
        <v>0.70000000000000007</v>
      </c>
      <c r="O21" s="13">
        <f t="shared" si="22"/>
        <v>-0.28190259439239662</v>
      </c>
      <c r="P21" s="14">
        <f t="shared" si="23"/>
        <v>-0.28346019223841501</v>
      </c>
      <c r="R21" s="15">
        <f t="shared" si="24"/>
        <v>0.13999999999999999</v>
      </c>
      <c r="S21" s="13">
        <f t="shared" si="25"/>
        <v>-1.7373133041184673E-2</v>
      </c>
      <c r="T21" s="14">
        <f t="shared" si="26"/>
        <v>-1.7409974213183493E-2</v>
      </c>
      <c r="V21" s="13">
        <f t="shared" si="27"/>
        <v>1.4000000000000001</v>
      </c>
      <c r="W21" s="12">
        <f t="shared" si="28"/>
        <v>-1.1730989229554161</v>
      </c>
      <c r="X21" s="13">
        <f t="shared" si="0"/>
        <v>-1.1056647668779225</v>
      </c>
      <c r="Y21" s="12">
        <f t="shared" si="1"/>
        <v>-1.0834842653813257</v>
      </c>
      <c r="Z21" s="11">
        <f t="shared" si="2"/>
        <v>-1.085213144601946</v>
      </c>
      <c r="AA21" s="10">
        <f t="shared" si="3"/>
        <v>-1.145938041166054</v>
      </c>
      <c r="AC21" s="13">
        <f t="shared" si="29"/>
        <v>0.70000000000000007</v>
      </c>
      <c r="AD21" s="12">
        <f t="shared" si="30"/>
        <v>-0.59125336038518228</v>
      </c>
      <c r="AE21" s="13">
        <f t="shared" si="4"/>
        <v>-0.4864600218307546</v>
      </c>
      <c r="AF21" s="12">
        <f t="shared" si="5"/>
        <v>-0.50987759975300262</v>
      </c>
      <c r="AG21" s="11">
        <f t="shared" si="6"/>
        <v>-0.50886912201585166</v>
      </c>
      <c r="AH21" s="10">
        <f t="shared" si="7"/>
        <v>-0.55318761760587176</v>
      </c>
      <c r="AJ21" s="13">
        <f t="shared" si="31"/>
        <v>0.13999999999999999</v>
      </c>
      <c r="AK21" s="12">
        <f t="shared" si="32"/>
        <v>-0.51649430247029371</v>
      </c>
      <c r="AL21" s="13">
        <f t="shared" si="8"/>
        <v>9.6516728617202993E-2</v>
      </c>
      <c r="AM21" s="12">
        <f t="shared" si="9"/>
        <v>9.6995423251683852E-2</v>
      </c>
      <c r="AN21" s="11">
        <f t="shared" si="10"/>
        <v>9.6993608426379732E-2</v>
      </c>
      <c r="AO21" s="10">
        <f t="shared" si="11"/>
        <v>9.7651492610650148E-2</v>
      </c>
    </row>
    <row r="22" spans="1:41" x14ac:dyDescent="0.25">
      <c r="A22" s="13">
        <f t="shared" si="12"/>
        <v>1.5000000000000002</v>
      </c>
      <c r="B22" s="14">
        <f t="shared" si="13"/>
        <v>-3.3345960086101853</v>
      </c>
      <c r="D22" s="13">
        <f t="shared" si="14"/>
        <v>0.75000000000000011</v>
      </c>
      <c r="E22" s="14">
        <f t="shared" si="15"/>
        <v>-3.7511367037748653</v>
      </c>
      <c r="F22" s="16"/>
      <c r="G22" s="13">
        <f t="shared" si="16"/>
        <v>0.15</v>
      </c>
      <c r="H22" s="14">
        <f t="shared" si="17"/>
        <v>-1.847335944623226</v>
      </c>
      <c r="J22" s="15">
        <f t="shared" si="18"/>
        <v>1.5000000000000002</v>
      </c>
      <c r="K22" s="13">
        <f t="shared" si="19"/>
        <v>-1.1587948414281886</v>
      </c>
      <c r="L22" s="14">
        <f t="shared" si="20"/>
        <v>-1.1603181040856796</v>
      </c>
      <c r="N22" s="15">
        <f t="shared" si="21"/>
        <v>0.75000000000000011</v>
      </c>
      <c r="O22" s="13">
        <f t="shared" si="22"/>
        <v>-0.32046317766244875</v>
      </c>
      <c r="P22" s="14">
        <f t="shared" si="23"/>
        <v>-0.3219208924741363</v>
      </c>
      <c r="R22" s="15">
        <f t="shared" si="24"/>
        <v>0.15</v>
      </c>
      <c r="S22" s="13">
        <f t="shared" si="25"/>
        <v>-1.7938938745017365E-2</v>
      </c>
      <c r="T22" s="14">
        <f t="shared" si="26"/>
        <v>-1.7978261343269849E-2</v>
      </c>
      <c r="V22" s="13">
        <f t="shared" si="27"/>
        <v>1.5000000000000002</v>
      </c>
      <c r="W22" s="12">
        <f t="shared" si="28"/>
        <v>-1.2829155500889247</v>
      </c>
      <c r="X22" s="13">
        <f t="shared" si="0"/>
        <v>-1.1449660504258232</v>
      </c>
      <c r="Y22" s="12">
        <f t="shared" si="1"/>
        <v>-1.1167004275784018</v>
      </c>
      <c r="Z22" s="11">
        <f t="shared" si="2"/>
        <v>-1.1188937779215462</v>
      </c>
      <c r="AA22" s="10">
        <f t="shared" si="3"/>
        <v>-1.1760603578319337</v>
      </c>
      <c r="AC22" s="13">
        <f t="shared" si="29"/>
        <v>0.75000000000000011</v>
      </c>
      <c r="AD22" s="12">
        <f t="shared" si="30"/>
        <v>-0.6168962027433017</v>
      </c>
      <c r="AE22" s="13">
        <f t="shared" si="4"/>
        <v>-0.55301689925404318</v>
      </c>
      <c r="AF22" s="12">
        <f t="shared" si="5"/>
        <v>-0.57344914062727903</v>
      </c>
      <c r="AG22" s="11">
        <f t="shared" si="6"/>
        <v>-0.57256927842005267</v>
      </c>
      <c r="AH22" s="10">
        <f t="shared" si="7"/>
        <v>-0.61660429406565997</v>
      </c>
      <c r="AJ22" s="13">
        <f t="shared" si="31"/>
        <v>0.15</v>
      </c>
      <c r="AK22" s="12">
        <f t="shared" si="32"/>
        <v>-0.51552405866265372</v>
      </c>
      <c r="AL22" s="13">
        <f t="shared" si="8"/>
        <v>9.7651372580309467E-2</v>
      </c>
      <c r="AM22" s="12">
        <f t="shared" si="9"/>
        <v>9.7742629408863288E-2</v>
      </c>
      <c r="AN22" s="11">
        <f t="shared" si="10"/>
        <v>9.7742264089023728E-2</v>
      </c>
      <c r="AO22" s="10">
        <f t="shared" si="11"/>
        <v>9.8039684984528336E-2</v>
      </c>
    </row>
    <row r="23" spans="1:41" x14ac:dyDescent="0.25">
      <c r="A23" s="13">
        <f t="shared" si="12"/>
        <v>1.6000000000000003</v>
      </c>
      <c r="B23" s="14">
        <f t="shared" si="13"/>
        <v>-3.0781028953939793</v>
      </c>
      <c r="D23" s="13">
        <f t="shared" si="14"/>
        <v>0.80000000000000016</v>
      </c>
      <c r="E23" s="14">
        <f t="shared" si="15"/>
        <v>-4.5163009062773005</v>
      </c>
      <c r="F23" s="16"/>
      <c r="G23" s="13">
        <f t="shared" si="16"/>
        <v>0.16</v>
      </c>
      <c r="H23" s="14">
        <f t="shared" si="17"/>
        <v>-1.8667629165466626</v>
      </c>
      <c r="J23" s="15">
        <f t="shared" si="18"/>
        <v>1.6000000000000003</v>
      </c>
      <c r="K23" s="13">
        <f t="shared" si="19"/>
        <v>-1.2837226572566776</v>
      </c>
      <c r="L23" s="14">
        <f t="shared" si="20"/>
        <v>-1.284839638073336</v>
      </c>
      <c r="N23" s="15">
        <f t="shared" si="21"/>
        <v>0.80000000000000016</v>
      </c>
      <c r="O23" s="13">
        <f t="shared" si="22"/>
        <v>-0.36177911528468099</v>
      </c>
      <c r="P23" s="14">
        <f t="shared" si="23"/>
        <v>-0.36313452339132141</v>
      </c>
      <c r="R23" s="15">
        <f t="shared" si="24"/>
        <v>0.16</v>
      </c>
      <c r="S23" s="13">
        <f t="shared" si="25"/>
        <v>-1.8585756101128045E-2</v>
      </c>
      <c r="T23" s="14">
        <f t="shared" si="26"/>
        <v>-1.8627486937728935E-2</v>
      </c>
      <c r="V23" s="13">
        <f t="shared" si="27"/>
        <v>1.6000000000000003</v>
      </c>
      <c r="W23" s="12">
        <f t="shared" si="28"/>
        <v>-1.3961191304098854</v>
      </c>
      <c r="X23" s="13">
        <f t="shared" si="0"/>
        <v>-1.1750787305388033</v>
      </c>
      <c r="Y23" s="12">
        <f t="shared" si="1"/>
        <v>-1.1413467059727036</v>
      </c>
      <c r="Z23" s="11">
        <f t="shared" si="2"/>
        <v>-1.1439655447048978</v>
      </c>
      <c r="AA23" s="10">
        <f t="shared" si="3"/>
        <v>-1.1979505771270975</v>
      </c>
      <c r="AC23" s="13">
        <f t="shared" si="29"/>
        <v>0.80000000000000016</v>
      </c>
      <c r="AD23" s="12">
        <f t="shared" si="30"/>
        <v>-0.64574335300508812</v>
      </c>
      <c r="AE23" s="13">
        <f t="shared" si="4"/>
        <v>-0.61641747865650076</v>
      </c>
      <c r="AF23" s="12">
        <f t="shared" si="5"/>
        <v>-0.633780804388547</v>
      </c>
      <c r="AG23" s="11">
        <f t="shared" si="6"/>
        <v>-0.63303565161395958</v>
      </c>
      <c r="AH23" s="10">
        <f t="shared" si="7"/>
        <v>-0.67651518796448473</v>
      </c>
      <c r="AJ23" s="13">
        <f t="shared" si="31"/>
        <v>0.16</v>
      </c>
      <c r="AK23" s="12">
        <f t="shared" si="32"/>
        <v>-0.51454629058838608</v>
      </c>
      <c r="AL23" s="13">
        <f t="shared" si="8"/>
        <v>9.8039543032402643E-2</v>
      </c>
      <c r="AM23" s="12">
        <f t="shared" si="9"/>
        <v>9.775047891317111E-2</v>
      </c>
      <c r="AN23" s="11">
        <f t="shared" si="10"/>
        <v>9.7751695461929827E-2</v>
      </c>
      <c r="AO23" s="10">
        <f t="shared" si="11"/>
        <v>9.7692743196742302E-2</v>
      </c>
    </row>
    <row r="24" spans="1:41" x14ac:dyDescent="0.25">
      <c r="A24" s="13">
        <f t="shared" si="12"/>
        <v>1.7000000000000004</v>
      </c>
      <c r="B24" s="14">
        <f t="shared" si="13"/>
        <v>-2.9391842841001266</v>
      </c>
      <c r="D24" s="13">
        <f t="shared" si="14"/>
        <v>0.8500000000000002</v>
      </c>
      <c r="E24" s="14">
        <f t="shared" si="15"/>
        <v>-3.920334465472942</v>
      </c>
      <c r="F24" s="16"/>
      <c r="G24" s="13">
        <f t="shared" si="16"/>
        <v>0.17</v>
      </c>
      <c r="H24" s="14">
        <f t="shared" si="17"/>
        <v>-1.8863282488937203</v>
      </c>
      <c r="J24" s="15">
        <f t="shared" si="18"/>
        <v>1.7000000000000004</v>
      </c>
      <c r="K24" s="13">
        <f t="shared" si="19"/>
        <v>-1.4103997528081991</v>
      </c>
      <c r="L24" s="14">
        <f t="shared" si="20"/>
        <v>-1.4111444439926826</v>
      </c>
      <c r="N24" s="15">
        <f t="shared" si="21"/>
        <v>0.8500000000000002</v>
      </c>
      <c r="O24" s="13">
        <f t="shared" si="22"/>
        <v>-0.40564769814888813</v>
      </c>
      <c r="P24" s="14">
        <f t="shared" si="23"/>
        <v>-0.40690156885560419</v>
      </c>
      <c r="R24" s="15">
        <f t="shared" si="24"/>
        <v>0.17</v>
      </c>
      <c r="S24" s="13">
        <f t="shared" si="25"/>
        <v>-1.9318313664515141E-2</v>
      </c>
      <c r="T24" s="14">
        <f t="shared" si="26"/>
        <v>-1.9362375993742777E-2</v>
      </c>
      <c r="V24" s="13">
        <f t="shared" si="27"/>
        <v>1.7000000000000004</v>
      </c>
      <c r="W24" s="12">
        <f t="shared" si="28"/>
        <v>-1.5118466938935704</v>
      </c>
      <c r="X24" s="13">
        <f t="shared" si="0"/>
        <v>-1.1969557095972243</v>
      </c>
      <c r="Y24" s="12">
        <f t="shared" si="1"/>
        <v>-1.1583423339203107</v>
      </c>
      <c r="Z24" s="11">
        <f t="shared" si="2"/>
        <v>-1.1613532231571306</v>
      </c>
      <c r="AA24" s="10">
        <f t="shared" si="3"/>
        <v>-1.2125202978359104</v>
      </c>
      <c r="AC24" s="13">
        <f t="shared" si="29"/>
        <v>0.8500000000000002</v>
      </c>
      <c r="AD24" s="12">
        <f t="shared" si="30"/>
        <v>-0.67763139949363815</v>
      </c>
      <c r="AE24" s="13">
        <f t="shared" si="4"/>
        <v>-0.67631442729023927</v>
      </c>
      <c r="AF24" s="12">
        <f t="shared" si="5"/>
        <v>-0.69061915954839403</v>
      </c>
      <c r="AG24" s="11">
        <f t="shared" si="6"/>
        <v>-0.69000900181529634</v>
      </c>
      <c r="AH24" s="10">
        <f t="shared" si="7"/>
        <v>-0.73272766770700182</v>
      </c>
      <c r="AJ24" s="13">
        <f t="shared" si="31"/>
        <v>0.17</v>
      </c>
      <c r="AK24" s="12">
        <f t="shared" si="32"/>
        <v>-0.51356839619675387</v>
      </c>
      <c r="AL24" s="13">
        <f t="shared" si="8"/>
        <v>9.7692580462776624E-2</v>
      </c>
      <c r="AM24" s="12">
        <f t="shared" si="9"/>
        <v>9.7031228104419942E-2</v>
      </c>
      <c r="AN24" s="11">
        <f t="shared" si="10"/>
        <v>9.7034142928535905E-2</v>
      </c>
      <c r="AO24" s="10">
        <f t="shared" si="11"/>
        <v>9.6623392146737402E-2</v>
      </c>
    </row>
    <row r="25" spans="1:41" x14ac:dyDescent="0.25">
      <c r="A25" s="13">
        <f t="shared" si="12"/>
        <v>1.8000000000000005</v>
      </c>
      <c r="B25" s="14">
        <f t="shared" si="13"/>
        <v>-2.8699204460983001</v>
      </c>
      <c r="D25" s="13">
        <f t="shared" si="14"/>
        <v>0.90000000000000024</v>
      </c>
      <c r="E25" s="14">
        <f t="shared" si="15"/>
        <v>17.089749488740779</v>
      </c>
      <c r="F25" s="16"/>
      <c r="G25" s="13">
        <f t="shared" si="16"/>
        <v>0.18000000000000002</v>
      </c>
      <c r="H25" s="14">
        <f t="shared" si="17"/>
        <v>-1.9060371293585574</v>
      </c>
      <c r="J25" s="15">
        <f t="shared" si="18"/>
        <v>1.8000000000000005</v>
      </c>
      <c r="K25" s="13">
        <f t="shared" si="19"/>
        <v>-1.5381415329216641</v>
      </c>
      <c r="L25" s="14">
        <f t="shared" si="20"/>
        <v>-1.5385467326928592</v>
      </c>
      <c r="N25" s="15">
        <f t="shared" si="21"/>
        <v>0.90000000000000024</v>
      </c>
      <c r="O25" s="13">
        <f t="shared" si="22"/>
        <v>-0.45187112731503914</v>
      </c>
      <c r="P25" s="14">
        <f t="shared" si="23"/>
        <v>-0.45302641070082378</v>
      </c>
      <c r="R25" s="15">
        <f t="shared" si="24"/>
        <v>0.18000000000000002</v>
      </c>
      <c r="S25" s="13">
        <f t="shared" si="25"/>
        <v>-2.014118239372794E-2</v>
      </c>
      <c r="T25" s="14">
        <f t="shared" si="26"/>
        <v>-2.0187496209195094E-2</v>
      </c>
      <c r="V25" s="13">
        <f t="shared" si="27"/>
        <v>1.8000000000000005</v>
      </c>
      <c r="W25" s="12">
        <f t="shared" si="28"/>
        <v>-1.6293278125867041</v>
      </c>
      <c r="X25" s="13">
        <f t="shared" si="0"/>
        <v>-1.2115095198147285</v>
      </c>
      <c r="Y25" s="12">
        <f t="shared" si="1"/>
        <v>-1.1686135374349587</v>
      </c>
      <c r="Z25" s="11">
        <f t="shared" si="2"/>
        <v>-1.1719809673921417</v>
      </c>
      <c r="AA25" s="10">
        <f t="shared" si="3"/>
        <v>-1.2206666073076562</v>
      </c>
      <c r="AC25" s="13">
        <f t="shared" si="29"/>
        <v>0.90000000000000024</v>
      </c>
      <c r="AD25" s="12">
        <f t="shared" si="30"/>
        <v>-0.71238388630800997</v>
      </c>
      <c r="AE25" s="13">
        <f t="shared" si="4"/>
        <v>-0.73251515045848814</v>
      </c>
      <c r="AF25" s="12">
        <f t="shared" si="5"/>
        <v>-0.74383857506282824</v>
      </c>
      <c r="AG25" s="11">
        <f t="shared" si="6"/>
        <v>-0.74335950726628264</v>
      </c>
      <c r="AH25" s="10">
        <f t="shared" si="7"/>
        <v>-0.78516730906375398</v>
      </c>
      <c r="AJ25" s="13">
        <f t="shared" si="31"/>
        <v>0.18000000000000002</v>
      </c>
      <c r="AK25" s="12">
        <f t="shared" si="32"/>
        <v>-0.51259765167229487</v>
      </c>
      <c r="AL25" s="13">
        <f t="shared" si="8"/>
        <v>9.6623210466173087E-2</v>
      </c>
      <c r="AM25" s="12">
        <f t="shared" si="9"/>
        <v>9.5598443167079647E-2</v>
      </c>
      <c r="AN25" s="11">
        <f t="shared" si="10"/>
        <v>9.5603156742538109E-2</v>
      </c>
      <c r="AO25" s="10">
        <f t="shared" si="11"/>
        <v>9.4845637357852605E-2</v>
      </c>
    </row>
    <row r="26" spans="1:41" x14ac:dyDescent="0.25">
      <c r="A26" s="13">
        <f t="shared" si="12"/>
        <v>1.9000000000000006</v>
      </c>
      <c r="B26" s="14">
        <f t="shared" si="13"/>
        <v>-2.8430517358972547</v>
      </c>
      <c r="D26" s="13">
        <f t="shared" si="14"/>
        <v>0.95000000000000029</v>
      </c>
      <c r="E26" s="14">
        <f t="shared" si="15"/>
        <v>14.42210436038768</v>
      </c>
      <c r="F26" s="16"/>
      <c r="G26" s="13">
        <f t="shared" si="16"/>
        <v>0.19000000000000003</v>
      </c>
      <c r="H26" s="14">
        <f t="shared" si="17"/>
        <v>-1.9258948557354487</v>
      </c>
      <c r="J26" s="15">
        <f t="shared" si="18"/>
        <v>1.9000000000000006</v>
      </c>
      <c r="K26" s="13">
        <f t="shared" si="19"/>
        <v>-1.6663254605888316</v>
      </c>
      <c r="L26" s="14">
        <f t="shared" si="20"/>
        <v>-1.666425493005679</v>
      </c>
      <c r="N26" s="15">
        <f t="shared" si="21"/>
        <v>0.95000000000000029</v>
      </c>
      <c r="O26" s="13">
        <f t="shared" si="22"/>
        <v>-0.50025967195216592</v>
      </c>
      <c r="P26" s="14">
        <f t="shared" si="23"/>
        <v>-0.50132068238395544</v>
      </c>
      <c r="R26" s="15">
        <f t="shared" si="24"/>
        <v>0.19000000000000003</v>
      </c>
      <c r="S26" s="13">
        <f t="shared" si="25"/>
        <v>-2.1058769499391866E-2</v>
      </c>
      <c r="T26" s="14">
        <f t="shared" si="26"/>
        <v>-2.1107251839465206E-2</v>
      </c>
      <c r="V26" s="13">
        <f t="shared" si="27"/>
        <v>1.9000000000000006</v>
      </c>
      <c r="W26" s="12">
        <f t="shared" si="28"/>
        <v>-1.7478838981996472</v>
      </c>
      <c r="X26" s="13">
        <f t="shared" si="0"/>
        <v>-1.2196390591572781</v>
      </c>
      <c r="Y26" s="12">
        <f t="shared" si="1"/>
        <v>-1.1730978329570581</v>
      </c>
      <c r="Z26" s="11">
        <f t="shared" si="2"/>
        <v>-1.1767791245345207</v>
      </c>
      <c r="AA26" s="10">
        <f t="shared" si="3"/>
        <v>-1.223283910278437</v>
      </c>
      <c r="AC26" s="13">
        <f t="shared" si="29"/>
        <v>0.95000000000000029</v>
      </c>
      <c r="AD26" s="12">
        <f t="shared" si="30"/>
        <v>-0.74981787484284712</v>
      </c>
      <c r="AE26" s="13">
        <f t="shared" si="4"/>
        <v>-0.78494513447519421</v>
      </c>
      <c r="AF26" s="12">
        <f t="shared" si="5"/>
        <v>-0.79340882261098811</v>
      </c>
      <c r="AG26" s="11">
        <f t="shared" si="6"/>
        <v>-0.79305418055994503</v>
      </c>
      <c r="AH26" s="10">
        <f t="shared" si="7"/>
        <v>-0.83384642653673879</v>
      </c>
      <c r="AJ26" s="13">
        <f t="shared" si="31"/>
        <v>0.19000000000000003</v>
      </c>
      <c r="AK26" s="12">
        <f t="shared" si="32"/>
        <v>-0.51164119825955612</v>
      </c>
      <c r="AL26" s="13">
        <f t="shared" si="8"/>
        <v>9.4845439249676269E-2</v>
      </c>
      <c r="AM26" s="12">
        <f t="shared" si="9"/>
        <v>9.3466895593831326E-2</v>
      </c>
      <c r="AN26" s="11">
        <f t="shared" si="10"/>
        <v>9.347349264304787E-2</v>
      </c>
      <c r="AO26" s="10">
        <f t="shared" si="11"/>
        <v>9.2374659998408395E-2</v>
      </c>
    </row>
    <row r="27" spans="1:41" x14ac:dyDescent="0.25">
      <c r="A27" s="13">
        <f t="shared" si="12"/>
        <v>2.0000000000000004</v>
      </c>
      <c r="B27" s="14">
        <f t="shared" si="13"/>
        <v>-2.8440465016247476</v>
      </c>
      <c r="D27" s="13">
        <f t="shared" si="14"/>
        <v>1.0000000000000002</v>
      </c>
      <c r="E27" s="14">
        <f t="shared" si="15"/>
        <v>11.999399819678178</v>
      </c>
      <c r="F27" s="16"/>
      <c r="G27" s="13">
        <f t="shared" si="16"/>
        <v>0.20000000000000004</v>
      </c>
      <c r="H27" s="14">
        <f t="shared" si="17"/>
        <v>-1.9459068765374234</v>
      </c>
      <c r="J27" s="15">
        <f t="shared" si="18"/>
        <v>2.0000000000000004</v>
      </c>
      <c r="K27" s="13">
        <f t="shared" si="19"/>
        <v>-1.7943970959209099</v>
      </c>
      <c r="L27" s="14">
        <f t="shared" si="20"/>
        <v>-1.7942292212541713</v>
      </c>
      <c r="N27" s="15">
        <f t="shared" si="21"/>
        <v>1.0000000000000002</v>
      </c>
      <c r="O27" s="13">
        <f t="shared" si="22"/>
        <v>-0.5506334491585303</v>
      </c>
      <c r="P27" s="14">
        <f t="shared" si="23"/>
        <v>-0.55160523788956328</v>
      </c>
      <c r="R27" s="15">
        <f t="shared" si="24"/>
        <v>0.20000000000000004</v>
      </c>
      <c r="S27" s="13">
        <f t="shared" si="25"/>
        <v>-2.207531291309861E-2</v>
      </c>
      <c r="T27" s="14">
        <f t="shared" si="26"/>
        <v>-2.2125878172768638E-2</v>
      </c>
      <c r="V27" s="13">
        <f t="shared" si="27"/>
        <v>2.0000000000000004</v>
      </c>
      <c r="W27" s="12">
        <f t="shared" si="28"/>
        <v>-1.8669285129399618</v>
      </c>
      <c r="X27" s="13">
        <f t="shared" si="0"/>
        <v>-1.2222409763499738</v>
      </c>
      <c r="Y27" s="12">
        <f t="shared" si="1"/>
        <v>-1.1727322759531023</v>
      </c>
      <c r="Z27" s="11">
        <f t="shared" si="2"/>
        <v>-1.1766755376546736</v>
      </c>
      <c r="AA27" s="10">
        <f t="shared" si="3"/>
        <v>-1.2212594748475241</v>
      </c>
      <c r="AC27" s="13">
        <f t="shared" si="29"/>
        <v>1.0000000000000002</v>
      </c>
      <c r="AD27" s="12">
        <f t="shared" si="30"/>
        <v>-0.78974885457079547</v>
      </c>
      <c r="AE27" s="13">
        <f t="shared" si="4"/>
        <v>-0.8336165128850489</v>
      </c>
      <c r="AF27" s="12">
        <f t="shared" si="5"/>
        <v>-0.83936808720592493</v>
      </c>
      <c r="AG27" s="11">
        <f t="shared" si="6"/>
        <v>-0.83912963030761389</v>
      </c>
      <c r="AH27" s="10">
        <f t="shared" si="7"/>
        <v>-0.87883813854517057</v>
      </c>
      <c r="AJ27" s="13">
        <f t="shared" si="31"/>
        <v>0.20000000000000004</v>
      </c>
      <c r="AK27" s="12">
        <f t="shared" si="32"/>
        <v>-0.51070603013335303</v>
      </c>
      <c r="AL27" s="13">
        <f t="shared" si="8"/>
        <v>9.2374448643867943E-2</v>
      </c>
      <c r="AM27" s="12">
        <f t="shared" si="9"/>
        <v>9.0652457766176545E-2</v>
      </c>
      <c r="AN27" s="11">
        <f t="shared" si="10"/>
        <v>9.0661007568994506E-2</v>
      </c>
      <c r="AO27" s="10">
        <f t="shared" si="11"/>
        <v>8.9226712225492333E-2</v>
      </c>
    </row>
    <row r="28" spans="1:41" x14ac:dyDescent="0.25">
      <c r="A28" s="13">
        <f t="shared" si="12"/>
        <v>2.1000000000000005</v>
      </c>
      <c r="B28" s="14">
        <f t="shared" si="13"/>
        <v>-2.8645401296929922</v>
      </c>
      <c r="D28" s="13">
        <f t="shared" si="14"/>
        <v>1.0500000000000003</v>
      </c>
      <c r="E28" s="14">
        <f t="shared" si="15"/>
        <v>11.267142309027133</v>
      </c>
      <c r="F28" s="16"/>
      <c r="G28" s="13">
        <f t="shared" si="16"/>
        <v>0.21000000000000005</v>
      </c>
      <c r="H28" s="14">
        <f t="shared" si="17"/>
        <v>-1.9660788246150924</v>
      </c>
      <c r="J28" s="15">
        <f t="shared" si="18"/>
        <v>2.1000000000000005</v>
      </c>
      <c r="K28" s="13">
        <f t="shared" si="19"/>
        <v>-1.9218773169997951</v>
      </c>
      <c r="L28" s="14">
        <f t="shared" si="20"/>
        <v>-1.9214817612402311</v>
      </c>
      <c r="N28" s="15">
        <f t="shared" si="21"/>
        <v>1.0500000000000003</v>
      </c>
      <c r="O28" s="13">
        <f t="shared" si="22"/>
        <v>-0.60282318674351221</v>
      </c>
      <c r="P28" s="14">
        <f t="shared" si="23"/>
        <v>-0.60371108156243813</v>
      </c>
      <c r="R28" s="15">
        <f t="shared" si="24"/>
        <v>0.21000000000000005</v>
      </c>
      <c r="S28" s="13">
        <f t="shared" si="25"/>
        <v>-2.3194876387258291E-2</v>
      </c>
      <c r="T28" s="14">
        <f t="shared" si="26"/>
        <v>-2.3247436634620824E-2</v>
      </c>
      <c r="V28" s="13">
        <f t="shared" si="27"/>
        <v>2.1000000000000005</v>
      </c>
      <c r="W28" s="12">
        <f t="shared" si="28"/>
        <v>-1.9859671142468458</v>
      </c>
      <c r="X28" s="13">
        <f t="shared" si="0"/>
        <v>-1.22020478493331</v>
      </c>
      <c r="Y28" s="12">
        <f t="shared" si="1"/>
        <v>-1.1684300950869879</v>
      </c>
      <c r="Z28" s="11">
        <f t="shared" si="2"/>
        <v>-1.1725751105751374</v>
      </c>
      <c r="AA28" s="10">
        <f t="shared" si="3"/>
        <v>-1.2154566679381995</v>
      </c>
      <c r="AC28" s="13">
        <f t="shared" si="29"/>
        <v>1.0500000000000003</v>
      </c>
      <c r="AD28" s="12">
        <f t="shared" si="30"/>
        <v>-0.83199427195793962</v>
      </c>
      <c r="AE28" s="13">
        <f t="shared" si="4"/>
        <v>-0.8786021643020977</v>
      </c>
      <c r="AF28" s="12">
        <f t="shared" si="5"/>
        <v>-0.88180128534071212</v>
      </c>
      <c r="AG28" s="11">
        <f t="shared" si="6"/>
        <v>-0.88167011561948283</v>
      </c>
      <c r="AH28" s="10">
        <f t="shared" si="7"/>
        <v>-0.92025575164194373</v>
      </c>
      <c r="AJ28" s="13">
        <f t="shared" si="31"/>
        <v>0.21000000000000005</v>
      </c>
      <c r="AK28" s="12">
        <f t="shared" si="32"/>
        <v>-0.50979898331412021</v>
      </c>
      <c r="AL28" s="13">
        <f t="shared" si="8"/>
        <v>8.9226491438143457E-2</v>
      </c>
      <c r="AM28" s="12">
        <f t="shared" si="9"/>
        <v>8.7171999397821873E-2</v>
      </c>
      <c r="AN28" s="11">
        <f t="shared" si="10"/>
        <v>8.7182556218563204E-2</v>
      </c>
      <c r="AO28" s="10">
        <f t="shared" si="11"/>
        <v>8.541901358153102E-2</v>
      </c>
    </row>
    <row r="29" spans="1:41" x14ac:dyDescent="0.25">
      <c r="A29" s="13">
        <f t="shared" si="12"/>
        <v>2.2000000000000006</v>
      </c>
      <c r="B29" s="14">
        <f t="shared" si="13"/>
        <v>-2.8993105704784607</v>
      </c>
      <c r="D29" s="13">
        <f t="shared" si="14"/>
        <v>1.1000000000000003</v>
      </c>
      <c r="E29" s="14">
        <f t="shared" si="15"/>
        <v>10.283423544978998</v>
      </c>
      <c r="F29" s="16"/>
      <c r="G29" s="13">
        <f t="shared" si="16"/>
        <v>0.22000000000000006</v>
      </c>
      <c r="H29" s="14">
        <f t="shared" si="17"/>
        <v>-1.9864165466125134</v>
      </c>
      <c r="J29" s="15">
        <f t="shared" si="18"/>
        <v>2.2000000000000006</v>
      </c>
      <c r="K29" s="13">
        <f t="shared" si="19"/>
        <v>-2.0483680121724177</v>
      </c>
      <c r="L29" s="14">
        <f t="shared" si="20"/>
        <v>-2.0477868492136562</v>
      </c>
      <c r="N29" s="15">
        <f t="shared" si="21"/>
        <v>1.1000000000000003</v>
      </c>
      <c r="O29" s="13">
        <f t="shared" si="22"/>
        <v>-0.65667027002927558</v>
      </c>
      <c r="P29" s="14">
        <f t="shared" si="23"/>
        <v>-0.65747955386499413</v>
      </c>
      <c r="R29" s="15">
        <f t="shared" si="24"/>
        <v>0.22000000000000006</v>
      </c>
      <c r="S29" s="13">
        <f t="shared" si="25"/>
        <v>-2.4421345232813241E-2</v>
      </c>
      <c r="T29" s="14">
        <f t="shared" si="26"/>
        <v>-2.4475810528317668E-2</v>
      </c>
      <c r="V29" s="13">
        <f t="shared" si="27"/>
        <v>2.2000000000000006</v>
      </c>
      <c r="W29" s="12">
        <f t="shared" si="28"/>
        <v>-2.1045949786501086</v>
      </c>
      <c r="X29" s="13">
        <f t="shared" si="0"/>
        <v>-1.2143957390592517</v>
      </c>
      <c r="Y29" s="12">
        <f t="shared" si="1"/>
        <v>-1.1610528201649126</v>
      </c>
      <c r="Z29" s="11">
        <f t="shared" si="2"/>
        <v>-1.1653341397237109</v>
      </c>
      <c r="AA29" s="10">
        <f t="shared" si="3"/>
        <v>-1.2066922689039767</v>
      </c>
      <c r="AC29" s="13">
        <f t="shared" si="29"/>
        <v>1.1000000000000003</v>
      </c>
      <c r="AD29" s="12">
        <f t="shared" si="30"/>
        <v>-0.8763759446068099</v>
      </c>
      <c r="AE29" s="13">
        <f t="shared" si="4"/>
        <v>-0.9200151247250844</v>
      </c>
      <c r="AF29" s="12">
        <f t="shared" si="5"/>
        <v>-0.92082323762687657</v>
      </c>
      <c r="AG29" s="11">
        <f t="shared" si="6"/>
        <v>-0.92079047133877368</v>
      </c>
      <c r="AH29" s="10">
        <f t="shared" si="7"/>
        <v>-0.95823694046596297</v>
      </c>
      <c r="AJ29" s="13">
        <f t="shared" si="31"/>
        <v>0.22000000000000006</v>
      </c>
      <c r="AK29" s="12">
        <f t="shared" si="32"/>
        <v>-0.50892672562036612</v>
      </c>
      <c r="AL29" s="13">
        <f t="shared" si="8"/>
        <v>8.5418787770237245E-2</v>
      </c>
      <c r="AM29" s="12">
        <f t="shared" si="9"/>
        <v>8.3043285498045127E-2</v>
      </c>
      <c r="AN29" s="11">
        <f t="shared" si="10"/>
        <v>8.3055889111305264E-2</v>
      </c>
      <c r="AO29" s="10">
        <f t="shared" si="11"/>
        <v>8.0969649084856113E-2</v>
      </c>
    </row>
    <row r="30" spans="1:41" x14ac:dyDescent="0.25">
      <c r="A30" s="13">
        <f t="shared" si="12"/>
        <v>2.3000000000000007</v>
      </c>
      <c r="B30" s="14">
        <f t="shared" si="13"/>
        <v>-2.9448763281341672</v>
      </c>
      <c r="D30" s="13">
        <f t="shared" si="14"/>
        <v>1.1500000000000004</v>
      </c>
      <c r="E30" s="14">
        <f t="shared" si="15"/>
        <v>7.924771190407677</v>
      </c>
      <c r="F30" s="16"/>
      <c r="G30" s="13">
        <f t="shared" si="16"/>
        <v>0.23000000000000007</v>
      </c>
      <c r="H30" s="14">
        <f t="shared" si="17"/>
        <v>-2.006926130119806</v>
      </c>
      <c r="J30" s="15">
        <f t="shared" si="18"/>
        <v>2.3000000000000007</v>
      </c>
      <c r="K30" s="13">
        <f t="shared" si="19"/>
        <v>-2.1735543295004645</v>
      </c>
      <c r="L30" s="14">
        <f t="shared" si="20"/>
        <v>-2.1728296662577602</v>
      </c>
      <c r="N30" s="15">
        <f t="shared" si="21"/>
        <v>1.1500000000000004</v>
      </c>
      <c r="O30" s="13">
        <f t="shared" si="22"/>
        <v>-0.71202631243997694</v>
      </c>
      <c r="P30" s="14">
        <f t="shared" si="23"/>
        <v>-0.71276201256805116</v>
      </c>
      <c r="R30" s="15">
        <f t="shared" si="24"/>
        <v>0.23000000000000007</v>
      </c>
      <c r="S30" s="13">
        <f t="shared" si="25"/>
        <v>-2.5758422698023187E-2</v>
      </c>
      <c r="T30" s="14">
        <f t="shared" si="26"/>
        <v>-2.5814701414652468E-2</v>
      </c>
      <c r="V30" s="13">
        <f t="shared" si="27"/>
        <v>2.3000000000000007</v>
      </c>
      <c r="W30" s="12">
        <f t="shared" si="28"/>
        <v>-2.2224926774457834</v>
      </c>
      <c r="X30" s="13">
        <f t="shared" si="0"/>
        <v>-1.205631910382353</v>
      </c>
      <c r="Y30" s="12">
        <f t="shared" si="1"/>
        <v>-1.1513848130055215</v>
      </c>
      <c r="Z30" s="11">
        <f t="shared" si="2"/>
        <v>-1.1557359660924393</v>
      </c>
      <c r="AA30" s="10">
        <f t="shared" si="3"/>
        <v>-1.1957142518285884</v>
      </c>
      <c r="AC30" s="13">
        <f t="shared" si="29"/>
        <v>1.1500000000000004</v>
      </c>
      <c r="AD30" s="12">
        <f t="shared" si="30"/>
        <v>-0.92272160696616279</v>
      </c>
      <c r="AE30" s="13">
        <f t="shared" si="4"/>
        <v>-0.95799279003111093</v>
      </c>
      <c r="AF30" s="12">
        <f t="shared" si="5"/>
        <v>-0.95656606646865283</v>
      </c>
      <c r="AG30" s="11">
        <f t="shared" si="6"/>
        <v>-0.95662329121778489</v>
      </c>
      <c r="AH30" s="10">
        <f t="shared" si="7"/>
        <v>-0.99293205512090077</v>
      </c>
      <c r="AJ30" s="13">
        <f t="shared" si="31"/>
        <v>0.23000000000000007</v>
      </c>
      <c r="AK30" s="12">
        <f t="shared" si="32"/>
        <v>-0.50809574764357646</v>
      </c>
      <c r="AL30" s="13">
        <f t="shared" si="8"/>
        <v>8.09694232111004E-2</v>
      </c>
      <c r="AM30" s="12">
        <f t="shared" si="9"/>
        <v>7.8284876426010314E-2</v>
      </c>
      <c r="AN30" s="11">
        <f t="shared" si="10"/>
        <v>7.8299552724605148E-2</v>
      </c>
      <c r="AO30" s="10">
        <f t="shared" si="11"/>
        <v>7.5897469569145046E-2</v>
      </c>
    </row>
    <row r="31" spans="1:41" x14ac:dyDescent="0.25">
      <c r="A31" s="13">
        <f t="shared" si="12"/>
        <v>2.4000000000000008</v>
      </c>
      <c r="B31" s="14">
        <f t="shared" si="13"/>
        <v>-2.9987963674710945</v>
      </c>
      <c r="D31" s="13">
        <f t="shared" si="14"/>
        <v>1.2000000000000004</v>
      </c>
      <c r="E31" s="14">
        <f t="shared" si="15"/>
        <v>7.0382472408851173</v>
      </c>
      <c r="F31" s="16"/>
      <c r="G31" s="13">
        <f t="shared" si="16"/>
        <v>0.24000000000000007</v>
      </c>
      <c r="H31" s="14">
        <f t="shared" si="17"/>
        <v>-2.027613929796622</v>
      </c>
      <c r="J31" s="15">
        <f t="shared" si="18"/>
        <v>2.4000000000000008</v>
      </c>
      <c r="K31" s="13">
        <f t="shared" si="19"/>
        <v>-2.2972026742510945</v>
      </c>
      <c r="L31" s="14">
        <f t="shared" si="20"/>
        <v>-2.2963746590727672</v>
      </c>
      <c r="N31" s="15">
        <f t="shared" si="21"/>
        <v>1.2000000000000004</v>
      </c>
      <c r="O31" s="13">
        <f t="shared" si="22"/>
        <v>-0.76875243431563689</v>
      </c>
      <c r="P31" s="14">
        <f t="shared" si="23"/>
        <v>-0.76941919663682512</v>
      </c>
      <c r="R31" s="15">
        <f t="shared" si="24"/>
        <v>0.24000000000000007</v>
      </c>
      <c r="S31" s="13">
        <f t="shared" si="25"/>
        <v>-2.7209626987881059E-2</v>
      </c>
      <c r="T31" s="14">
        <f t="shared" si="26"/>
        <v>-2.7267626130453665E-2</v>
      </c>
      <c r="V31" s="13">
        <f t="shared" si="27"/>
        <v>2.4000000000000008</v>
      </c>
      <c r="W31" s="12">
        <f t="shared" si="28"/>
        <v>-2.3394191394525645</v>
      </c>
      <c r="X31" s="13">
        <f t="shared" si="0"/>
        <v>-1.1946618774819544</v>
      </c>
      <c r="Y31" s="12">
        <f t="shared" si="1"/>
        <v>-1.1401149637364973</v>
      </c>
      <c r="Z31" s="11">
        <f t="shared" si="2"/>
        <v>-1.1444726979340123</v>
      </c>
      <c r="AA31" s="10">
        <f t="shared" si="3"/>
        <v>-1.1831847295847771</v>
      </c>
      <c r="AC31" s="13">
        <f t="shared" si="29"/>
        <v>1.2000000000000004</v>
      </c>
      <c r="AD31" s="12">
        <f t="shared" si="30"/>
        <v>-0.97086580330387018</v>
      </c>
      <c r="AE31" s="13">
        <f t="shared" si="4"/>
        <v>-0.99268524030206673</v>
      </c>
      <c r="AF31" s="12">
        <f t="shared" si="5"/>
        <v>-0.98917013359224981</v>
      </c>
      <c r="AG31" s="11">
        <f t="shared" si="6"/>
        <v>-0.98930969005971103</v>
      </c>
      <c r="AH31" s="10">
        <f t="shared" si="7"/>
        <v>-1.0244958534485944</v>
      </c>
      <c r="AJ31" s="13">
        <f t="shared" si="31"/>
        <v>0.24000000000000007</v>
      </c>
      <c r="AK31" s="12">
        <f t="shared" si="32"/>
        <v>-0.50731235472510738</v>
      </c>
      <c r="AL31" s="13">
        <f t="shared" si="8"/>
        <v>7.589724909992257E-2</v>
      </c>
      <c r="AM31" s="12">
        <f t="shared" si="9"/>
        <v>7.291603052434989E-2</v>
      </c>
      <c r="AN31" s="11">
        <f t="shared" si="10"/>
        <v>7.2932792193769358E-2</v>
      </c>
      <c r="AO31" s="10">
        <f t="shared" si="11"/>
        <v>7.0221994744121344E-2</v>
      </c>
    </row>
    <row r="32" spans="1:41" x14ac:dyDescent="0.25">
      <c r="A32" s="13">
        <f t="shared" si="12"/>
        <v>2.5000000000000009</v>
      </c>
      <c r="B32" s="14">
        <f t="shared" si="13"/>
        <v>-3.0592925877272741</v>
      </c>
      <c r="D32" s="13">
        <f t="shared" si="14"/>
        <v>1.2500000000000004</v>
      </c>
      <c r="E32" s="14">
        <f t="shared" si="15"/>
        <v>6.5490970541086604</v>
      </c>
      <c r="F32" s="16"/>
      <c r="G32" s="13">
        <f t="shared" si="16"/>
        <v>0.25000000000000006</v>
      </c>
      <c r="H32" s="14">
        <f t="shared" si="17"/>
        <v>-2.0484865933840792</v>
      </c>
      <c r="J32" s="15">
        <f t="shared" si="18"/>
        <v>2.5000000000000009</v>
      </c>
      <c r="K32" s="13">
        <f t="shared" si="19"/>
        <v>-2.4191547118256485</v>
      </c>
      <c r="L32" s="14">
        <f t="shared" si="20"/>
        <v>-2.4182598084258671</v>
      </c>
      <c r="N32" s="15">
        <f t="shared" si="21"/>
        <v>1.2500000000000004</v>
      </c>
      <c r="O32" s="13">
        <f t="shared" si="22"/>
        <v>-0.82671838793691765</v>
      </c>
      <c r="P32" s="14">
        <f t="shared" si="23"/>
        <v>-0.82732041487290597</v>
      </c>
      <c r="R32" s="15">
        <f t="shared" si="24"/>
        <v>0.25000000000000006</v>
      </c>
      <c r="S32" s="13">
        <f t="shared" si="25"/>
        <v>-2.8778288920138308E-2</v>
      </c>
      <c r="T32" s="14">
        <f t="shared" si="26"/>
        <v>-2.8837914441962889E-2</v>
      </c>
      <c r="V32" s="13">
        <f t="shared" si="27"/>
        <v>2.5000000000000009</v>
      </c>
      <c r="W32" s="12">
        <f t="shared" si="28"/>
        <v>-2.4552028382926938</v>
      </c>
      <c r="X32" s="13">
        <f t="shared" si="0"/>
        <v>-1.182147706247209</v>
      </c>
      <c r="Y32" s="12">
        <f t="shared" si="1"/>
        <v>-1.1278275098091171</v>
      </c>
      <c r="Z32" s="11">
        <f t="shared" si="2"/>
        <v>-1.1321352357991628</v>
      </c>
      <c r="AA32" s="10">
        <f t="shared" si="3"/>
        <v>-1.1696703749630546</v>
      </c>
      <c r="AC32" s="13">
        <f t="shared" si="29"/>
        <v>1.2500000000000004</v>
      </c>
      <c r="AD32" s="12">
        <f t="shared" si="30"/>
        <v>-1.0206503094793251</v>
      </c>
      <c r="AE32" s="13">
        <f t="shared" si="4"/>
        <v>-1.0242469840067374</v>
      </c>
      <c r="AF32" s="12">
        <f t="shared" si="5"/>
        <v>-1.0187778511806442</v>
      </c>
      <c r="AG32" s="11">
        <f t="shared" si="6"/>
        <v>-1.0189929780810867</v>
      </c>
      <c r="AH32" s="10">
        <f t="shared" si="7"/>
        <v>-1.0530819886663174</v>
      </c>
      <c r="AJ32" s="13">
        <f t="shared" si="31"/>
        <v>0.25000000000000006</v>
      </c>
      <c r="AK32" s="12">
        <f t="shared" si="32"/>
        <v>-0.50658265990964024</v>
      </c>
      <c r="AL32" s="13">
        <f t="shared" si="8"/>
        <v>7.0221785601580669E-2</v>
      </c>
      <c r="AM32" s="12">
        <f t="shared" si="9"/>
        <v>6.6956609742302872E-2</v>
      </c>
      <c r="AN32" s="11">
        <f t="shared" si="10"/>
        <v>6.6975456987129353E-2</v>
      </c>
      <c r="AO32" s="10">
        <f t="shared" si="11"/>
        <v>6.396331937221976E-2</v>
      </c>
    </row>
    <row r="33" spans="1:41" x14ac:dyDescent="0.25">
      <c r="A33" s="13">
        <f t="shared" si="12"/>
        <v>2.600000000000001</v>
      </c>
      <c r="B33" s="14">
        <f t="shared" si="13"/>
        <v>-3.1250318631231506</v>
      </c>
      <c r="D33" s="13">
        <f t="shared" si="14"/>
        <v>1.3000000000000005</v>
      </c>
      <c r="E33" s="14">
        <f t="shared" si="15"/>
        <v>6.1324508615249078</v>
      </c>
      <c r="F33" s="16"/>
      <c r="G33" s="13">
        <f t="shared" si="16"/>
        <v>0.26000000000000006</v>
      </c>
      <c r="H33" s="14">
        <f t="shared" si="17"/>
        <v>-2.0695510883049018</v>
      </c>
      <c r="J33" s="15">
        <f t="shared" si="18"/>
        <v>2.600000000000001</v>
      </c>
      <c r="K33" s="13">
        <f t="shared" si="19"/>
        <v>-2.5393183808269226</v>
      </c>
      <c r="L33" s="14">
        <f t="shared" si="20"/>
        <v>-2.5383881783598579</v>
      </c>
      <c r="N33" s="15">
        <f t="shared" si="21"/>
        <v>1.3000000000000005</v>
      </c>
      <c r="O33" s="13">
        <f t="shared" si="22"/>
        <v>-0.88580162955338015</v>
      </c>
      <c r="P33" s="14">
        <f t="shared" si="23"/>
        <v>-0.8863426643282124</v>
      </c>
      <c r="R33" s="15">
        <f t="shared" si="24"/>
        <v>0.26000000000000006</v>
      </c>
      <c r="S33" s="13">
        <f t="shared" si="25"/>
        <v>-3.0467550210438961E-2</v>
      </c>
      <c r="T33" s="14">
        <f t="shared" si="26"/>
        <v>-3.0528707325608168E-2</v>
      </c>
      <c r="V33" s="13">
        <f t="shared" si="27"/>
        <v>2.600000000000001</v>
      </c>
      <c r="W33" s="12">
        <f t="shared" si="28"/>
        <v>-2.5697318978331407</v>
      </c>
      <c r="X33" s="13">
        <f t="shared" si="0"/>
        <v>-1.1686554965065361</v>
      </c>
      <c r="Y33" s="12">
        <f t="shared" si="1"/>
        <v>-1.1150015387637759</v>
      </c>
      <c r="Z33" s="11">
        <f t="shared" si="2"/>
        <v>-1.119211563478711</v>
      </c>
      <c r="AA33" s="10">
        <f t="shared" si="3"/>
        <v>-1.1556404695001055</v>
      </c>
      <c r="AC33" s="13">
        <f t="shared" si="29"/>
        <v>1.3000000000000005</v>
      </c>
      <c r="AD33" s="12">
        <f t="shared" si="30"/>
        <v>-1.0719242314059627</v>
      </c>
      <c r="AE33" s="13">
        <f t="shared" si="4"/>
        <v>-1.0528314533460537</v>
      </c>
      <c r="AF33" s="12">
        <f t="shared" si="5"/>
        <v>-1.0455297595393713</v>
      </c>
      <c r="AG33" s="11">
        <f t="shared" si="6"/>
        <v>-1.0458146362503293</v>
      </c>
      <c r="AH33" s="10">
        <f t="shared" si="7"/>
        <v>-1.0788396507602092</v>
      </c>
      <c r="AJ33" s="13">
        <f t="shared" si="31"/>
        <v>0.26000000000000006</v>
      </c>
      <c r="AK33" s="12">
        <f t="shared" si="32"/>
        <v>-0.50591257784558585</v>
      </c>
      <c r="AL33" s="13">
        <f t="shared" si="8"/>
        <v>6.396312788110875E-2</v>
      </c>
      <c r="AM33" s="12">
        <f t="shared" si="9"/>
        <v>6.0426988586020865E-2</v>
      </c>
      <c r="AN33" s="11">
        <f t="shared" si="10"/>
        <v>6.0447909894990243E-2</v>
      </c>
      <c r="AO33" s="10">
        <f t="shared" si="11"/>
        <v>5.7142022883754993E-2</v>
      </c>
    </row>
    <row r="34" spans="1:41" x14ac:dyDescent="0.25">
      <c r="A34" s="13">
        <f t="shared" si="12"/>
        <v>2.7000000000000011</v>
      </c>
      <c r="B34" s="14">
        <f t="shared" si="13"/>
        <v>-3.1949925988327341</v>
      </c>
      <c r="D34" s="13">
        <f t="shared" si="14"/>
        <v>1.3500000000000005</v>
      </c>
      <c r="E34" s="14">
        <f t="shared" si="15"/>
        <v>5.7401957050838863</v>
      </c>
      <c r="F34" s="16"/>
      <c r="G34" s="13">
        <f t="shared" si="16"/>
        <v>0.27000000000000007</v>
      </c>
      <c r="H34" s="14">
        <f t="shared" si="17"/>
        <v>-2.0908147294204853</v>
      </c>
      <c r="J34" s="15">
        <f t="shared" si="18"/>
        <v>2.7000000000000011</v>
      </c>
      <c r="K34" s="13">
        <f t="shared" si="19"/>
        <v>-2.6576572377199525</v>
      </c>
      <c r="L34" s="14">
        <f t="shared" si="20"/>
        <v>-2.6567178788343702</v>
      </c>
      <c r="N34" s="15">
        <f t="shared" si="21"/>
        <v>1.3500000000000005</v>
      </c>
      <c r="O34" s="13">
        <f t="shared" si="22"/>
        <v>-0.94588641034225374</v>
      </c>
      <c r="P34" s="14">
        <f t="shared" si="23"/>
        <v>-0.94636975421480696</v>
      </c>
      <c r="R34" s="15">
        <f t="shared" si="24"/>
        <v>0.27000000000000007</v>
      </c>
      <c r="S34" s="13">
        <f t="shared" si="25"/>
        <v>-3.228036237571219E-2</v>
      </c>
      <c r="T34" s="14">
        <f t="shared" si="26"/>
        <v>-3.2342955865392327E-2</v>
      </c>
      <c r="V34" s="13">
        <f t="shared" si="27"/>
        <v>2.7000000000000011</v>
      </c>
      <c r="W34" s="12">
        <f t="shared" si="28"/>
        <v>-2.682943934008001</v>
      </c>
      <c r="X34" s="13">
        <f t="shared" si="0"/>
        <v>-1.154653597565471</v>
      </c>
      <c r="Y34" s="12">
        <f t="shared" si="1"/>
        <v>-1.1020172743237473</v>
      </c>
      <c r="Z34" s="11">
        <f t="shared" si="2"/>
        <v>-1.1060917766690019</v>
      </c>
      <c r="AA34" s="10">
        <f t="shared" si="3"/>
        <v>-1.1414712785889753</v>
      </c>
      <c r="AC34" s="13">
        <f t="shared" si="29"/>
        <v>1.3500000000000005</v>
      </c>
      <c r="AD34" s="12">
        <f t="shared" si="30"/>
        <v>-1.1245438972033432</v>
      </c>
      <c r="AE34" s="13">
        <f t="shared" si="4"/>
        <v>-1.0785876500579545</v>
      </c>
      <c r="AF34" s="12">
        <f t="shared" si="5"/>
        <v>-1.069562340288047</v>
      </c>
      <c r="AG34" s="11">
        <f t="shared" si="6"/>
        <v>-1.0699120559168294</v>
      </c>
      <c r="AH34" s="10">
        <f t="shared" si="7"/>
        <v>-1.1019118411739142</v>
      </c>
      <c r="AJ34" s="13">
        <f t="shared" si="31"/>
        <v>0.27000000000000007</v>
      </c>
      <c r="AK34" s="12">
        <f t="shared" si="32"/>
        <v>-0.50530781959937443</v>
      </c>
      <c r="AL34" s="13">
        <f t="shared" si="8"/>
        <v>5.7141855717611552E-2</v>
      </c>
      <c r="AM34" s="12">
        <f t="shared" si="9"/>
        <v>5.3347966666811429E-2</v>
      </c>
      <c r="AN34" s="11">
        <f t="shared" si="10"/>
        <v>5.3370939604465643E-2</v>
      </c>
      <c r="AO34" s="10">
        <f t="shared" si="11"/>
        <v>4.9779082686931798E-2</v>
      </c>
    </row>
    <row r="35" spans="1:41" x14ac:dyDescent="0.25">
      <c r="A35" s="13">
        <f t="shared" si="12"/>
        <v>2.8000000000000012</v>
      </c>
      <c r="B35" s="14">
        <f t="shared" si="13"/>
        <v>-3.268378829212184</v>
      </c>
      <c r="D35" s="13">
        <f t="shared" si="14"/>
        <v>1.4000000000000006</v>
      </c>
      <c r="E35" s="14">
        <f t="shared" si="15"/>
        <v>5.3488439202030174</v>
      </c>
      <c r="F35" s="16"/>
      <c r="G35" s="13">
        <f t="shared" si="16"/>
        <v>0.28000000000000008</v>
      </c>
      <c r="H35" s="14">
        <f t="shared" si="17"/>
        <v>-2.112285208439082</v>
      </c>
      <c r="J35" s="15">
        <f t="shared" si="18"/>
        <v>2.8000000000000012</v>
      </c>
      <c r="K35" s="13">
        <f t="shared" si="19"/>
        <v>-2.7741793965816028</v>
      </c>
      <c r="L35" s="14">
        <f t="shared" si="20"/>
        <v>-2.7732515588631004</v>
      </c>
      <c r="N35" s="15">
        <f t="shared" si="21"/>
        <v>1.4000000000000006</v>
      </c>
      <c r="O35" s="13">
        <f t="shared" si="22"/>
        <v>-1.0068629362301693</v>
      </c>
      <c r="P35" s="14">
        <f t="shared" si="23"/>
        <v>-1.0072914883770419</v>
      </c>
      <c r="R35" s="15">
        <f t="shared" si="24"/>
        <v>0.28000000000000008</v>
      </c>
      <c r="S35" s="13">
        <f t="shared" si="25"/>
        <v>-3.4219486241782296E-2</v>
      </c>
      <c r="T35" s="14">
        <f t="shared" si="26"/>
        <v>-3.4283420752939137E-2</v>
      </c>
      <c r="V35" s="13">
        <f t="shared" si="27"/>
        <v>2.8000000000000012</v>
      </c>
      <c r="W35" s="12">
        <f t="shared" si="28"/>
        <v>-2.7948163169770002</v>
      </c>
      <c r="X35" s="13">
        <f t="shared" si="0"/>
        <v>-1.1405171503047808</v>
      </c>
      <c r="Y35" s="12">
        <f t="shared" si="1"/>
        <v>-1.0891667331646673</v>
      </c>
      <c r="Z35" s="11">
        <f t="shared" si="2"/>
        <v>-1.0930776863479552</v>
      </c>
      <c r="AA35" s="10">
        <f t="shared" si="3"/>
        <v>-1.1274548012310743</v>
      </c>
      <c r="AC35" s="13">
        <f t="shared" si="29"/>
        <v>1.4000000000000006</v>
      </c>
      <c r="AD35" s="12">
        <f t="shared" si="30"/>
        <v>-1.1783726329003568</v>
      </c>
      <c r="AE35" s="13">
        <f t="shared" si="4"/>
        <v>-1.1016584220565495</v>
      </c>
      <c r="AF35" s="12">
        <f t="shared" si="5"/>
        <v>-1.0910071127591594</v>
      </c>
      <c r="AG35" s="11">
        <f t="shared" si="6"/>
        <v>-1.0914175846034488</v>
      </c>
      <c r="AH35" s="10">
        <f t="shared" si="7"/>
        <v>-1.1224348416380594</v>
      </c>
      <c r="AJ35" s="13">
        <f t="shared" si="31"/>
        <v>0.28000000000000008</v>
      </c>
      <c r="AK35" s="12">
        <f t="shared" si="32"/>
        <v>-0.50477388834779591</v>
      </c>
      <c r="AL35" s="13">
        <f t="shared" si="8"/>
        <v>4.9778946813842831E-2</v>
      </c>
      <c r="AM35" s="12">
        <f t="shared" si="9"/>
        <v>4.5740685057345402E-2</v>
      </c>
      <c r="AN35" s="11">
        <f t="shared" si="10"/>
        <v>4.5765677071523875E-2</v>
      </c>
      <c r="AO35" s="10">
        <f t="shared" si="11"/>
        <v>4.1895791369018956E-2</v>
      </c>
    </row>
    <row r="36" spans="1:41" x14ac:dyDescent="0.25">
      <c r="A36" s="13">
        <f t="shared" si="12"/>
        <v>2.9000000000000012</v>
      </c>
      <c r="B36" s="14">
        <f t="shared" si="13"/>
        <v>-3.3445625074640501</v>
      </c>
      <c r="D36" s="13">
        <f t="shared" si="14"/>
        <v>1.4500000000000006</v>
      </c>
      <c r="E36" s="14">
        <f t="shared" si="15"/>
        <v>4.9405839414352224</v>
      </c>
      <c r="F36" s="16"/>
      <c r="G36" s="13">
        <f t="shared" si="16"/>
        <v>0.29000000000000009</v>
      </c>
      <c r="H36" s="14">
        <f t="shared" si="17"/>
        <v>-2.1339706254333031</v>
      </c>
      <c r="J36" s="15">
        <f t="shared" si="18"/>
        <v>2.9000000000000012</v>
      </c>
      <c r="K36" s="13">
        <f t="shared" si="19"/>
        <v>-2.8889270418600943</v>
      </c>
      <c r="L36" s="14">
        <f t="shared" si="20"/>
        <v>-2.888026328512018</v>
      </c>
      <c r="N36" s="15">
        <f t="shared" si="21"/>
        <v>1.4500000000000006</v>
      </c>
      <c r="O36" s="13">
        <f t="shared" si="22"/>
        <v>-1.0686266298475298</v>
      </c>
      <c r="P36" s="14">
        <f t="shared" si="23"/>
        <v>-1.0690029420301737</v>
      </c>
      <c r="R36" s="15">
        <f t="shared" si="24"/>
        <v>0.29000000000000009</v>
      </c>
      <c r="S36" s="13">
        <f t="shared" si="25"/>
        <v>-3.6287492038148281E-2</v>
      </c>
      <c r="T36" s="14">
        <f t="shared" si="26"/>
        <v>-3.6352672373245763E-2</v>
      </c>
      <c r="V36" s="13">
        <f t="shared" si="27"/>
        <v>2.9000000000000012</v>
      </c>
      <c r="W36" s="12">
        <f t="shared" si="28"/>
        <v>-2.9053573301530187</v>
      </c>
      <c r="X36" s="13">
        <f t="shared" si="0"/>
        <v>-1.1265369777833207</v>
      </c>
      <c r="Y36" s="12">
        <f t="shared" si="1"/>
        <v>-1.0766665034774447</v>
      </c>
      <c r="Z36" s="11">
        <f t="shared" si="2"/>
        <v>-1.0803948584198682</v>
      </c>
      <c r="AA36" s="10">
        <f t="shared" si="3"/>
        <v>-1.1138099198753322</v>
      </c>
      <c r="AC36" s="13">
        <f t="shared" si="29"/>
        <v>1.4500000000000006</v>
      </c>
      <c r="AD36" s="12">
        <f t="shared" si="30"/>
        <v>-1.2332804883871886</v>
      </c>
      <c r="AE36" s="13">
        <f t="shared" si="4"/>
        <v>-1.1221799324490471</v>
      </c>
      <c r="AF36" s="12">
        <f t="shared" si="5"/>
        <v>-1.1099906350247768</v>
      </c>
      <c r="AG36" s="11">
        <f t="shared" si="6"/>
        <v>-1.1104584942153004</v>
      </c>
      <c r="AH36" s="10">
        <f t="shared" si="7"/>
        <v>-1.1405385127316372</v>
      </c>
      <c r="AJ36" s="13">
        <f t="shared" si="31"/>
        <v>0.29000000000000009</v>
      </c>
      <c r="AK36" s="12">
        <f t="shared" si="32"/>
        <v>-0.50431607591039496</v>
      </c>
      <c r="AL36" s="13">
        <f t="shared" si="8"/>
        <v>4.1895693997659175E-2</v>
      </c>
      <c r="AM36" s="12">
        <f t="shared" si="9"/>
        <v>3.7626546611271905E-2</v>
      </c>
      <c r="AN36" s="11">
        <f t="shared" si="10"/>
        <v>3.7653515846964573E-2</v>
      </c>
      <c r="AO36" s="10">
        <f t="shared" si="11"/>
        <v>3.351367793123005E-2</v>
      </c>
    </row>
    <row r="37" spans="1:41" ht="16.5" thickBot="1" x14ac:dyDescent="0.3">
      <c r="A37" s="8">
        <f t="shared" si="12"/>
        <v>3.0000000000000013</v>
      </c>
      <c r="B37" s="7">
        <f t="shared" si="13"/>
        <v>-3.4230433051041858</v>
      </c>
      <c r="D37" s="13">
        <f t="shared" si="14"/>
        <v>1.5000000000000007</v>
      </c>
      <c r="E37" s="14">
        <f t="shared" si="15"/>
        <v>4.4975251676185968</v>
      </c>
      <c r="F37" s="16"/>
      <c r="G37" s="13">
        <f t="shared" si="16"/>
        <v>0.3000000000000001</v>
      </c>
      <c r="H37" s="14">
        <f t="shared" si="17"/>
        <v>-2.1558795229169281</v>
      </c>
      <c r="J37" s="9">
        <f t="shared" si="18"/>
        <v>3.0000000000000013</v>
      </c>
      <c r="K37" s="8">
        <f t="shared" si="19"/>
        <v>-3.0019671316687218</v>
      </c>
      <c r="L37" s="7">
        <f t="shared" si="20"/>
        <v>-3.001104708577754</v>
      </c>
      <c r="N37" s="15">
        <f t="shared" si="21"/>
        <v>1.5000000000000007</v>
      </c>
      <c r="O37" s="13">
        <f t="shared" si="22"/>
        <v>-1.1310775151635803</v>
      </c>
      <c r="P37" s="14">
        <f t="shared" si="23"/>
        <v>-1.1314038551175893</v>
      </c>
      <c r="R37" s="15">
        <f t="shared" si="24"/>
        <v>0.3000000000000001</v>
      </c>
      <c r="S37" s="13">
        <f t="shared" si="25"/>
        <v>-3.848676006008675E-2</v>
      </c>
      <c r="T37" s="14">
        <f t="shared" si="26"/>
        <v>-3.8553091456403128E-2</v>
      </c>
      <c r="V37" s="5">
        <f t="shared" si="27"/>
        <v>3.0000000000000013</v>
      </c>
      <c r="W37" s="6">
        <f t="shared" si="28"/>
        <v>-3.0145984905105734</v>
      </c>
      <c r="X37" s="5">
        <f t="shared" si="0"/>
        <v>-1.1129308382417915</v>
      </c>
      <c r="Y37" s="4">
        <f t="shared" si="1"/>
        <v>-1.06467090224004</v>
      </c>
      <c r="Z37" s="3">
        <f t="shared" si="2"/>
        <v>-1.0682053496577675</v>
      </c>
      <c r="AA37" s="2">
        <f t="shared" si="3"/>
        <v>-1.1006943173006354</v>
      </c>
      <c r="AC37" s="13">
        <f t="shared" si="29"/>
        <v>1.5000000000000007</v>
      </c>
      <c r="AD37" s="12">
        <f t="shared" si="30"/>
        <v>-1.2891439609176956</v>
      </c>
      <c r="AE37" s="13">
        <f t="shared" si="4"/>
        <v>-1.1402819570580434</v>
      </c>
      <c r="AF37" s="12">
        <f t="shared" si="5"/>
        <v>-1.1266350967313665</v>
      </c>
      <c r="AG37" s="11">
        <f t="shared" si="6"/>
        <v>-1.1271575546531052</v>
      </c>
      <c r="AH37" s="10">
        <f t="shared" si="7"/>
        <v>-1.1563471234764329</v>
      </c>
      <c r="AJ37" s="13">
        <f t="shared" si="31"/>
        <v>0.3000000000000001</v>
      </c>
      <c r="AK37" s="12">
        <f t="shared" si="32"/>
        <v>-0.50393946008231938</v>
      </c>
      <c r="AL37" s="13">
        <f t="shared" si="8"/>
        <v>3.3513626457781658E-2</v>
      </c>
      <c r="AM37" s="12">
        <f t="shared" si="9"/>
        <v>2.9027140353184225E-2</v>
      </c>
      <c r="AN37" s="11">
        <f t="shared" si="10"/>
        <v>2.9056036464506347E-2</v>
      </c>
      <c r="AO37" s="10">
        <f t="shared" si="11"/>
        <v>2.4654433152189754E-2</v>
      </c>
    </row>
    <row r="38" spans="1:41" hidden="1" x14ac:dyDescent="0.25">
      <c r="D38" s="13">
        <f t="shared" si="14"/>
        <v>1.5500000000000007</v>
      </c>
      <c r="E38" s="14">
        <f t="shared" si="15"/>
        <v>4.0006006201719364</v>
      </c>
      <c r="F38" s="16"/>
      <c r="G38" s="13">
        <f t="shared" si="16"/>
        <v>0.31000000000000011</v>
      </c>
      <c r="H38" s="14">
        <f t="shared" si="17"/>
        <v>-2.1780209229443681</v>
      </c>
      <c r="N38" s="15">
        <f t="shared" si="21"/>
        <v>1.5500000000000007</v>
      </c>
      <c r="O38" s="13">
        <f t="shared" si="22"/>
        <v>-1.1941197354293391</v>
      </c>
      <c r="P38" s="14">
        <f t="shared" si="23"/>
        <v>-1.1943981542048374</v>
      </c>
      <c r="R38" s="15">
        <f t="shared" si="24"/>
        <v>0.31000000000000011</v>
      </c>
      <c r="S38" s="13">
        <f t="shared" si="25"/>
        <v>-4.081948187566295E-2</v>
      </c>
      <c r="T38" s="14">
        <f t="shared" si="26"/>
        <v>-4.0886870272986424E-2</v>
      </c>
      <c r="W38">
        <f t="shared" ref="W38:W66" si="33">W37+(((W35)/6)*(X37+(2*Y37)+(2*Z37)+AA37))</f>
        <v>3.5132438517937459E-3</v>
      </c>
      <c r="X38" s="1">
        <f t="shared" ref="X38:X66" si="34">-(((3*(V38^2))+(2*V38*W38))/((V38^2)+(COS(W38))))</f>
        <v>0</v>
      </c>
      <c r="Y38">
        <f t="shared" ref="Y38:Y66" si="35">-(((3*((V38+($W$5/2))^2))+(2*(V38+($W$5/2))*(W38+($W$5*X38))))/(((V38+($W$5/2))^2)+(COS((W38)+($W$5*X38)))))</f>
        <v>-7.8317932354922248E-3</v>
      </c>
      <c r="Z38">
        <f t="shared" ref="Z38:Z66" si="36">-(((3*((V38+($W$5/2))^2))+(2*(V38+($W$5/2))*(W38+($W$5*Y38))))/(((V38+($W$5/2))^2)+(COS((W38)+($W$5*Y38)))))</f>
        <v>-7.7536512197167191E-3</v>
      </c>
      <c r="AA38">
        <f t="shared" ref="AA38:AA66" si="37">-(((3*((V38+($W$5))^2))+(2*(V38+($W$5))*(W38+($W$5*Z38))))/(((V38+($W$5))^2)+(COS((W38)+($W$5*Z38)))))</f>
        <v>-3.024523673736389E-2</v>
      </c>
      <c r="AC38" s="13">
        <f t="shared" si="29"/>
        <v>1.5500000000000007</v>
      </c>
      <c r="AD38" s="12">
        <f t="shared" si="30"/>
        <v>-1.3458457474452241</v>
      </c>
      <c r="AE38" s="13">
        <f t="shared" si="4"/>
        <v>-1.1560887121313383</v>
      </c>
      <c r="AF38" s="12">
        <f t="shared" si="5"/>
        <v>-1.1410592484263042</v>
      </c>
      <c r="AG38" s="11">
        <f t="shared" si="6"/>
        <v>-1.141633954349043</v>
      </c>
      <c r="AH38" s="10">
        <f t="shared" si="7"/>
        <v>-1.1699804700130974</v>
      </c>
      <c r="AJ38" s="13">
        <f t="shared" si="31"/>
        <v>0.31000000000000011</v>
      </c>
      <c r="AK38" s="12">
        <f t="shared" si="32"/>
        <v>-0.50364890272691043</v>
      </c>
      <c r="AL38" s="13">
        <f t="shared" si="8"/>
        <v>2.4654435108645411E-2</v>
      </c>
      <c r="AM38" s="12">
        <f t="shared" si="9"/>
        <v>1.9964170003238045E-2</v>
      </c>
      <c r="AN38" s="11">
        <f t="shared" si="10"/>
        <v>1.9994934956461725E-2</v>
      </c>
      <c r="AO38" s="10">
        <f t="shared" si="11"/>
        <v>1.533983913308693E-2</v>
      </c>
    </row>
    <row r="39" spans="1:41" hidden="1" x14ac:dyDescent="0.25">
      <c r="D39" s="13">
        <f t="shared" si="14"/>
        <v>1.6000000000000008</v>
      </c>
      <c r="E39" s="14">
        <f t="shared" si="15"/>
        <v>3.4401124798095024</v>
      </c>
      <c r="F39" s="16"/>
      <c r="G39" s="13">
        <f t="shared" si="16"/>
        <v>0.32000000000000012</v>
      </c>
      <c r="H39" s="14">
        <f t="shared" si="17"/>
        <v>-2.2004043677276703</v>
      </c>
      <c r="N39" s="15">
        <f t="shared" si="21"/>
        <v>1.6000000000000008</v>
      </c>
      <c r="O39" s="13">
        <f t="shared" si="22"/>
        <v>-1.2576612070751949</v>
      </c>
      <c r="P39" s="14">
        <f t="shared" si="23"/>
        <v>-1.2578936064671995</v>
      </c>
      <c r="R39" s="15">
        <f t="shared" si="24"/>
        <v>0.32000000000000012</v>
      </c>
      <c r="S39" s="13">
        <f t="shared" si="25"/>
        <v>-4.328766205291263E-2</v>
      </c>
      <c r="T39" s="14">
        <f t="shared" si="26"/>
        <v>-4.3356014348504765E-2</v>
      </c>
      <c r="W39">
        <f t="shared" si="33"/>
        <v>3.3252542325190676E-2</v>
      </c>
      <c r="X39" s="1">
        <f t="shared" si="34"/>
        <v>0</v>
      </c>
      <c r="Y39">
        <f t="shared" si="35"/>
        <v>-1.0804216422678536E-2</v>
      </c>
      <c r="Z39">
        <f t="shared" si="36"/>
        <v>-1.0696006999508682E-2</v>
      </c>
      <c r="AA39">
        <f t="shared" si="37"/>
        <v>-3.6094335560944567E-2</v>
      </c>
      <c r="AC39" s="13">
        <f t="shared" si="29"/>
        <v>1.6000000000000008</v>
      </c>
      <c r="AD39" s="12">
        <f t="shared" si="30"/>
        <v>-1.4032745440093501</v>
      </c>
      <c r="AE39" s="13">
        <f t="shared" ref="AE39:AE67" si="38">(-((3*(AC39^2))+(2*AC39*AD39))/((AC39^2)+(COS(AD39))))</f>
        <v>-1.1697199705363814</v>
      </c>
      <c r="AF39" s="12">
        <f t="shared" ref="AF39:AF67" si="39">(-((3*((AC39+($AD$5/2))^2))+(2*(AC39+($AD$5/2))*(AD39+($AD$5*AE39))))/(((AC39+($AD$5/2))^2)+(COS((AD39)+($AD$5*AE39)))))</f>
        <v>-1.1533794624405092</v>
      </c>
      <c r="AG39" s="11">
        <f t="shared" ref="AG39:AG67" si="40">(-((3*((AC39+($AD$5/2))^2))+(2*(AC39+($AD$5/2))*(AD39+($AD$5*AF39))))/(((AC39+($AD$5/2))^2)+(COS((AD39)+($AD$5*AF39)))))</f>
        <v>-1.1540043605284678</v>
      </c>
      <c r="AH39" s="10">
        <f t="shared" ref="AH39:AH67" si="41">(-((3*((AC39+($AD$5))^2))+(2*(AC39+($AD$5))*(AD39+($AD$5*AG39))))/(((AC39+($AD$5))^2)+(COS((AD39)+($AD$5*AG39)))))</f>
        <v>-1.1815550905366374</v>
      </c>
      <c r="AJ39" s="13">
        <f t="shared" si="31"/>
        <v>0.32000000000000012</v>
      </c>
      <c r="AK39" s="12">
        <f t="shared" si="32"/>
        <v>-0.50344904858664186</v>
      </c>
      <c r="AL39" s="13">
        <f t="shared" si="8"/>
        <v>1.5339902137345495E-2</v>
      </c>
      <c r="AM39" s="12">
        <f t="shared" si="9"/>
        <v>1.0459386663644902E-2</v>
      </c>
      <c r="AN39" s="11">
        <f t="shared" si="10"/>
        <v>1.049195552531231E-2</v>
      </c>
      <c r="AO39" s="10">
        <f t="shared" si="11"/>
        <v>5.5917030414005652E-3</v>
      </c>
    </row>
    <row r="40" spans="1:41" hidden="1" x14ac:dyDescent="0.25">
      <c r="D40" s="13">
        <f t="shared" ref="D40:D67" si="42">D39+$E$5</f>
        <v>1.6500000000000008</v>
      </c>
      <c r="E40" s="14">
        <f t="shared" ref="E40:E67" si="43">E39+$E$5*(-((3*(D39^2))+(2*D39*E39))/((D39^2)+(COS(E39))))</f>
        <v>2.8576401006655621</v>
      </c>
      <c r="F40" s="16"/>
      <c r="G40" s="13">
        <f t="shared" si="16"/>
        <v>0.33000000000000013</v>
      </c>
      <c r="H40" s="14">
        <f t="shared" si="17"/>
        <v>-2.2230399643142253</v>
      </c>
      <c r="N40" s="15">
        <f t="shared" ref="N40:N67" si="44">N39+$O$5</f>
        <v>1.6500000000000008</v>
      </c>
      <c r="O40" s="13">
        <f t="shared" ref="O40:O67" si="45">P39+$O$5*(-((3*(N39^2))+(2*N39*P39))/((N39^2)+(COS(P39))))</f>
        <v>-1.3216134055821414</v>
      </c>
      <c r="P40" s="14">
        <f t="shared" ref="P40:P67" si="46">P39+($O$5/2)*(-(((3*(N39^2))+(2*N39*P39))/((N39^2)+(COS(P39))))+(-((3*(N40^2))+(2*N40*O40))/((N40^2)+(COS(O40)))))</f>
        <v>-1.3218016024463775</v>
      </c>
      <c r="R40" s="15">
        <f t="shared" si="24"/>
        <v>0.33000000000000013</v>
      </c>
      <c r="S40" s="13">
        <f t="shared" si="25"/>
        <v>-4.5893120380397778E-2</v>
      </c>
      <c r="T40" s="14">
        <f t="shared" si="26"/>
        <v>-4.5962344670245611E-2</v>
      </c>
      <c r="W40">
        <f t="shared" si="33"/>
        <v>7.299237759958016E-2</v>
      </c>
      <c r="X40" s="1">
        <f t="shared" si="34"/>
        <v>0</v>
      </c>
      <c r="Y40">
        <f t="shared" si="35"/>
        <v>-1.4801646891369322E-2</v>
      </c>
      <c r="Z40">
        <f t="shared" si="36"/>
        <v>-1.4652040468703092E-2</v>
      </c>
      <c r="AA40">
        <f t="shared" si="37"/>
        <v>-4.3978104702916833E-2</v>
      </c>
      <c r="AC40" s="13">
        <f t="shared" ref="AC40:AC67" si="47">AC39+$AD$5</f>
        <v>1.6500000000000008</v>
      </c>
      <c r="AD40" s="12">
        <f t="shared" ref="AD40:AD67" si="48">AD39+(1/6)*($AD$5)*(AE39+(2*AF39)+(2*AG39)+AH39)</f>
        <v>-1.4613248999011081</v>
      </c>
      <c r="AE40" s="13">
        <f t="shared" si="38"/>
        <v>-1.1812922737650016</v>
      </c>
      <c r="AF40" s="12">
        <f t="shared" si="39"/>
        <v>-1.1637107652375733</v>
      </c>
      <c r="AG40" s="11">
        <f t="shared" si="40"/>
        <v>-1.1643839575389454</v>
      </c>
      <c r="AH40" s="10">
        <f t="shared" si="41"/>
        <v>-1.1911854268994067</v>
      </c>
      <c r="AJ40" s="13">
        <f t="shared" si="31"/>
        <v>0.33000000000000013</v>
      </c>
      <c r="AK40" s="12">
        <f t="shared" si="32"/>
        <v>-0.50334432477071411</v>
      </c>
      <c r="AL40" s="13">
        <f t="shared" si="8"/>
        <v>5.5918347494802066E-3</v>
      </c>
      <c r="AM40" s="12">
        <f t="shared" si="9"/>
        <v>5.3452566235506131E-4</v>
      </c>
      <c r="AN40" s="11">
        <f t="shared" si="10"/>
        <v>5.6882736751061726E-4</v>
      </c>
      <c r="AO40" s="10">
        <f t="shared" si="11"/>
        <v>-4.5682049609675488E-3</v>
      </c>
    </row>
    <row r="41" spans="1:41" hidden="1" x14ac:dyDescent="0.25">
      <c r="D41" s="13">
        <f t="shared" si="42"/>
        <v>1.7000000000000008</v>
      </c>
      <c r="E41" s="14">
        <f t="shared" si="43"/>
        <v>2.3584267881124301</v>
      </c>
      <c r="F41" s="16"/>
      <c r="G41" s="13">
        <f t="shared" si="16"/>
        <v>0.34000000000000014</v>
      </c>
      <c r="H41" s="14">
        <f t="shared" si="17"/>
        <v>-2.2459384339333188</v>
      </c>
      <c r="N41" s="15">
        <f t="shared" si="44"/>
        <v>1.7000000000000008</v>
      </c>
      <c r="O41" s="13">
        <f t="shared" si="45"/>
        <v>-1.3858912737257501</v>
      </c>
      <c r="P41" s="14">
        <f t="shared" si="46"/>
        <v>-1.3860370584913519</v>
      </c>
      <c r="R41" s="15">
        <f t="shared" si="24"/>
        <v>0.34000000000000014</v>
      </c>
      <c r="S41" s="13">
        <f t="shared" si="25"/>
        <v>-4.8637494552552347E-2</v>
      </c>
      <c r="T41" s="14">
        <f t="shared" si="26"/>
        <v>-4.8707500358067882E-2</v>
      </c>
      <c r="W41">
        <f t="shared" si="33"/>
        <v>7.2932133969909843E-2</v>
      </c>
      <c r="X41" s="1">
        <f t="shared" si="34"/>
        <v>0</v>
      </c>
      <c r="Y41">
        <f t="shared" si="35"/>
        <v>-1.479555656078641E-2</v>
      </c>
      <c r="Z41">
        <f t="shared" si="36"/>
        <v>-1.4646014291903094E-2</v>
      </c>
      <c r="AA41">
        <f t="shared" si="37"/>
        <v>-4.3966078691047676E-2</v>
      </c>
      <c r="AC41" s="13">
        <f t="shared" si="47"/>
        <v>1.7000000000000008</v>
      </c>
      <c r="AD41" s="12">
        <f t="shared" si="48"/>
        <v>-1.5198971261195868</v>
      </c>
      <c r="AE41" s="13">
        <f t="shared" si="38"/>
        <v>-1.1909200902387138</v>
      </c>
      <c r="AF41" s="12">
        <f t="shared" si="39"/>
        <v>-1.1721677218654039</v>
      </c>
      <c r="AG41" s="11">
        <f t="shared" si="40"/>
        <v>-1.1728873427606783</v>
      </c>
      <c r="AH41" s="10">
        <f t="shared" si="41"/>
        <v>-1.1989848221349024</v>
      </c>
      <c r="AJ41" s="13">
        <f t="shared" si="31"/>
        <v>0.34000000000000014</v>
      </c>
      <c r="AK41" s="12">
        <f t="shared" si="32"/>
        <v>-0.50333894087763376</v>
      </c>
      <c r="AL41" s="13">
        <f t="shared" si="8"/>
        <v>-4.5679969003462788E-3</v>
      </c>
      <c r="AM41" s="12">
        <f t="shared" si="9"/>
        <v>-9.7887524778933789E-3</v>
      </c>
      <c r="AN41" s="11">
        <f t="shared" si="10"/>
        <v>-9.7527943814066462E-3</v>
      </c>
      <c r="AO41" s="10">
        <f t="shared" si="11"/>
        <v>-1.5118209645626461E-2</v>
      </c>
    </row>
    <row r="42" spans="1:41" ht="14.45" hidden="1" customHeight="1" x14ac:dyDescent="0.25">
      <c r="D42" s="13">
        <f t="shared" si="42"/>
        <v>1.7500000000000009</v>
      </c>
      <c r="E42" s="14">
        <f t="shared" si="43"/>
        <v>1.9758905763521939</v>
      </c>
      <c r="F42" s="16"/>
      <c r="G42" s="13">
        <f t="shared" si="16"/>
        <v>0.35000000000000014</v>
      </c>
      <c r="H42" s="14">
        <f t="shared" si="17"/>
        <v>-2.2691111667024986</v>
      </c>
      <c r="N42" s="15">
        <f t="shared" si="44"/>
        <v>1.7500000000000009</v>
      </c>
      <c r="O42" s="13">
        <f t="shared" si="45"/>
        <v>-1.4504132378374732</v>
      </c>
      <c r="P42" s="14">
        <f t="shared" si="46"/>
        <v>-1.450518424994238</v>
      </c>
      <c r="R42" s="15">
        <f t="shared" si="24"/>
        <v>0.35000000000000014</v>
      </c>
      <c r="S42" s="13">
        <f t="shared" si="25"/>
        <v>-5.1522243289728445E-2</v>
      </c>
      <c r="T42" s="14">
        <f t="shared" si="26"/>
        <v>-5.1592941769195023E-2</v>
      </c>
      <c r="W42">
        <f t="shared" si="33"/>
        <v>7.236213429418567E-2</v>
      </c>
      <c r="X42" s="1">
        <f t="shared" si="34"/>
        <v>0</v>
      </c>
      <c r="Y42">
        <f t="shared" si="35"/>
        <v>-1.4737937723874401E-2</v>
      </c>
      <c r="Z42">
        <f t="shared" si="36"/>
        <v>-1.4589002211032182E-2</v>
      </c>
      <c r="AA42">
        <f t="shared" si="37"/>
        <v>-4.3852306241992087E-2</v>
      </c>
      <c r="AC42" s="13">
        <f t="shared" si="47"/>
        <v>1.7500000000000009</v>
      </c>
      <c r="AD42" s="12">
        <f t="shared" si="48"/>
        <v>-1.5788972514664683</v>
      </c>
      <c r="AE42" s="13">
        <f t="shared" si="38"/>
        <v>-1.1987168092182292</v>
      </c>
      <c r="AF42" s="12">
        <f t="shared" si="39"/>
        <v>-1.1788650906394607</v>
      </c>
      <c r="AG42" s="11">
        <f t="shared" si="40"/>
        <v>-1.1796291973179553</v>
      </c>
      <c r="AH42" s="10">
        <f t="shared" si="41"/>
        <v>-1.2050662786032742</v>
      </c>
      <c r="AJ42" s="13">
        <f t="shared" si="31"/>
        <v>0.35000000000000014</v>
      </c>
      <c r="AK42" s="12">
        <f t="shared" si="32"/>
        <v>-0.5034368897114081</v>
      </c>
      <c r="AL42" s="13">
        <f t="shared" si="8"/>
        <v>-1.5117917633900205E-2</v>
      </c>
      <c r="AM42" s="12">
        <f t="shared" si="9"/>
        <v>-2.0488916999821756E-2</v>
      </c>
      <c r="AN42" s="11">
        <f t="shared" si="10"/>
        <v>-2.0451383634234689E-2</v>
      </c>
      <c r="AO42" s="10">
        <f t="shared" si="11"/>
        <v>-2.6036784564201047E-2</v>
      </c>
    </row>
    <row r="43" spans="1:41" hidden="1" x14ac:dyDescent="0.25">
      <c r="D43" s="13">
        <f t="shared" si="42"/>
        <v>1.8000000000000009</v>
      </c>
      <c r="E43" s="14">
        <f t="shared" si="43"/>
        <v>1.674152652764147</v>
      </c>
      <c r="F43" s="16"/>
      <c r="G43" s="13">
        <f t="shared" si="16"/>
        <v>0.36000000000000015</v>
      </c>
      <c r="H43" s="14">
        <f t="shared" si="17"/>
        <v>-2.2925702824875827</v>
      </c>
      <c r="N43" s="15">
        <f t="shared" si="44"/>
        <v>1.8000000000000009</v>
      </c>
      <c r="O43" s="13">
        <f t="shared" si="45"/>
        <v>-1.5151013138479079</v>
      </c>
      <c r="P43" s="14">
        <f t="shared" si="46"/>
        <v>-1.5151677826669094</v>
      </c>
      <c r="R43" s="15">
        <f t="shared" si="24"/>
        <v>0.36000000000000015</v>
      </c>
      <c r="S43" s="13">
        <f t="shared" si="25"/>
        <v>-5.4548649861632166E-2</v>
      </c>
      <c r="T43" s="14">
        <f t="shared" si="26"/>
        <v>-5.4619954005839445E-2</v>
      </c>
      <c r="W43">
        <f t="shared" si="33"/>
        <v>7.1115105920358052E-2</v>
      </c>
      <c r="X43" s="1">
        <f t="shared" si="34"/>
        <v>0</v>
      </c>
      <c r="Y43">
        <f t="shared" si="35"/>
        <v>-1.4611914079902559E-2</v>
      </c>
      <c r="Z43">
        <f t="shared" si="36"/>
        <v>-1.4464304506249481E-2</v>
      </c>
      <c r="AA43">
        <f t="shared" si="37"/>
        <v>-4.3603477156922338E-2</v>
      </c>
      <c r="AC43" s="13">
        <f t="shared" si="47"/>
        <v>1.8000000000000009</v>
      </c>
      <c r="AD43" s="12">
        <f t="shared" si="48"/>
        <v>-1.6382370153309378</v>
      </c>
      <c r="AE43" s="13">
        <f t="shared" si="38"/>
        <v>-1.2047954950655688</v>
      </c>
      <c r="AF43" s="12">
        <f t="shared" si="39"/>
        <v>-1.1839182006825875</v>
      </c>
      <c r="AG43" s="11">
        <f t="shared" si="40"/>
        <v>-1.184724683328324</v>
      </c>
      <c r="AH43" s="10">
        <f t="shared" si="41"/>
        <v>-1.2095429338612904</v>
      </c>
      <c r="AJ43" s="13">
        <f t="shared" si="31"/>
        <v>0.36000000000000015</v>
      </c>
      <c r="AK43" s="12">
        <f t="shared" si="32"/>
        <v>-0.50364194855051847</v>
      </c>
      <c r="AL43" s="13">
        <f t="shared" si="8"/>
        <v>-2.6036401093135746E-2</v>
      </c>
      <c r="AM43" s="12">
        <f t="shared" si="9"/>
        <v>-3.1544617874780981E-2</v>
      </c>
      <c r="AN43" s="11">
        <f t="shared" si="10"/>
        <v>-3.1505594344952183E-2</v>
      </c>
      <c r="AO43" s="10">
        <f t="shared" si="11"/>
        <v>-3.7302601894116508E-2</v>
      </c>
    </row>
    <row r="44" spans="1:41" hidden="1" x14ac:dyDescent="0.25">
      <c r="D44" s="13">
        <f t="shared" si="42"/>
        <v>1.850000000000001</v>
      </c>
      <c r="E44" s="14">
        <f t="shared" si="43"/>
        <v>1.4231514568102588</v>
      </c>
      <c r="F44" s="16"/>
      <c r="G44" s="13">
        <f t="shared" si="16"/>
        <v>0.37000000000000016</v>
      </c>
      <c r="H44" s="14">
        <f t="shared" si="17"/>
        <v>-2.3163286988362595</v>
      </c>
      <c r="N44" s="15">
        <f t="shared" si="44"/>
        <v>1.850000000000001</v>
      </c>
      <c r="O44" s="13">
        <f t="shared" si="45"/>
        <v>-1.5798812819753285</v>
      </c>
      <c r="P44" s="14">
        <f t="shared" si="46"/>
        <v>-1.5799110062536199</v>
      </c>
      <c r="R44" s="15">
        <f t="shared" si="24"/>
        <v>0.37000000000000016</v>
      </c>
      <c r="S44" s="13">
        <f t="shared" si="25"/>
        <v>-5.7717825981902546E-2</v>
      </c>
      <c r="T44" s="14">
        <f t="shared" si="26"/>
        <v>-5.7789650793553485E-2</v>
      </c>
      <c r="W44">
        <f t="shared" si="33"/>
        <v>6.9878226591009757E-2</v>
      </c>
      <c r="X44" s="1">
        <f t="shared" si="34"/>
        <v>0</v>
      </c>
      <c r="Y44">
        <f t="shared" si="35"/>
        <v>-1.448696053955789E-2</v>
      </c>
      <c r="Z44">
        <f t="shared" si="36"/>
        <v>-1.434066409517647E-2</v>
      </c>
      <c r="AA44">
        <f t="shared" si="37"/>
        <v>-4.3356779255117682E-2</v>
      </c>
      <c r="AC44" s="13">
        <f t="shared" si="47"/>
        <v>1.850000000000001</v>
      </c>
      <c r="AD44" s="12">
        <f t="shared" si="48"/>
        <v>-1.6978338836388436</v>
      </c>
      <c r="AE44" s="13">
        <f t="shared" si="38"/>
        <v>-1.2092693590277028</v>
      </c>
      <c r="AF44" s="12">
        <f t="shared" si="39"/>
        <v>-1.1874430360855837</v>
      </c>
      <c r="AG44" s="11">
        <f t="shared" si="40"/>
        <v>-1.1882895504606079</v>
      </c>
      <c r="AH44" s="10">
        <f t="shared" si="41"/>
        <v>-1.2125282404907913</v>
      </c>
      <c r="AJ44" s="13">
        <f t="shared" si="31"/>
        <v>0.37000000000000016</v>
      </c>
      <c r="AK44" s="12">
        <f t="shared" si="32"/>
        <v>-0.50395768092956295</v>
      </c>
      <c r="AL44" s="13">
        <f t="shared" si="8"/>
        <v>-3.7302119583206561E-2</v>
      </c>
      <c r="AM44" s="12">
        <f t="shared" si="9"/>
        <v>-4.2934732858034688E-2</v>
      </c>
      <c r="AN44" s="11">
        <f t="shared" si="10"/>
        <v>-4.2894307595562974E-2</v>
      </c>
      <c r="AO44" s="10">
        <f t="shared" si="11"/>
        <v>-4.8894578379199763E-2</v>
      </c>
    </row>
    <row r="45" spans="1:41" hidden="1" x14ac:dyDescent="0.25">
      <c r="D45" s="13">
        <f t="shared" si="42"/>
        <v>1.900000000000001</v>
      </c>
      <c r="E45" s="14">
        <f t="shared" si="43"/>
        <v>1.2055763633663787</v>
      </c>
      <c r="F45" s="16"/>
      <c r="G45" s="13">
        <f t="shared" si="16"/>
        <v>0.38000000000000017</v>
      </c>
      <c r="H45" s="14">
        <f t="shared" si="17"/>
        <v>-2.3404002070591052</v>
      </c>
      <c r="N45" s="15">
        <f t="shared" si="44"/>
        <v>1.900000000000001</v>
      </c>
      <c r="O45" s="13">
        <f t="shared" si="45"/>
        <v>-1.6446829071398594</v>
      </c>
      <c r="P45" s="14">
        <f t="shared" si="46"/>
        <v>-1.6446779733497041</v>
      </c>
      <c r="R45" s="15">
        <f t="shared" si="24"/>
        <v>0.38000000000000017</v>
      </c>
      <c r="S45" s="13">
        <f t="shared" si="25"/>
        <v>-6.1030716040933096E-2</v>
      </c>
      <c r="T45" s="14">
        <f t="shared" si="26"/>
        <v>-6.1102978697546086E-2</v>
      </c>
      <c r="W45">
        <f t="shared" si="33"/>
        <v>6.8659985595439052E-2</v>
      </c>
      <c r="X45" s="1">
        <f t="shared" si="34"/>
        <v>0</v>
      </c>
      <c r="Y45">
        <f t="shared" si="35"/>
        <v>-1.4363932609082079E-2</v>
      </c>
      <c r="Z45">
        <f t="shared" si="36"/>
        <v>-1.4218927565199985E-2</v>
      </c>
      <c r="AA45">
        <f t="shared" si="37"/>
        <v>-4.3113900981683578E-2</v>
      </c>
      <c r="AC45" s="13">
        <f t="shared" si="47"/>
        <v>1.900000000000001</v>
      </c>
      <c r="AD45" s="12">
        <f t="shared" si="48"/>
        <v>-1.757611073410601</v>
      </c>
      <c r="AE45" s="13">
        <f t="shared" si="38"/>
        <v>-1.2122519348724221</v>
      </c>
      <c r="AF45" s="12">
        <f t="shared" si="39"/>
        <v>-1.1895560374709999</v>
      </c>
      <c r="AG45" s="11">
        <f t="shared" si="40"/>
        <v>-1.1904399614367227</v>
      </c>
      <c r="AH45" s="10">
        <f t="shared" si="41"/>
        <v>-1.2141358613565518</v>
      </c>
      <c r="AJ45" s="13">
        <f t="shared" si="31"/>
        <v>0.38000000000000017</v>
      </c>
      <c r="AK45" s="12">
        <f t="shared" si="32"/>
        <v>-0.50438743889434556</v>
      </c>
      <c r="AL45" s="13">
        <f t="shared" si="8"/>
        <v>-4.8893990010251839E-2</v>
      </c>
      <c r="AM45" s="12">
        <f t="shared" si="9"/>
        <v>-5.4638410737911328E-2</v>
      </c>
      <c r="AN45" s="11">
        <f t="shared" si="10"/>
        <v>-5.4596674878136152E-2</v>
      </c>
      <c r="AO45" s="10">
        <f t="shared" si="11"/>
        <v>-6.0791917472525402E-2</v>
      </c>
    </row>
    <row r="46" spans="1:41" hidden="1" x14ac:dyDescent="0.25">
      <c r="D46" s="13">
        <f t="shared" si="42"/>
        <v>1.9500000000000011</v>
      </c>
      <c r="E46" s="14">
        <f t="shared" si="43"/>
        <v>1.0113415639021208</v>
      </c>
      <c r="F46" s="16"/>
      <c r="G46" s="13">
        <f t="shared" si="16"/>
        <v>0.39000000000000018</v>
      </c>
      <c r="H46" s="14">
        <f t="shared" si="17"/>
        <v>-2.3647995577193135</v>
      </c>
      <c r="N46" s="15">
        <f t="shared" si="44"/>
        <v>1.9500000000000011</v>
      </c>
      <c r="O46" s="13">
        <f t="shared" si="45"/>
        <v>-1.7094401816378437</v>
      </c>
      <c r="P46" s="14">
        <f t="shared" si="46"/>
        <v>-1.7094027954894764</v>
      </c>
      <c r="R46" s="15">
        <f t="shared" si="24"/>
        <v>0.39000000000000018</v>
      </c>
      <c r="S46" s="13">
        <f t="shared" si="25"/>
        <v>-6.4488101643657508E-2</v>
      </c>
      <c r="T46" s="14">
        <f t="shared" si="26"/>
        <v>-6.4560721643822538E-2</v>
      </c>
      <c r="W46">
        <f t="shared" si="33"/>
        <v>6.7471419613346725E-2</v>
      </c>
      <c r="X46" s="1">
        <f t="shared" si="34"/>
        <v>0</v>
      </c>
      <c r="Y46">
        <f t="shared" si="35"/>
        <v>-1.4243941815547796E-2</v>
      </c>
      <c r="Z46">
        <f t="shared" si="36"/>
        <v>-1.4100194880498336E-2</v>
      </c>
      <c r="AA46">
        <f t="shared" si="37"/>
        <v>-4.28770356675863E-2</v>
      </c>
      <c r="AC46" s="13">
        <f t="shared" si="47"/>
        <v>1.9500000000000011</v>
      </c>
      <c r="AD46" s="12">
        <f t="shared" si="48"/>
        <v>-1.8174975716943045</v>
      </c>
      <c r="AE46" s="13">
        <f t="shared" si="38"/>
        <v>-1.213856969976169</v>
      </c>
      <c r="AF46" s="12">
        <f t="shared" si="39"/>
        <v>-1.1903736537345135</v>
      </c>
      <c r="AG46" s="11">
        <f t="shared" si="40"/>
        <v>-1.1912920679738126</v>
      </c>
      <c r="AH46" s="10">
        <f t="shared" si="41"/>
        <v>-1.2144793123275608</v>
      </c>
      <c r="AJ46" s="13">
        <f t="shared" si="31"/>
        <v>0.39000000000000018</v>
      </c>
      <c r="AK46" s="12">
        <f t="shared" si="32"/>
        <v>-0.50493436569220373</v>
      </c>
      <c r="AL46" s="13">
        <f t="shared" si="8"/>
        <v>-6.0791216021413817E-2</v>
      </c>
      <c r="AM46" s="12">
        <f t="shared" si="9"/>
        <v>-6.6635110890571586E-2</v>
      </c>
      <c r="AN46" s="11">
        <f t="shared" si="10"/>
        <v>-6.65921576833233E-2</v>
      </c>
      <c r="AO46" s="10">
        <f t="shared" si="11"/>
        <v>-7.2974147798275962E-2</v>
      </c>
    </row>
    <row r="47" spans="1:41" ht="15" hidden="1" customHeight="1" x14ac:dyDescent="0.25">
      <c r="D47" s="13">
        <f t="shared" si="42"/>
        <v>2.0000000000000009</v>
      </c>
      <c r="E47" s="14">
        <f t="shared" si="43"/>
        <v>0.8342017308588523</v>
      </c>
      <c r="F47" s="16"/>
      <c r="G47" s="13">
        <f t="shared" si="16"/>
        <v>0.40000000000000019</v>
      </c>
      <c r="H47" s="14">
        <f t="shared" si="17"/>
        <v>-2.3895425570211719</v>
      </c>
      <c r="N47" s="15">
        <f t="shared" si="44"/>
        <v>2.0000000000000009</v>
      </c>
      <c r="O47" s="13">
        <f t="shared" si="45"/>
        <v>-1.774091567352835</v>
      </c>
      <c r="P47" s="14">
        <f t="shared" si="46"/>
        <v>-1.7740240494084287</v>
      </c>
      <c r="R47" s="15">
        <f t="shared" si="24"/>
        <v>0.40000000000000019</v>
      </c>
      <c r="S47" s="13">
        <f t="shared" si="25"/>
        <v>-6.8090606418908975E-2</v>
      </c>
      <c r="T47" s="14">
        <f t="shared" si="26"/>
        <v>-6.8163505711887493E-2</v>
      </c>
      <c r="W47">
        <f t="shared" si="33"/>
        <v>6.6311845075500697E-2</v>
      </c>
      <c r="X47" s="1">
        <f t="shared" si="34"/>
        <v>0</v>
      </c>
      <c r="Y47">
        <f t="shared" si="35"/>
        <v>-1.4126915704736365E-2</v>
      </c>
      <c r="Z47">
        <f t="shared" si="36"/>
        <v>-1.3984394465335431E-2</v>
      </c>
      <c r="AA47">
        <f t="shared" si="37"/>
        <v>-4.2646039067608707E-2</v>
      </c>
      <c r="AC47" s="13">
        <f t="shared" si="47"/>
        <v>2.0000000000000009</v>
      </c>
      <c r="AD47" s="12">
        <f t="shared" si="48"/>
        <v>-1.8774281360753076</v>
      </c>
      <c r="AE47" s="13">
        <f t="shared" si="38"/>
        <v>-1.2141980640507812</v>
      </c>
      <c r="AF47" s="12">
        <f t="shared" si="39"/>
        <v>-1.1900116929296547</v>
      </c>
      <c r="AG47" s="11">
        <f t="shared" si="40"/>
        <v>-1.1909613848075913</v>
      </c>
      <c r="AH47" s="10">
        <f t="shared" si="41"/>
        <v>-1.2136713997007347</v>
      </c>
      <c r="AJ47" s="13">
        <f t="shared" si="31"/>
        <v>0.40000000000000019</v>
      </c>
      <c r="AK47" s="12">
        <f t="shared" si="32"/>
        <v>-0.50560139886048283</v>
      </c>
      <c r="AL47" s="13">
        <f t="shared" si="8"/>
        <v>-7.2973326463886434E-2</v>
      </c>
      <c r="AM47" s="12">
        <f t="shared" si="9"/>
        <v>-7.8904639259907927E-2</v>
      </c>
      <c r="AN47" s="11">
        <f t="shared" si="10"/>
        <v>-7.886056351447257E-2</v>
      </c>
      <c r="AO47" s="10">
        <f t="shared" si="11"/>
        <v>-8.5421158056570759E-2</v>
      </c>
    </row>
    <row r="48" spans="1:41" hidden="1" x14ac:dyDescent="0.25">
      <c r="D48" s="13">
        <f t="shared" si="42"/>
        <v>2.0500000000000007</v>
      </c>
      <c r="E48" s="14">
        <f t="shared" si="43"/>
        <v>0.67005827479590019</v>
      </c>
      <c r="F48" s="1"/>
      <c r="G48" s="13">
        <f t="shared" si="16"/>
        <v>0.4100000000000002</v>
      </c>
      <c r="H48" s="14">
        <f t="shared" si="17"/>
        <v>-2.4146461758672069</v>
      </c>
      <c r="N48" s="15">
        <f t="shared" si="44"/>
        <v>2.0500000000000007</v>
      </c>
      <c r="O48" s="13">
        <f t="shared" si="45"/>
        <v>-1.8385802167603957</v>
      </c>
      <c r="P48" s="14">
        <f t="shared" si="46"/>
        <v>-1.8384849883158865</v>
      </c>
      <c r="R48" s="15">
        <f t="shared" si="24"/>
        <v>0.4100000000000002</v>
      </c>
      <c r="S48" s="13">
        <f t="shared" si="25"/>
        <v>-7.1838701067104674E-2</v>
      </c>
      <c r="T48" s="14">
        <f t="shared" si="26"/>
        <v>-7.1911804165886828E-2</v>
      </c>
      <c r="W48">
        <f t="shared" si="33"/>
        <v>6.5180458287037918E-2</v>
      </c>
      <c r="X48" s="1">
        <f t="shared" si="34"/>
        <v>0</v>
      </c>
      <c r="Y48">
        <f t="shared" si="35"/>
        <v>-1.4012769938252118E-2</v>
      </c>
      <c r="Z48">
        <f t="shared" si="36"/>
        <v>-1.3871442976137674E-2</v>
      </c>
      <c r="AA48">
        <f t="shared" si="37"/>
        <v>-4.2420743544693502E-2</v>
      </c>
      <c r="AC48" s="13">
        <f t="shared" si="47"/>
        <v>2.0500000000000007</v>
      </c>
      <c r="AD48" s="12">
        <f t="shared" si="48"/>
        <v>-1.9373432662355243</v>
      </c>
      <c r="AE48" s="13">
        <f t="shared" si="38"/>
        <v>-1.2133881029103051</v>
      </c>
      <c r="AF48" s="12">
        <f t="shared" si="39"/>
        <v>-1.1885845312335241</v>
      </c>
      <c r="AG48" s="11">
        <f t="shared" si="40"/>
        <v>-1.1895620194806742</v>
      </c>
      <c r="AH48" s="10">
        <f t="shared" si="41"/>
        <v>-1.2118235090314942</v>
      </c>
      <c r="AJ48" s="13">
        <f t="shared" si="31"/>
        <v>0.4100000000000002</v>
      </c>
      <c r="AK48" s="12">
        <f t="shared" si="32"/>
        <v>-0.50639127367726489</v>
      </c>
      <c r="AL48" s="13">
        <f t="shared" si="8"/>
        <v>-8.5420210286967876E-2</v>
      </c>
      <c r="AM48" s="12">
        <f t="shared" si="9"/>
        <v>-9.1427180887998033E-2</v>
      </c>
      <c r="AN48" s="11">
        <f t="shared" si="10"/>
        <v>-9.1382078452426976E-2</v>
      </c>
      <c r="AO48" s="10">
        <f t="shared" si="11"/>
        <v>-9.8113228500558064E-2</v>
      </c>
    </row>
    <row r="49" spans="4:41" hidden="1" x14ac:dyDescent="0.25">
      <c r="D49" s="13">
        <f t="shared" si="42"/>
        <v>2.1000000000000005</v>
      </c>
      <c r="E49" s="14">
        <f t="shared" si="43"/>
        <v>0.51608856128514458</v>
      </c>
      <c r="F49" s="1"/>
      <c r="G49" s="13">
        <f t="shared" si="16"/>
        <v>0.42000000000000021</v>
      </c>
      <c r="H49" s="14">
        <f t="shared" si="17"/>
        <v>-2.440128673697759</v>
      </c>
      <c r="N49" s="15">
        <f t="shared" si="44"/>
        <v>2.1000000000000005</v>
      </c>
      <c r="O49" s="13">
        <f t="shared" si="45"/>
        <v>-1.9028541550444351</v>
      </c>
      <c r="P49" s="14">
        <f t="shared" si="46"/>
        <v>-1.9027337159744129</v>
      </c>
      <c r="R49" s="15">
        <f t="shared" si="24"/>
        <v>0.42000000000000021</v>
      </c>
      <c r="S49" s="13">
        <f t="shared" si="25"/>
        <v>-7.5732708613388267E-2</v>
      </c>
      <c r="T49" s="14">
        <f t="shared" si="26"/>
        <v>-7.5805942691437617E-2</v>
      </c>
      <c r="W49">
        <f t="shared" si="33"/>
        <v>6.4076297845657326E-2</v>
      </c>
      <c r="X49" s="1">
        <f t="shared" si="34"/>
        <v>0</v>
      </c>
      <c r="Y49">
        <f t="shared" si="35"/>
        <v>-1.3901404508738951E-2</v>
      </c>
      <c r="Z49">
        <f t="shared" si="36"/>
        <v>-1.3761241556045288E-2</v>
      </c>
      <c r="AA49">
        <f t="shared" si="37"/>
        <v>-4.2200950606617833E-2</v>
      </c>
      <c r="AC49" s="13">
        <f t="shared" si="47"/>
        <v>2.1000000000000005</v>
      </c>
      <c r="AD49" s="12">
        <f t="shared" si="48"/>
        <v>-1.9971891388469427</v>
      </c>
      <c r="AE49" s="13">
        <f t="shared" si="38"/>
        <v>-1.2115385441350608</v>
      </c>
      <c r="AF49" s="12">
        <f t="shared" si="39"/>
        <v>-1.1862042427520598</v>
      </c>
      <c r="AG49" s="11">
        <f t="shared" si="40"/>
        <v>-1.187205819595722</v>
      </c>
      <c r="AH49" s="10">
        <f t="shared" si="41"/>
        <v>-1.2090448058487564</v>
      </c>
      <c r="AJ49" s="13">
        <f t="shared" si="31"/>
        <v>0.42000000000000021</v>
      </c>
      <c r="AK49" s="12">
        <f t="shared" si="32"/>
        <v>-0.50730652693971223</v>
      </c>
      <c r="AL49" s="13">
        <f t="shared" si="8"/>
        <v>-9.8112148016431103E-2</v>
      </c>
      <c r="AM49" s="12">
        <f t="shared" si="9"/>
        <v>-0.10418332912585171</v>
      </c>
      <c r="AN49" s="11">
        <f t="shared" si="10"/>
        <v>-0.10413729640047306</v>
      </c>
      <c r="AO49" s="10">
        <f t="shared" si="11"/>
        <v>-0.11103105911888354</v>
      </c>
    </row>
    <row r="50" spans="4:41" hidden="1" x14ac:dyDescent="0.25">
      <c r="D50" s="13">
        <f t="shared" si="42"/>
        <v>2.1500000000000004</v>
      </c>
      <c r="E50" s="14">
        <f t="shared" si="43"/>
        <v>0.37027148371020813</v>
      </c>
      <c r="F50" s="1"/>
      <c r="G50" s="13">
        <f t="shared" si="16"/>
        <v>0.43000000000000022</v>
      </c>
      <c r="H50" s="14">
        <f t="shared" si="17"/>
        <v>-2.4660097396512297</v>
      </c>
      <c r="N50" s="15">
        <f t="shared" si="44"/>
        <v>2.1500000000000004</v>
      </c>
      <c r="O50" s="13">
        <f t="shared" si="45"/>
        <v>-1.9668664095244</v>
      </c>
      <c r="P50" s="14">
        <f t="shared" si="46"/>
        <v>-1.966723310121524</v>
      </c>
      <c r="R50" s="15">
        <f t="shared" si="24"/>
        <v>0.43000000000000022</v>
      </c>
      <c r="S50" s="13">
        <f t="shared" si="25"/>
        <v>-7.9772809833966687E-2</v>
      </c>
      <c r="T50" s="14">
        <f t="shared" si="26"/>
        <v>-7.9846104805990206E-2</v>
      </c>
      <c r="W50">
        <f t="shared" si="33"/>
        <v>6.299844032913772E-2</v>
      </c>
      <c r="X50" s="1">
        <f t="shared" si="34"/>
        <v>0</v>
      </c>
      <c r="Y50">
        <f t="shared" si="35"/>
        <v>-1.3792723477632456E-2</v>
      </c>
      <c r="Z50">
        <f t="shared" si="36"/>
        <v>-1.3653695366311331E-2</v>
      </c>
      <c r="AA50">
        <f t="shared" si="37"/>
        <v>-4.1986469865024412E-2</v>
      </c>
      <c r="AC50" s="13">
        <f t="shared" si="47"/>
        <v>2.1500000000000004</v>
      </c>
      <c r="AD50" s="12">
        <f t="shared" si="48"/>
        <v>-2.0569175011359375</v>
      </c>
      <c r="AE50" s="13">
        <f t="shared" si="38"/>
        <v>-1.2087586152356986</v>
      </c>
      <c r="AF50" s="12">
        <f t="shared" si="39"/>
        <v>-1.1829797111730642</v>
      </c>
      <c r="AG50" s="11">
        <f t="shared" si="40"/>
        <v>-1.1840014977813242</v>
      </c>
      <c r="AH50" s="10">
        <f t="shared" si="41"/>
        <v>-1.2054414073179411</v>
      </c>
      <c r="AJ50" s="13">
        <f t="shared" si="31"/>
        <v>0.43000000000000022</v>
      </c>
      <c r="AK50" s="12">
        <f t="shared" si="32"/>
        <v>-0.50834950103669219</v>
      </c>
      <c r="AL50" s="13">
        <f t="shared" si="8"/>
        <v>-0.1110298399343367</v>
      </c>
      <c r="AM50" s="12">
        <f t="shared" si="9"/>
        <v>-0.11715411165720355</v>
      </c>
      <c r="AN50" s="11">
        <f t="shared" si="10"/>
        <v>-0.11710724514196566</v>
      </c>
      <c r="AO50" s="10">
        <f t="shared" si="11"/>
        <v>-0.12415579465918257</v>
      </c>
    </row>
    <row r="51" spans="4:41" hidden="1" x14ac:dyDescent="0.25">
      <c r="D51" s="13">
        <f t="shared" si="42"/>
        <v>2.2000000000000002</v>
      </c>
      <c r="E51" s="14">
        <f t="shared" si="43"/>
        <v>0.23111377687746085</v>
      </c>
      <c r="F51" s="1"/>
      <c r="G51" s="13">
        <f t="shared" si="16"/>
        <v>0.44000000000000022</v>
      </c>
      <c r="H51" s="14">
        <f t="shared" si="17"/>
        <v>-2.4923106541100712</v>
      </c>
      <c r="N51" s="15">
        <f t="shared" si="44"/>
        <v>2.2000000000000002</v>
      </c>
      <c r="O51" s="13">
        <f t="shared" si="45"/>
        <v>-2.0305750769657438</v>
      </c>
      <c r="P51" s="14">
        <f t="shared" si="46"/>
        <v>-2.0304118859744764</v>
      </c>
      <c r="R51" s="15">
        <f t="shared" si="24"/>
        <v>0.44000000000000022</v>
      </c>
      <c r="S51" s="13">
        <f t="shared" si="25"/>
        <v>-8.3959048824184992E-2</v>
      </c>
      <c r="T51" s="14">
        <f t="shared" si="26"/>
        <v>-8.4032337411364205E-2</v>
      </c>
      <c r="W51">
        <f t="shared" si="33"/>
        <v>6.1946000718332769E-2</v>
      </c>
      <c r="X51" s="1">
        <f t="shared" si="34"/>
        <v>0</v>
      </c>
      <c r="Y51">
        <f t="shared" si="35"/>
        <v>-1.368663499831034E-2</v>
      </c>
      <c r="Z51">
        <f t="shared" si="36"/>
        <v>-1.3548713609873446E-2</v>
      </c>
      <c r="AA51">
        <f t="shared" si="37"/>
        <v>-4.1777119076066738E-2</v>
      </c>
      <c r="AC51" s="13">
        <f t="shared" si="47"/>
        <v>2.2000000000000002</v>
      </c>
      <c r="AD51" s="12">
        <f t="shared" si="48"/>
        <v>-2.1164855214731242</v>
      </c>
      <c r="AE51" s="13">
        <f t="shared" si="38"/>
        <v>-1.2051544834640902</v>
      </c>
      <c r="AF51" s="12">
        <f t="shared" si="39"/>
        <v>-1.1790157779667345</v>
      </c>
      <c r="AG51" s="11">
        <f t="shared" si="40"/>
        <v>-1.1800537886716005</v>
      </c>
      <c r="AH51" s="10">
        <f t="shared" si="41"/>
        <v>-1.2011155782155483</v>
      </c>
      <c r="AJ51" s="13">
        <f t="shared" si="31"/>
        <v>0.44000000000000022</v>
      </c>
      <c r="AK51" s="12">
        <f t="shared" si="32"/>
        <v>-0.50952234828367859</v>
      </c>
      <c r="AL51" s="13">
        <f t="shared" si="8"/>
        <v>-0.12415443109994656</v>
      </c>
      <c r="AM51" s="12">
        <f t="shared" si="9"/>
        <v>-0.13032101347003283</v>
      </c>
      <c r="AN51" s="11">
        <f t="shared" si="10"/>
        <v>-0.13027340934512563</v>
      </c>
      <c r="AO51" s="10">
        <f t="shared" si="11"/>
        <v>-0.13746904662973891</v>
      </c>
    </row>
    <row r="52" spans="4:41" hidden="1" x14ac:dyDescent="0.25">
      <c r="D52" s="13">
        <f t="shared" si="42"/>
        <v>2.25</v>
      </c>
      <c r="E52" s="14">
        <f t="shared" si="43"/>
        <v>9.7483982943982916E-2</v>
      </c>
      <c r="F52" s="1"/>
      <c r="G52" s="13">
        <f t="shared" si="16"/>
        <v>0.45000000000000023</v>
      </c>
      <c r="H52" s="14">
        <f t="shared" si="17"/>
        <v>-2.5190544743554337</v>
      </c>
      <c r="N52" s="15">
        <f t="shared" si="44"/>
        <v>2.25</v>
      </c>
      <c r="O52" s="13">
        <f t="shared" si="45"/>
        <v>-2.0939433238513252</v>
      </c>
      <c r="P52" s="14">
        <f t="shared" si="46"/>
        <v>-2.0937625948909071</v>
      </c>
      <c r="R52" s="15">
        <f t="shared" si="24"/>
        <v>0.45000000000000023</v>
      </c>
      <c r="S52" s="13">
        <f t="shared" si="25"/>
        <v>-8.8291338677874198E-2</v>
      </c>
      <c r="T52" s="14">
        <f t="shared" si="26"/>
        <v>-8.8364556458081708E-2</v>
      </c>
      <c r="W52">
        <f t="shared" si="33"/>
        <v>6.0918133427708084E-2</v>
      </c>
      <c r="X52" s="1">
        <f t="shared" si="34"/>
        <v>0</v>
      </c>
      <c r="Y52">
        <f t="shared" si="35"/>
        <v>-1.3583051401795446E-2</v>
      </c>
      <c r="Z52">
        <f t="shared" si="36"/>
        <v>-1.3446209616781753E-2</v>
      </c>
      <c r="AA52">
        <f t="shared" si="37"/>
        <v>-4.1572724304677844E-2</v>
      </c>
      <c r="AC52" s="13">
        <f t="shared" si="47"/>
        <v>2.25</v>
      </c>
      <c r="AD52" s="12">
        <f t="shared" si="48"/>
        <v>-2.1758555980977601</v>
      </c>
      <c r="AE52" s="13">
        <f t="shared" si="38"/>
        <v>-1.200828450667782</v>
      </c>
      <c r="AF52" s="12">
        <f t="shared" si="39"/>
        <v>-1.1744124722642117</v>
      </c>
      <c r="AG52" s="11">
        <f t="shared" si="40"/>
        <v>-1.1754626830064143</v>
      </c>
      <c r="AH52" s="10">
        <f t="shared" si="41"/>
        <v>-1.1961649957611709</v>
      </c>
      <c r="AJ52" s="13">
        <f t="shared" si="31"/>
        <v>0.45000000000000023</v>
      </c>
      <c r="AK52" s="12">
        <f t="shared" si="32"/>
        <v>-0.51082703548927855</v>
      </c>
      <c r="AL52" s="13">
        <f t="shared" si="8"/>
        <v>-0.13746753334888831</v>
      </c>
      <c r="AM52" s="12">
        <f t="shared" si="9"/>
        <v>-0.14366599691152079</v>
      </c>
      <c r="AN52" s="11">
        <f t="shared" si="10"/>
        <v>-0.14361775065057666</v>
      </c>
      <c r="AO52" s="10">
        <f t="shared" si="11"/>
        <v>-0.15095291241709077</v>
      </c>
    </row>
    <row r="53" spans="4:41" hidden="1" x14ac:dyDescent="0.25">
      <c r="D53" s="13">
        <f t="shared" si="42"/>
        <v>2.2999999999999998</v>
      </c>
      <c r="E53" s="14">
        <f t="shared" si="43"/>
        <v>-3.1492718412335113E-2</v>
      </c>
      <c r="F53" s="1"/>
      <c r="G53" s="13">
        <f t="shared" si="16"/>
        <v>0.46000000000000024</v>
      </c>
      <c r="H53" s="14">
        <f t="shared" si="17"/>
        <v>-2.546266248880138</v>
      </c>
      <c r="N53" s="15">
        <f t="shared" si="44"/>
        <v>2.2999999999999998</v>
      </c>
      <c r="O53" s="13">
        <f t="shared" si="45"/>
        <v>-2.1569393189835795</v>
      </c>
      <c r="P53" s="14">
        <f t="shared" si="46"/>
        <v>-2.1567435573919762</v>
      </c>
      <c r="R53" s="15">
        <f t="shared" si="24"/>
        <v>0.46000000000000024</v>
      </c>
      <c r="S53" s="13">
        <f t="shared" si="25"/>
        <v>-9.2769467248661544E-2</v>
      </c>
      <c r="T53" s="14">
        <f t="shared" si="26"/>
        <v>-9.2842552692264477E-2</v>
      </c>
      <c r="W53">
        <f t="shared" si="33"/>
        <v>5.9914030199996922E-2</v>
      </c>
      <c r="X53" s="1">
        <f t="shared" si="34"/>
        <v>0</v>
      </c>
      <c r="Y53">
        <f t="shared" si="35"/>
        <v>-1.3481888967707146E-2</v>
      </c>
      <c r="Z53">
        <f t="shared" si="36"/>
        <v>-1.3346100618113076E-2</v>
      </c>
      <c r="AA53">
        <f t="shared" si="37"/>
        <v>-4.1373119467962717E-2</v>
      </c>
      <c r="AC53" s="13">
        <f t="shared" si="47"/>
        <v>2.2999999999999998</v>
      </c>
      <c r="AD53" s="12">
        <f t="shared" si="48"/>
        <v>-2.2349951294058452</v>
      </c>
      <c r="AE53" s="13">
        <f t="shared" si="38"/>
        <v>-1.1958782177158416</v>
      </c>
      <c r="AF53" s="12">
        <f t="shared" si="39"/>
        <v>-1.1692643561138494</v>
      </c>
      <c r="AG53" s="11">
        <f t="shared" si="40"/>
        <v>-1.1703227728697456</v>
      </c>
      <c r="AH53" s="10">
        <f t="shared" si="41"/>
        <v>-1.1906821171926421</v>
      </c>
      <c r="AJ53" s="13">
        <f t="shared" si="31"/>
        <v>0.46000000000000024</v>
      </c>
      <c r="AK53" s="12">
        <f t="shared" si="32"/>
        <v>-0.51226534872409546</v>
      </c>
      <c r="AL53" s="13">
        <f t="shared" si="8"/>
        <v>-0.15095124440835625</v>
      </c>
      <c r="AM53" s="12">
        <f t="shared" si="9"/>
        <v>-0.15717151896246936</v>
      </c>
      <c r="AN53" s="11">
        <f t="shared" si="10"/>
        <v>-0.15712272497752455</v>
      </c>
      <c r="AO53" s="10">
        <f t="shared" si="11"/>
        <v>-0.16458999165730373</v>
      </c>
    </row>
    <row r="54" spans="4:41" hidden="1" x14ac:dyDescent="0.25">
      <c r="D54" s="13">
        <f t="shared" si="42"/>
        <v>2.3499999999999996</v>
      </c>
      <c r="E54" s="14">
        <f t="shared" si="43"/>
        <v>-0.15650363447147606</v>
      </c>
      <c r="F54" s="1"/>
      <c r="G54" s="13">
        <f t="shared" si="16"/>
        <v>0.47000000000000025</v>
      </c>
      <c r="H54" s="14">
        <f t="shared" si="17"/>
        <v>-2.5739732659559635</v>
      </c>
      <c r="N54" s="15">
        <f t="shared" si="44"/>
        <v>2.3499999999999996</v>
      </c>
      <c r="O54" s="13">
        <f t="shared" si="45"/>
        <v>-2.2195361015747022</v>
      </c>
      <c r="P54" s="14">
        <f t="shared" si="46"/>
        <v>-2.2193277334151267</v>
      </c>
      <c r="R54" s="15">
        <f t="shared" si="24"/>
        <v>0.47000000000000025</v>
      </c>
      <c r="S54" s="13">
        <f t="shared" si="25"/>
        <v>-9.7393102965228365E-2</v>
      </c>
      <c r="T54" s="14">
        <f t="shared" si="26"/>
        <v>-9.7465997457147305E-2</v>
      </c>
      <c r="W54">
        <f t="shared" si="33"/>
        <v>5.8932918097898357E-2</v>
      </c>
      <c r="X54" s="1">
        <f t="shared" si="34"/>
        <v>0</v>
      </c>
      <c r="Y54">
        <f t="shared" si="35"/>
        <v>-1.3383067706520792E-2</v>
      </c>
      <c r="Z54">
        <f t="shared" si="36"/>
        <v>-1.3248307531023457E-2</v>
      </c>
      <c r="AA54">
        <f t="shared" si="37"/>
        <v>-4.1178145901267435E-2</v>
      </c>
      <c r="AC54" s="13">
        <f t="shared" si="47"/>
        <v>2.3499999999999996</v>
      </c>
      <c r="AD54" s="12">
        <f t="shared" si="48"/>
        <v>-2.2938762510131423</v>
      </c>
      <c r="AE54" s="13">
        <f t="shared" si="38"/>
        <v>-1.1903962523180545</v>
      </c>
      <c r="AF54" s="12">
        <f t="shared" si="39"/>
        <v>-1.1636600068496534</v>
      </c>
      <c r="AG54" s="11">
        <f t="shared" si="40"/>
        <v>-1.1647227303891017</v>
      </c>
      <c r="AH54" s="10">
        <f t="shared" si="41"/>
        <v>-1.1847536726926731</v>
      </c>
      <c r="AJ54" s="13">
        <f t="shared" si="31"/>
        <v>0.47000000000000025</v>
      </c>
      <c r="AK54" s="12">
        <f t="shared" si="32"/>
        <v>-0.51383889826400486</v>
      </c>
      <c r="AL54" s="13">
        <f t="shared" si="8"/>
        <v>-0.16458816426607292</v>
      </c>
      <c r="AM54" s="12">
        <f t="shared" si="9"/>
        <v>-0.1708205458669092</v>
      </c>
      <c r="AN54" s="11">
        <f t="shared" si="10"/>
        <v>-0.17077129718422002</v>
      </c>
      <c r="AO54" s="10">
        <f t="shared" si="11"/>
        <v>-0.17836339999800629</v>
      </c>
    </row>
    <row r="55" spans="4:41" hidden="1" x14ac:dyDescent="0.25">
      <c r="D55" s="13">
        <f t="shared" si="42"/>
        <v>2.3999999999999995</v>
      </c>
      <c r="E55" s="14">
        <f t="shared" si="43"/>
        <v>-0.27809546381011835</v>
      </c>
      <c r="F55" s="1"/>
      <c r="G55" s="13">
        <f t="shared" si="16"/>
        <v>0.48000000000000026</v>
      </c>
      <c r="H55" s="14">
        <f t="shared" si="17"/>
        <v>-2.6022053433854411</v>
      </c>
      <c r="N55" s="15">
        <f t="shared" si="44"/>
        <v>2.3999999999999995</v>
      </c>
      <c r="O55" s="13">
        <f t="shared" si="45"/>
        <v>-2.2817113910538849</v>
      </c>
      <c r="P55" s="14">
        <f t="shared" si="46"/>
        <v>-2.2814927356502928</v>
      </c>
      <c r="R55" s="15">
        <f t="shared" si="24"/>
        <v>0.48000000000000026</v>
      </c>
      <c r="S55" s="13">
        <f t="shared" si="25"/>
        <v>-0.10216180067391678</v>
      </c>
      <c r="T55" s="14">
        <f t="shared" si="26"/>
        <v>-0.10223444852266492</v>
      </c>
      <c r="W55">
        <f t="shared" si="33"/>
        <v>5.7974057576817159E-2</v>
      </c>
      <c r="X55" s="1">
        <f t="shared" si="34"/>
        <v>0</v>
      </c>
      <c r="Y55">
        <f t="shared" si="35"/>
        <v>-1.3286511151378895E-2</v>
      </c>
      <c r="Z55">
        <f t="shared" si="36"/>
        <v>-1.3152754753205693E-2</v>
      </c>
      <c r="AA55">
        <f t="shared" si="37"/>
        <v>-4.0987651943431347E-2</v>
      </c>
      <c r="AC55" s="13">
        <f t="shared" si="47"/>
        <v>2.3999999999999995</v>
      </c>
      <c r="AD55" s="12">
        <f t="shared" si="48"/>
        <v>-2.3524755460088778</v>
      </c>
      <c r="AE55" s="13">
        <f t="shared" si="38"/>
        <v>-1.1844692827467174</v>
      </c>
      <c r="AF55" s="12">
        <f t="shared" si="39"/>
        <v>-1.1576816469242204</v>
      </c>
      <c r="AG55" s="11">
        <f t="shared" si="40"/>
        <v>-1.1587449310152884</v>
      </c>
      <c r="AH55" s="10">
        <f t="shared" si="41"/>
        <v>-1.1784602954291354</v>
      </c>
      <c r="AJ55" s="13">
        <f t="shared" si="31"/>
        <v>0.48000000000000026</v>
      </c>
      <c r="AK55" s="12">
        <f t="shared" si="32"/>
        <v>-0.51554912368128214</v>
      </c>
      <c r="AL55" s="13">
        <f t="shared" si="8"/>
        <v>-0.17836140893011107</v>
      </c>
      <c r="AM55" s="12">
        <f t="shared" si="9"/>
        <v>-0.18459656525185306</v>
      </c>
      <c r="AN55" s="11">
        <f t="shared" si="10"/>
        <v>-0.18454695321758724</v>
      </c>
      <c r="AO55" s="10">
        <f t="shared" si="11"/>
        <v>-0.19225678038720581</v>
      </c>
    </row>
    <row r="56" spans="4:41" hidden="1" x14ac:dyDescent="0.25">
      <c r="D56" s="13">
        <f t="shared" si="42"/>
        <v>2.4499999999999993</v>
      </c>
      <c r="E56" s="14">
        <f t="shared" si="43"/>
        <v>-0.3967070232648699</v>
      </c>
      <c r="F56" s="1"/>
      <c r="G56" s="13">
        <f t="shared" si="16"/>
        <v>0.49000000000000027</v>
      </c>
      <c r="H56" s="14">
        <f t="shared" si="17"/>
        <v>-2.6309951680833152</v>
      </c>
      <c r="N56" s="15">
        <f t="shared" si="44"/>
        <v>2.4499999999999993</v>
      </c>
      <c r="O56" s="13">
        <f t="shared" si="45"/>
        <v>-2.3434473470600445</v>
      </c>
      <c r="P56" s="14">
        <f t="shared" si="46"/>
        <v>-2.3432205940128874</v>
      </c>
      <c r="R56" s="15">
        <f t="shared" si="24"/>
        <v>0.49000000000000027</v>
      </c>
      <c r="S56" s="13">
        <f t="shared" si="25"/>
        <v>-0.10707500748360074</v>
      </c>
      <c r="T56" s="14">
        <f t="shared" si="26"/>
        <v>-0.10714735591807326</v>
      </c>
      <c r="W56">
        <f t="shared" si="33"/>
        <v>5.7036740682131867E-2</v>
      </c>
      <c r="X56" s="1">
        <f t="shared" si="34"/>
        <v>0</v>
      </c>
      <c r="Y56">
        <f t="shared" si="35"/>
        <v>-1.3192146163702342E-2</v>
      </c>
      <c r="Z56">
        <f t="shared" si="36"/>
        <v>-1.3059369970960608E-2</v>
      </c>
      <c r="AA56">
        <f t="shared" si="37"/>
        <v>-4.0801492549577711E-2</v>
      </c>
      <c r="AC56" s="13">
        <f t="shared" si="47"/>
        <v>2.4499999999999993</v>
      </c>
      <c r="AD56" s="12">
        <f t="shared" si="48"/>
        <v>-2.410773735459335</v>
      </c>
      <c r="AE56" s="13">
        <f t="shared" si="38"/>
        <v>-1.178177929101667</v>
      </c>
      <c r="AF56" s="12">
        <f t="shared" si="39"/>
        <v>-1.1514049215854931</v>
      </c>
      <c r="AG56" s="11">
        <f t="shared" si="40"/>
        <v>-1.1524652226100918</v>
      </c>
      <c r="AH56" s="10">
        <f t="shared" si="41"/>
        <v>-1.1718762908479026</v>
      </c>
      <c r="AJ56" s="13">
        <f t="shared" si="31"/>
        <v>0.49000000000000027</v>
      </c>
      <c r="AK56" s="12">
        <f t="shared" si="32"/>
        <v>-0.51739729905837584</v>
      </c>
      <c r="AL56" s="13">
        <f t="shared" si="8"/>
        <v>-0.19225462171559196</v>
      </c>
      <c r="AM56" s="12">
        <f t="shared" si="9"/>
        <v>-0.19848359587097067</v>
      </c>
      <c r="AN56" s="11">
        <f t="shared" si="10"/>
        <v>-0.19843370988574185</v>
      </c>
      <c r="AO56" s="10">
        <f t="shared" si="11"/>
        <v>-0.20625431202343569</v>
      </c>
    </row>
    <row r="57" spans="4:41" hidden="1" x14ac:dyDescent="0.25">
      <c r="D57" s="13">
        <f t="shared" si="42"/>
        <v>2.4999999999999991</v>
      </c>
      <c r="E57" s="14">
        <f t="shared" si="43"/>
        <v>-0.51269265924265184</v>
      </c>
      <c r="F57" s="1"/>
      <c r="G57" s="13">
        <f t="shared" si="16"/>
        <v>0.50000000000000022</v>
      </c>
      <c r="H57" s="14">
        <f t="shared" si="17"/>
        <v>-2.6603786963563842</v>
      </c>
      <c r="N57" s="15">
        <f t="shared" si="44"/>
        <v>2.4999999999999991</v>
      </c>
      <c r="O57" s="13">
        <f t="shared" si="45"/>
        <v>-2.4047302894706419</v>
      </c>
      <c r="P57" s="14">
        <f t="shared" si="46"/>
        <v>-2.4044974806913815</v>
      </c>
      <c r="R57" s="15">
        <f t="shared" si="24"/>
        <v>0.50000000000000022</v>
      </c>
      <c r="S57" s="13">
        <f t="shared" si="25"/>
        <v>-0.11213206858932877</v>
      </c>
      <c r="T57" s="14">
        <f t="shared" si="26"/>
        <v>-0.11220406774414765</v>
      </c>
      <c r="W57">
        <f t="shared" si="33"/>
        <v>5.6120289362245904E-2</v>
      </c>
      <c r="X57" s="1">
        <f t="shared" si="34"/>
        <v>0</v>
      </c>
      <c r="Y57">
        <f t="shared" si="35"/>
        <v>-1.309990275159755E-2</v>
      </c>
      <c r="Z57">
        <f t="shared" si="36"/>
        <v>-1.2968083979892509E-2</v>
      </c>
      <c r="AA57">
        <f t="shared" si="37"/>
        <v>-4.0619528929434622E-2</v>
      </c>
      <c r="AC57" s="13">
        <f t="shared" si="47"/>
        <v>2.4999999999999991</v>
      </c>
      <c r="AD57" s="12">
        <f t="shared" si="48"/>
        <v>-2.4687553563621747</v>
      </c>
      <c r="AE57" s="13">
        <f t="shared" si="38"/>
        <v>-1.1715964741270597</v>
      </c>
      <c r="AF57" s="12">
        <f t="shared" si="39"/>
        <v>-1.1448988167199883</v>
      </c>
      <c r="AG57" s="11">
        <f t="shared" si="40"/>
        <v>-1.145952833505737</v>
      </c>
      <c r="AH57" s="10">
        <f t="shared" si="41"/>
        <v>-1.1650695394618427</v>
      </c>
      <c r="AJ57" s="13">
        <f t="shared" si="31"/>
        <v>0.50000000000000022</v>
      </c>
      <c r="AK57" s="12">
        <f t="shared" si="32"/>
        <v>-0.51938453830046327</v>
      </c>
      <c r="AL57" s="13">
        <f t="shared" si="8"/>
        <v>-0.20625198219281668</v>
      </c>
      <c r="AM57" s="12">
        <f t="shared" si="9"/>
        <v>-0.21246619510444995</v>
      </c>
      <c r="AN57" s="11">
        <f t="shared" si="10"/>
        <v>-0.21241612238562205</v>
      </c>
      <c r="AO57" s="10">
        <f t="shared" si="11"/>
        <v>-0.22034071710002942</v>
      </c>
    </row>
    <row r="58" spans="4:41" hidden="1" x14ac:dyDescent="0.25">
      <c r="D58" s="13">
        <f t="shared" si="42"/>
        <v>2.5499999999999989</v>
      </c>
      <c r="E58" s="14">
        <f t="shared" si="43"/>
        <v>-0.62633938372540887</v>
      </c>
      <c r="F58" s="1"/>
      <c r="G58" s="13">
        <f t="shared" si="16"/>
        <v>0.51000000000000023</v>
      </c>
      <c r="H58" s="14">
        <f t="shared" si="17"/>
        <v>-2.6903956286601094</v>
      </c>
      <c r="N58" s="15">
        <f t="shared" si="44"/>
        <v>2.5499999999999989</v>
      </c>
      <c r="O58" s="13">
        <f t="shared" si="45"/>
        <v>-2.4655503888960162</v>
      </c>
      <c r="P58" s="14">
        <f t="shared" si="46"/>
        <v>-2.4653134058227568</v>
      </c>
      <c r="R58" s="15">
        <f t="shared" si="24"/>
        <v>0.51000000000000023</v>
      </c>
      <c r="S58" s="13">
        <f t="shared" si="25"/>
        <v>-0.11733223305289427</v>
      </c>
      <c r="T58" s="14">
        <f t="shared" si="26"/>
        <v>-0.11740383594313882</v>
      </c>
      <c r="W58">
        <f t="shared" si="33"/>
        <v>5.5224053889535163E-2</v>
      </c>
      <c r="X58" s="1">
        <f t="shared" si="34"/>
        <v>0</v>
      </c>
      <c r="Y58">
        <f t="shared" si="35"/>
        <v>-1.3009713900154854E-2</v>
      </c>
      <c r="Z58">
        <f t="shared" si="36"/>
        <v>-1.2878830517337337E-2</v>
      </c>
      <c r="AA58">
        <f t="shared" si="37"/>
        <v>-4.0441628209376974E-2</v>
      </c>
      <c r="AC58" s="13">
        <f t="shared" si="47"/>
        <v>2.5499999999999989</v>
      </c>
      <c r="AD58" s="12">
        <f t="shared" si="48"/>
        <v>-2.5264084339791775</v>
      </c>
      <c r="AE58" s="13">
        <f t="shared" si="38"/>
        <v>-1.1647927676961951</v>
      </c>
      <c r="AF58" s="12">
        <f t="shared" si="39"/>
        <v>-1.1382257032543386</v>
      </c>
      <c r="AG58" s="11">
        <f t="shared" si="40"/>
        <v>-1.1392704066922723</v>
      </c>
      <c r="AH58" s="10">
        <f t="shared" si="41"/>
        <v>-1.1581015214430179</v>
      </c>
      <c r="AJ58" s="13">
        <f t="shared" si="31"/>
        <v>0.51000000000000023</v>
      </c>
      <c r="AK58" s="12">
        <f t="shared" si="32"/>
        <v>-0.52151180052425161</v>
      </c>
      <c r="AL58" s="13">
        <f t="shared" si="8"/>
        <v>-0.22033821292962477</v>
      </c>
      <c r="AM58" s="12">
        <f t="shared" si="9"/>
        <v>-0.22652946434551161</v>
      </c>
      <c r="AN58" s="11">
        <f t="shared" si="10"/>
        <v>-0.22647928971617243</v>
      </c>
      <c r="AO58" s="10">
        <f t="shared" si="11"/>
        <v>-0.2345012654742781</v>
      </c>
    </row>
    <row r="59" spans="4:41" hidden="1" x14ac:dyDescent="0.25">
      <c r="D59" s="13">
        <f t="shared" si="42"/>
        <v>2.5999999999999988</v>
      </c>
      <c r="E59" s="14">
        <f t="shared" si="43"/>
        <v>-0.7378796944782281</v>
      </c>
      <c r="F59" s="1"/>
      <c r="G59" s="13">
        <f t="shared" si="16"/>
        <v>0.52000000000000024</v>
      </c>
      <c r="H59" s="14">
        <f t="shared" si="17"/>
        <v>-2.7210899764560379</v>
      </c>
      <c r="N59" s="15">
        <f t="shared" si="44"/>
        <v>2.5999999999999988</v>
      </c>
      <c r="O59" s="13">
        <f t="shared" si="45"/>
        <v>-2.5259013379555602</v>
      </c>
      <c r="P59" s="14">
        <f t="shared" si="46"/>
        <v>-2.5256618937965656</v>
      </c>
      <c r="R59" s="15">
        <f t="shared" si="24"/>
        <v>0.52000000000000024</v>
      </c>
      <c r="S59" s="13">
        <f t="shared" si="25"/>
        <v>-0.12267465952017596</v>
      </c>
      <c r="T59" s="14">
        <f t="shared" si="26"/>
        <v>-0.12274582200634478</v>
      </c>
      <c r="W59">
        <f t="shared" si="33"/>
        <v>5.4347411381185477E-2</v>
      </c>
      <c r="X59" s="1">
        <f t="shared" si="34"/>
        <v>0</v>
      </c>
      <c r="Y59">
        <f t="shared" si="35"/>
        <v>-1.2921515412733156E-2</v>
      </c>
      <c r="Z59">
        <f t="shared" si="36"/>
        <v>-1.2791546105631279E-2</v>
      </c>
      <c r="AA59">
        <f t="shared" si="37"/>
        <v>-4.0267663116381969E-2</v>
      </c>
      <c r="AC59" s="13">
        <f t="shared" si="47"/>
        <v>2.5999999999999988</v>
      </c>
      <c r="AD59" s="12">
        <f t="shared" si="48"/>
        <v>-2.583724154887781</v>
      </c>
      <c r="AE59" s="13">
        <f t="shared" si="38"/>
        <v>-1.1578282531566835</v>
      </c>
      <c r="AF59" s="12">
        <f t="shared" si="39"/>
        <v>-1.1314414906664916</v>
      </c>
      <c r="AG59" s="11">
        <f t="shared" si="40"/>
        <v>-1.1324741433246397</v>
      </c>
      <c r="AH59" s="10">
        <f t="shared" si="41"/>
        <v>-1.1510274473479303</v>
      </c>
      <c r="AJ59" s="13">
        <f t="shared" si="31"/>
        <v>0.52000000000000024</v>
      </c>
      <c r="AK59" s="12">
        <f t="shared" si="32"/>
        <v>-0.52377989550179704</v>
      </c>
      <c r="AL59" s="13">
        <f t="shared" si="8"/>
        <v>-0.23449858415873648</v>
      </c>
      <c r="AM59" s="12">
        <f t="shared" si="9"/>
        <v>-0.24065905240200844</v>
      </c>
      <c r="AN59" s="11">
        <f t="shared" si="10"/>
        <v>-0.2406088581054871</v>
      </c>
      <c r="AO59" s="10">
        <f t="shared" si="11"/>
        <v>-0.24872177738998233</v>
      </c>
    </row>
    <row r="60" spans="4:41" hidden="1" x14ac:dyDescent="0.25">
      <c r="D60" s="13">
        <f t="shared" si="42"/>
        <v>2.6499999999999986</v>
      </c>
      <c r="E60" s="14">
        <f t="shared" si="43"/>
        <v>-0.84750137647381985</v>
      </c>
      <c r="F60" s="1"/>
      <c r="G60" s="13">
        <f t="shared" si="16"/>
        <v>0.53000000000000025</v>
      </c>
      <c r="H60" s="14">
        <f t="shared" si="17"/>
        <v>-2.7525107439315595</v>
      </c>
      <c r="N60" s="15">
        <f t="shared" si="44"/>
        <v>2.6499999999999986</v>
      </c>
      <c r="O60" s="13">
        <f t="shared" si="45"/>
        <v>-2.5857800129928004</v>
      </c>
      <c r="P60" s="14">
        <f t="shared" si="46"/>
        <v>-2.5855396496023828</v>
      </c>
      <c r="R60" s="15">
        <f t="shared" si="24"/>
        <v>0.53000000000000025</v>
      </c>
      <c r="S60" s="13">
        <f t="shared" si="25"/>
        <v>-0.12815842185679638</v>
      </c>
      <c r="T60" s="14">
        <f t="shared" si="26"/>
        <v>-0.12822910260085327</v>
      </c>
      <c r="W60">
        <f t="shared" si="33"/>
        <v>5.3489764412580063E-2</v>
      </c>
      <c r="X60" s="1">
        <f t="shared" si="34"/>
        <v>0</v>
      </c>
      <c r="Y60">
        <f t="shared" si="35"/>
        <v>-1.2835245762403313E-2</v>
      </c>
      <c r="Z60">
        <f t="shared" si="36"/>
        <v>-1.2706169905403955E-2</v>
      </c>
      <c r="AA60">
        <f t="shared" si="37"/>
        <v>-4.0097511682245027E-2</v>
      </c>
      <c r="AC60" s="13">
        <f t="shared" si="47"/>
        <v>2.6499999999999986</v>
      </c>
      <c r="AD60" s="12">
        <f t="shared" si="48"/>
        <v>-2.6406965462918381</v>
      </c>
      <c r="AE60" s="13">
        <f t="shared" si="38"/>
        <v>-1.1507580997698144</v>
      </c>
      <c r="AF60" s="12">
        <f t="shared" si="39"/>
        <v>-1.124595870195616</v>
      </c>
      <c r="AG60" s="11">
        <f t="shared" si="40"/>
        <v>-1.1256140366310958</v>
      </c>
      <c r="AH60" s="10">
        <f t="shared" si="41"/>
        <v>-1.1438964771173705</v>
      </c>
      <c r="AJ60" s="13">
        <f t="shared" si="31"/>
        <v>0.53000000000000025</v>
      </c>
      <c r="AK60" s="12">
        <f t="shared" si="32"/>
        <v>-0.52618948913940322</v>
      </c>
      <c r="AL60" s="13">
        <f t="shared" si="8"/>
        <v>-0.24871891649859165</v>
      </c>
      <c r="AM60" s="12">
        <f t="shared" si="9"/>
        <v>-0.25484115703928234</v>
      </c>
      <c r="AN60" s="11">
        <f t="shared" si="10"/>
        <v>-0.25479102257807434</v>
      </c>
      <c r="AO60" s="10">
        <f t="shared" si="11"/>
        <v>-0.2629886243794608</v>
      </c>
    </row>
    <row r="61" spans="4:41" hidden="1" x14ac:dyDescent="0.25">
      <c r="D61" s="13">
        <f t="shared" si="42"/>
        <v>2.6999999999999984</v>
      </c>
      <c r="E61" s="14">
        <f t="shared" si="43"/>
        <v>-0.95535516311426194</v>
      </c>
      <c r="F61" s="1"/>
      <c r="G61" s="13">
        <f t="shared" si="16"/>
        <v>0.54000000000000026</v>
      </c>
      <c r="H61" s="14">
        <f t="shared" si="17"/>
        <v>-2.7847127542867862</v>
      </c>
      <c r="N61" s="15">
        <f t="shared" si="44"/>
        <v>2.6999999999999984</v>
      </c>
      <c r="O61" s="13">
        <f t="shared" si="45"/>
        <v>-2.6451861348386267</v>
      </c>
      <c r="P61" s="14">
        <f t="shared" si="46"/>
        <v>-2.6449462236638275</v>
      </c>
      <c r="R61" s="15">
        <f t="shared" si="24"/>
        <v>0.54000000000000026</v>
      </c>
      <c r="S61" s="13">
        <f t="shared" si="25"/>
        <v>-0.13378251468535415</v>
      </c>
      <c r="T61" s="14">
        <f t="shared" si="26"/>
        <v>-0.13385267509870902</v>
      </c>
      <c r="W61">
        <f t="shared" si="33"/>
        <v>5.2650539716499301E-2</v>
      </c>
      <c r="X61" s="1">
        <f t="shared" si="34"/>
        <v>0</v>
      </c>
      <c r="Y61">
        <f t="shared" si="35"/>
        <v>-1.2750845952792583E-2</v>
      </c>
      <c r="Z61">
        <f t="shared" si="36"/>
        <v>-1.2622643578149028E-2</v>
      </c>
      <c r="AA61">
        <f t="shared" si="37"/>
        <v>-3.9931056966543664E-2</v>
      </c>
      <c r="AC61" s="13">
        <f t="shared" si="47"/>
        <v>2.6999999999999984</v>
      </c>
      <c r="AD61" s="12">
        <f t="shared" si="48"/>
        <v>-2.6973221662130098</v>
      </c>
      <c r="AE61" s="13">
        <f t="shared" si="38"/>
        <v>-1.1436314233115752</v>
      </c>
      <c r="AF61" s="12">
        <f t="shared" si="39"/>
        <v>-1.1177326279374533</v>
      </c>
      <c r="AG61" s="11">
        <f t="shared" si="40"/>
        <v>-1.1187341767504455</v>
      </c>
      <c r="AH61" s="10">
        <f t="shared" si="41"/>
        <v>-1.1367520088152157</v>
      </c>
      <c r="AJ61" s="13">
        <f t="shared" si="31"/>
        <v>0.54000000000000026</v>
      </c>
      <c r="AK61" s="12">
        <f t="shared" si="32"/>
        <v>-0.52874110897292448</v>
      </c>
      <c r="AL61" s="13">
        <f t="shared" si="8"/>
        <v>-0.26298558185374799</v>
      </c>
      <c r="AM61" s="12">
        <f t="shared" si="9"/>
        <v>-0.26906252478799492</v>
      </c>
      <c r="AN61" s="11">
        <f t="shared" si="10"/>
        <v>-0.26901252678594856</v>
      </c>
      <c r="AO61" s="10">
        <f t="shared" si="11"/>
        <v>-0.27728872846844654</v>
      </c>
    </row>
    <row r="62" spans="4:41" hidden="1" x14ac:dyDescent="0.25">
      <c r="D62" s="13">
        <f t="shared" si="42"/>
        <v>2.7499999999999982</v>
      </c>
      <c r="E62" s="14">
        <f t="shared" si="43"/>
        <v>-1.0615608638782241</v>
      </c>
      <c r="F62" s="1"/>
      <c r="G62" s="13">
        <f t="shared" si="16"/>
        <v>0.55000000000000027</v>
      </c>
      <c r="H62" s="14">
        <f t="shared" si="17"/>
        <v>-2.8177576597957628</v>
      </c>
      <c r="N62" s="15">
        <f t="shared" si="44"/>
        <v>2.7499999999999982</v>
      </c>
      <c r="O62" s="13">
        <f t="shared" si="45"/>
        <v>-2.7041219359473465</v>
      </c>
      <c r="P62" s="14">
        <f t="shared" si="46"/>
        <v>-2.7038836823890229</v>
      </c>
      <c r="R62" s="15">
        <f t="shared" si="24"/>
        <v>0.55000000000000027</v>
      </c>
      <c r="S62" s="13">
        <f t="shared" si="25"/>
        <v>-0.13954585880918116</v>
      </c>
      <c r="T62" s="14">
        <f t="shared" si="26"/>
        <v>-0.1396154629934476</v>
      </c>
      <c r="W62">
        <f t="shared" si="33"/>
        <v>5.1829186961953488E-2</v>
      </c>
      <c r="X62" s="1">
        <f t="shared" si="34"/>
        <v>0</v>
      </c>
      <c r="Y62">
        <f t="shared" si="35"/>
        <v>-1.266825938763688E-2</v>
      </c>
      <c r="Z62">
        <f t="shared" si="36"/>
        <v>-1.2540911157388665E-2</v>
      </c>
      <c r="AA62">
        <f t="shared" si="37"/>
        <v>-3.9768186796964471E-2</v>
      </c>
      <c r="AC62" s="13">
        <f t="shared" si="47"/>
        <v>2.7499999999999982</v>
      </c>
      <c r="AD62" s="12">
        <f t="shared" si="48"/>
        <v>-2.7535998082255313</v>
      </c>
      <c r="AE62" s="13">
        <f t="shared" si="38"/>
        <v>-1.1364915762478431</v>
      </c>
      <c r="AF62" s="12">
        <f t="shared" si="39"/>
        <v>-1.1108900088066216</v>
      </c>
      <c r="AG62" s="11">
        <f t="shared" si="40"/>
        <v>-1.1118731076793822</v>
      </c>
      <c r="AH62" s="10">
        <f t="shared" si="41"/>
        <v>-1.1296320190760136</v>
      </c>
      <c r="AJ62" s="13">
        <f t="shared" si="31"/>
        <v>0.55000000000000027</v>
      </c>
      <c r="AK62" s="12">
        <f t="shared" si="32"/>
        <v>-0.53143514966204131</v>
      </c>
      <c r="AL62" s="13">
        <f t="shared" si="8"/>
        <v>-0.27728550261826723</v>
      </c>
      <c r="AM62" s="12">
        <f t="shared" si="9"/>
        <v>-0.28331044913802228</v>
      </c>
      <c r="AN62" s="11">
        <f t="shared" si="10"/>
        <v>-0.28326066122463356</v>
      </c>
      <c r="AO62" s="10">
        <f t="shared" si="11"/>
        <v>-0.29160955980451736</v>
      </c>
    </row>
    <row r="63" spans="4:41" hidden="1" x14ac:dyDescent="0.25">
      <c r="D63" s="13">
        <f t="shared" si="42"/>
        <v>2.799999999999998</v>
      </c>
      <c r="E63" s="14">
        <f t="shared" si="43"/>
        <v>-1.1662123832200919</v>
      </c>
      <c r="F63" s="1"/>
      <c r="G63" s="13">
        <f t="shared" si="16"/>
        <v>0.56000000000000028</v>
      </c>
      <c r="H63" s="14">
        <f t="shared" si="17"/>
        <v>-2.8517151880329621</v>
      </c>
      <c r="N63" s="15">
        <f t="shared" si="44"/>
        <v>2.799999999999998</v>
      </c>
      <c r="O63" s="13">
        <f t="shared" si="45"/>
        <v>-2.7625918398419991</v>
      </c>
      <c r="P63" s="14">
        <f t="shared" si="46"/>
        <v>-2.762356290340283</v>
      </c>
      <c r="R63" s="15">
        <f t="shared" si="24"/>
        <v>0.56000000000000028</v>
      </c>
      <c r="S63" s="13">
        <f t="shared" si="25"/>
        <v>-0.14544730650924223</v>
      </c>
      <c r="T63" s="14">
        <f t="shared" si="26"/>
        <v>-0.14551632119059821</v>
      </c>
      <c r="W63">
        <f t="shared" si="33"/>
        <v>5.1025177606975981E-2</v>
      </c>
      <c r="X63" s="1">
        <f t="shared" si="34"/>
        <v>0</v>
      </c>
      <c r="Y63">
        <f t="shared" si="35"/>
        <v>-1.2587431748405863E-2</v>
      </c>
      <c r="Z63">
        <f t="shared" si="36"/>
        <v>-1.2460918927805589E-2</v>
      </c>
      <c r="AA63">
        <f t="shared" si="37"/>
        <v>-3.960879352572589E-2</v>
      </c>
      <c r="AC63" s="13">
        <f t="shared" si="47"/>
        <v>2.799999999999998</v>
      </c>
      <c r="AD63" s="12">
        <f t="shared" si="48"/>
        <v>-2.80953022346133</v>
      </c>
      <c r="AE63" s="13">
        <f t="shared" si="38"/>
        <v>-1.1293764894224281</v>
      </c>
      <c r="AF63" s="12">
        <f t="shared" si="39"/>
        <v>-1.1041011139799894</v>
      </c>
      <c r="AG63" s="11">
        <f t="shared" si="40"/>
        <v>-1.1050642190234803</v>
      </c>
      <c r="AH63" s="10">
        <f t="shared" si="41"/>
        <v>-1.1225694385862637</v>
      </c>
      <c r="AJ63" s="13">
        <f t="shared" si="31"/>
        <v>0.56000000000000028</v>
      </c>
      <c r="AK63" s="12">
        <f t="shared" si="32"/>
        <v>-0.53427187846728819</v>
      </c>
      <c r="AL63" s="13">
        <f t="shared" si="8"/>
        <v>-0.29160614930273826</v>
      </c>
      <c r="AM63" s="12">
        <f t="shared" si="9"/>
        <v>-0.29757276723668691</v>
      </c>
      <c r="AN63" s="11">
        <f t="shared" si="10"/>
        <v>-0.29752325995235307</v>
      </c>
      <c r="AO63" s="10">
        <f t="shared" si="11"/>
        <v>-0.30593913282675173</v>
      </c>
    </row>
    <row r="64" spans="4:41" hidden="1" x14ac:dyDescent="0.25">
      <c r="D64" s="13">
        <f t="shared" si="42"/>
        <v>2.8499999999999979</v>
      </c>
      <c r="E64" s="14">
        <f t="shared" si="43"/>
        <v>-1.2693819305351801</v>
      </c>
      <c r="F64" s="1"/>
      <c r="G64" s="13">
        <f t="shared" si="16"/>
        <v>0.57000000000000028</v>
      </c>
      <c r="H64" s="14">
        <f t="shared" si="17"/>
        <v>-2.8866646952221982</v>
      </c>
      <c r="N64" s="15">
        <f t="shared" si="44"/>
        <v>2.8499999999999979</v>
      </c>
      <c r="O64" s="13">
        <f t="shared" si="45"/>
        <v>-2.820602157420991</v>
      </c>
      <c r="P64" s="14">
        <f t="shared" si="46"/>
        <v>-2.8203702085897553</v>
      </c>
      <c r="R64" s="15">
        <f t="shared" si="24"/>
        <v>0.57000000000000028</v>
      </c>
      <c r="S64" s="13">
        <f t="shared" si="25"/>
        <v>-0.15148564670242382</v>
      </c>
      <c r="T64" s="14">
        <f t="shared" si="26"/>
        <v>-0.15155404116037965</v>
      </c>
      <c r="W64">
        <f t="shared" si="33"/>
        <v>5.023800382016428E-2</v>
      </c>
      <c r="X64" s="1">
        <f t="shared" si="34"/>
        <v>0</v>
      </c>
      <c r="Y64">
        <f t="shared" si="35"/>
        <v>-1.2508310879418604E-2</v>
      </c>
      <c r="Z64">
        <f t="shared" si="36"/>
        <v>-1.2382615311768501E-2</v>
      </c>
      <c r="AA64">
        <f t="shared" si="37"/>
        <v>-3.9452773800934031E-2</v>
      </c>
      <c r="AC64" s="13">
        <f t="shared" si="47"/>
        <v>2.8499999999999979</v>
      </c>
      <c r="AD64" s="12">
        <f t="shared" si="48"/>
        <v>-2.8651158617447936</v>
      </c>
      <c r="AE64" s="13">
        <f t="shared" si="38"/>
        <v>-1.122319048569469</v>
      </c>
      <c r="AF64" s="12">
        <f t="shared" si="39"/>
        <v>-1.097394316582065</v>
      </c>
      <c r="AG64" s="11">
        <f t="shared" si="40"/>
        <v>-1.0983361572971369</v>
      </c>
      <c r="AH64" s="10">
        <f t="shared" si="41"/>
        <v>-1.1155925478229565</v>
      </c>
      <c r="AJ64" s="13">
        <f t="shared" si="31"/>
        <v>0.57000000000000028</v>
      </c>
      <c r="AK64" s="12">
        <f t="shared" si="32"/>
        <v>-0.5372514406948008</v>
      </c>
      <c r="AL64" s="13">
        <f t="shared" si="8"/>
        <v>-0.3059355367026278</v>
      </c>
      <c r="AM64" s="12">
        <f t="shared" si="9"/>
        <v>-0.3118378552066452</v>
      </c>
      <c r="AN64" s="11">
        <f t="shared" si="10"/>
        <v>-0.31178869592772557</v>
      </c>
      <c r="AO64" s="10">
        <f t="shared" si="11"/>
        <v>-0.320266001091218</v>
      </c>
    </row>
    <row r="65" spans="4:41" hidden="1" x14ac:dyDescent="0.25">
      <c r="D65" s="13">
        <f t="shared" si="42"/>
        <v>2.8999999999999977</v>
      </c>
      <c r="E65" s="14">
        <f t="shared" si="43"/>
        <v>-1.3711236326249521</v>
      </c>
      <c r="F65" s="1"/>
      <c r="G65" s="13">
        <f t="shared" si="16"/>
        <v>0.58000000000000029</v>
      </c>
      <c r="H65" s="14">
        <f t="shared" si="17"/>
        <v>-2.9226971242421862</v>
      </c>
      <c r="N65" s="15">
        <f t="shared" si="44"/>
        <v>2.8999999999999977</v>
      </c>
      <c r="O65" s="13">
        <f t="shared" si="45"/>
        <v>-2.8781608033770159</v>
      </c>
      <c r="P65" s="14">
        <f t="shared" si="46"/>
        <v>-2.8779332125615578</v>
      </c>
      <c r="R65" s="15">
        <f t="shared" si="24"/>
        <v>0.58000000000000029</v>
      </c>
      <c r="S65" s="13">
        <f t="shared" si="25"/>
        <v>-0.15765960995103442</v>
      </c>
      <c r="T65" s="14">
        <f t="shared" si="26"/>
        <v>-0.15772735594238607</v>
      </c>
      <c r="W65">
        <f t="shared" si="33"/>
        <v>4.9467177466175162E-2</v>
      </c>
      <c r="X65" s="1">
        <f t="shared" si="34"/>
        <v>0</v>
      </c>
      <c r="Y65">
        <f t="shared" si="35"/>
        <v>-1.2430846679915583E-2</v>
      </c>
      <c r="Z65">
        <f t="shared" si="36"/>
        <v>-1.2305950762723929E-2</v>
      </c>
      <c r="AA65">
        <f t="shared" si="37"/>
        <v>-3.9300028351805259E-2</v>
      </c>
      <c r="AC65" s="13">
        <f t="shared" si="47"/>
        <v>2.8999999999999977</v>
      </c>
      <c r="AD65" s="12">
        <f t="shared" si="48"/>
        <v>-2.9203606329460503</v>
      </c>
      <c r="AE65" s="13">
        <f t="shared" si="38"/>
        <v>-1.1153474908745</v>
      </c>
      <c r="AF65" s="12">
        <f t="shared" si="39"/>
        <v>-1.0907936827650349</v>
      </c>
      <c r="AG65" s="11">
        <f t="shared" si="40"/>
        <v>-1.0917132438404793</v>
      </c>
      <c r="AH65" s="10">
        <f t="shared" si="41"/>
        <v>-1.1087253804555195</v>
      </c>
      <c r="AJ65" s="13">
        <f t="shared" si="31"/>
        <v>0.58000000000000029</v>
      </c>
      <c r="AK65" s="12">
        <f t="shared" si="32"/>
        <v>-0.54037386509490515</v>
      </c>
      <c r="AL65" s="13">
        <f t="shared" si="8"/>
        <v>-0.32026221872256494</v>
      </c>
      <c r="AM65" s="12">
        <f t="shared" si="9"/>
        <v>-0.32609462219560981</v>
      </c>
      <c r="AN65" s="11">
        <f t="shared" si="10"/>
        <v>-0.3260458750781508</v>
      </c>
      <c r="AO65" s="10">
        <f t="shared" si="11"/>
        <v>-0.33457925086365786</v>
      </c>
    </row>
    <row r="66" spans="4:41" hidden="1" x14ac:dyDescent="0.25">
      <c r="D66" s="13">
        <f t="shared" si="42"/>
        <v>2.9499999999999975</v>
      </c>
      <c r="E66" s="14">
        <f t="shared" si="43"/>
        <v>-1.4714766960098369</v>
      </c>
      <c r="F66" s="1"/>
      <c r="G66" s="13">
        <f t="shared" si="16"/>
        <v>0.5900000000000003</v>
      </c>
      <c r="H66" s="14">
        <f t="shared" si="17"/>
        <v>-2.9599175035587253</v>
      </c>
      <c r="N66" s="15">
        <f t="shared" si="44"/>
        <v>2.9499999999999975</v>
      </c>
      <c r="O66" s="13">
        <f t="shared" si="45"/>
        <v>-2.9352770348140726</v>
      </c>
      <c r="P66" s="14">
        <f t="shared" si="46"/>
        <v>-2.935054431518112</v>
      </c>
      <c r="R66" s="15">
        <f t="shared" si="24"/>
        <v>0.5900000000000003</v>
      </c>
      <c r="S66" s="13">
        <f t="shared" si="25"/>
        <v>-0.16396787331485804</v>
      </c>
      <c r="T66" s="14">
        <f t="shared" si="26"/>
        <v>-0.16403494499357135</v>
      </c>
      <c r="W66">
        <f t="shared" si="33"/>
        <v>4.8712229150760664E-2</v>
      </c>
      <c r="X66" s="1">
        <f t="shared" si="34"/>
        <v>0</v>
      </c>
      <c r="Y66">
        <f t="shared" si="35"/>
        <v>-1.2354991002596087E-2</v>
      </c>
      <c r="Z66">
        <f t="shared" si="36"/>
        <v>-1.2230877664970217E-2</v>
      </c>
      <c r="AA66">
        <f t="shared" si="37"/>
        <v>-3.9150461786775663E-2</v>
      </c>
      <c r="AC66" s="13">
        <f t="shared" si="47"/>
        <v>2.9499999999999975</v>
      </c>
      <c r="AD66" s="12">
        <f t="shared" si="48"/>
        <v>-2.9752696889838925</v>
      </c>
      <c r="AE66" s="13">
        <f t="shared" si="38"/>
        <v>-1.1084858090015621</v>
      </c>
      <c r="AF66" s="12">
        <f t="shared" si="39"/>
        <v>-1.084319387763965</v>
      </c>
      <c r="AG66" s="11">
        <f t="shared" si="40"/>
        <v>-1.0852158888042507</v>
      </c>
      <c r="AH66" s="10">
        <f t="shared" si="41"/>
        <v>-1.1019881240784049</v>
      </c>
      <c r="AJ66" s="13">
        <f t="shared" si="31"/>
        <v>0.5900000000000003</v>
      </c>
      <c r="AK66" s="12">
        <f t="shared" si="32"/>
        <v>-0.54363906920179472</v>
      </c>
      <c r="AL66" s="13">
        <f t="shared" si="8"/>
        <v>-0.33457528196792063</v>
      </c>
      <c r="AM66" s="12">
        <f t="shared" si="9"/>
        <v>-0.3403325032668279</v>
      </c>
      <c r="AN66" s="11">
        <f t="shared" si="10"/>
        <v>-0.34028422920781393</v>
      </c>
      <c r="AO66" s="10">
        <f t="shared" si="11"/>
        <v>-0.34886849358736782</v>
      </c>
    </row>
    <row r="67" spans="4:41" ht="16.5" thickBot="1" x14ac:dyDescent="0.3">
      <c r="D67" s="8">
        <f t="shared" si="42"/>
        <v>2.9999999999999973</v>
      </c>
      <c r="E67" s="7">
        <f t="shared" si="43"/>
        <v>-1.5704682190556256</v>
      </c>
      <c r="F67" s="1"/>
      <c r="G67" s="13">
        <f t="shared" si="16"/>
        <v>0.60000000000000031</v>
      </c>
      <c r="H67" s="14">
        <f t="shared" si="17"/>
        <v>-2.9984481809463981</v>
      </c>
      <c r="N67" s="9">
        <f t="shared" si="44"/>
        <v>2.9999999999999973</v>
      </c>
      <c r="O67" s="8">
        <f t="shared" si="45"/>
        <v>-2.9919612131483952</v>
      </c>
      <c r="P67" s="7">
        <f t="shared" si="46"/>
        <v>-2.99174411086002</v>
      </c>
      <c r="R67" s="15">
        <f t="shared" si="24"/>
        <v>0.60000000000000031</v>
      </c>
      <c r="S67" s="13">
        <f t="shared" si="25"/>
        <v>-0.17040906503855002</v>
      </c>
      <c r="T67" s="14">
        <f t="shared" si="26"/>
        <v>-0.17047543887228839</v>
      </c>
      <c r="AC67" s="5">
        <f t="shared" si="47"/>
        <v>2.9999999999999973</v>
      </c>
      <c r="AD67" s="6">
        <f t="shared" si="48"/>
        <v>-3.0298492263690293</v>
      </c>
      <c r="AE67" s="5">
        <f t="shared" si="38"/>
        <v>-1.1017541522718839</v>
      </c>
      <c r="AF67" s="4">
        <f t="shared" si="39"/>
        <v>-1.0779881188219818</v>
      </c>
      <c r="AG67" s="3">
        <f t="shared" si="40"/>
        <v>-1.0788609929436372</v>
      </c>
      <c r="AH67" s="2">
        <f t="shared" si="41"/>
        <v>-1.0953975101304667</v>
      </c>
      <c r="AJ67" s="13">
        <f t="shared" si="31"/>
        <v>0.60000000000000031</v>
      </c>
      <c r="AK67" s="12">
        <f t="shared" si="32"/>
        <v>-0.54704686460263563</v>
      </c>
      <c r="AL67" s="13">
        <f t="shared" si="8"/>
        <v>-0.34886433821168594</v>
      </c>
      <c r="AM67" s="12">
        <f t="shared" si="9"/>
        <v>-0.3545414512358096</v>
      </c>
      <c r="AN67" s="11">
        <f t="shared" si="10"/>
        <v>-0.35449370785081491</v>
      </c>
      <c r="AO67" s="10">
        <f t="shared" si="11"/>
        <v>-0.36312385733076685</v>
      </c>
    </row>
    <row r="68" spans="4:41" hidden="1" x14ac:dyDescent="0.25">
      <c r="D68" s="1"/>
      <c r="E68" s="1"/>
      <c r="F68" s="1"/>
      <c r="G68" s="13">
        <f t="shared" si="16"/>
        <v>0.61000000000000032</v>
      </c>
      <c r="H68" s="14">
        <f t="shared" si="17"/>
        <v>-3.0384330734123668</v>
      </c>
      <c r="R68" s="15">
        <f t="shared" si="24"/>
        <v>0.61000000000000032</v>
      </c>
      <c r="S68" s="13">
        <f t="shared" si="25"/>
        <v>-0.17698176906854296</v>
      </c>
      <c r="T68" s="14">
        <f t="shared" si="26"/>
        <v>-0.17704742375251134</v>
      </c>
      <c r="AC68" s="13"/>
      <c r="AJ68" s="13">
        <f t="shared" si="31"/>
        <v>0.61000000000000032</v>
      </c>
      <c r="AK68" s="12">
        <f t="shared" si="32"/>
        <v>-0.55059696212549514</v>
      </c>
      <c r="AL68" s="13">
        <f t="shared" si="8"/>
        <v>-0.36311951584113483</v>
      </c>
      <c r="AM68" s="12">
        <f t="shared" si="9"/>
        <v>-0.36871192755526455</v>
      </c>
      <c r="AN68" s="11">
        <f t="shared" si="10"/>
        <v>-0.36866476917139052</v>
      </c>
      <c r="AO68" s="10">
        <f t="shared" si="11"/>
        <v>-0.37733597731553559</v>
      </c>
    </row>
    <row r="69" spans="4:41" hidden="1" x14ac:dyDescent="0.25">
      <c r="D69" s="1"/>
      <c r="E69" s="1"/>
      <c r="F69" s="1"/>
      <c r="G69" s="13">
        <f t="shared" si="16"/>
        <v>0.62000000000000033</v>
      </c>
      <c r="H69" s="14">
        <f t="shared" si="17"/>
        <v>-3.0800433511683791</v>
      </c>
      <c r="R69" s="15">
        <f t="shared" si="24"/>
        <v>0.62000000000000033</v>
      </c>
      <c r="S69" s="13">
        <f t="shared" si="25"/>
        <v>-0.18368452939492486</v>
      </c>
      <c r="T69" s="14">
        <f t="shared" si="26"/>
        <v>-0.1837494457636647</v>
      </c>
      <c r="AC69" s="13"/>
      <c r="AJ69" s="13">
        <f t="shared" si="31"/>
        <v>0.62000000000000033</v>
      </c>
      <c r="AK69" s="12">
        <f t="shared" si="32"/>
        <v>-0.5542889769365118</v>
      </c>
      <c r="AL69" s="13">
        <f t="shared" si="8"/>
        <v>-0.37733145038515659</v>
      </c>
      <c r="AM69" s="12">
        <f t="shared" si="9"/>
        <v>-0.38283489234652468</v>
      </c>
      <c r="AN69" s="11">
        <f t="shared" si="10"/>
        <v>-0.38278837000952537</v>
      </c>
      <c r="AO69" s="10">
        <f t="shared" si="11"/>
        <v>-0.39149598562246596</v>
      </c>
    </row>
    <row r="70" spans="4:41" hidden="1" x14ac:dyDescent="0.25">
      <c r="D70" s="1"/>
      <c r="E70" s="1"/>
      <c r="F70" s="1"/>
      <c r="G70" s="13">
        <f t="shared" si="16"/>
        <v>0.63000000000000034</v>
      </c>
      <c r="H70" s="14">
        <f t="shared" si="17"/>
        <v>-3.123485192144678</v>
      </c>
      <c r="R70" s="15">
        <f t="shared" si="24"/>
        <v>0.63000000000000034</v>
      </c>
      <c r="S70" s="13">
        <f t="shared" si="25"/>
        <v>-0.19051585421496922</v>
      </c>
      <c r="T70" s="14">
        <f t="shared" si="26"/>
        <v>-0.19058001515269613</v>
      </c>
      <c r="AC70" s="13"/>
      <c r="AJ70" s="13">
        <f t="shared" si="31"/>
        <v>0.63000000000000034</v>
      </c>
      <c r="AK70" s="12">
        <f t="shared" si="32"/>
        <v>-0.55812243353771129</v>
      </c>
      <c r="AL70" s="13">
        <f t="shared" si="8"/>
        <v>-0.39149127421939467</v>
      </c>
      <c r="AM70" s="12">
        <f t="shared" si="9"/>
        <v>-0.39690179367195255</v>
      </c>
      <c r="AN70" s="11">
        <f t="shared" si="10"/>
        <v>-0.39685595516646904</v>
      </c>
      <c r="AO70" s="10">
        <f t="shared" si="11"/>
        <v>-0.40559550016833679</v>
      </c>
    </row>
    <row r="71" spans="4:41" hidden="1" x14ac:dyDescent="0.25">
      <c r="D71" s="1"/>
      <c r="E71" s="1"/>
      <c r="F71" s="1"/>
      <c r="G71" s="13">
        <f t="shared" si="16"/>
        <v>0.64000000000000035</v>
      </c>
      <c r="H71" s="14">
        <f t="shared" si="17"/>
        <v>-3.1690106052718026</v>
      </c>
      <c r="R71" s="15">
        <f t="shared" si="24"/>
        <v>0.64000000000000035</v>
      </c>
      <c r="S71" s="13">
        <f t="shared" si="25"/>
        <v>-0.1974742199161251</v>
      </c>
      <c r="T71" s="14">
        <f t="shared" si="26"/>
        <v>-0.19753761026615976</v>
      </c>
      <c r="AC71" s="13"/>
      <c r="AJ71" s="13">
        <f t="shared" si="31"/>
        <v>0.64000000000000035</v>
      </c>
      <c r="AK71" s="12">
        <f t="shared" si="32"/>
        <v>-0.56209677065781893</v>
      </c>
      <c r="AL71" s="13">
        <f t="shared" ref="AL71:AL134" si="49">(-((3*(AJ71^2))+(2*AJ71*AK71))/((AJ71^2)+(COS(AK71))))</f>
        <v>-0.40559060554250537</v>
      </c>
      <c r="AM71" s="12">
        <f t="shared" ref="AM71:AM134" si="50">(-((3*((AJ71+($AK$5/2))^2))+(2*(AJ71+($AK$5/2))*(AK71+($AK$5*AL71))))/(((AJ71+($AK$5/2))^2)+(COS((AK71)+($AK$5*AL71)))))</f>
        <v>-0.41090455613895277</v>
      </c>
      <c r="AN71" s="11">
        <f t="shared" ref="AN71:AN134" si="51">(-((3*((AJ71+($AK$5/2))^2))+(2*(AJ71+($AK$5/2))*(AK71+($AK$5*AM71))))/(((AJ71+($AK$5/2))^2)+(COS((AK71)+($AK$5*AM71)))))</f>
        <v>-0.41085944602079311</v>
      </c>
      <c r="AO71" s="10">
        <f t="shared" ref="AO71:AO134" si="52">(-((3*((AJ71+($AK$5))^2))+(2*(AJ71+($AK$5))*(AK71+($AK$5*AN71))))/(((AJ71+($AK$5))^2)+(COS((AK71)+($AK$5*AN71)))))</f>
        <v>-0.41962661304319693</v>
      </c>
    </row>
    <row r="72" spans="4:41" hidden="1" x14ac:dyDescent="0.25">
      <c r="D72" s="1"/>
      <c r="E72" s="1"/>
      <c r="F72" s="1"/>
      <c r="G72" s="13">
        <f t="shared" ref="G72:G135" si="53">G71+$H$5</f>
        <v>0.65000000000000036</v>
      </c>
      <c r="H72" s="14">
        <f t="shared" ref="H72:H135" si="54">H71+$H$5*(-((3*(G71^2))+(2*G71*H71))/((G71^2)+(COS(H71))))</f>
        <v>-3.2169329414595209</v>
      </c>
      <c r="R72" s="15">
        <f t="shared" ref="R72:R135" si="55">R71+$S$5</f>
        <v>0.65000000000000036</v>
      </c>
      <c r="S72" s="13">
        <f t="shared" ref="S72:S135" si="56">T71+$S$5*(-((3*(R71^2))+(2*R71*T71))/((R71^2)+(COS(T71))))</f>
        <v>-0.20455807487732144</v>
      </c>
      <c r="T72" s="14">
        <f t="shared" ref="T72:T135" si="57">T71+($S$5/2)*(-(((3*(R71^2))+(2*R71*T71))/((R71^2)+(COS(T71))))+(-((3*(R72^2))+(2*R72*S72))/((R72^2)+(COS(S72)))))</f>
        <v>-0.20462068135112066</v>
      </c>
      <c r="AC72" s="13"/>
      <c r="AJ72" s="13">
        <f t="shared" ref="AJ72:AJ135" si="58">AJ71+$AK$5</f>
        <v>0.65000000000000036</v>
      </c>
      <c r="AK72" s="12">
        <f t="shared" ref="AK72:AK135" si="59">AK71+(1/6)*($AK$5)*(AL71+(2*AM71)+(2*AN71)+AO71)</f>
        <v>-0.56621134602932754</v>
      </c>
      <c r="AL72" s="13">
        <f t="shared" si="49"/>
        <v>-0.41962153671291724</v>
      </c>
      <c r="AM72" s="12">
        <f t="shared" si="50"/>
        <v>-0.42483556892223212</v>
      </c>
      <c r="AN72" s="11">
        <f t="shared" si="51"/>
        <v>-0.42479122856166329</v>
      </c>
      <c r="AO72" s="10">
        <f t="shared" si="52"/>
        <v>-0.4335818782934534</v>
      </c>
    </row>
    <row r="73" spans="4:41" hidden="1" x14ac:dyDescent="0.25">
      <c r="D73" s="1"/>
      <c r="E73" s="1"/>
      <c r="F73" s="1"/>
      <c r="G73" s="13">
        <f t="shared" si="53"/>
        <v>0.66000000000000036</v>
      </c>
      <c r="H73" s="14">
        <f t="shared" si="54"/>
        <v>-3.267649822336296</v>
      </c>
      <c r="R73" s="15">
        <f t="shared" si="55"/>
        <v>0.66000000000000036</v>
      </c>
      <c r="S73" s="13">
        <f t="shared" si="56"/>
        <v>-0.21176584308839805</v>
      </c>
      <c r="T73" s="14">
        <f t="shared" si="57"/>
        <v>-0.21182765417464994</v>
      </c>
      <c r="AC73" s="13"/>
      <c r="AJ73" s="13">
        <f t="shared" si="58"/>
        <v>0.66000000000000036</v>
      </c>
      <c r="AK73" s="12">
        <f t="shared" si="59"/>
        <v>-0.57046544104595109</v>
      </c>
      <c r="AL73" s="13">
        <f t="shared" si="49"/>
        <v>-0.43357662203148317</v>
      </c>
      <c r="AM73" s="12">
        <f t="shared" si="50"/>
        <v>-0.43868767328691455</v>
      </c>
      <c r="AN73" s="11">
        <f t="shared" si="51"/>
        <v>-0.43864414092195286</v>
      </c>
      <c r="AO73" s="10">
        <f t="shared" si="52"/>
        <v>-0.44745429923208102</v>
      </c>
    </row>
    <row r="74" spans="4:41" hidden="1" x14ac:dyDescent="0.25">
      <c r="D74" s="1"/>
      <c r="G74" s="13">
        <f t="shared" si="53"/>
        <v>0.67000000000000037</v>
      </c>
      <c r="H74" s="14">
        <f t="shared" si="54"/>
        <v>-3.3216783072809095</v>
      </c>
      <c r="R74" s="15">
        <f t="shared" si="55"/>
        <v>0.67000000000000037</v>
      </c>
      <c r="S74" s="13">
        <f t="shared" si="56"/>
        <v>-0.21909592758834873</v>
      </c>
      <c r="T74" s="14">
        <f t="shared" si="57"/>
        <v>-0.21915693346255488</v>
      </c>
      <c r="AC74" s="13"/>
      <c r="AJ74" s="13">
        <f t="shared" si="58"/>
        <v>0.67000000000000037</v>
      </c>
      <c r="AK74" s="12">
        <f t="shared" si="59"/>
        <v>-0.57485826529541995</v>
      </c>
      <c r="AL74" s="13">
        <f t="shared" si="49"/>
        <v>-0.44744886505134301</v>
      </c>
      <c r="AM74" s="12">
        <f t="shared" si="50"/>
        <v>-0.45245414969102982</v>
      </c>
      <c r="AN74" s="11">
        <f t="shared" si="51"/>
        <v>-0.45241146048974751</v>
      </c>
      <c r="AO74" s="10">
        <f t="shared" si="52"/>
        <v>-0.46123731535318374</v>
      </c>
    </row>
    <row r="75" spans="4:41" hidden="1" x14ac:dyDescent="0.25">
      <c r="D75" s="1"/>
      <c r="G75" s="13">
        <f t="shared" si="53"/>
        <v>0.68000000000000038</v>
      </c>
      <c r="H75" s="14">
        <f t="shared" si="54"/>
        <v>-3.3797112925368999</v>
      </c>
      <c r="R75" s="15">
        <f t="shared" si="55"/>
        <v>0.68000000000000038</v>
      </c>
      <c r="S75" s="13">
        <f t="shared" si="56"/>
        <v>-0.22654671372385382</v>
      </c>
      <c r="T75" s="14">
        <f t="shared" si="57"/>
        <v>-0.22660690615877821</v>
      </c>
      <c r="AC75" s="13"/>
      <c r="AJ75" s="13">
        <f t="shared" si="58"/>
        <v>0.68000000000000038</v>
      </c>
      <c r="AK75" s="12">
        <f t="shared" si="59"/>
        <v>-0.57938896096336345</v>
      </c>
      <c r="AL75" s="13">
        <f t="shared" si="49"/>
        <v>-0.46123170549221981</v>
      </c>
      <c r="AM75" s="12">
        <f t="shared" si="50"/>
        <v>-0.46612870454175304</v>
      </c>
      <c r="AN75" s="11">
        <f t="shared" si="51"/>
        <v>-0.46608689067264714</v>
      </c>
      <c r="AO75" s="10">
        <f t="shared" si="52"/>
        <v>-0.47492478892398593</v>
      </c>
    </row>
    <row r="76" spans="4:41" hidden="1" x14ac:dyDescent="0.25">
      <c r="D76" s="1"/>
      <c r="G76" s="13">
        <f t="shared" si="53"/>
        <v>0.69000000000000039</v>
      </c>
      <c r="H76" s="14">
        <f t="shared" si="54"/>
        <v>-3.4427130899988807</v>
      </c>
      <c r="R76" s="15">
        <f t="shared" si="55"/>
        <v>0.69000000000000039</v>
      </c>
      <c r="S76" s="13">
        <f t="shared" si="56"/>
        <v>-0.23411657223028554</v>
      </c>
      <c r="T76" s="14">
        <f t="shared" si="57"/>
        <v>-0.23417594450761106</v>
      </c>
      <c r="AC76" s="13"/>
      <c r="AJ76" s="13">
        <f t="shared" si="58"/>
        <v>0.69000000000000039</v>
      </c>
      <c r="AK76" s="12">
        <f t="shared" si="59"/>
        <v>-0.58405660710477181</v>
      </c>
      <c r="AL76" s="13">
        <f t="shared" si="49"/>
        <v>-0.47491900583222629</v>
      </c>
      <c r="AM76" s="12">
        <f t="shared" si="50"/>
        <v>-0.4797054566756343</v>
      </c>
      <c r="AN76" s="11">
        <f t="shared" si="51"/>
        <v>-0.47966454738513875</v>
      </c>
      <c r="AO76" s="10">
        <f t="shared" si="52"/>
        <v>-0.48851099132319142</v>
      </c>
    </row>
    <row r="77" spans="4:41" hidden="1" x14ac:dyDescent="0.25">
      <c r="D77" s="1"/>
      <c r="G77" s="13">
        <f t="shared" si="53"/>
        <v>0.7000000000000004</v>
      </c>
      <c r="H77" s="14">
        <f t="shared" si="54"/>
        <v>-3.5120931466873726</v>
      </c>
      <c r="R77" s="15">
        <f t="shared" si="55"/>
        <v>0.7000000000000004</v>
      </c>
      <c r="S77" s="13">
        <f t="shared" si="56"/>
        <v>-0.24180386213800109</v>
      </c>
      <c r="T77" s="14">
        <f t="shared" si="57"/>
        <v>-0.24186240896149516</v>
      </c>
      <c r="AC77" s="13"/>
      <c r="AJ77" s="13">
        <f t="shared" si="58"/>
        <v>0.7000000000000004</v>
      </c>
      <c r="AK77" s="12">
        <f t="shared" si="59"/>
        <v>-0.58886022378023339</v>
      </c>
      <c r="AL77" s="13">
        <f t="shared" si="49"/>
        <v>-0.48850503764611591</v>
      </c>
      <c r="AM77" s="12">
        <f t="shared" si="50"/>
        <v>-0.49317892362889471</v>
      </c>
      <c r="AN77" s="11">
        <f t="shared" si="51"/>
        <v>-0.49313894532514785</v>
      </c>
      <c r="AO77" s="10">
        <f t="shared" si="52"/>
        <v>-0.50199058919050099</v>
      </c>
    </row>
    <row r="78" spans="4:41" hidden="1" x14ac:dyDescent="0.25">
      <c r="D78" s="1"/>
      <c r="G78" s="13">
        <f t="shared" si="53"/>
        <v>0.71000000000000041</v>
      </c>
      <c r="H78" s="14">
        <f t="shared" si="54"/>
        <v>-3.5900522034785531</v>
      </c>
      <c r="R78" s="15">
        <f t="shared" si="55"/>
        <v>0.71000000000000041</v>
      </c>
      <c r="S78" s="13">
        <f t="shared" si="56"/>
        <v>-0.24960693350729182</v>
      </c>
      <c r="T78" s="14">
        <f t="shared" si="57"/>
        <v>-0.24966465091774517</v>
      </c>
      <c r="AC78" s="13"/>
      <c r="AJ78" s="13">
        <f t="shared" si="58"/>
        <v>0.71000000000000041</v>
      </c>
      <c r="AK78" s="12">
        <f t="shared" si="59"/>
        <v>-0.59379877605480791</v>
      </c>
      <c r="AL78" s="13">
        <f t="shared" si="49"/>
        <v>-0.50198446775476535</v>
      </c>
      <c r="AM78" s="12">
        <f t="shared" si="50"/>
        <v>-0.50654400775973529</v>
      </c>
      <c r="AN78" s="11">
        <f t="shared" si="51"/>
        <v>-0.50650498410175604</v>
      </c>
      <c r="AO78" s="10">
        <f t="shared" si="52"/>
        <v>-0.51535863044796015</v>
      </c>
    </row>
    <row r="79" spans="4:41" hidden="1" x14ac:dyDescent="0.25">
      <c r="D79" s="1"/>
      <c r="G79" s="13">
        <f t="shared" si="53"/>
        <v>0.72000000000000042</v>
      </c>
      <c r="H79" s="14">
        <f t="shared" si="54"/>
        <v>-3.6803652749612468</v>
      </c>
      <c r="R79" s="15">
        <f t="shared" si="55"/>
        <v>0.72000000000000042</v>
      </c>
      <c r="S79" s="13">
        <f t="shared" si="56"/>
        <v>-0.25752412999583862</v>
      </c>
      <c r="T79" s="14">
        <f t="shared" si="57"/>
        <v>-0.25758101528800686</v>
      </c>
      <c r="AC79" s="13"/>
      <c r="AJ79" s="13">
        <f t="shared" si="58"/>
        <v>0.72000000000000042</v>
      </c>
      <c r="AK79" s="12">
        <f t="shared" si="59"/>
        <v>-0.59887117785801747</v>
      </c>
      <c r="AL79" s="13">
        <f t="shared" si="49"/>
        <v>-0.51535234424655552</v>
      </c>
      <c r="AM79" s="12">
        <f t="shared" si="50"/>
        <v>-0.51979598228050072</v>
      </c>
      <c r="AN79" s="11">
        <f t="shared" si="51"/>
        <v>-0.51975793427196093</v>
      </c>
      <c r="AO79" s="10">
        <f t="shared" si="52"/>
        <v>-0.52861053024972038</v>
      </c>
    </row>
    <row r="80" spans="4:41" hidden="1" x14ac:dyDescent="0.25">
      <c r="D80" s="1"/>
      <c r="G80" s="13">
        <f t="shared" si="53"/>
        <v>0.73000000000000043</v>
      </c>
      <c r="H80" s="14">
        <f t="shared" si="54"/>
        <v>-3.7905181310117131</v>
      </c>
      <c r="R80" s="15">
        <f t="shared" si="55"/>
        <v>0.73000000000000043</v>
      </c>
      <c r="S80" s="13">
        <f t="shared" si="56"/>
        <v>-0.26555379126293871</v>
      </c>
      <c r="T80" s="14">
        <f t="shared" si="57"/>
        <v>-0.26560984290468204</v>
      </c>
      <c r="AC80" s="13"/>
      <c r="AJ80" s="13">
        <f t="shared" si="58"/>
        <v>0.73000000000000043</v>
      </c>
      <c r="AK80" s="12">
        <f t="shared" si="59"/>
        <v>-0.60407629570401944</v>
      </c>
      <c r="AL80" s="13">
        <f t="shared" si="49"/>
        <v>-0.52860408242722912</v>
      </c>
      <c r="AM80" s="12">
        <f t="shared" si="50"/>
        <v>-0.5329304772534873</v>
      </c>
      <c r="AN80" s="11">
        <f t="shared" si="51"/>
        <v>-0.53289342334030942</v>
      </c>
      <c r="AO80" s="10">
        <f t="shared" si="52"/>
        <v>-0.54174205691277677</v>
      </c>
    </row>
    <row r="81" spans="4:41" hidden="1" x14ac:dyDescent="0.25">
      <c r="D81" s="1"/>
      <c r="G81" s="13">
        <f t="shared" si="53"/>
        <v>0.74000000000000044</v>
      </c>
      <c r="H81" s="14">
        <f t="shared" si="54"/>
        <v>-3.9396824563235291</v>
      </c>
      <c r="R81" s="15">
        <f t="shared" si="55"/>
        <v>0.74000000000000044</v>
      </c>
      <c r="S81" s="13">
        <f t="shared" si="56"/>
        <v>-0.27369425521511787</v>
      </c>
      <c r="T81" s="14">
        <f t="shared" si="57"/>
        <v>-0.27374947276890332</v>
      </c>
      <c r="AC81" s="13"/>
      <c r="AJ81" s="13">
        <f t="shared" si="58"/>
        <v>0.74000000000000044</v>
      </c>
      <c r="AK81" s="12">
        <f t="shared" si="59"/>
        <v>-0.60941295227156544</v>
      </c>
      <c r="AL81" s="13">
        <f t="shared" si="49"/>
        <v>-0.54173545075078611</v>
      </c>
      <c r="AM81" s="12">
        <f t="shared" si="50"/>
        <v>-0.54594346560019114</v>
      </c>
      <c r="AN81" s="11">
        <f t="shared" si="51"/>
        <v>-0.54590742177124141</v>
      </c>
      <c r="AO81" s="10">
        <f t="shared" si="52"/>
        <v>-0.55474931787727533</v>
      </c>
    </row>
    <row r="82" spans="4:41" hidden="1" x14ac:dyDescent="0.25">
      <c r="D82" s="1"/>
      <c r="G82" s="13">
        <f t="shared" si="53"/>
        <v>0.75000000000000044</v>
      </c>
      <c r="H82" s="14">
        <f t="shared" si="54"/>
        <v>-4.2179951158672724</v>
      </c>
      <c r="R82" s="15">
        <f t="shared" si="55"/>
        <v>0.75000000000000044</v>
      </c>
      <c r="S82" s="13">
        <f t="shared" si="56"/>
        <v>-0.28194386009803296</v>
      </c>
      <c r="T82" s="14">
        <f t="shared" si="57"/>
        <v>-0.2819982441449348</v>
      </c>
      <c r="AC82" s="13"/>
      <c r="AJ82" s="13">
        <f t="shared" si="58"/>
        <v>0.75000000000000044</v>
      </c>
      <c r="AK82" s="12">
        <f t="shared" si="59"/>
        <v>-0.61487992984385031</v>
      </c>
      <c r="AL82" s="13">
        <f t="shared" si="49"/>
        <v>-0.55474255678000306</v>
      </c>
      <c r="AM82" s="12">
        <f t="shared" si="50"/>
        <v>-0.55883124916990368</v>
      </c>
      <c r="AN82" s="11">
        <f t="shared" si="51"/>
        <v>-0.55879622906009008</v>
      </c>
      <c r="AO82" s="10">
        <f t="shared" si="52"/>
        <v>-0.56762874574112432</v>
      </c>
    </row>
    <row r="83" spans="4:41" hidden="1" x14ac:dyDescent="0.25">
      <c r="D83" s="1"/>
      <c r="G83" s="13">
        <f t="shared" si="53"/>
        <v>0.76000000000000045</v>
      </c>
      <c r="H83" s="14">
        <f t="shared" si="54"/>
        <v>-3.6907909201845932</v>
      </c>
      <c r="R83" s="15">
        <f t="shared" si="55"/>
        <v>0.76000000000000045</v>
      </c>
      <c r="S83" s="13">
        <f t="shared" si="56"/>
        <v>-0.2903009464398037</v>
      </c>
      <c r="T83" s="14">
        <f t="shared" si="57"/>
        <v>-0.29035449850610978</v>
      </c>
      <c r="AC83" s="13"/>
      <c r="AJ83" s="13">
        <f t="shared" si="58"/>
        <v>0.76000000000000045</v>
      </c>
      <c r="AK83" s="12">
        <f t="shared" si="59"/>
        <v>-0.62047597360881879</v>
      </c>
      <c r="AL83" s="13">
        <f t="shared" si="49"/>
        <v>-0.56762183322130766</v>
      </c>
      <c r="AM83" s="12">
        <f t="shared" si="50"/>
        <v>-0.57159044490972888</v>
      </c>
      <c r="AN83" s="11">
        <f t="shared" si="51"/>
        <v>-0.57155645990485937</v>
      </c>
      <c r="AO83" s="10">
        <f t="shared" si="52"/>
        <v>-0.5803770844098568</v>
      </c>
    </row>
    <row r="84" spans="4:41" hidden="1" x14ac:dyDescent="0.25">
      <c r="D84" s="1"/>
      <c r="G84" s="13">
        <f t="shared" si="53"/>
        <v>0.77000000000000046</v>
      </c>
      <c r="H84" s="14">
        <f t="shared" si="54"/>
        <v>-3.8316043027755629</v>
      </c>
      <c r="R84" s="15">
        <f t="shared" si="55"/>
        <v>0.77000000000000046</v>
      </c>
      <c r="S84" s="13">
        <f t="shared" si="56"/>
        <v>-0.29876385885109608</v>
      </c>
      <c r="T84" s="14">
        <f t="shared" si="57"/>
        <v>-0.29881658133760353</v>
      </c>
      <c r="AC84" s="13"/>
      <c r="AJ84" s="13">
        <f t="shared" si="58"/>
        <v>0.77000000000000046</v>
      </c>
      <c r="AK84" s="12">
        <f t="shared" si="59"/>
        <v>-0.62619979482091936</v>
      </c>
      <c r="AL84" s="13">
        <f t="shared" si="49"/>
        <v>-0.58037002407495031</v>
      </c>
      <c r="AM84" s="12">
        <f t="shared" si="50"/>
        <v>-0.58421797117441232</v>
      </c>
      <c r="AN84" s="11">
        <f t="shared" si="51"/>
        <v>-0.5841850305172076</v>
      </c>
      <c r="AO84" s="10">
        <f t="shared" si="52"/>
        <v>-0.59299137539903213</v>
      </c>
    </row>
    <row r="85" spans="4:41" hidden="1" x14ac:dyDescent="0.25">
      <c r="D85" s="1"/>
      <c r="G85" s="13">
        <f t="shared" si="53"/>
        <v>0.78000000000000047</v>
      </c>
      <c r="H85" s="14">
        <f t="shared" si="54"/>
        <v>-4.0627360168735747</v>
      </c>
      <c r="R85" s="15">
        <f t="shared" si="55"/>
        <v>0.78000000000000047</v>
      </c>
      <c r="S85" s="13">
        <f t="shared" si="56"/>
        <v>-0.30733094768741503</v>
      </c>
      <c r="T85" s="14">
        <f t="shared" si="57"/>
        <v>-0.30738284380147562</v>
      </c>
      <c r="AC85" s="13"/>
      <c r="AJ85" s="13">
        <f t="shared" si="58"/>
        <v>0.78000000000000047</v>
      </c>
      <c r="AK85" s="12">
        <f t="shared" si="59"/>
        <v>-0.63205007382568135</v>
      </c>
      <c r="AL85" s="13">
        <f t="shared" si="49"/>
        <v>-0.59298417093775668</v>
      </c>
      <c r="AM85" s="12">
        <f t="shared" si="50"/>
        <v>-0.59671103421077609</v>
      </c>
      <c r="AN85" s="11">
        <f t="shared" si="51"/>
        <v>-0.59667914510747644</v>
      </c>
      <c r="AO85" s="10">
        <f t="shared" si="52"/>
        <v>-0.60546894432292764</v>
      </c>
    </row>
    <row r="86" spans="4:41" hidden="1" x14ac:dyDescent="0.25">
      <c r="D86" s="1"/>
      <c r="G86" s="13">
        <f t="shared" si="53"/>
        <v>0.79000000000000048</v>
      </c>
      <c r="H86" s="14">
        <f t="shared" si="54"/>
        <v>8.8679127596859821</v>
      </c>
      <c r="R86" s="15">
        <f t="shared" si="55"/>
        <v>0.79000000000000048</v>
      </c>
      <c r="S86" s="13">
        <f t="shared" si="56"/>
        <v>-0.31600057057915815</v>
      </c>
      <c r="T86" s="14">
        <f t="shared" si="57"/>
        <v>-0.31605164426951288</v>
      </c>
      <c r="AC86" s="13"/>
      <c r="AJ86" s="13">
        <f t="shared" si="58"/>
        <v>0.79000000000000048</v>
      </c>
      <c r="AK86" s="12">
        <f t="shared" si="59"/>
        <v>-0.63802546294884332</v>
      </c>
      <c r="AL86" s="13">
        <f t="shared" si="49"/>
        <v>-0.60546159949220624</v>
      </c>
      <c r="AM86" s="12">
        <f t="shared" si="50"/>
        <v>-0.60906711484810672</v>
      </c>
      <c r="AN86" s="11">
        <f t="shared" si="51"/>
        <v>-0.60903628257515252</v>
      </c>
      <c r="AO86" s="10">
        <f t="shared" si="52"/>
        <v>-0.61780738759984066</v>
      </c>
    </row>
    <row r="87" spans="4:41" hidden="1" x14ac:dyDescent="0.25">
      <c r="D87" s="1"/>
      <c r="G87" s="13">
        <f t="shared" si="53"/>
        <v>0.80000000000000049</v>
      </c>
      <c r="H87" s="14">
        <f t="shared" si="54"/>
        <v>9.5744280692735035</v>
      </c>
      <c r="R87" s="15">
        <f t="shared" si="55"/>
        <v>0.80000000000000049</v>
      </c>
      <c r="S87" s="13">
        <f t="shared" si="56"/>
        <v>-0.32477109383503494</v>
      </c>
      <c r="T87" s="14">
        <f t="shared" si="57"/>
        <v>-0.32482134972945886</v>
      </c>
      <c r="AC87" s="13"/>
      <c r="AJ87" s="13">
        <f t="shared" si="58"/>
        <v>0.80000000000000049</v>
      </c>
      <c r="AK87" s="12">
        <f t="shared" si="59"/>
        <v>-0.64412458925207428</v>
      </c>
      <c r="AL87" s="13">
        <f t="shared" si="49"/>
        <v>-0.61779990621215619</v>
      </c>
      <c r="AM87" s="12">
        <f t="shared" si="50"/>
        <v>-0.62128395542252046</v>
      </c>
      <c r="AN87" s="11">
        <f t="shared" si="51"/>
        <v>-0.62125418343283034</v>
      </c>
      <c r="AO87" s="10">
        <f t="shared" si="52"/>
        <v>-0.63000455940106936</v>
      </c>
    </row>
    <row r="88" spans="4:41" hidden="1" x14ac:dyDescent="0.25">
      <c r="D88" s="1"/>
      <c r="G88" s="13">
        <f t="shared" si="53"/>
        <v>0.8100000000000005</v>
      </c>
      <c r="H88" s="14">
        <f t="shared" si="54"/>
        <v>10.068634869288546</v>
      </c>
      <c r="R88" s="15">
        <f t="shared" si="55"/>
        <v>0.8100000000000005</v>
      </c>
      <c r="S88" s="13">
        <f t="shared" si="56"/>
        <v>-0.33364089372447669</v>
      </c>
      <c r="T88" s="14">
        <f t="shared" si="57"/>
        <v>-0.33369033707023749</v>
      </c>
      <c r="AC88" s="13"/>
      <c r="AJ88" s="13">
        <f t="shared" si="58"/>
        <v>0.8100000000000005</v>
      </c>
      <c r="AK88" s="12">
        <f t="shared" si="59"/>
        <v>-0.65034605715761418</v>
      </c>
      <c r="AL88" s="13">
        <f t="shared" si="49"/>
        <v>-0.6299969453122708</v>
      </c>
      <c r="AM88" s="12">
        <f t="shared" si="50"/>
        <v>-0.63335954696015628</v>
      </c>
      <c r="AN88" s="11">
        <f t="shared" si="51"/>
        <v>-0.63333083698856529</v>
      </c>
      <c r="AO88" s="10">
        <f t="shared" si="52"/>
        <v>-0.6420585588674973</v>
      </c>
    </row>
    <row r="89" spans="4:41" hidden="1" x14ac:dyDescent="0.25">
      <c r="D89" s="1"/>
      <c r="G89" s="13">
        <f t="shared" si="53"/>
        <v>0.82000000000000051</v>
      </c>
      <c r="H89" s="14">
        <f t="shared" si="54"/>
        <v>11.340813700589555</v>
      </c>
      <c r="R89" s="15">
        <f t="shared" si="55"/>
        <v>0.82000000000000051</v>
      </c>
      <c r="S89" s="13">
        <f t="shared" si="56"/>
        <v>-0.34260835764464787</v>
      </c>
      <c r="T89" s="14">
        <f t="shared" si="57"/>
        <v>-0.34265699425176754</v>
      </c>
      <c r="AC89" s="13"/>
      <c r="AJ89" s="13">
        <f t="shared" si="58"/>
        <v>0.82000000000000051</v>
      </c>
      <c r="AK89" s="12">
        <f t="shared" si="59"/>
        <v>-0.65668845094440953</v>
      </c>
      <c r="AL89" s="13">
        <f t="shared" si="49"/>
        <v>-0.64205081596507685</v>
      </c>
      <c r="AM89" s="12">
        <f t="shared" si="50"/>
        <v>-0.6452921166410267</v>
      </c>
      <c r="AN89" s="11">
        <f t="shared" si="51"/>
        <v>-0.64526446880849075</v>
      </c>
      <c r="AO89" s="10">
        <f t="shared" si="52"/>
        <v>-0.6539677176147296</v>
      </c>
    </row>
    <row r="90" spans="4:41" hidden="1" x14ac:dyDescent="0.25">
      <c r="D90" s="1"/>
      <c r="G90" s="13">
        <f t="shared" si="53"/>
        <v>0.83000000000000052</v>
      </c>
      <c r="H90" s="14">
        <f t="shared" si="54"/>
        <v>11.136859542349539</v>
      </c>
      <c r="R90" s="15">
        <f t="shared" si="55"/>
        <v>0.83000000000000052</v>
      </c>
      <c r="S90" s="13">
        <f t="shared" si="56"/>
        <v>-0.35167188517763159</v>
      </c>
      <c r="T90" s="14">
        <f t="shared" si="57"/>
        <v>-0.35171972136492646</v>
      </c>
      <c r="AC90" s="13"/>
      <c r="AJ90" s="13">
        <f t="shared" si="58"/>
        <v>0.83000000000000052</v>
      </c>
      <c r="AK90" s="12">
        <f t="shared" si="59"/>
        <v>-0.66315033711854088</v>
      </c>
      <c r="AL90" s="13">
        <f t="shared" si="49"/>
        <v>-0.65395984980659527</v>
      </c>
      <c r="AM90" s="12">
        <f t="shared" si="50"/>
        <v>-0.65708011556248469</v>
      </c>
      <c r="AN90" s="11">
        <f t="shared" si="51"/>
        <v>-0.65705352847869292</v>
      </c>
      <c r="AO90" s="10">
        <f t="shared" si="52"/>
        <v>-0.6657305875449111</v>
      </c>
    </row>
    <row r="91" spans="4:41" hidden="1" x14ac:dyDescent="0.25">
      <c r="D91" s="1"/>
      <c r="G91" s="13">
        <f t="shared" si="53"/>
        <v>0.84000000000000052</v>
      </c>
      <c r="H91" s="14">
        <f t="shared" si="54"/>
        <v>10.889137492937788</v>
      </c>
      <c r="R91" s="15">
        <f t="shared" si="55"/>
        <v>0.84000000000000052</v>
      </c>
      <c r="S91" s="13">
        <f t="shared" si="56"/>
        <v>-0.36082988904329644</v>
      </c>
      <c r="T91" s="14">
        <f t="shared" si="57"/>
        <v>-0.36087693158715939</v>
      </c>
      <c r="AC91" s="13"/>
      <c r="AJ91" s="13">
        <f t="shared" si="58"/>
        <v>0.84000000000000052</v>
      </c>
      <c r="AK91" s="12">
        <f t="shared" si="59"/>
        <v>-0.66973026666093061</v>
      </c>
      <c r="AL91" s="13">
        <f t="shared" si="49"/>
        <v>-0.66572259874866591</v>
      </c>
      <c r="AM91" s="12">
        <f t="shared" si="50"/>
        <v>-0.66872220681854866</v>
      </c>
      <c r="AN91" s="11">
        <f t="shared" si="51"/>
        <v>-0.66869667768262631</v>
      </c>
      <c r="AO91" s="10">
        <f t="shared" si="52"/>
        <v>-0.67734592898068224</v>
      </c>
    </row>
    <row r="92" spans="4:41" hidden="1" x14ac:dyDescent="0.25">
      <c r="D92" s="1"/>
      <c r="G92" s="13">
        <f t="shared" si="53"/>
        <v>0.85000000000000053</v>
      </c>
      <c r="H92" s="14">
        <f t="shared" si="54"/>
        <v>10.548600707216355</v>
      </c>
      <c r="R92" s="15">
        <f t="shared" si="55"/>
        <v>0.85000000000000053</v>
      </c>
      <c r="S92" s="13">
        <f t="shared" si="56"/>
        <v>-0.37008079595326598</v>
      </c>
      <c r="T92" s="14">
        <f t="shared" si="57"/>
        <v>-0.37012705203914481</v>
      </c>
      <c r="AC92" s="13"/>
      <c r="AJ92" s="13">
        <f t="shared" si="58"/>
        <v>0.85000000000000053</v>
      </c>
      <c r="AK92" s="12">
        <f t="shared" si="59"/>
        <v>-0.67642677715548338</v>
      </c>
      <c r="AL92" s="13">
        <f t="shared" si="49"/>
        <v>-0.67733782311342616</v>
      </c>
      <c r="AM92" s="12">
        <f t="shared" si="50"/>
        <v>-0.68021725390877874</v>
      </c>
      <c r="AN92" s="11">
        <f t="shared" si="51"/>
        <v>-0.68019277860779703</v>
      </c>
      <c r="AO92" s="10">
        <f t="shared" si="52"/>
        <v>-0.68881269913421961</v>
      </c>
    </row>
    <row r="93" spans="4:41" hidden="1" x14ac:dyDescent="0.25">
      <c r="D93" s="1"/>
      <c r="G93" s="13">
        <f t="shared" si="53"/>
        <v>0.86000000000000054</v>
      </c>
      <c r="H93" s="14">
        <f t="shared" si="54"/>
        <v>9.8561177099730166</v>
      </c>
      <c r="R93" s="15">
        <f t="shared" si="55"/>
        <v>0.86000000000000054</v>
      </c>
      <c r="S93" s="13">
        <f t="shared" si="56"/>
        <v>-0.37942304737130828</v>
      </c>
      <c r="T93" s="14">
        <f t="shared" si="57"/>
        <v>-0.37946852454782537</v>
      </c>
      <c r="AC93" s="13"/>
      <c r="AJ93" s="13">
        <f t="shared" si="58"/>
        <v>0.86000000000000054</v>
      </c>
      <c r="AK93" s="12">
        <f t="shared" si="59"/>
        <v>-0.68323839480095139</v>
      </c>
      <c r="AL93" s="13">
        <f t="shared" si="49"/>
        <v>-0.68880448010288198</v>
      </c>
      <c r="AM93" s="12">
        <f t="shared" si="50"/>
        <v>-0.69156430948799341</v>
      </c>
      <c r="AN93" s="11">
        <f t="shared" si="51"/>
        <v>-0.6915408826930417</v>
      </c>
      <c r="AO93" s="10">
        <f t="shared" si="52"/>
        <v>-0.70013004092196229</v>
      </c>
    </row>
    <row r="94" spans="4:41" hidden="1" x14ac:dyDescent="0.25">
      <c r="D94" s="1"/>
      <c r="G94" s="13">
        <f t="shared" si="53"/>
        <v>0.87000000000000055</v>
      </c>
      <c r="H94" s="14">
        <f t="shared" si="54"/>
        <v>10.991816288642193</v>
      </c>
      <c r="R94" s="15">
        <f t="shared" si="55"/>
        <v>0.87000000000000055</v>
      </c>
      <c r="S94" s="13">
        <f t="shared" si="56"/>
        <v>-0.38885510018534403</v>
      </c>
      <c r="T94" s="14">
        <f t="shared" si="57"/>
        <v>-0.38889980632099447</v>
      </c>
      <c r="AC94" s="13"/>
      <c r="AJ94" s="13">
        <f t="shared" si="58"/>
        <v>0.87000000000000055</v>
      </c>
      <c r="AK94" s="12">
        <f t="shared" si="59"/>
        <v>-0.69016363630992961</v>
      </c>
      <c r="AL94" s="13">
        <f t="shared" si="49"/>
        <v>-0.70012171261416933</v>
      </c>
      <c r="AM94" s="12">
        <f t="shared" si="50"/>
        <v>-0.70276260446588557</v>
      </c>
      <c r="AN94" s="11">
        <f t="shared" si="51"/>
        <v>-0.70274021972548861</v>
      </c>
      <c r="AO94" s="10">
        <f t="shared" si="52"/>
        <v>-0.71129727213341887</v>
      </c>
    </row>
    <row r="95" spans="4:41" hidden="1" x14ac:dyDescent="0.25">
      <c r="D95" s="1"/>
      <c r="G95" s="13">
        <f t="shared" si="53"/>
        <v>0.88000000000000056</v>
      </c>
      <c r="H95" s="14">
        <f t="shared" si="54"/>
        <v>10.707720327185795</v>
      </c>
      <c r="R95" s="15">
        <f t="shared" si="55"/>
        <v>0.88000000000000056</v>
      </c>
      <c r="S95" s="13">
        <f t="shared" si="56"/>
        <v>-0.39837542729613684</v>
      </c>
      <c r="T95" s="14">
        <f t="shared" si="57"/>
        <v>-0.39841937053849752</v>
      </c>
      <c r="AC95" s="13"/>
      <c r="AJ95" s="13">
        <f t="shared" si="58"/>
        <v>0.88000000000000056</v>
      </c>
      <c r="AK95" s="12">
        <f t="shared" si="59"/>
        <v>-0.69720101069848017</v>
      </c>
      <c r="AL95" s="13">
        <f t="shared" si="49"/>
        <v>-0.71128883840889967</v>
      </c>
      <c r="AM95" s="12">
        <f t="shared" si="50"/>
        <v>-0.7138115374635009</v>
      </c>
      <c r="AN95" s="11">
        <f t="shared" si="51"/>
        <v>-0.71379018729420252</v>
      </c>
      <c r="AO95" s="10">
        <f t="shared" si="52"/>
        <v>-0.72231387496042165</v>
      </c>
    </row>
    <row r="96" spans="4:41" hidden="1" x14ac:dyDescent="0.25">
      <c r="D96" s="1"/>
      <c r="G96" s="13">
        <f t="shared" si="53"/>
        <v>0.89000000000000057</v>
      </c>
      <c r="H96" s="14">
        <f t="shared" si="54"/>
        <v>10.276148910589985</v>
      </c>
      <c r="R96" s="15">
        <f t="shared" si="55"/>
        <v>0.89000000000000057</v>
      </c>
      <c r="S96" s="13">
        <f t="shared" si="56"/>
        <v>-0.40798251812758879</v>
      </c>
      <c r="T96" s="14">
        <f t="shared" si="57"/>
        <v>-0.4080257068649637</v>
      </c>
      <c r="AC96" s="13"/>
      <c r="AJ96" s="13">
        <f t="shared" si="58"/>
        <v>0.89000000000000057</v>
      </c>
      <c r="AK96" s="12">
        <f t="shared" si="59"/>
        <v>-0.70434902096995466</v>
      </c>
      <c r="AL96" s="13">
        <f t="shared" si="49"/>
        <v>-0.72230533964295385</v>
      </c>
      <c r="AM96" s="12">
        <f t="shared" si="50"/>
        <v>-0.72471066463163047</v>
      </c>
      <c r="AN96" s="11">
        <f t="shared" si="51"/>
        <v>-0.72469034060558934</v>
      </c>
      <c r="AO96" s="10">
        <f t="shared" si="52"/>
        <v>-0.73317948589130044</v>
      </c>
    </row>
    <row r="97" spans="4:41" hidden="1" x14ac:dyDescent="0.25">
      <c r="D97" s="1"/>
      <c r="G97" s="13">
        <f t="shared" si="53"/>
        <v>0.90000000000000058</v>
      </c>
      <c r="H97" s="14">
        <f t="shared" si="54"/>
        <v>8.7238964009415234</v>
      </c>
      <c r="R97" s="15">
        <f t="shared" si="55"/>
        <v>0.90000000000000058</v>
      </c>
      <c r="S97" s="13">
        <f t="shared" si="56"/>
        <v>-0.41767487906340822</v>
      </c>
      <c r="T97" s="14">
        <f t="shared" si="57"/>
        <v>-0.41771732188883376</v>
      </c>
      <c r="AC97" s="13"/>
      <c r="AJ97" s="13">
        <f t="shared" si="58"/>
        <v>0.90000000000000058</v>
      </c>
      <c r="AK97" s="12">
        <f t="shared" si="59"/>
        <v>-0.71160616569663582</v>
      </c>
      <c r="AL97" s="13">
        <f t="shared" si="49"/>
        <v>-0.73317085276119043</v>
      </c>
      <c r="AM97" s="12">
        <f t="shared" si="50"/>
        <v>-0.73545968983437315</v>
      </c>
      <c r="AN97" s="11">
        <f t="shared" si="51"/>
        <v>-0.73544038266384559</v>
      </c>
      <c r="AO97" s="10">
        <f t="shared" si="52"/>
        <v>-0.74389388597270967</v>
      </c>
    </row>
    <row r="98" spans="4:41" hidden="1" x14ac:dyDescent="0.25">
      <c r="D98" s="1"/>
      <c r="G98" s="13">
        <f t="shared" si="53"/>
        <v>0.91000000000000059</v>
      </c>
      <c r="H98" s="14">
        <f t="shared" si="54"/>
        <v>4.7583181516088935</v>
      </c>
      <c r="R98" s="15">
        <f t="shared" si="55"/>
        <v>0.91000000000000059</v>
      </c>
      <c r="S98" s="13">
        <f t="shared" si="56"/>
        <v>-0.42745103381476179</v>
      </c>
      <c r="T98" s="14">
        <f t="shared" si="57"/>
        <v>-0.42749273949229055</v>
      </c>
      <c r="AC98" s="13"/>
      <c r="AJ98" s="13">
        <f t="shared" si="58"/>
        <v>0.91000000000000059</v>
      </c>
      <c r="AK98" s="12">
        <f t="shared" si="59"/>
        <v>-0.71897094050285304</v>
      </c>
      <c r="AL98" s="13">
        <f t="shared" si="49"/>
        <v>-0.74388515875980321</v>
      </c>
      <c r="AM98" s="12">
        <f t="shared" si="50"/>
        <v>-0.74605845519949765</v>
      </c>
      <c r="AN98" s="11">
        <f t="shared" si="51"/>
        <v>-0.74604015481811203</v>
      </c>
      <c r="AO98" s="10">
        <f t="shared" si="52"/>
        <v>-0.75445699144025113</v>
      </c>
    </row>
    <row r="99" spans="4:41" hidden="1" x14ac:dyDescent="0.25">
      <c r="D99" s="1"/>
      <c r="G99" s="13">
        <f t="shared" si="53"/>
        <v>0.9200000000000006</v>
      </c>
      <c r="H99" s="14">
        <f t="shared" si="54"/>
        <v>4.6308093077346202</v>
      </c>
      <c r="R99" s="15">
        <f t="shared" si="55"/>
        <v>0.9200000000000006</v>
      </c>
      <c r="S99" s="13">
        <f t="shared" si="56"/>
        <v>-0.4373095237233553</v>
      </c>
      <c r="T99" s="14">
        <f t="shared" si="57"/>
        <v>-0.43735050115653629</v>
      </c>
      <c r="AC99" s="13"/>
      <c r="AJ99" s="13">
        <f t="shared" si="58"/>
        <v>0.9200000000000006</v>
      </c>
      <c r="AK99" s="12">
        <f t="shared" si="59"/>
        <v>-0.72644183945324514</v>
      </c>
      <c r="AL99" s="13">
        <f t="shared" si="49"/>
        <v>-0.75444817381746854</v>
      </c>
      <c r="AM99" s="12">
        <f t="shared" si="50"/>
        <v>-0.75650693203574348</v>
      </c>
      <c r="AN99" s="11">
        <f t="shared" si="51"/>
        <v>-0.75648962767648953</v>
      </c>
      <c r="AO99" s="10">
        <f t="shared" si="52"/>
        <v>-0.76486884471757866</v>
      </c>
    </row>
    <row r="100" spans="4:41" hidden="1" x14ac:dyDescent="0.25">
      <c r="D100" s="1"/>
      <c r="G100" s="13">
        <f t="shared" si="53"/>
        <v>0.9300000000000006</v>
      </c>
      <c r="H100" s="14">
        <f t="shared" si="54"/>
        <v>4.4862187315701094</v>
      </c>
      <c r="R100" s="15">
        <f t="shared" si="55"/>
        <v>0.9300000000000006</v>
      </c>
      <c r="S100" s="13">
        <f t="shared" si="56"/>
        <v>-0.44724890800422279</v>
      </c>
      <c r="T100" s="14">
        <f t="shared" si="57"/>
        <v>-0.44728916620669285</v>
      </c>
      <c r="AC100" s="13"/>
      <c r="AJ100" s="13">
        <f t="shared" si="58"/>
        <v>0.9300000000000006</v>
      </c>
      <c r="AK100" s="12">
        <f t="shared" si="59"/>
        <v>-0.73401735634984433</v>
      </c>
      <c r="AL100" s="13">
        <f t="shared" si="49"/>
        <v>-0.76485994029496152</v>
      </c>
      <c r="AM100" s="12">
        <f t="shared" si="50"/>
        <v>-0.76680521211583963</v>
      </c>
      <c r="AN100" s="11">
        <f t="shared" si="51"/>
        <v>-0.76678889238572168</v>
      </c>
      <c r="AO100" s="10">
        <f t="shared" si="52"/>
        <v>-0.7751296057823468</v>
      </c>
    </row>
    <row r="101" spans="4:41" hidden="1" x14ac:dyDescent="0.25">
      <c r="D101" s="1"/>
      <c r="G101" s="13">
        <f t="shared" si="53"/>
        <v>0.94000000000000061</v>
      </c>
      <c r="H101" s="14">
        <f t="shared" si="54"/>
        <v>4.3154700396803669</v>
      </c>
      <c r="R101" s="15">
        <f t="shared" si="55"/>
        <v>0.94000000000000061</v>
      </c>
      <c r="S101" s="13">
        <f t="shared" si="56"/>
        <v>-0.45726776393233165</v>
      </c>
      <c r="T101" s="14">
        <f t="shared" si="57"/>
        <v>-0.45730731200043417</v>
      </c>
      <c r="AC101" s="13"/>
      <c r="AJ101" s="13">
        <f t="shared" si="58"/>
        <v>0.94000000000000061</v>
      </c>
      <c r="AK101" s="12">
        <f t="shared" si="59"/>
        <v>-0.7416959859416451</v>
      </c>
      <c r="AL101" s="13">
        <f t="shared" si="49"/>
        <v>-0.7751206181016107</v>
      </c>
      <c r="AM101" s="12">
        <f t="shared" si="50"/>
        <v>-0.77695349932279012</v>
      </c>
      <c r="AN101" s="11">
        <f t="shared" si="51"/>
        <v>-0.77693815227411511</v>
      </c>
      <c r="AO101" s="10">
        <f t="shared" si="52"/>
        <v>-0.78523954389618256</v>
      </c>
    </row>
    <row r="102" spans="4:41" hidden="1" x14ac:dyDescent="0.25">
      <c r="D102" s="1"/>
      <c r="G102" s="13">
        <f t="shared" si="53"/>
        <v>0.95000000000000062</v>
      </c>
      <c r="H102" s="14">
        <f t="shared" si="54"/>
        <v>4.0989022045003196</v>
      </c>
      <c r="R102" s="15">
        <f t="shared" si="55"/>
        <v>0.95000000000000062</v>
      </c>
      <c r="S102" s="13">
        <f t="shared" si="56"/>
        <v>-0.46736468697694328</v>
      </c>
      <c r="T102" s="14">
        <f t="shared" si="57"/>
        <v>-0.46740353406428797</v>
      </c>
      <c r="AC102" s="13"/>
      <c r="AJ102" s="13">
        <f t="shared" si="58"/>
        <v>0.95000000000000062</v>
      </c>
      <c r="AK102" s="12">
        <f t="shared" si="59"/>
        <v>-0.74947622505029776</v>
      </c>
      <c r="AL102" s="13">
        <f t="shared" si="49"/>
        <v>-0.78523047642575727</v>
      </c>
      <c r="AM102" s="12">
        <f t="shared" si="50"/>
        <v>-0.78695210165588692</v>
      </c>
      <c r="AN102" s="11">
        <f t="shared" si="51"/>
        <v>-0.78693771485417252</v>
      </c>
      <c r="AO102" s="10">
        <f t="shared" si="52"/>
        <v>-0.79519902969477974</v>
      </c>
    </row>
    <row r="103" spans="4:41" hidden="1" x14ac:dyDescent="0.25">
      <c r="D103" s="1"/>
      <c r="G103" s="13">
        <f t="shared" si="53"/>
        <v>0.96000000000000063</v>
      </c>
      <c r="H103" s="14">
        <f t="shared" si="54"/>
        <v>3.7777235754037228</v>
      </c>
      <c r="R103" s="15">
        <f t="shared" si="55"/>
        <v>0.96000000000000063</v>
      </c>
      <c r="S103" s="13">
        <f t="shared" si="56"/>
        <v>-0.47753829088749694</v>
      </c>
      <c r="T103" s="14">
        <f t="shared" si="57"/>
        <v>-0.47757644618137585</v>
      </c>
      <c r="AC103" s="13"/>
      <c r="AJ103" s="13">
        <f t="shared" si="58"/>
        <v>0.96000000000000063</v>
      </c>
      <c r="AK103" s="12">
        <f t="shared" si="59"/>
        <v>-0.75735657361553221</v>
      </c>
      <c r="AL103" s="13">
        <f t="shared" si="49"/>
        <v>-0.79518988582532846</v>
      </c>
      <c r="AM103" s="12">
        <f t="shared" si="50"/>
        <v>-0.79680142359190964</v>
      </c>
      <c r="AN103" s="11">
        <f t="shared" si="51"/>
        <v>-0.79678798418041918</v>
      </c>
      <c r="AO103" s="10">
        <f t="shared" si="52"/>
        <v>-0.80500852763327224</v>
      </c>
    </row>
    <row r="104" spans="4:41" hidden="1" x14ac:dyDescent="0.25">
      <c r="D104" s="1"/>
      <c r="G104" s="13">
        <f t="shared" si="53"/>
        <v>0.97000000000000064</v>
      </c>
      <c r="H104" s="14">
        <f t="shared" si="54"/>
        <v>2.9229404096554714</v>
      </c>
      <c r="R104" s="15">
        <f t="shared" si="55"/>
        <v>0.97000000000000064</v>
      </c>
      <c r="S104" s="13">
        <f t="shared" si="56"/>
        <v>-0.48778720773461592</v>
      </c>
      <c r="T104" s="14">
        <f t="shared" si="57"/>
        <v>-0.48782468043419142</v>
      </c>
      <c r="AC104" s="13"/>
      <c r="AJ104" s="13">
        <f t="shared" si="58"/>
        <v>0.97000000000000064</v>
      </c>
      <c r="AK104" s="12">
        <f t="shared" si="59"/>
        <v>-0.76533553566387102</v>
      </c>
      <c r="AL104" s="13">
        <f t="shared" si="49"/>
        <v>-0.80499931067367192</v>
      </c>
      <c r="AM104" s="12">
        <f t="shared" si="50"/>
        <v>-0.80650195879611353</v>
      </c>
      <c r="AN104" s="11">
        <f t="shared" si="51"/>
        <v>-0.80648945355703683</v>
      </c>
      <c r="AO104" s="10">
        <f t="shared" si="52"/>
        <v>-0.81466858878119286</v>
      </c>
    </row>
    <row r="105" spans="4:41" hidden="1" x14ac:dyDescent="0.25">
      <c r="D105" s="1"/>
      <c r="G105" s="13">
        <f t="shared" si="53"/>
        <v>0.98000000000000065</v>
      </c>
      <c r="H105" s="14">
        <f t="shared" si="54"/>
        <v>5.3295825097432346</v>
      </c>
      <c r="R105" s="15">
        <f t="shared" si="55"/>
        <v>0.98000000000000065</v>
      </c>
      <c r="S105" s="13">
        <f t="shared" si="56"/>
        <v>-0.49811008790966826</v>
      </c>
      <c r="T105" s="14">
        <f t="shared" si="57"/>
        <v>-0.49814688720584988</v>
      </c>
      <c r="AC105" s="13"/>
      <c r="AJ105" s="13">
        <f t="shared" si="58"/>
        <v>0.98000000000000065</v>
      </c>
      <c r="AK105" s="12">
        <f t="shared" si="59"/>
        <v>-0.77341162020413967</v>
      </c>
      <c r="AL105" s="13">
        <f t="shared" si="49"/>
        <v>-0.81465930195496083</v>
      </c>
      <c r="AM105" s="12">
        <f t="shared" si="50"/>
        <v>-0.81605428317682949</v>
      </c>
      <c r="AN105" s="11">
        <f t="shared" si="51"/>
        <v>-0.81604269858914646</v>
      </c>
      <c r="AO105" s="10">
        <f t="shared" si="52"/>
        <v>-0.82417984396059074</v>
      </c>
    </row>
    <row r="106" spans="4:41" hidden="1" x14ac:dyDescent="0.25">
      <c r="D106" s="1"/>
      <c r="G106" s="13">
        <f t="shared" si="53"/>
        <v>0.99000000000000066</v>
      </c>
      <c r="H106" s="14">
        <f t="shared" si="54"/>
        <v>5.242994506311069</v>
      </c>
      <c r="R106" s="15">
        <f t="shared" si="55"/>
        <v>0.99000000000000066</v>
      </c>
      <c r="S106" s="13">
        <f t="shared" si="56"/>
        <v>-0.50850560008614987</v>
      </c>
      <c r="T106" s="14">
        <f t="shared" si="57"/>
        <v>-0.50854173514307821</v>
      </c>
      <c r="AC106" s="13"/>
      <c r="AJ106" s="13">
        <f t="shared" si="58"/>
        <v>0.99000000000000066</v>
      </c>
      <c r="AK106" s="12">
        <f t="shared" si="59"/>
        <v>-0.78158334205321889</v>
      </c>
      <c r="AL106" s="13">
        <f t="shared" si="49"/>
        <v>-0.82417049040274204</v>
      </c>
      <c r="AM106" s="12">
        <f t="shared" si="50"/>
        <v>-0.82545904827684657</v>
      </c>
      <c r="AN106" s="11">
        <f t="shared" si="51"/>
        <v>-0.8254483705709158</v>
      </c>
      <c r="AO106" s="10">
        <f t="shared" si="52"/>
        <v>-0.8335429972202365</v>
      </c>
    </row>
    <row r="107" spans="4:41" hidden="1" x14ac:dyDescent="0.25">
      <c r="D107" s="1"/>
      <c r="G107" s="13">
        <f t="shared" si="53"/>
        <v>1.0000000000000007</v>
      </c>
      <c r="H107" s="14">
        <f t="shared" si="54"/>
        <v>5.1533576727167016</v>
      </c>
      <c r="R107" s="15">
        <f t="shared" si="55"/>
        <v>1.0000000000000007</v>
      </c>
      <c r="S107" s="13">
        <f t="shared" si="56"/>
        <v>-0.51897243114599712</v>
      </c>
      <c r="T107" s="14">
        <f t="shared" si="57"/>
        <v>-0.51900791108405464</v>
      </c>
      <c r="AC107" s="13"/>
      <c r="AJ107" s="13">
        <f t="shared" si="58"/>
        <v>1.0000000000000007</v>
      </c>
      <c r="AK107" s="12">
        <f t="shared" si="59"/>
        <v>-0.78984922259541634</v>
      </c>
      <c r="AL107" s="13">
        <f t="shared" si="49"/>
        <v>-0.83353357997455146</v>
      </c>
      <c r="AM107" s="12">
        <f t="shared" si="50"/>
        <v>-0.83471697499415154</v>
      </c>
      <c r="AN107" s="11">
        <f t="shared" si="51"/>
        <v>-0.83470719020308526</v>
      </c>
      <c r="AO107" s="10">
        <f t="shared" si="52"/>
        <v>-0.8427588196382958</v>
      </c>
    </row>
    <row r="108" spans="4:41" hidden="1" x14ac:dyDescent="0.25">
      <c r="D108" s="1"/>
      <c r="G108" s="13">
        <f t="shared" si="53"/>
        <v>1.0100000000000007</v>
      </c>
      <c r="H108" s="14">
        <f t="shared" si="54"/>
        <v>5.0600960452438342</v>
      </c>
      <c r="R108" s="15">
        <f t="shared" si="55"/>
        <v>1.0100000000000007</v>
      </c>
      <c r="S108" s="13">
        <f t="shared" si="56"/>
        <v>-0.5295092860737779</v>
      </c>
      <c r="T108" s="14">
        <f t="shared" si="57"/>
        <v>-0.52954411995404915</v>
      </c>
      <c r="AC108" s="13"/>
      <c r="AJ108" s="13">
        <f t="shared" si="58"/>
        <v>1.0100000000000007</v>
      </c>
      <c r="AK108" s="12">
        <f t="shared" si="59"/>
        <v>-0.79820779047876189</v>
      </c>
      <c r="AL108" s="13">
        <f t="shared" si="49"/>
        <v>-0.84274934165498583</v>
      </c>
      <c r="AM108" s="12">
        <f t="shared" si="50"/>
        <v>-0.84382884762413479</v>
      </c>
      <c r="AN108" s="11">
        <f t="shared" si="51"/>
        <v>-0.84381994163202334</v>
      </c>
      <c r="AO108" s="10">
        <f t="shared" si="52"/>
        <v>-0.85182814344538071</v>
      </c>
    </row>
    <row r="109" spans="4:41" hidden="1" x14ac:dyDescent="0.25">
      <c r="D109" s="1"/>
      <c r="G109" s="13">
        <f t="shared" si="53"/>
        <v>1.0200000000000007</v>
      </c>
      <c r="H109" s="14">
        <f t="shared" si="54"/>
        <v>4.9624970265771173</v>
      </c>
      <c r="R109" s="15">
        <f t="shared" si="55"/>
        <v>1.0200000000000007</v>
      </c>
      <c r="S109" s="13">
        <f t="shared" si="56"/>
        <v>-0.54011488782155859</v>
      </c>
      <c r="T109" s="14">
        <f t="shared" si="57"/>
        <v>-0.54014908463166322</v>
      </c>
      <c r="AC109" s="13"/>
      <c r="AJ109" s="13">
        <f t="shared" si="58"/>
        <v>1.0200000000000007</v>
      </c>
      <c r="AK109" s="12">
        <f t="shared" si="59"/>
        <v>-0.80665758225144968</v>
      </c>
      <c r="AL109" s="13">
        <f t="shared" si="49"/>
        <v>-0.85181860757912886</v>
      </c>
      <c r="AM109" s="12">
        <f t="shared" si="50"/>
        <v>-0.85279550821493988</v>
      </c>
      <c r="AN109" s="11">
        <f t="shared" si="51"/>
        <v>-0.85278746680200368</v>
      </c>
      <c r="AO109" s="10">
        <f t="shared" si="52"/>
        <v>-0.86075185645951202</v>
      </c>
    </row>
    <row r="110" spans="4:41" hidden="1" x14ac:dyDescent="0.25">
      <c r="D110" s="1"/>
      <c r="G110" s="13">
        <f t="shared" si="53"/>
        <v>1.0300000000000007</v>
      </c>
      <c r="H110" s="14">
        <f t="shared" si="54"/>
        <v>4.8596582578140985</v>
      </c>
      <c r="R110" s="15">
        <f t="shared" si="55"/>
        <v>1.0300000000000007</v>
      </c>
      <c r="S110" s="13">
        <f t="shared" si="56"/>
        <v>-0.55078797714709404</v>
      </c>
      <c r="T110" s="14">
        <f t="shared" si="57"/>
        <v>-0.55082154578832032</v>
      </c>
      <c r="AC110" s="13"/>
      <c r="AJ110" s="13">
        <f t="shared" si="58"/>
        <v>1.0300000000000007</v>
      </c>
      <c r="AK110" s="12">
        <f t="shared" si="59"/>
        <v>-0.81519714294157053</v>
      </c>
      <c r="AL110" s="13">
        <f t="shared" si="49"/>
        <v>-0.86074226546787425</v>
      </c>
      <c r="AM110" s="12">
        <f t="shared" si="50"/>
        <v>-0.86161785122731493</v>
      </c>
      <c r="AN110" s="11">
        <f t="shared" si="51"/>
        <v>-0.86161066011206278</v>
      </c>
      <c r="AO110" s="10">
        <f t="shared" si="52"/>
        <v>-0.8695308968241926</v>
      </c>
    </row>
    <row r="111" spans="4:41" hidden="1" x14ac:dyDescent="0.25">
      <c r="D111" s="1"/>
      <c r="G111" s="13">
        <f t="shared" si="53"/>
        <v>1.0400000000000007</v>
      </c>
      <c r="H111" s="14">
        <f t="shared" si="54"/>
        <v>4.7504069650896135</v>
      </c>
      <c r="R111" s="15">
        <f t="shared" si="55"/>
        <v>1.0400000000000007</v>
      </c>
      <c r="S111" s="13">
        <f t="shared" si="56"/>
        <v>-0.56152731242784715</v>
      </c>
      <c r="T111" s="14">
        <f t="shared" si="57"/>
        <v>-0.56156026170351281</v>
      </c>
      <c r="AC111" s="13"/>
      <c r="AJ111" s="13">
        <f t="shared" si="58"/>
        <v>1.0400000000000007</v>
      </c>
      <c r="AK111" s="12">
        <f t="shared" si="59"/>
        <v>-0.82382502658318857</v>
      </c>
      <c r="AL111" s="13">
        <f t="shared" si="49"/>
        <v>-0.86952125336633956</v>
      </c>
      <c r="AM111" s="12">
        <f t="shared" si="50"/>
        <v>-0.87029681849005225</v>
      </c>
      <c r="AN111" s="11">
        <f t="shared" si="51"/>
        <v>-0.87029046336853411</v>
      </c>
      <c r="AO111" s="10">
        <f t="shared" si="52"/>
        <v>-0.87816624804056531</v>
      </c>
    </row>
    <row r="112" spans="4:41" hidden="1" x14ac:dyDescent="0.25">
      <c r="D112" s="1"/>
      <c r="G112" s="13">
        <f t="shared" si="53"/>
        <v>1.0500000000000007</v>
      </c>
      <c r="H112" s="14">
        <f t="shared" si="54"/>
        <v>4.6331727474739797</v>
      </c>
      <c r="R112" s="15">
        <f t="shared" si="55"/>
        <v>1.0500000000000007</v>
      </c>
      <c r="S112" s="13">
        <f t="shared" si="56"/>
        <v>-0.57233166945320013</v>
      </c>
      <c r="T112" s="14">
        <f t="shared" si="57"/>
        <v>-0.57236400805817522</v>
      </c>
      <c r="AC112" s="13"/>
      <c r="AJ112" s="13">
        <f t="shared" si="58"/>
        <v>1.0500000000000007</v>
      </c>
      <c r="AK112" s="12">
        <f t="shared" si="59"/>
        <v>-0.83253979669172873</v>
      </c>
      <c r="AL112" s="13">
        <f t="shared" si="49"/>
        <v>-0.87815655467634768</v>
      </c>
      <c r="AM112" s="12">
        <f t="shared" si="50"/>
        <v>-0.87883339444188957</v>
      </c>
      <c r="AN112" s="11">
        <f t="shared" si="51"/>
        <v>-0.87882786102413779</v>
      </c>
      <c r="AO112" s="10">
        <f t="shared" si="52"/>
        <v>-0.88665893428441711</v>
      </c>
    </row>
    <row r="113" spans="4:41" hidden="1" x14ac:dyDescent="0.25">
      <c r="D113" s="1"/>
      <c r="G113" s="13">
        <f t="shared" si="53"/>
        <v>1.0600000000000007</v>
      </c>
      <c r="H113" s="14">
        <f t="shared" si="54"/>
        <v>4.5057779029868765</v>
      </c>
      <c r="R113" s="15">
        <f t="shared" si="55"/>
        <v>1.0600000000000007</v>
      </c>
      <c r="S113" s="13">
        <f t="shared" si="56"/>
        <v>-0.58319984119709511</v>
      </c>
      <c r="T113" s="14">
        <f t="shared" si="57"/>
        <v>-0.5832315777084176</v>
      </c>
      <c r="AC113" s="13"/>
      <c r="AJ113" s="13">
        <f t="shared" si="58"/>
        <v>1.0600000000000007</v>
      </c>
      <c r="AK113" s="12">
        <f t="shared" si="59"/>
        <v>-0.84134002669155006</v>
      </c>
      <c r="AL113" s="13">
        <f t="shared" si="49"/>
        <v>-0.88664919347373528</v>
      </c>
      <c r="AM113" s="12">
        <f t="shared" si="50"/>
        <v>-0.88722860165060446</v>
      </c>
      <c r="AN113" s="11">
        <f t="shared" si="51"/>
        <v>-0.88722387569435524</v>
      </c>
      <c r="AO113" s="10">
        <f t="shared" si="52"/>
        <v>-0.89501001599867835</v>
      </c>
    </row>
    <row r="114" spans="4:41" hidden="1" x14ac:dyDescent="0.25">
      <c r="D114" s="1"/>
      <c r="G114" s="13">
        <f t="shared" si="53"/>
        <v>1.0700000000000007</v>
      </c>
      <c r="H114" s="14">
        <f t="shared" si="54"/>
        <v>4.3650738028021774</v>
      </c>
      <c r="R114" s="15">
        <f t="shared" si="55"/>
        <v>1.0700000000000007</v>
      </c>
      <c r="S114" s="13">
        <f t="shared" si="56"/>
        <v>-0.59413063757320372</v>
      </c>
      <c r="T114" s="14">
        <f t="shared" si="57"/>
        <v>-0.59416178044172629</v>
      </c>
      <c r="AC114" s="13"/>
      <c r="AJ114" s="13">
        <f t="shared" si="58"/>
        <v>1.0700000000000007</v>
      </c>
      <c r="AK114" s="12">
        <f t="shared" si="59"/>
        <v>-0.85022430029848728</v>
      </c>
      <c r="AL114" s="13">
        <f t="shared" si="49"/>
        <v>-0.8950002301011406</v>
      </c>
      <c r="AM114" s="12">
        <f t="shared" si="50"/>
        <v>-0.89548349659993998</v>
      </c>
      <c r="AN114" s="11">
        <f t="shared" si="51"/>
        <v>-0.89547956394173678</v>
      </c>
      <c r="AO114" s="10">
        <f t="shared" si="52"/>
        <v>-0.90322058575197051</v>
      </c>
    </row>
    <row r="115" spans="4:41" hidden="1" x14ac:dyDescent="0.25">
      <c r="D115" s="1"/>
      <c r="G115" s="13">
        <f t="shared" si="53"/>
        <v>1.0800000000000007</v>
      </c>
      <c r="H115" s="14">
        <f t="shared" si="54"/>
        <v>4.2062726417898473</v>
      </c>
      <c r="R115" s="15">
        <f t="shared" si="55"/>
        <v>1.0800000000000007</v>
      </c>
      <c r="S115" s="13">
        <f t="shared" si="56"/>
        <v>-0.60512288517460833</v>
      </c>
      <c r="T115" s="14">
        <f t="shared" si="57"/>
        <v>-0.60515344271761629</v>
      </c>
      <c r="AC115" s="13"/>
      <c r="AJ115" s="13">
        <f t="shared" si="58"/>
        <v>1.0800000000000007</v>
      </c>
      <c r="AK115" s="12">
        <f t="shared" si="59"/>
        <v>-0.8591912118600481</v>
      </c>
      <c r="AL115" s="13">
        <f t="shared" si="49"/>
        <v>-0.90321075702682108</v>
      </c>
      <c r="AM115" s="12">
        <f t="shared" si="50"/>
        <v>-0.90359916573493559</v>
      </c>
      <c r="AN115" s="11">
        <f t="shared" si="51"/>
        <v>-0.90359601231871456</v>
      </c>
      <c r="AO115" s="10">
        <f t="shared" si="52"/>
        <v>-0.91129176435372405</v>
      </c>
    </row>
    <row r="116" spans="4:41" hidden="1" x14ac:dyDescent="0.25">
      <c r="D116" s="1"/>
      <c r="G116" s="13">
        <f t="shared" si="53"/>
        <v>1.0900000000000007</v>
      </c>
      <c r="H116" s="14">
        <f t="shared" si="54"/>
        <v>4.0216415400999468</v>
      </c>
      <c r="R116" s="15">
        <f t="shared" si="55"/>
        <v>1.0900000000000007</v>
      </c>
      <c r="S116" s="13">
        <f t="shared" si="56"/>
        <v>-0.61617542699985983</v>
      </c>
      <c r="T116" s="14">
        <f t="shared" si="57"/>
        <v>-0.61620540739460017</v>
      </c>
      <c r="AC116" s="13"/>
      <c r="AJ116" s="13">
        <f t="shared" si="58"/>
        <v>1.0900000000000007</v>
      </c>
      <c r="AK116" s="12">
        <f t="shared" si="59"/>
        <v>-0.86823936665586121</v>
      </c>
      <c r="AL116" s="13">
        <f t="shared" si="49"/>
        <v>-0.91128189496002387</v>
      </c>
      <c r="AM116" s="12">
        <f t="shared" si="50"/>
        <v>-0.91157672175623794</v>
      </c>
      <c r="AN116" s="11">
        <f t="shared" si="51"/>
        <v>-0.91157433365949547</v>
      </c>
      <c r="AO116" s="10">
        <f t="shared" si="52"/>
        <v>-0.91922469721638922</v>
      </c>
    </row>
    <row r="117" spans="4:41" hidden="1" x14ac:dyDescent="0.25">
      <c r="D117" s="1"/>
      <c r="G117" s="13">
        <f t="shared" si="53"/>
        <v>1.1000000000000008</v>
      </c>
      <c r="H117" s="14">
        <f t="shared" si="54"/>
        <v>3.7978342822551543</v>
      </c>
      <c r="R117" s="15">
        <f t="shared" si="55"/>
        <v>1.1000000000000008</v>
      </c>
      <c r="S117" s="13">
        <f t="shared" si="56"/>
        <v>-0.62728712216716043</v>
      </c>
      <c r="T117" s="14">
        <f t="shared" si="57"/>
        <v>-0.62731653344522798</v>
      </c>
      <c r="AC117" s="13"/>
      <c r="AJ117" s="13">
        <f t="shared" si="58"/>
        <v>1.1000000000000008</v>
      </c>
      <c r="AK117" s="12">
        <f t="shared" si="59"/>
        <v>-0.87736738116087432</v>
      </c>
      <c r="AL117" s="13">
        <f t="shared" si="49"/>
        <v>-0.91921478921343258</v>
      </c>
      <c r="AM117" s="12">
        <f t="shared" si="50"/>
        <v>-0.91941730015399548</v>
      </c>
      <c r="AN117" s="11">
        <f t="shared" si="51"/>
        <v>-0.9194156636116414</v>
      </c>
      <c r="AO117" s="10">
        <f t="shared" si="52"/>
        <v>-0.92702055095530045</v>
      </c>
    </row>
    <row r="118" spans="4:41" hidden="1" x14ac:dyDescent="0.25">
      <c r="D118" s="1"/>
      <c r="G118" s="13">
        <f t="shared" si="53"/>
        <v>1.1100000000000008</v>
      </c>
      <c r="H118" s="14">
        <f t="shared" si="54"/>
        <v>3.5109064332945796</v>
      </c>
      <c r="R118" s="15">
        <f t="shared" si="55"/>
        <v>1.1100000000000008</v>
      </c>
      <c r="S118" s="13">
        <f t="shared" si="56"/>
        <v>-0.63845684561831606</v>
      </c>
      <c r="T118" s="14">
        <f t="shared" si="57"/>
        <v>-0.6384856956608439</v>
      </c>
      <c r="AC118" s="13"/>
      <c r="AJ118" s="13">
        <f t="shared" si="58"/>
        <v>1.1100000000000008</v>
      </c>
      <c r="AK118" s="12">
        <f t="shared" si="59"/>
        <v>-0.88657388327370767</v>
      </c>
      <c r="AL118" s="13">
        <f t="shared" si="49"/>
        <v>-0.92701060630325349</v>
      </c>
      <c r="AM118" s="12">
        <f t="shared" si="50"/>
        <v>-0.92712205597198738</v>
      </c>
      <c r="AN118" s="11">
        <f t="shared" si="51"/>
        <v>-0.92712115739798673</v>
      </c>
      <c r="AO118" s="10">
        <f t="shared" si="52"/>
        <v>-0.93468051021683174</v>
      </c>
    </row>
    <row r="119" spans="4:41" hidden="1" x14ac:dyDescent="0.25">
      <c r="D119" s="1"/>
      <c r="G119" s="13">
        <f t="shared" si="53"/>
        <v>1.1200000000000008</v>
      </c>
      <c r="H119" s="14">
        <f t="shared" si="54"/>
        <v>3.1272816009720352</v>
      </c>
      <c r="R119" s="15">
        <f t="shared" si="55"/>
        <v>1.1200000000000008</v>
      </c>
      <c r="S119" s="13">
        <f t="shared" si="56"/>
        <v>-0.64968348781400076</v>
      </c>
      <c r="T119" s="14">
        <f t="shared" si="57"/>
        <v>-0.64971178434760368</v>
      </c>
      <c r="AC119" s="13"/>
      <c r="AJ119" s="13">
        <f t="shared" si="58"/>
        <v>1.1200000000000008</v>
      </c>
      <c r="AK119" s="12">
        <f t="shared" si="59"/>
        <v>-0.89585751251247436</v>
      </c>
      <c r="AL119" s="13">
        <f t="shared" si="49"/>
        <v>-0.93467053077757378</v>
      </c>
      <c r="AM119" s="12">
        <f t="shared" si="50"/>
        <v>-0.93469216079275008</v>
      </c>
      <c r="AN119" s="11">
        <f t="shared" si="51"/>
        <v>-0.93469198679965293</v>
      </c>
      <c r="AO119" s="10">
        <f t="shared" si="52"/>
        <v>-0.94220577472557254</v>
      </c>
    </row>
    <row r="120" spans="4:41" hidden="1" x14ac:dyDescent="0.25">
      <c r="D120" s="1"/>
      <c r="G120" s="13">
        <f t="shared" si="53"/>
        <v>1.1300000000000008</v>
      </c>
      <c r="H120" s="14">
        <f t="shared" si="54"/>
        <v>2.7041692559258235</v>
      </c>
      <c r="R120" s="15">
        <f t="shared" si="55"/>
        <v>1.1300000000000008</v>
      </c>
      <c r="S120" s="13">
        <f t="shared" si="56"/>
        <v>-0.66096595442177464</v>
      </c>
      <c r="T120" s="14">
        <f t="shared" si="57"/>
        <v>-0.66099370501519916</v>
      </c>
      <c r="AC120" s="13"/>
      <c r="AJ120" s="13">
        <f t="shared" si="58"/>
        <v>1.1300000000000008</v>
      </c>
      <c r="AK120" s="12">
        <f t="shared" si="59"/>
        <v>-0.90521692018028765</v>
      </c>
      <c r="AL120" s="13">
        <f t="shared" si="49"/>
        <v>-0.9421957622637277</v>
      </c>
      <c r="AM120" s="12">
        <f t="shared" si="50"/>
        <v>-0.94212879993455301</v>
      </c>
      <c r="AN120" s="11">
        <f t="shared" si="51"/>
        <v>-0.94212933735101689</v>
      </c>
      <c r="AO120" s="10">
        <f t="shared" si="52"/>
        <v>-0.949597556541381</v>
      </c>
    </row>
    <row r="121" spans="4:41" hidden="1" x14ac:dyDescent="0.25">
      <c r="D121" s="1"/>
      <c r="G121" s="13">
        <f t="shared" si="53"/>
        <v>1.1400000000000008</v>
      </c>
      <c r="H121" s="14">
        <f t="shared" si="54"/>
        <v>2.4362264188927232</v>
      </c>
      <c r="R121" s="15">
        <f t="shared" si="55"/>
        <v>1.1400000000000008</v>
      </c>
      <c r="S121" s="13">
        <f t="shared" si="56"/>
        <v>-0.67230316599821038</v>
      </c>
      <c r="T121" s="14">
        <f t="shared" si="57"/>
        <v>-0.6723303780596438</v>
      </c>
      <c r="AC121" s="13"/>
      <c r="AJ121" s="13">
        <f t="shared" si="58"/>
        <v>1.1400000000000008</v>
      </c>
      <c r="AK121" s="12">
        <f t="shared" si="59"/>
        <v>-0.9146507695025814</v>
      </c>
      <c r="AL121" s="13">
        <f t="shared" si="49"/>
        <v>-0.94958751272552522</v>
      </c>
      <c r="AM121" s="12">
        <f t="shared" si="50"/>
        <v>-0.94943316985124182</v>
      </c>
      <c r="AN121" s="11">
        <f t="shared" si="51"/>
        <v>-0.94943440573764171</v>
      </c>
      <c r="AO121" s="10">
        <f t="shared" si="52"/>
        <v>-0.95685707751731985</v>
      </c>
    </row>
    <row r="122" spans="4:41" hidden="1" x14ac:dyDescent="0.25">
      <c r="D122" s="1"/>
      <c r="G122" s="13">
        <f t="shared" si="53"/>
        <v>1.1500000000000008</v>
      </c>
      <c r="H122" s="14">
        <f t="shared" si="54"/>
        <v>2.260586461149209</v>
      </c>
      <c r="R122" s="15">
        <f t="shared" si="55"/>
        <v>1.1500000000000008</v>
      </c>
      <c r="S122" s="13">
        <f t="shared" si="56"/>
        <v>-0.68369405766638813</v>
      </c>
      <c r="T122" s="14">
        <f t="shared" si="57"/>
        <v>-0.68372073844138637</v>
      </c>
      <c r="AC122" s="13"/>
      <c r="AJ122" s="13">
        <f t="shared" si="58"/>
        <v>1.1500000000000008</v>
      </c>
      <c r="AK122" s="12">
        <f t="shared" si="59"/>
        <v>-0.92415773573828242</v>
      </c>
      <c r="AL122" s="13">
        <f t="shared" si="49"/>
        <v>-0.95684700392134625</v>
      </c>
      <c r="AM122" s="12">
        <f t="shared" si="50"/>
        <v>-0.95660647572609503</v>
      </c>
      <c r="AN122" s="11">
        <f t="shared" si="51"/>
        <v>-0.95660839738832171</v>
      </c>
      <c r="AO122" s="10">
        <f t="shared" si="52"/>
        <v>-0.96398556694963855</v>
      </c>
    </row>
    <row r="123" spans="4:41" hidden="1" x14ac:dyDescent="0.25">
      <c r="D123" s="1"/>
      <c r="G123" s="13">
        <f t="shared" si="53"/>
        <v>1.1600000000000008</v>
      </c>
      <c r="H123" s="14">
        <f t="shared" si="54"/>
        <v>2.1269832109467597</v>
      </c>
      <c r="R123" s="15">
        <f t="shared" si="55"/>
        <v>1.1600000000000008</v>
      </c>
      <c r="S123" s="13">
        <f t="shared" si="56"/>
        <v>-0.69513757878994442</v>
      </c>
      <c r="T123" s="14">
        <f t="shared" si="57"/>
        <v>-0.69516373535993514</v>
      </c>
      <c r="AC123" s="13"/>
      <c r="AJ123" s="13">
        <f t="shared" si="58"/>
        <v>1.1600000000000008</v>
      </c>
      <c r="AK123" s="12">
        <f t="shared" si="59"/>
        <v>-0.93373650626678206</v>
      </c>
      <c r="AL123" s="13">
        <f t="shared" si="49"/>
        <v>-0.96397546505427345</v>
      </c>
      <c r="AM123" s="12">
        <f t="shared" si="50"/>
        <v>-0.96364992925103754</v>
      </c>
      <c r="AN123" s="11">
        <f t="shared" si="51"/>
        <v>-0.96365252425257897</v>
      </c>
      <c r="AO123" s="10">
        <f t="shared" si="52"/>
        <v>-0.97098425941114574</v>
      </c>
    </row>
    <row r="124" spans="4:41" hidden="1" x14ac:dyDescent="0.25">
      <c r="D124" s="1"/>
      <c r="G124" s="13">
        <f t="shared" si="53"/>
        <v>1.1700000000000008</v>
      </c>
      <c r="H124" s="14">
        <f t="shared" si="54"/>
        <v>2.0172612114707662</v>
      </c>
      <c r="R124" s="15">
        <f t="shared" si="55"/>
        <v>1.1700000000000008</v>
      </c>
      <c r="S124" s="13">
        <f t="shared" si="56"/>
        <v>-0.70663269264477313</v>
      </c>
      <c r="T124" s="14">
        <f t="shared" si="57"/>
        <v>-0.70665833192609673</v>
      </c>
      <c r="AC124" s="13"/>
      <c r="AJ124" s="13">
        <f t="shared" si="58"/>
        <v>1.1700000000000008</v>
      </c>
      <c r="AK124" s="12">
        <f t="shared" si="59"/>
        <v>-0.94338578065256984</v>
      </c>
      <c r="AL124" s="13">
        <f t="shared" si="49"/>
        <v>-0.97097413060559534</v>
      </c>
      <c r="AM124" s="12">
        <f t="shared" si="50"/>
        <v>-0.97056474658272152</v>
      </c>
      <c r="AN124" s="11">
        <f t="shared" si="51"/>
        <v>-0.97056800275511945</v>
      </c>
      <c r="AO124" s="10">
        <f t="shared" si="52"/>
        <v>-0.97785439275950703</v>
      </c>
    </row>
    <row r="125" spans="4:41" hidden="1" x14ac:dyDescent="0.25">
      <c r="D125" s="1"/>
      <c r="G125" s="13">
        <f t="shared" si="53"/>
        <v>1.1800000000000008</v>
      </c>
      <c r="H125" s="14">
        <f t="shared" si="54"/>
        <v>1.9230674280730626</v>
      </c>
      <c r="R125" s="15">
        <f t="shared" si="55"/>
        <v>1.1800000000000008</v>
      </c>
      <c r="S125" s="13">
        <f t="shared" si="56"/>
        <v>-0.71817837608940804</v>
      </c>
      <c r="T125" s="14">
        <f t="shared" si="57"/>
        <v>-0.71820350483286044</v>
      </c>
      <c r="AC125" s="13"/>
      <c r="AJ125" s="13">
        <f t="shared" si="58"/>
        <v>1.1800000000000008</v>
      </c>
      <c r="AK125" s="12">
        <f t="shared" si="59"/>
        <v>-0.95310427068930448</v>
      </c>
      <c r="AL125" s="13">
        <f t="shared" si="49"/>
        <v>-0.9778442383432302</v>
      </c>
      <c r="AM125" s="12">
        <f t="shared" si="50"/>
        <v>-0.97735214646719715</v>
      </c>
      <c r="AN125" s="11">
        <f t="shared" si="51"/>
        <v>-0.97735605191897079</v>
      </c>
      <c r="AO125" s="10">
        <f t="shared" si="52"/>
        <v>-0.9845972063122147</v>
      </c>
    </row>
    <row r="126" spans="4:41" hidden="1" x14ac:dyDescent="0.25">
      <c r="D126" s="1"/>
      <c r="G126" s="13">
        <f t="shared" si="53"/>
        <v>1.1900000000000008</v>
      </c>
      <c r="H126" s="14">
        <f t="shared" si="54"/>
        <v>1.8398528821921567</v>
      </c>
      <c r="R126" s="15">
        <f t="shared" si="55"/>
        <v>1.1900000000000008</v>
      </c>
      <c r="S126" s="13">
        <f t="shared" si="56"/>
        <v>-0.72977361923504547</v>
      </c>
      <c r="T126" s="14">
        <f t="shared" si="57"/>
        <v>-0.72979824402588656</v>
      </c>
      <c r="AC126" s="13"/>
      <c r="AJ126" s="13">
        <f t="shared" si="58"/>
        <v>1.1900000000000008</v>
      </c>
      <c r="AK126" s="12">
        <f t="shared" si="59"/>
        <v>-0.96289070042501745</v>
      </c>
      <c r="AL126" s="13">
        <f t="shared" si="49"/>
        <v>-0.98458702749680349</v>
      </c>
      <c r="AM126" s="12">
        <f t="shared" si="50"/>
        <v>-0.98401334852508859</v>
      </c>
      <c r="AN126" s="11">
        <f t="shared" si="51"/>
        <v>-0.98401789164921238</v>
      </c>
      <c r="AO126" s="10">
        <f t="shared" si="52"/>
        <v>-0.99121393918016187</v>
      </c>
    </row>
    <row r="127" spans="4:41" hidden="1" x14ac:dyDescent="0.25">
      <c r="D127" s="1"/>
      <c r="G127" s="13">
        <f t="shared" si="53"/>
        <v>1.2000000000000008</v>
      </c>
      <c r="H127" s="14">
        <f t="shared" si="54"/>
        <v>1.7648523148326487</v>
      </c>
      <c r="R127" s="15">
        <f t="shared" si="55"/>
        <v>1.2000000000000008</v>
      </c>
      <c r="S127" s="13">
        <f t="shared" si="56"/>
        <v>-0.74141742511609443</v>
      </c>
      <c r="T127" s="14">
        <f t="shared" si="57"/>
        <v>-0.74144155237449161</v>
      </c>
      <c r="AC127" s="13"/>
      <c r="AJ127" s="13">
        <f t="shared" si="58"/>
        <v>1.2000000000000008</v>
      </c>
      <c r="AK127" s="12">
        <f t="shared" si="59"/>
        <v>-0.97274380617006007</v>
      </c>
      <c r="AL127" s="13">
        <f t="shared" si="49"/>
        <v>-0.99120373709132237</v>
      </c>
      <c r="AM127" s="12">
        <f t="shared" si="50"/>
        <v>-0.99054957168941293</v>
      </c>
      <c r="AN127" s="11">
        <f t="shared" si="51"/>
        <v>-0.99055474116943443</v>
      </c>
      <c r="AO127" s="10">
        <f t="shared" si="52"/>
        <v>-0.99770582875200353</v>
      </c>
    </row>
    <row r="128" spans="4:41" hidden="1" x14ac:dyDescent="0.25">
      <c r="D128" s="1"/>
      <c r="G128" s="13">
        <f t="shared" si="53"/>
        <v>1.2100000000000009</v>
      </c>
      <c r="H128" s="14">
        <f t="shared" si="54"/>
        <v>1.6962512708135076</v>
      </c>
      <c r="R128" s="15">
        <f t="shared" si="55"/>
        <v>1.2100000000000009</v>
      </c>
      <c r="S128" s="13">
        <f t="shared" si="56"/>
        <v>-0.75310880936208646</v>
      </c>
      <c r="T128" s="14">
        <f t="shared" si="57"/>
        <v>-0.75313244534396007</v>
      </c>
      <c r="AC128" s="13"/>
      <c r="AJ128" s="13">
        <f t="shared" si="58"/>
        <v>1.2100000000000009</v>
      </c>
      <c r="AK128" s="12">
        <f t="shared" si="59"/>
        <v>-0.98266233648932844</v>
      </c>
      <c r="AL128" s="13">
        <f t="shared" si="49"/>
        <v>-0.99769560443162653</v>
      </c>
      <c r="AM128" s="12">
        <f t="shared" si="50"/>
        <v>-0.99696203278839535</v>
      </c>
      <c r="AN128" s="11">
        <f t="shared" si="51"/>
        <v>-0.99696781760327313</v>
      </c>
      <c r="AO128" s="10">
        <f t="shared" si="52"/>
        <v>-1.0040741093216792</v>
      </c>
    </row>
    <row r="129" spans="4:41" hidden="1" x14ac:dyDescent="0.25">
      <c r="D129" s="1"/>
      <c r="G129" s="13">
        <f t="shared" si="53"/>
        <v>1.2200000000000009</v>
      </c>
      <c r="H129" s="14">
        <f t="shared" si="54"/>
        <v>1.6327905254645474</v>
      </c>
      <c r="R129" s="15">
        <f t="shared" si="55"/>
        <v>1.2200000000000009</v>
      </c>
      <c r="S129" s="13">
        <f t="shared" si="56"/>
        <v>-0.76484679987170989</v>
      </c>
      <c r="T129" s="14">
        <f t="shared" si="57"/>
        <v>-0.764869950669954</v>
      </c>
      <c r="AC129" s="13"/>
      <c r="AJ129" s="13">
        <f t="shared" si="58"/>
        <v>1.2200000000000009</v>
      </c>
      <c r="AK129" s="12">
        <f t="shared" si="59"/>
        <v>-0.99264505218022281</v>
      </c>
      <c r="AL129" s="13">
        <f t="shared" si="49"/>
        <v>-1.004063863729989</v>
      </c>
      <c r="AM129" s="12">
        <f t="shared" si="50"/>
        <v>-1.0032519452658499</v>
      </c>
      <c r="AN129" s="11">
        <f t="shared" si="51"/>
        <v>-1.0032583346935942</v>
      </c>
      <c r="AO129" s="10">
        <f t="shared" si="52"/>
        <v>-1.0103200108517107</v>
      </c>
    </row>
    <row r="130" spans="4:41" hidden="1" x14ac:dyDescent="0.25">
      <c r="D130" s="1"/>
      <c r="G130" s="13">
        <f t="shared" si="53"/>
        <v>1.2300000000000009</v>
      </c>
      <c r="H130" s="14">
        <f t="shared" si="54"/>
        <v>1.5735579164435565</v>
      </c>
      <c r="R130" s="15">
        <f t="shared" si="55"/>
        <v>1.2300000000000009</v>
      </c>
      <c r="S130" s="13">
        <f t="shared" si="56"/>
        <v>-0.77663043648968499</v>
      </c>
      <c r="T130" s="14">
        <f t="shared" si="57"/>
        <v>-0.77665310803573373</v>
      </c>
      <c r="AC130" s="13"/>
      <c r="AJ130" s="13">
        <f t="shared" si="58"/>
        <v>1.2300000000000009</v>
      </c>
      <c r="AK130" s="12">
        <f t="shared" si="59"/>
        <v>-1.0026907262377238</v>
      </c>
      <c r="AL130" s="13">
        <f t="shared" si="49"/>
        <v>-1.0103097448694847</v>
      </c>
      <c r="AM130" s="12">
        <f t="shared" si="50"/>
        <v>-1.0094205180319271</v>
      </c>
      <c r="AN130" s="11">
        <f t="shared" si="51"/>
        <v>-1.0094275016521146</v>
      </c>
      <c r="AO130" s="10">
        <f t="shared" si="52"/>
        <v>-1.0164447578651163</v>
      </c>
    </row>
    <row r="131" spans="4:41" hidden="1" x14ac:dyDescent="0.25">
      <c r="D131" s="1"/>
      <c r="G131" s="13">
        <f t="shared" si="53"/>
        <v>1.2400000000000009</v>
      </c>
      <c r="H131" s="14">
        <f t="shared" si="54"/>
        <v>1.5178699583248878</v>
      </c>
      <c r="R131" s="15">
        <f t="shared" si="55"/>
        <v>1.2400000000000009</v>
      </c>
      <c r="S131" s="13">
        <f t="shared" si="56"/>
        <v>-0.7884587706871371</v>
      </c>
      <c r="T131" s="14">
        <f t="shared" si="57"/>
        <v>-0.78848096875285267</v>
      </c>
      <c r="AC131" s="13"/>
      <c r="AJ131" s="13">
        <f t="shared" si="58"/>
        <v>1.2400000000000009</v>
      </c>
      <c r="AK131" s="12">
        <f t="shared" si="59"/>
        <v>-1.012798143807895</v>
      </c>
      <c r="AL131" s="13">
        <f t="shared" si="49"/>
        <v>-1.0164344722959637</v>
      </c>
      <c r="AM131" s="12">
        <f t="shared" si="50"/>
        <v>-1.0154689544372457</v>
      </c>
      <c r="AN131" s="11">
        <f t="shared" si="51"/>
        <v>-1.0154765221324846</v>
      </c>
      <c r="AO131" s="10">
        <f t="shared" si="52"/>
        <v>-1.0224495684589934</v>
      </c>
    </row>
    <row r="132" spans="4:41" hidden="1" x14ac:dyDescent="0.25">
      <c r="D132" s="1"/>
      <c r="G132" s="13">
        <f t="shared" si="53"/>
        <v>1.2500000000000009</v>
      </c>
      <c r="H132" s="14">
        <f t="shared" si="54"/>
        <v>1.4652003026128182</v>
      </c>
      <c r="R132" s="15">
        <f t="shared" si="55"/>
        <v>1.2500000000000009</v>
      </c>
      <c r="S132" s="13">
        <f t="shared" si="56"/>
        <v>-0.80033086524608077</v>
      </c>
      <c r="T132" s="14">
        <f t="shared" si="57"/>
        <v>-0.80035259544593729</v>
      </c>
      <c r="AC132" s="13"/>
      <c r="AJ132" s="13">
        <f t="shared" si="58"/>
        <v>1.2500000000000009</v>
      </c>
      <c r="AK132" s="12">
        <f t="shared" si="59"/>
        <v>-1.0229661021310523</v>
      </c>
      <c r="AL132" s="13">
        <f t="shared" si="49"/>
        <v>-1.0224392640316911</v>
      </c>
      <c r="AM132" s="12">
        <f t="shared" si="50"/>
        <v>-1.0213984513636551</v>
      </c>
      <c r="AN132" s="11">
        <f t="shared" si="51"/>
        <v>-1.0214065933200689</v>
      </c>
      <c r="AO132" s="10">
        <f t="shared" si="52"/>
        <v>-1.0283356534330665</v>
      </c>
    </row>
    <row r="133" spans="4:41" hidden="1" x14ac:dyDescent="0.25">
      <c r="D133" s="1"/>
      <c r="G133" s="13">
        <f t="shared" si="53"/>
        <v>1.2600000000000009</v>
      </c>
      <c r="H133" s="14">
        <f t="shared" si="54"/>
        <v>1.4151343436328083</v>
      </c>
      <c r="R133" s="15">
        <f t="shared" si="55"/>
        <v>1.2600000000000009</v>
      </c>
      <c r="S133" s="13">
        <f t="shared" si="56"/>
        <v>-0.8122457939485761</v>
      </c>
      <c r="T133" s="14">
        <f t="shared" si="57"/>
        <v>-0.81226706174211771</v>
      </c>
      <c r="AC133" s="13"/>
      <c r="AJ133" s="13">
        <f t="shared" si="58"/>
        <v>1.2600000000000009</v>
      </c>
      <c r="AK133" s="12">
        <f t="shared" si="59"/>
        <v>-1.0331934104757727</v>
      </c>
      <c r="AL133" s="13">
        <f t="shared" si="49"/>
        <v>-1.0283253308039351</v>
      </c>
      <c r="AM133" s="12">
        <f t="shared" si="50"/>
        <v>-1.0272101984250976</v>
      </c>
      <c r="AN133" s="11">
        <f t="shared" si="51"/>
        <v>-1.0272189051318943</v>
      </c>
      <c r="AO133" s="10">
        <f t="shared" si="52"/>
        <v>-1.0341042155267119</v>
      </c>
    </row>
    <row r="134" spans="4:41" hidden="1" x14ac:dyDescent="0.25">
      <c r="D134" s="1"/>
      <c r="G134" s="13">
        <f t="shared" si="53"/>
        <v>1.2700000000000009</v>
      </c>
      <c r="H134" s="14">
        <f t="shared" si="54"/>
        <v>1.3673392357176115</v>
      </c>
      <c r="R134" s="15">
        <f t="shared" si="55"/>
        <v>1.2700000000000009</v>
      </c>
      <c r="S134" s="13">
        <f t="shared" si="56"/>
        <v>-0.82420264127108012</v>
      </c>
      <c r="T134" s="14">
        <f t="shared" si="57"/>
        <v>-0.82422345196562963</v>
      </c>
      <c r="AC134" s="13"/>
      <c r="AJ134" s="13">
        <f t="shared" si="58"/>
        <v>1.2700000000000009</v>
      </c>
      <c r="AK134" s="12">
        <f t="shared" si="59"/>
        <v>-1.0434788900648471</v>
      </c>
      <c r="AL134" s="13">
        <f t="shared" si="49"/>
        <v>-1.0340938752820326</v>
      </c>
      <c r="AM134" s="12">
        <f t="shared" si="50"/>
        <v>-1.0329053772722503</v>
      </c>
      <c r="AN134" s="11">
        <f t="shared" si="51"/>
        <v>-1.0329146395204409</v>
      </c>
      <c r="AO134" s="10">
        <f t="shared" si="52"/>
        <v>-1.0397564487581867</v>
      </c>
    </row>
    <row r="135" spans="4:41" hidden="1" x14ac:dyDescent="0.25">
      <c r="D135" s="1"/>
      <c r="G135" s="13">
        <f t="shared" si="53"/>
        <v>1.2800000000000009</v>
      </c>
      <c r="H135" s="14">
        <f t="shared" si="54"/>
        <v>1.3215434136132378</v>
      </c>
      <c r="R135" s="15">
        <f t="shared" si="55"/>
        <v>1.2800000000000009</v>
      </c>
      <c r="S135" s="13">
        <f t="shared" si="56"/>
        <v>-0.83620050208446639</v>
      </c>
      <c r="T135" s="14">
        <f t="shared" si="57"/>
        <v>-0.8362208608380669</v>
      </c>
      <c r="AC135" s="13"/>
      <c r="AJ135" s="13">
        <f t="shared" si="58"/>
        <v>1.2800000000000009</v>
      </c>
      <c r="AK135" s="12">
        <f t="shared" si="59"/>
        <v>-1.053821373994223</v>
      </c>
      <c r="AL135" s="13">
        <f t="shared" ref="AL135:AL198" si="60">(-((3*(AJ135^2))+(2*AJ135*AK135))/((AJ135^2)+(COS(AK135))))</f>
        <v>-1.0397460914166503</v>
      </c>
      <c r="AM135" s="12">
        <f t="shared" ref="AM135:AM198" si="61">(-((3*((AJ135+($AK$5/2))^2))+(2*(AJ135+($AK$5/2))*(AK135+($AK$5*AL135))))/(((AJ135+($AK$5/2))^2)+(COS((AK135)+($AK$5*AL135)))))</f>
        <v>-1.0384851609948631</v>
      </c>
      <c r="AN135" s="11">
        <f t="shared" ref="AN135:AN198" si="62">(-((3*((AJ135+($AK$5/2))^2))+(2*(AJ135+($AK$5/2))*(AK135+($AK$5*AM135))))/(((AJ135+($AK$5/2))^2)+(COS((AK135)+($AK$5*AM135)))))</f>
        <v>-1.0384949698751882</v>
      </c>
      <c r="AO135" s="10">
        <f t="shared" ref="AO135:AO198" si="63">(-((3*((AJ135+($AK$5))^2))+(2*(AJ135+($AK$5))*(AK135+($AK$5*AN135))))/(((AJ135+($AK$5))^2)+(COS((AK135)+($AK$5*AN135)))))</f>
        <v>-1.0452935378600186</v>
      </c>
    </row>
    <row r="136" spans="4:41" hidden="1" x14ac:dyDescent="0.25">
      <c r="D136" s="1"/>
      <c r="G136" s="13">
        <f t="shared" ref="G136:G199" si="64">G135+$H$5</f>
        <v>1.2900000000000009</v>
      </c>
      <c r="H136" s="14">
        <f t="shared" ref="H136:H199" si="65">H135+$H$5*(-((3*(G135^2))+(2*G135*H135))/((G135^2)+(COS(H135))))</f>
        <v>1.2775221995903074</v>
      </c>
      <c r="R136" s="15">
        <f t="shared" ref="R136:R199" si="66">R135+$S$5</f>
        <v>1.2900000000000009</v>
      </c>
      <c r="S136" s="13">
        <f t="shared" ref="S136:S199" si="67">T135+$S$5*(-((3*(R135^2))+(2*R135*T135))/((R135^2)+(COS(T135))))</f>
        <v>-0.84823848136015645</v>
      </c>
      <c r="T136" s="14">
        <f t="shared" ref="T136:T199" si="68">T135+($S$5/2)*(-(((3*(R135^2))+(2*R135*T135))/((R135^2)+(COS(T135))))+(-((3*(R136^2))+(2*R136*S136))/((R136^2)+(COS(S136)))))</f>
        <v>-0.84825839318472374</v>
      </c>
      <c r="AC136" s="13"/>
      <c r="AJ136" s="13">
        <f t="shared" ref="AJ136:AJ199" si="69">AJ135+$AK$5</f>
        <v>1.2900000000000009</v>
      </c>
      <c r="AK136" s="12">
        <f t="shared" ref="AK136:AK199" si="70">AK135+(1/6)*($AK$5)*(AL135+(2*AM135)+(2*AN135)+AO135)</f>
        <v>-1.0642197071459176</v>
      </c>
      <c r="AL136" s="13">
        <f t="shared" si="60"/>
        <v>-1.045283163875196</v>
      </c>
      <c r="AM136" s="12">
        <f t="shared" si="61"/>
        <v>-1.0439507136158992</v>
      </c>
      <c r="AN136" s="11">
        <f t="shared" si="62"/>
        <v>-1.0439610605160243</v>
      </c>
      <c r="AO136" s="10">
        <f t="shared" si="63"/>
        <v>-1.0507166578047189</v>
      </c>
    </row>
    <row r="137" spans="4:41" hidden="1" x14ac:dyDescent="0.25">
      <c r="D137" s="1"/>
      <c r="G137" s="13">
        <f t="shared" si="64"/>
        <v>1.3000000000000009</v>
      </c>
      <c r="H137" s="14">
        <f t="shared" si="65"/>
        <v>1.2350874372725127</v>
      </c>
      <c r="R137" s="15">
        <f t="shared" si="66"/>
        <v>1.3000000000000009</v>
      </c>
      <c r="S137" s="13">
        <f t="shared" si="67"/>
        <v>-0.86031569388276063</v>
      </c>
      <c r="T137" s="14">
        <f t="shared" si="68"/>
        <v>-0.86033516364743046</v>
      </c>
      <c r="AC137" s="13"/>
      <c r="AJ137" s="13">
        <f t="shared" si="69"/>
        <v>1.3000000000000009</v>
      </c>
      <c r="AK137" s="12">
        <f t="shared" si="70"/>
        <v>-1.0746727460958239</v>
      </c>
      <c r="AL137" s="13">
        <f t="shared" si="60"/>
        <v>-1.0507062675675554</v>
      </c>
      <c r="AM137" s="12">
        <f t="shared" si="61"/>
        <v>-1.0493031896718168</v>
      </c>
      <c r="AN137" s="11">
        <f t="shared" si="62"/>
        <v>-1.0493140662728495</v>
      </c>
      <c r="AO137" s="10">
        <f t="shared" si="63"/>
        <v>-1.0560269734152046</v>
      </c>
    </row>
    <row r="138" spans="4:41" hidden="1" x14ac:dyDescent="0.25">
      <c r="D138" s="1"/>
      <c r="G138" s="13">
        <f t="shared" si="64"/>
        <v>1.3100000000000009</v>
      </c>
      <c r="H138" s="14">
        <f t="shared" si="65"/>
        <v>1.1940798648669075</v>
      </c>
      <c r="R138" s="15">
        <f t="shared" si="66"/>
        <v>1.3100000000000009</v>
      </c>
      <c r="S138" s="13">
        <f t="shared" si="67"/>
        <v>-0.87243126396959703</v>
      </c>
      <c r="T138" s="14">
        <f t="shared" si="68"/>
        <v>-0.87245029640424865</v>
      </c>
      <c r="AC138" s="13"/>
      <c r="AJ138" s="13">
        <f t="shared" si="69"/>
        <v>1.3100000000000009</v>
      </c>
      <c r="AK138" s="12">
        <f t="shared" si="70"/>
        <v>-1.0851793590172774</v>
      </c>
      <c r="AL138" s="13">
        <f t="shared" si="60"/>
        <v>-1.056016567256524</v>
      </c>
      <c r="AM138" s="12">
        <f t="shared" si="61"/>
        <v>-1.0545437338735206</v>
      </c>
      <c r="AN138" s="11">
        <f t="shared" si="62"/>
        <v>-1.054555132145899</v>
      </c>
      <c r="AO138" s="10">
        <f t="shared" si="63"/>
        <v>-1.0612256390544987</v>
      </c>
    </row>
    <row r="139" spans="4:41" hidden="1" x14ac:dyDescent="0.25">
      <c r="D139" s="1"/>
      <c r="G139" s="13">
        <f t="shared" si="64"/>
        <v>1.320000000000001</v>
      </c>
      <c r="H139" s="14">
        <f t="shared" si="65"/>
        <v>1.1543633980088039</v>
      </c>
      <c r="R139" s="15">
        <f t="shared" si="66"/>
        <v>1.320000000000001</v>
      </c>
      <c r="S139" s="13">
        <f t="shared" si="67"/>
        <v>-0.88458432519742158</v>
      </c>
      <c r="T139" s="14">
        <f t="shared" si="68"/>
        <v>-0.88460292489636205</v>
      </c>
      <c r="AC139" s="13"/>
      <c r="AJ139" s="13">
        <f t="shared" si="69"/>
        <v>1.320000000000001</v>
      </c>
      <c r="AK139" s="12">
        <f t="shared" si="70"/>
        <v>-1.0957384255811937</v>
      </c>
      <c r="AL139" s="13">
        <f t="shared" si="60"/>
        <v>-1.0612152172475191</v>
      </c>
      <c r="AM139" s="12">
        <f t="shared" si="61"/>
        <v>-1.0596734808427228</v>
      </c>
      <c r="AN139" s="11">
        <f t="shared" si="62"/>
        <v>-1.0596853930415293</v>
      </c>
      <c r="AO139" s="10">
        <f t="shared" si="63"/>
        <v>-1.0663137983895021</v>
      </c>
    </row>
    <row r="140" spans="4:41" hidden="1" x14ac:dyDescent="0.25">
      <c r="D140" s="1"/>
      <c r="G140" s="13">
        <f t="shared" si="64"/>
        <v>1.330000000000001</v>
      </c>
      <c r="H140" s="14">
        <f t="shared" si="65"/>
        <v>1.1158207726463507</v>
      </c>
      <c r="R140" s="15">
        <f t="shared" si="66"/>
        <v>1.330000000000001</v>
      </c>
      <c r="S140" s="13">
        <f t="shared" si="67"/>
        <v>-0.89677402013667096</v>
      </c>
      <c r="T140" s="14">
        <f t="shared" si="68"/>
        <v>-0.8967921915624647</v>
      </c>
      <c r="AC140" s="13"/>
      <c r="AJ140" s="13">
        <f t="shared" si="69"/>
        <v>1.330000000000001</v>
      </c>
      <c r="AK140" s="12">
        <f t="shared" si="70"/>
        <v>-1.1063488368535364</v>
      </c>
      <c r="AL140" s="13">
        <f t="shared" si="60"/>
        <v>-1.0663033611523529</v>
      </c>
      <c r="AM140" s="12">
        <f t="shared" si="61"/>
        <v>-1.0646935549186356</v>
      </c>
      <c r="AN140" s="11">
        <f t="shared" si="62"/>
        <v>-1.0647059735783806</v>
      </c>
      <c r="AO140" s="10">
        <f t="shared" si="63"/>
        <v>-1.0712925842238135</v>
      </c>
    </row>
    <row r="141" spans="4:41" hidden="1" x14ac:dyDescent="0.25">
      <c r="D141" s="1"/>
      <c r="G141" s="13">
        <f t="shared" si="64"/>
        <v>1.340000000000001</v>
      </c>
      <c r="H141" s="14">
        <f t="shared" si="65"/>
        <v>1.0783501751598359</v>
      </c>
      <c r="R141" s="15">
        <f t="shared" si="66"/>
        <v>1.340000000000001</v>
      </c>
      <c r="S141" s="13">
        <f t="shared" si="67"/>
        <v>-0.90899950009349162</v>
      </c>
      <c r="T141" s="14">
        <f t="shared" si="68"/>
        <v>-0.90901724758092073</v>
      </c>
      <c r="AC141" s="13"/>
      <c r="AJ141" s="13">
        <f t="shared" si="69"/>
        <v>1.340000000000001</v>
      </c>
      <c r="AK141" s="12">
        <f t="shared" si="70"/>
        <v>-1.11700949519082</v>
      </c>
      <c r="AL141" s="13">
        <f t="shared" si="60"/>
        <v>-1.0712821317220567</v>
      </c>
      <c r="AM141" s="12">
        <f t="shared" si="61"/>
        <v>-1.0696050700301341</v>
      </c>
      <c r="AN141" s="11">
        <f t="shared" si="62"/>
        <v>-1.0696179879590517</v>
      </c>
      <c r="AO141" s="10">
        <f t="shared" si="63"/>
        <v>-1.0761631183947704</v>
      </c>
    </row>
    <row r="142" spans="4:41" hidden="1" x14ac:dyDescent="0.25">
      <c r="D142" s="1"/>
      <c r="G142" s="13">
        <f t="shared" si="64"/>
        <v>1.350000000000001</v>
      </c>
      <c r="H142" s="14">
        <f t="shared" si="65"/>
        <v>1.0418626013830428</v>
      </c>
      <c r="R142" s="15">
        <f t="shared" si="66"/>
        <v>1.350000000000001</v>
      </c>
      <c r="S142" s="13">
        <f t="shared" si="67"/>
        <v>-0.92125992485979991</v>
      </c>
      <c r="T142" s="14">
        <f t="shared" si="68"/>
        <v>-0.9212772526199412</v>
      </c>
      <c r="AC142" s="13"/>
      <c r="AJ142" s="13">
        <f t="shared" si="69"/>
        <v>1.350000000000001</v>
      </c>
      <c r="AK142" s="12">
        <f t="shared" si="70"/>
        <v>-1.127719314134312</v>
      </c>
      <c r="AL142" s="13">
        <f t="shared" si="60"/>
        <v>-1.0761526507439134</v>
      </c>
      <c r="AM142" s="12">
        <f t="shared" si="61"/>
        <v>-1.0744091296286786</v>
      </c>
      <c r="AN142" s="11">
        <f t="shared" si="62"/>
        <v>-1.0744225399025789</v>
      </c>
      <c r="AO142" s="10">
        <f t="shared" si="63"/>
        <v>-1.0809265117300617</v>
      </c>
    </row>
    <row r="143" spans="4:41" hidden="1" x14ac:dyDescent="0.25">
      <c r="D143" s="1"/>
      <c r="G143" s="13">
        <f t="shared" si="64"/>
        <v>1.360000000000001</v>
      </c>
      <c r="H143" s="14">
        <f t="shared" si="65"/>
        <v>1.0062797620737578</v>
      </c>
      <c r="R143" s="15">
        <f t="shared" si="66"/>
        <v>1.360000000000001</v>
      </c>
      <c r="S143" s="13">
        <f t="shared" si="67"/>
        <v>-0.93355446247159013</v>
      </c>
      <c r="T143" s="14">
        <f t="shared" si="68"/>
        <v>-0.93357137459599648</v>
      </c>
      <c r="AC143" s="13"/>
      <c r="AJ143" s="13">
        <f t="shared" si="69"/>
        <v>1.360000000000001</v>
      </c>
      <c r="AK143" s="12">
        <f t="shared" si="70"/>
        <v>-1.1384772183035394</v>
      </c>
      <c r="AL143" s="13">
        <f t="shared" si="60"/>
        <v>-1.0809160289980644</v>
      </c>
      <c r="AM143" s="12">
        <f t="shared" si="61"/>
        <v>-1.0791068266775021</v>
      </c>
      <c r="AN143" s="11">
        <f t="shared" si="62"/>
        <v>-1.0791207226332173</v>
      </c>
      <c r="AO143" s="10">
        <f t="shared" si="63"/>
        <v>-1.085583864059452</v>
      </c>
    </row>
    <row r="144" spans="4:41" hidden="1" x14ac:dyDescent="0.25">
      <c r="D144" s="1"/>
      <c r="G144" s="13">
        <f t="shared" si="64"/>
        <v>1.370000000000001</v>
      </c>
      <c r="H144" s="14">
        <f t="shared" si="65"/>
        <v>0.97153240374249739</v>
      </c>
      <c r="R144" s="15">
        <f t="shared" si="66"/>
        <v>1.370000000000001</v>
      </c>
      <c r="S144" s="13">
        <f t="shared" si="67"/>
        <v>-0.94588228897568527</v>
      </c>
      <c r="T144" s="14">
        <f t="shared" si="68"/>
        <v>-0.94589878944065808</v>
      </c>
      <c r="AC144" s="13"/>
      <c r="AJ144" s="13">
        <f t="shared" si="69"/>
        <v>1.370000000000001</v>
      </c>
      <c r="AK144" s="12">
        <f t="shared" si="70"/>
        <v>-1.1492821432896709</v>
      </c>
      <c r="AL144" s="13">
        <f t="shared" si="60"/>
        <v>-1.0855733662692233</v>
      </c>
      <c r="AM144" s="12">
        <f t="shared" si="61"/>
        <v>-1.0836992436927089</v>
      </c>
      <c r="AN144" s="11">
        <f t="shared" si="62"/>
        <v>-1.0837136189211756</v>
      </c>
      <c r="AO144" s="10">
        <f t="shared" si="63"/>
        <v>-1.0901362642773269</v>
      </c>
    </row>
    <row r="145" spans="4:41" hidden="1" x14ac:dyDescent="0.25">
      <c r="D145" s="1"/>
      <c r="G145" s="13">
        <f t="shared" si="64"/>
        <v>1.380000000000001</v>
      </c>
      <c r="H145" s="14">
        <f t="shared" si="65"/>
        <v>0.93755894917747462</v>
      </c>
      <c r="R145" s="15">
        <f t="shared" si="66"/>
        <v>1.380000000000001</v>
      </c>
      <c r="S145" s="13">
        <f t="shared" si="67"/>
        <v>-0.95824258820509756</v>
      </c>
      <c r="T145" s="14">
        <f t="shared" si="68"/>
        <v>-0.95825868087603905</v>
      </c>
      <c r="AC145" s="13"/>
      <c r="AJ145" s="13">
        <f t="shared" si="69"/>
        <v>1.380000000000001</v>
      </c>
      <c r="AK145" s="12">
        <f t="shared" si="70"/>
        <v>-1.1601330355492947</v>
      </c>
      <c r="AL145" s="13">
        <f t="shared" si="60"/>
        <v>-1.0901257514092058</v>
      </c>
      <c r="AM145" s="12">
        <f t="shared" si="61"/>
        <v>-1.0881874528321362</v>
      </c>
      <c r="AN145" s="11">
        <f t="shared" si="62"/>
        <v>-1.0882023011711401</v>
      </c>
      <c r="AO145" s="10">
        <f t="shared" si="63"/>
        <v>-1.0945847904519379</v>
      </c>
    </row>
    <row r="146" spans="4:41" hidden="1" x14ac:dyDescent="0.25">
      <c r="D146" s="1"/>
      <c r="G146" s="13">
        <f t="shared" si="64"/>
        <v>1.390000000000001</v>
      </c>
      <c r="H146" s="14">
        <f t="shared" si="65"/>
        <v>0.90430438686445369</v>
      </c>
      <c r="R146" s="15">
        <f t="shared" si="66"/>
        <v>1.390000000000001</v>
      </c>
      <c r="S146" s="13">
        <f t="shared" si="67"/>
        <v>-0.97063455156314615</v>
      </c>
      <c r="T146" s="14">
        <f t="shared" si="68"/>
        <v>-0.97065024019898005</v>
      </c>
      <c r="AC146" s="13"/>
      <c r="AJ146" s="13">
        <f t="shared" si="69"/>
        <v>1.390000000000001</v>
      </c>
      <c r="AK146" s="12">
        <f t="shared" si="70"/>
        <v>-1.1710288522990742</v>
      </c>
      <c r="AL146" s="13">
        <f t="shared" si="60"/>
        <v>-1.0945742624461594</v>
      </c>
      <c r="AM146" s="12">
        <f t="shared" si="61"/>
        <v>-1.0925725160279602</v>
      </c>
      <c r="AN146" s="11">
        <f t="shared" si="62"/>
        <v>-1.0925878315545867</v>
      </c>
      <c r="AO146" s="10">
        <f t="shared" si="63"/>
        <v>-1.0989305099773943</v>
      </c>
    </row>
    <row r="147" spans="4:41" hidden="1" x14ac:dyDescent="0.25">
      <c r="D147" s="1"/>
      <c r="G147" s="13">
        <f t="shared" si="64"/>
        <v>1.400000000000001</v>
      </c>
      <c r="H147" s="14">
        <f t="shared" si="65"/>
        <v>0.87171935621925245</v>
      </c>
      <c r="R147" s="15">
        <f t="shared" si="66"/>
        <v>1.400000000000001</v>
      </c>
      <c r="S147" s="13">
        <f t="shared" si="67"/>
        <v>-0.98305737781645552</v>
      </c>
      <c r="T147" s="14">
        <f t="shared" si="68"/>
        <v>-0.98307266607410559</v>
      </c>
      <c r="AC147" s="13"/>
      <c r="AJ147" s="13">
        <f t="shared" si="69"/>
        <v>1.400000000000001</v>
      </c>
      <c r="AK147" s="12">
        <f t="shared" si="70"/>
        <v>-1.1819685614117219</v>
      </c>
      <c r="AL147" s="13">
        <f t="shared" si="60"/>
        <v>-1.098919966736533</v>
      </c>
      <c r="AM147" s="12">
        <f t="shared" si="61"/>
        <v>-1.0968554851592189</v>
      </c>
      <c r="AN147" s="11">
        <f t="shared" si="62"/>
        <v>-1.0968712621820333</v>
      </c>
      <c r="AO147" s="10">
        <f t="shared" si="63"/>
        <v>-1.103174479764599</v>
      </c>
    </row>
    <row r="148" spans="4:41" hidden="1" x14ac:dyDescent="0.25">
      <c r="D148" s="1"/>
      <c r="G148" s="13">
        <f t="shared" si="64"/>
        <v>1.410000000000001</v>
      </c>
      <c r="H148" s="14">
        <f t="shared" si="65"/>
        <v>0.83975938836131447</v>
      </c>
      <c r="R148" s="15">
        <f t="shared" si="66"/>
        <v>1.410000000000001</v>
      </c>
      <c r="S148" s="13">
        <f t="shared" si="67"/>
        <v>-0.99551027289693805</v>
      </c>
      <c r="T148" s="14">
        <f t="shared" si="68"/>
        <v>-0.99552516433585403</v>
      </c>
      <c r="AC148" s="13"/>
      <c r="AJ148" s="13">
        <f t="shared" si="69"/>
        <v>1.410000000000001</v>
      </c>
      <c r="AK148" s="12">
        <f t="shared" si="70"/>
        <v>-1.1929511413136946</v>
      </c>
      <c r="AL148" s="13">
        <f t="shared" si="60"/>
        <v>-1.1031639211559927</v>
      </c>
      <c r="AM148" s="12">
        <f t="shared" si="61"/>
        <v>-1.101037402260552</v>
      </c>
      <c r="AN148" s="11">
        <f t="shared" si="62"/>
        <v>-1.1010536353115439</v>
      </c>
      <c r="AO148" s="10">
        <f t="shared" si="63"/>
        <v>-1.1073177464674897</v>
      </c>
    </row>
    <row r="149" spans="4:41" hidden="1" x14ac:dyDescent="0.25">
      <c r="D149" s="1"/>
      <c r="G149" s="13">
        <f t="shared" si="64"/>
        <v>1.420000000000001</v>
      </c>
      <c r="H149" s="14">
        <f t="shared" si="65"/>
        <v>0.80838427154094727</v>
      </c>
      <c r="R149" s="15">
        <f t="shared" si="66"/>
        <v>1.420000000000001</v>
      </c>
      <c r="S149" s="13">
        <f t="shared" si="67"/>
        <v>-1.007992449712845</v>
      </c>
      <c r="T149" s="14">
        <f t="shared" si="68"/>
        <v>-1.0080069477995659</v>
      </c>
      <c r="AC149" s="13"/>
      <c r="AJ149" s="13">
        <f t="shared" si="69"/>
        <v>1.420000000000001</v>
      </c>
      <c r="AK149" s="12">
        <f t="shared" si="70"/>
        <v>-1.2039755808849741</v>
      </c>
      <c r="AL149" s="13">
        <f t="shared" si="60"/>
        <v>-1.1073071723256378</v>
      </c>
      <c r="AM149" s="12">
        <f t="shared" si="61"/>
        <v>-1.1051192997636281</v>
      </c>
      <c r="AN149" s="11">
        <f t="shared" si="62"/>
        <v>-1.1051359835899461</v>
      </c>
      <c r="AO149" s="10">
        <f t="shared" si="63"/>
        <v>-1.1113613467410883</v>
      </c>
    </row>
    <row r="150" spans="4:41" hidden="1" x14ac:dyDescent="0.25">
      <c r="D150" s="1"/>
      <c r="G150" s="13">
        <f t="shared" si="64"/>
        <v>1.430000000000001</v>
      </c>
      <c r="H150" s="14">
        <f t="shared" si="65"/>
        <v>0.77755751729058264</v>
      </c>
      <c r="R150" s="15">
        <f t="shared" si="66"/>
        <v>1.430000000000001</v>
      </c>
      <c r="S150" s="13">
        <f t="shared" si="67"/>
        <v>-1.0205031279689487</v>
      </c>
      <c r="T150" s="14">
        <f t="shared" si="68"/>
        <v>-1.0205172360816952</v>
      </c>
      <c r="AC150" s="13"/>
      <c r="AJ150" s="13">
        <f t="shared" si="69"/>
        <v>1.430000000000001</v>
      </c>
      <c r="AK150" s="12">
        <f t="shared" si="70"/>
        <v>-1.2150408793612639</v>
      </c>
      <c r="AL150" s="13">
        <f t="shared" si="60"/>
        <v>-1.1113507568700258</v>
      </c>
      <c r="AM150" s="12">
        <f t="shared" si="61"/>
        <v>-1.1091022007678666</v>
      </c>
      <c r="AN150" s="11">
        <f t="shared" si="62"/>
        <v>-1.1091193303233704</v>
      </c>
      <c r="AO150" s="10">
        <f t="shared" si="63"/>
        <v>-1.1153063075280174</v>
      </c>
    </row>
    <row r="151" spans="4:41" hidden="1" x14ac:dyDescent="0.25">
      <c r="D151" s="1"/>
      <c r="G151" s="13">
        <f t="shared" si="64"/>
        <v>1.4400000000000011</v>
      </c>
      <c r="H151" s="14">
        <f t="shared" si="65"/>
        <v>0.74724590858712903</v>
      </c>
      <c r="R151" s="15">
        <f t="shared" si="66"/>
        <v>1.4400000000000011</v>
      </c>
      <c r="S151" s="13">
        <f t="shared" si="67"/>
        <v>-1.0330415339959051</v>
      </c>
      <c r="T151" s="14">
        <f t="shared" si="68"/>
        <v>-1.0330552554291892</v>
      </c>
      <c r="AC151" s="13"/>
      <c r="AJ151" s="13">
        <f t="shared" si="69"/>
        <v>1.4400000000000011</v>
      </c>
      <c r="AK151" s="12">
        <f t="shared" si="70"/>
        <v>-1.2261460462388982</v>
      </c>
      <c r="AL151" s="13">
        <f t="shared" si="60"/>
        <v>-1.1152957017036569</v>
      </c>
      <c r="AM151" s="12">
        <f t="shared" si="61"/>
        <v>-1.1129871193372036</v>
      </c>
      <c r="AN151" s="11">
        <f t="shared" si="62"/>
        <v>-1.1130046897738577</v>
      </c>
      <c r="AO151" s="10">
        <f t="shared" si="63"/>
        <v>-1.1191536463702549</v>
      </c>
    </row>
    <row r="152" spans="4:41" hidden="1" x14ac:dyDescent="0.25">
      <c r="D152" s="1"/>
      <c r="G152" s="13">
        <f t="shared" si="64"/>
        <v>1.4500000000000011</v>
      </c>
      <c r="H152" s="14">
        <f t="shared" si="65"/>
        <v>0.71741911526457569</v>
      </c>
      <c r="R152" s="15">
        <f t="shared" si="66"/>
        <v>1.4500000000000011</v>
      </c>
      <c r="S152" s="13">
        <f t="shared" si="67"/>
        <v>-1.0456069005888196</v>
      </c>
      <c r="T152" s="14">
        <f t="shared" si="68"/>
        <v>-1.0456202385580664</v>
      </c>
      <c r="AC152" s="13"/>
      <c r="AJ152" s="13">
        <f t="shared" si="69"/>
        <v>1.4500000000000011</v>
      </c>
      <c r="AK152" s="12">
        <f t="shared" si="70"/>
        <v>-1.2372901011827249</v>
      </c>
      <c r="AL152" s="13">
        <f t="shared" si="60"/>
        <v>-1.1191430243427023</v>
      </c>
      <c r="AM152" s="12">
        <f t="shared" si="61"/>
        <v>-1.1167750608197793</v>
      </c>
      <c r="AN152" s="11">
        <f t="shared" si="62"/>
        <v>-1.116793067478917</v>
      </c>
      <c r="AO152" s="10">
        <f t="shared" si="63"/>
        <v>-1.1229043717430796</v>
      </c>
    </row>
    <row r="153" spans="4:41" hidden="1" x14ac:dyDescent="0.25">
      <c r="D153" s="1"/>
      <c r="G153" s="13">
        <f t="shared" si="64"/>
        <v>1.4600000000000011</v>
      </c>
      <c r="H153" s="14">
        <f t="shared" si="65"/>
        <v>0.68804936493905577</v>
      </c>
      <c r="R153" s="15">
        <f t="shared" si="66"/>
        <v>1.4600000000000011</v>
      </c>
      <c r="S153" s="13">
        <f t="shared" si="67"/>
        <v>-1.0581984668550328</v>
      </c>
      <c r="T153" s="14">
        <f t="shared" si="68"/>
        <v>-1.0582114245012044</v>
      </c>
      <c r="AC153" s="13"/>
      <c r="AJ153" s="13">
        <f t="shared" si="69"/>
        <v>1.4600000000000011</v>
      </c>
      <c r="AK153" s="12">
        <f t="shared" si="70"/>
        <v>-1.2484720739371968</v>
      </c>
      <c r="AL153" s="13">
        <f t="shared" si="60"/>
        <v>-1.1228937332389155</v>
      </c>
      <c r="AM153" s="12">
        <f t="shared" si="61"/>
        <v>-1.1204670221875843</v>
      </c>
      <c r="AN153" s="11">
        <f t="shared" si="62"/>
        <v>-1.120485460591057</v>
      </c>
      <c r="AO153" s="10">
        <f t="shared" si="63"/>
        <v>-1.1265594834082444</v>
      </c>
    </row>
    <row r="154" spans="4:41" hidden="1" x14ac:dyDescent="0.25">
      <c r="D154" s="1"/>
      <c r="G154" s="13">
        <f t="shared" si="64"/>
        <v>1.4700000000000011</v>
      </c>
      <c r="H154" s="14">
        <f t="shared" si="65"/>
        <v>0.65911116004185033</v>
      </c>
      <c r="R154" s="15">
        <f t="shared" si="66"/>
        <v>1.4700000000000011</v>
      </c>
      <c r="S154" s="13">
        <f t="shared" si="67"/>
        <v>-1.0708154780711201</v>
      </c>
      <c r="T154" s="14">
        <f t="shared" si="68"/>
        <v>-1.0708280584653316</v>
      </c>
      <c r="AC154" s="13"/>
      <c r="AJ154" s="13">
        <f t="shared" si="69"/>
        <v>1.4700000000000011</v>
      </c>
      <c r="AK154" s="12">
        <f t="shared" si="70"/>
        <v>-1.2596910042408709</v>
      </c>
      <c r="AL154" s="13">
        <f t="shared" si="60"/>
        <v>-1.1265488281327749</v>
      </c>
      <c r="AM154" s="12">
        <f t="shared" si="61"/>
        <v>-1.1240639923931919</v>
      </c>
      <c r="AN154" s="11">
        <f t="shared" si="62"/>
        <v>-1.1240828582344329</v>
      </c>
      <c r="AO154" s="10">
        <f t="shared" si="63"/>
        <v>-1.1301199727835747</v>
      </c>
    </row>
    <row r="155" spans="4:41" hidden="1" x14ac:dyDescent="0.25">
      <c r="D155" s="1"/>
      <c r="G155" s="13">
        <f t="shared" si="64"/>
        <v>1.4800000000000011</v>
      </c>
      <c r="H155" s="14">
        <f t="shared" si="65"/>
        <v>0.63058103337191851</v>
      </c>
      <c r="R155" s="15">
        <f t="shared" si="66"/>
        <v>1.4800000000000011</v>
      </c>
      <c r="S155" s="13">
        <f t="shared" si="67"/>
        <v>-1.0834571855490795</v>
      </c>
      <c r="T155" s="14">
        <f t="shared" si="68"/>
        <v>-1.0834693916972025</v>
      </c>
      <c r="AC155" s="13"/>
      <c r="AJ155" s="13">
        <f t="shared" si="69"/>
        <v>1.4800000000000011</v>
      </c>
      <c r="AK155" s="12">
        <f t="shared" si="70"/>
        <v>-1.2709459417444902</v>
      </c>
      <c r="AL155" s="13">
        <f t="shared" si="60"/>
        <v>-1.1301093004230445</v>
      </c>
      <c r="AM155" s="12">
        <f t="shared" si="61"/>
        <v>-1.1275669527408692</v>
      </c>
      <c r="AN155" s="11">
        <f t="shared" si="62"/>
        <v>-1.1275862418758873</v>
      </c>
      <c r="AO155" s="10">
        <f t="shared" si="63"/>
        <v>-1.1335868233262996</v>
      </c>
    </row>
    <row r="156" spans="4:41" hidden="1" x14ac:dyDescent="0.25">
      <c r="D156" s="1"/>
      <c r="G156" s="13">
        <f t="shared" si="64"/>
        <v>1.4900000000000011</v>
      </c>
      <c r="H156" s="14">
        <f t="shared" si="65"/>
        <v>0.60243733600426141</v>
      </c>
      <c r="R156" s="15">
        <f t="shared" si="66"/>
        <v>1.4900000000000011</v>
      </c>
      <c r="S156" s="13">
        <f t="shared" si="67"/>
        <v>-1.0961228465116784</v>
      </c>
      <c r="T156" s="14">
        <f t="shared" si="68"/>
        <v>-1.0961346813589221</v>
      </c>
      <c r="AC156" s="13"/>
      <c r="AJ156" s="13">
        <f t="shared" si="69"/>
        <v>1.4900000000000011</v>
      </c>
      <c r="AK156" s="12">
        <f t="shared" si="70"/>
        <v>-1.282235945932795</v>
      </c>
      <c r="AL156" s="13">
        <f t="shared" si="60"/>
        <v>-1.1335761335500723</v>
      </c>
      <c r="AM156" s="12">
        <f t="shared" si="61"/>
        <v>-1.1309768772694453</v>
      </c>
      <c r="AN156" s="11">
        <f t="shared" si="62"/>
        <v>-1.1309965857077708</v>
      </c>
      <c r="AO156" s="10">
        <f t="shared" si="63"/>
        <v>-1.1369610109275485</v>
      </c>
    </row>
    <row r="157" spans="4:41" hidden="1" x14ac:dyDescent="0.25">
      <c r="D157" s="1"/>
      <c r="G157" s="13">
        <f t="shared" si="64"/>
        <v>1.5000000000000011</v>
      </c>
      <c r="H157" s="14">
        <f t="shared" si="65"/>
        <v>0.57466005251641428</v>
      </c>
      <c r="R157" s="15">
        <f t="shared" si="66"/>
        <v>1.5000000000000011</v>
      </c>
      <c r="S157" s="13">
        <f t="shared" si="67"/>
        <v>-1.1088117239769006</v>
      </c>
      <c r="T157" s="14">
        <f t="shared" si="68"/>
        <v>-1.1088231904123651</v>
      </c>
      <c r="AC157" s="13"/>
      <c r="AJ157" s="13">
        <f t="shared" si="69"/>
        <v>1.5000000000000011</v>
      </c>
      <c r="AK157" s="12">
        <f t="shared" si="70"/>
        <v>-1.2935600860501817</v>
      </c>
      <c r="AL157" s="13">
        <f t="shared" si="60"/>
        <v>-1.1369503033902482</v>
      </c>
      <c r="AM157" s="12">
        <f t="shared" si="61"/>
        <v>-1.1342947331444677</v>
      </c>
      <c r="AN157" s="11">
        <f t="shared" si="62"/>
        <v>-1.1343148570400687</v>
      </c>
      <c r="AO157" s="10">
        <f t="shared" si="63"/>
        <v>-1.1402435043155643</v>
      </c>
    </row>
    <row r="158" spans="4:41" hidden="1" x14ac:dyDescent="0.25">
      <c r="D158" s="1"/>
      <c r="G158" s="13">
        <f t="shared" si="64"/>
        <v>1.5100000000000011</v>
      </c>
      <c r="H158" s="14">
        <f t="shared" si="65"/>
        <v>0.54723063939145733</v>
      </c>
      <c r="R158" s="15">
        <f t="shared" si="66"/>
        <v>1.5100000000000011</v>
      </c>
      <c r="S158" s="13">
        <f t="shared" si="67"/>
        <v>-1.1215230866514356</v>
      </c>
      <c r="T158" s="14">
        <f t="shared" si="68"/>
        <v>-1.1215341875126272</v>
      </c>
      <c r="AC158" s="13"/>
      <c r="AJ158" s="13">
        <f t="shared" si="69"/>
        <v>1.5100000000000011</v>
      </c>
      <c r="AK158" s="12">
        <f t="shared" si="70"/>
        <v>-1.3049174410303066</v>
      </c>
      <c r="AL158" s="13">
        <f t="shared" si="60"/>
        <v>-1.1402327786591779</v>
      </c>
      <c r="AM158" s="12">
        <f t="shared" si="61"/>
        <v>-1.1375214810572642</v>
      </c>
      <c r="AN158" s="11">
        <f t="shared" si="62"/>
        <v>-1.1375420166994519</v>
      </c>
      <c r="AO158" s="10">
        <f t="shared" si="63"/>
        <v>-1.1434352654652975</v>
      </c>
    </row>
    <row r="159" spans="4:41" hidden="1" x14ac:dyDescent="0.25">
      <c r="D159" s="1"/>
      <c r="G159" s="13">
        <f t="shared" si="64"/>
        <v>1.5200000000000011</v>
      </c>
      <c r="H159" s="14">
        <f t="shared" si="65"/>
        <v>0.5201318831737638</v>
      </c>
      <c r="R159" s="15">
        <f t="shared" si="66"/>
        <v>1.5200000000000011</v>
      </c>
      <c r="S159" s="13">
        <f t="shared" si="67"/>
        <v>-1.1342562088331225</v>
      </c>
      <c r="T159" s="14">
        <f t="shared" si="68"/>
        <v>-1.1342669469104276</v>
      </c>
      <c r="AC159" s="13"/>
      <c r="AJ159" s="13">
        <f t="shared" si="69"/>
        <v>1.5200000000000011</v>
      </c>
      <c r="AK159" s="12">
        <f t="shared" si="70"/>
        <v>-1.316307099429703</v>
      </c>
      <c r="AL159" s="13">
        <f t="shared" si="60"/>
        <v>-1.1434245213212395</v>
      </c>
      <c r="AM159" s="12">
        <f t="shared" si="61"/>
        <v>-1.1406580756286682</v>
      </c>
      <c r="AN159" s="11">
        <f t="shared" si="62"/>
        <v>-1.1406790194330054</v>
      </c>
      <c r="AO159" s="10">
        <f t="shared" si="63"/>
        <v>-1.1465372500121569</v>
      </c>
    </row>
    <row r="160" spans="4:41" hidden="1" x14ac:dyDescent="0.25">
      <c r="D160" s="1"/>
      <c r="G160" s="13">
        <f t="shared" si="64"/>
        <v>1.5300000000000011</v>
      </c>
      <c r="H160" s="14">
        <f t="shared" si="65"/>
        <v>0.49334777553229636</v>
      </c>
      <c r="R160" s="15">
        <f t="shared" si="66"/>
        <v>1.5300000000000011</v>
      </c>
      <c r="S160" s="13">
        <f t="shared" si="67"/>
        <v>-1.1470103703222612</v>
      </c>
      <c r="T160" s="14">
        <f t="shared" si="68"/>
        <v>-1.1470207483633696</v>
      </c>
      <c r="AC160" s="13"/>
      <c r="AJ160" s="13">
        <f t="shared" si="69"/>
        <v>1.5300000000000011</v>
      </c>
      <c r="AK160" s="12">
        <f t="shared" si="70"/>
        <v>-1.3277281593654642</v>
      </c>
      <c r="AL160" s="13">
        <f t="shared" si="60"/>
        <v>-1.1465264870032934</v>
      </c>
      <c r="AM160" s="12">
        <f t="shared" si="61"/>
        <v>-1.1437054658152492</v>
      </c>
      <c r="AN160" s="11">
        <f t="shared" si="62"/>
        <v>-1.143726814314483</v>
      </c>
      <c r="AO160" s="10">
        <f t="shared" si="63"/>
        <v>-1.1495504076678091</v>
      </c>
    </row>
    <row r="161" spans="4:41" hidden="1" x14ac:dyDescent="0.25">
      <c r="D161" s="1"/>
      <c r="G161" s="13">
        <f t="shared" si="64"/>
        <v>1.5400000000000011</v>
      </c>
      <c r="H161" s="14">
        <f t="shared" si="65"/>
        <v>0.46686340285536271</v>
      </c>
      <c r="R161" s="15">
        <f t="shared" si="66"/>
        <v>1.5400000000000011</v>
      </c>
      <c r="S161" s="13">
        <f t="shared" si="67"/>
        <v>-1.1597848563416808</v>
      </c>
      <c r="T161" s="14">
        <f t="shared" si="68"/>
        <v>-1.1597948770559527</v>
      </c>
      <c r="AC161" s="13"/>
      <c r="AJ161" s="13">
        <f t="shared" si="69"/>
        <v>1.5400000000000011</v>
      </c>
      <c r="AK161" s="12">
        <f t="shared" si="70"/>
        <v>-1.3391797284570151</v>
      </c>
      <c r="AL161" s="13">
        <f t="shared" si="60"/>
        <v>-1.1495396254104382</v>
      </c>
      <c r="AM161" s="12">
        <f t="shared" si="61"/>
        <v>-1.1466645953160255</v>
      </c>
      <c r="AN161" s="11">
        <f t="shared" si="62"/>
        <v>-1.1466863451510572</v>
      </c>
      <c r="AO161" s="10">
        <f t="shared" si="63"/>
        <v>-1.1524756826360176</v>
      </c>
    </row>
    <row r="162" spans="4:41" hidden="1" x14ac:dyDescent="0.25">
      <c r="D162" s="1"/>
      <c r="G162" s="13">
        <f t="shared" si="64"/>
        <v>1.5500000000000012</v>
      </c>
      <c r="H162" s="14">
        <f t="shared" si="65"/>
        <v>0.44066484838317982</v>
      </c>
      <c r="R162" s="15">
        <f t="shared" si="66"/>
        <v>1.5500000000000012</v>
      </c>
      <c r="S162" s="13">
        <f t="shared" si="67"/>
        <v>-1.1725789574654468</v>
      </c>
      <c r="T162" s="14">
        <f t="shared" si="68"/>
        <v>-1.172588623528217</v>
      </c>
      <c r="AC162" s="13"/>
      <c r="AJ162" s="13">
        <f t="shared" si="69"/>
        <v>1.5500000000000012</v>
      </c>
      <c r="AK162" s="12">
        <f t="shared" si="70"/>
        <v>-1.3506609237719827</v>
      </c>
      <c r="AL162" s="13">
        <f t="shared" si="60"/>
        <v>-1.1524648807418085</v>
      </c>
      <c r="AM162" s="12">
        <f t="shared" si="61"/>
        <v>-1.1495364029777195</v>
      </c>
      <c r="AN162" s="11">
        <f t="shared" si="62"/>
        <v>-1.1495585508886268</v>
      </c>
      <c r="AO162" s="10">
        <f t="shared" si="63"/>
        <v>-1.155314014026622</v>
      </c>
    </row>
    <row r="163" spans="4:41" hidden="1" x14ac:dyDescent="0.25">
      <c r="D163" s="1"/>
      <c r="G163" s="13">
        <f t="shared" si="64"/>
        <v>1.5600000000000012</v>
      </c>
      <c r="H163" s="14">
        <f t="shared" si="65"/>
        <v>0.41473910519802393</v>
      </c>
      <c r="R163" s="15">
        <f t="shared" si="66"/>
        <v>1.5600000000000012</v>
      </c>
      <c r="S163" s="13">
        <f t="shared" si="67"/>
        <v>-1.1853919695560748</v>
      </c>
      <c r="T163" s="14">
        <f t="shared" si="68"/>
        <v>-1.1854012836128875</v>
      </c>
      <c r="AC163" s="13"/>
      <c r="AJ163" s="13">
        <f t="shared" si="69"/>
        <v>1.5600000000000012</v>
      </c>
      <c r="AK163" s="12">
        <f t="shared" si="70"/>
        <v>-1.3621708717761511</v>
      </c>
      <c r="AL163" s="13">
        <f t="shared" si="60"/>
        <v>-1.1553031921045112</v>
      </c>
      <c r="AM163" s="12">
        <f t="shared" si="61"/>
        <v>-1.1523218231967376</v>
      </c>
      <c r="AN163" s="11">
        <f t="shared" si="62"/>
        <v>-1.1523443660138659</v>
      </c>
      <c r="AO163" s="10">
        <f t="shared" si="63"/>
        <v>-1.1580663362658588</v>
      </c>
    </row>
    <row r="164" spans="4:41" hidden="1" x14ac:dyDescent="0.25">
      <c r="D164" s="1"/>
      <c r="G164" s="13">
        <f t="shared" si="64"/>
        <v>1.5700000000000012</v>
      </c>
      <c r="H164" s="14">
        <f t="shared" si="65"/>
        <v>0.38907399864989894</v>
      </c>
      <c r="R164" s="15">
        <f t="shared" si="66"/>
        <v>1.5700000000000012</v>
      </c>
      <c r="S164" s="13">
        <f t="shared" si="67"/>
        <v>-1.1982231937101053</v>
      </c>
      <c r="T164" s="14">
        <f t="shared" si="68"/>
        <v>-1.1982321583808757</v>
      </c>
      <c r="AC164" s="13"/>
      <c r="AJ164" s="13">
        <f t="shared" si="69"/>
        <v>1.5700000000000012</v>
      </c>
      <c r="AK164" s="12">
        <f t="shared" si="70"/>
        <v>-1.3737087082874704</v>
      </c>
      <c r="AL164" s="13">
        <f t="shared" si="60"/>
        <v>-1.1580554939239014</v>
      </c>
      <c r="AM164" s="12">
        <f t="shared" si="61"/>
        <v>-1.1550217863161447</v>
      </c>
      <c r="AN164" s="11">
        <f t="shared" si="62"/>
        <v>-1.15504472095128</v>
      </c>
      <c r="AO164" s="10">
        <f t="shared" si="63"/>
        <v>-1.1607335795013354</v>
      </c>
    </row>
    <row r="165" spans="4:41" hidden="1" x14ac:dyDescent="0.25">
      <c r="D165" s="1"/>
      <c r="G165" s="13">
        <f t="shared" si="64"/>
        <v>1.5800000000000012</v>
      </c>
      <c r="H165" s="14">
        <f t="shared" si="65"/>
        <v>0.36365811700929701</v>
      </c>
      <c r="R165" s="15">
        <f t="shared" si="66"/>
        <v>1.5800000000000012</v>
      </c>
      <c r="S165" s="13">
        <f t="shared" si="67"/>
        <v>-1.2110719362118874</v>
      </c>
      <c r="T165" s="14">
        <f t="shared" si="68"/>
        <v>-1.2110805540949796</v>
      </c>
      <c r="AC165" s="13"/>
      <c r="AJ165" s="13">
        <f t="shared" si="69"/>
        <v>1.5800000000000012</v>
      </c>
      <c r="AK165" s="12">
        <f t="shared" si="70"/>
        <v>-1.3852735784340706</v>
      </c>
      <c r="AL165" s="13">
        <f t="shared" si="60"/>
        <v>-1.1607227163485092</v>
      </c>
      <c r="AM165" s="12">
        <f t="shared" si="61"/>
        <v>-1.1576372190160189</v>
      </c>
      <c r="AN165" s="11">
        <f t="shared" si="62"/>
        <v>-1.1576605424536559</v>
      </c>
      <c r="AO165" s="10">
        <f t="shared" si="63"/>
        <v>-1.1633166700000515</v>
      </c>
    </row>
    <row r="166" spans="4:41" hidden="1" x14ac:dyDescent="0.25">
      <c r="D166" s="1"/>
      <c r="G166" s="13">
        <f t="shared" si="64"/>
        <v>1.5900000000000012</v>
      </c>
      <c r="H166" s="14">
        <f t="shared" si="65"/>
        <v>0.33848074931622529</v>
      </c>
      <c r="R166" s="15">
        <f t="shared" si="66"/>
        <v>1.5900000000000012</v>
      </c>
      <c r="S166" s="13">
        <f t="shared" si="67"/>
        <v>-1.2239375084953967</v>
      </c>
      <c r="T166" s="14">
        <f t="shared" si="68"/>
        <v>-1.223945782171618</v>
      </c>
      <c r="AC166" s="13"/>
      <c r="AJ166" s="13">
        <f t="shared" si="69"/>
        <v>1.5900000000000012</v>
      </c>
      <c r="AK166" s="12">
        <f t="shared" si="70"/>
        <v>-1.3968646366162172</v>
      </c>
      <c r="AL166" s="13">
        <f t="shared" si="60"/>
        <v>-1.1633057856480167</v>
      </c>
      <c r="AM166" s="12">
        <f t="shared" si="61"/>
        <v>-1.1601690446956567</v>
      </c>
      <c r="AN166" s="11">
        <f t="shared" si="62"/>
        <v>-1.1601927539843779</v>
      </c>
      <c r="AO166" s="10">
        <f t="shared" si="63"/>
        <v>-1.1658165305379742</v>
      </c>
    </row>
    <row r="167" spans="4:41" hidden="1" x14ac:dyDescent="0.25">
      <c r="D167" s="1"/>
      <c r="G167" s="13">
        <f t="shared" si="64"/>
        <v>1.6000000000000012</v>
      </c>
      <c r="H167" s="14">
        <f t="shared" si="65"/>
        <v>0.31353182954295189</v>
      </c>
      <c r="R167" s="15">
        <f t="shared" si="66"/>
        <v>1.6000000000000012</v>
      </c>
      <c r="S167" s="13">
        <f t="shared" si="67"/>
        <v>-1.2368192271139171</v>
      </c>
      <c r="T167" s="14">
        <f t="shared" si="68"/>
        <v>-1.2368271591504176</v>
      </c>
      <c r="AC167" s="13"/>
      <c r="AJ167" s="13">
        <f t="shared" si="69"/>
        <v>1.6000000000000012</v>
      </c>
      <c r="AK167" s="12">
        <f t="shared" si="70"/>
        <v>-1.4084810464721274</v>
      </c>
      <c r="AL167" s="13">
        <f t="shared" si="60"/>
        <v>-1.1658056246027855</v>
      </c>
      <c r="AM167" s="12">
        <f t="shared" si="61"/>
        <v>-1.1626181838462042</v>
      </c>
      <c r="AN167" s="11">
        <f t="shared" si="62"/>
        <v>-1.162642276090178</v>
      </c>
      <c r="AO167" s="10">
        <f t="shared" si="63"/>
        <v>-1.1682340807797642</v>
      </c>
    </row>
    <row r="168" spans="4:41" hidden="1" x14ac:dyDescent="0.25">
      <c r="D168" s="1"/>
      <c r="G168" s="13">
        <f t="shared" si="64"/>
        <v>1.6100000000000012</v>
      </c>
      <c r="H168" s="14">
        <f t="shared" si="65"/>
        <v>0.28880188631222964</v>
      </c>
      <c r="R168" s="15">
        <f t="shared" si="66"/>
        <v>1.6100000000000012</v>
      </c>
      <c r="S168" s="13">
        <f t="shared" si="67"/>
        <v>-1.2497164137173888</v>
      </c>
      <c r="T168" s="14">
        <f t="shared" si="68"/>
        <v>-1.2497240066714672</v>
      </c>
      <c r="AC168" s="13"/>
      <c r="AJ168" s="13">
        <f t="shared" si="69"/>
        <v>1.6100000000000012</v>
      </c>
      <c r="AK168" s="12">
        <f t="shared" si="70"/>
        <v>-1.4201219808475529</v>
      </c>
      <c r="AL168" s="13">
        <f t="shared" si="60"/>
        <v>-1.1682231528835338</v>
      </c>
      <c r="AM168" s="12">
        <f t="shared" si="61"/>
        <v>-1.1649855544123866</v>
      </c>
      <c r="AN168" s="11">
        <f t="shared" si="62"/>
        <v>-1.1650100267630037</v>
      </c>
      <c r="AO168" s="10">
        <f t="shared" si="63"/>
        <v>-1.1705702376473457</v>
      </c>
    </row>
    <row r="169" spans="4:41" hidden="1" x14ac:dyDescent="0.25">
      <c r="D169" s="1"/>
      <c r="G169" s="13">
        <f t="shared" si="64"/>
        <v>1.6200000000000012</v>
      </c>
      <c r="H169" s="14">
        <f t="shared" si="65"/>
        <v>0.2642819975173763</v>
      </c>
      <c r="R169" s="15">
        <f t="shared" si="66"/>
        <v>1.6200000000000012</v>
      </c>
      <c r="S169" s="13">
        <f t="shared" si="67"/>
        <v>-1.2626283950372317</v>
      </c>
      <c r="T169" s="14">
        <f t="shared" si="68"/>
        <v>-1.2626356514600345</v>
      </c>
      <c r="AC169" s="13"/>
      <c r="AJ169" s="13">
        <f t="shared" si="69"/>
        <v>1.6200000000000012</v>
      </c>
      <c r="AK169" s="12">
        <f t="shared" si="70"/>
        <v>-1.4317866217690223</v>
      </c>
      <c r="AL169" s="13">
        <f t="shared" si="60"/>
        <v>-1.170559287419858</v>
      </c>
      <c r="AM169" s="12">
        <f t="shared" si="61"/>
        <v>-1.1672720721420968</v>
      </c>
      <c r="AN169" s="11">
        <f t="shared" si="62"/>
        <v>-1.1672969217897502</v>
      </c>
      <c r="AO169" s="10">
        <f t="shared" si="63"/>
        <v>-1.1728259156761029</v>
      </c>
    </row>
    <row r="170" spans="4:41" hidden="1" x14ac:dyDescent="0.25">
      <c r="D170" s="1"/>
      <c r="G170" s="13">
        <f t="shared" si="64"/>
        <v>1.6300000000000012</v>
      </c>
      <c r="H170" s="14">
        <f t="shared" si="65"/>
        <v>0.23996374927896938</v>
      </c>
      <c r="R170" s="15">
        <f t="shared" si="66"/>
        <v>1.6300000000000012</v>
      </c>
      <c r="S170" s="13">
        <f t="shared" si="67"/>
        <v>-1.2755545028784236</v>
      </c>
      <c r="T170" s="14">
        <f t="shared" si="68"/>
        <v>-1.2755614253185408</v>
      </c>
      <c r="AC170" s="13"/>
      <c r="AJ170" s="13">
        <f t="shared" si="69"/>
        <v>1.6300000000000012</v>
      </c>
      <c r="AK170" s="12">
        <f t="shared" si="70"/>
        <v>-1.4434741604206216</v>
      </c>
      <c r="AL170" s="13">
        <f t="shared" si="60"/>
        <v>-1.1728149427563772</v>
      </c>
      <c r="AM170" s="12">
        <f t="shared" si="61"/>
        <v>-1.1694786509226989</v>
      </c>
      <c r="AN170" s="11">
        <f t="shared" si="62"/>
        <v>-1.1695038750887246</v>
      </c>
      <c r="AO170" s="10">
        <f t="shared" si="63"/>
        <v>-1.1750020273575821</v>
      </c>
    </row>
    <row r="171" spans="4:41" hidden="1" x14ac:dyDescent="0.25">
      <c r="D171" s="1"/>
      <c r="G171" s="13">
        <f t="shared" si="64"/>
        <v>1.6400000000000012</v>
      </c>
      <c r="H171" s="14">
        <f t="shared" si="65"/>
        <v>0.2158391987478471</v>
      </c>
      <c r="R171" s="15">
        <f t="shared" si="66"/>
        <v>1.6400000000000012</v>
      </c>
      <c r="S171" s="13">
        <f t="shared" si="67"/>
        <v>-1.2884940741186248</v>
      </c>
      <c r="T171" s="14">
        <f t="shared" si="68"/>
        <v>-1.2885006651255706</v>
      </c>
      <c r="AC171" s="13"/>
      <c r="AJ171" s="13">
        <f t="shared" si="69"/>
        <v>1.6400000000000012</v>
      </c>
      <c r="AK171" s="12">
        <f t="shared" si="70"/>
        <v>-1.455183797124183</v>
      </c>
      <c r="AL171" s="13">
        <f t="shared" si="60"/>
        <v>-1.1749910313953893</v>
      </c>
      <c r="AM171" s="12">
        <f t="shared" si="61"/>
        <v>-1.1716062031030023</v>
      </c>
      <c r="AN171" s="11">
        <f t="shared" si="62"/>
        <v>-1.1716317990317875</v>
      </c>
      <c r="AO171" s="10">
        <f t="shared" si="63"/>
        <v>-1.177099483467668</v>
      </c>
    </row>
    <row r="172" spans="4:41" hidden="1" x14ac:dyDescent="0.25">
      <c r="D172" s="1"/>
      <c r="G172" s="13">
        <f t="shared" si="64"/>
        <v>1.6500000000000012</v>
      </c>
      <c r="H172" s="14">
        <f t="shared" si="65"/>
        <v>0.19190084032785409</v>
      </c>
      <c r="R172" s="15">
        <f t="shared" si="66"/>
        <v>1.6500000000000012</v>
      </c>
      <c r="S172" s="13">
        <f t="shared" si="67"/>
        <v>-1.3014464507141112</v>
      </c>
      <c r="T172" s="14">
        <f t="shared" si="68"/>
        <v>-1.3014527128416908</v>
      </c>
      <c r="AC172" s="13"/>
      <c r="AJ172" s="13">
        <f t="shared" si="69"/>
        <v>1.6500000000000012</v>
      </c>
      <c r="AK172" s="12">
        <f t="shared" si="70"/>
        <v>-1.4669147413227375</v>
      </c>
      <c r="AL172" s="13">
        <f t="shared" si="60"/>
        <v>-1.1770884641249906</v>
      </c>
      <c r="AM172" s="12">
        <f t="shared" si="61"/>
        <v>-1.1736556397999351</v>
      </c>
      <c r="AN172" s="11">
        <f t="shared" si="62"/>
        <v>-1.1736816047512089</v>
      </c>
      <c r="AO172" s="10">
        <f t="shared" si="63"/>
        <v>-1.1791191933792884</v>
      </c>
    </row>
    <row r="173" spans="4:41" hidden="1" x14ac:dyDescent="0.25">
      <c r="D173" s="1"/>
      <c r="G173" s="13">
        <f t="shared" si="64"/>
        <v>1.6600000000000013</v>
      </c>
      <c r="H173" s="14">
        <f t="shared" si="65"/>
        <v>0.16814157494618354</v>
      </c>
      <c r="R173" s="15">
        <f t="shared" si="66"/>
        <v>1.6600000000000013</v>
      </c>
      <c r="S173" s="13">
        <f t="shared" si="67"/>
        <v>-1.3144109797122863</v>
      </c>
      <c r="T173" s="14">
        <f t="shared" si="68"/>
        <v>-1.3144169155218393</v>
      </c>
      <c r="AC173" s="13"/>
      <c r="AJ173" s="13">
        <f t="shared" si="69"/>
        <v>1.6600000000000013</v>
      </c>
      <c r="AK173" s="12">
        <f t="shared" si="70"/>
        <v>-1.4786662115670817</v>
      </c>
      <c r="AL173" s="13">
        <f t="shared" si="60"/>
        <v>-1.1791081503317316</v>
      </c>
      <c r="AM173" s="12">
        <f t="shared" si="61"/>
        <v>-1.1756278711890511</v>
      </c>
      <c r="AN173" s="11">
        <f t="shared" si="62"/>
        <v>-1.1756542024303671</v>
      </c>
      <c r="AO173" s="10">
        <f t="shared" si="63"/>
        <v>-1.1810620653587958</v>
      </c>
    </row>
    <row r="174" spans="4:41" hidden="1" x14ac:dyDescent="0.25">
      <c r="D174" s="1"/>
      <c r="G174" s="13">
        <f t="shared" si="64"/>
        <v>1.6700000000000013</v>
      </c>
      <c r="H174" s="14">
        <f t="shared" si="65"/>
        <v>0.14455468204575933</v>
      </c>
      <c r="R174" s="15">
        <f t="shared" si="66"/>
        <v>1.6700000000000013</v>
      </c>
      <c r="S174" s="13">
        <f t="shared" si="67"/>
        <v>-1.3273870132705181</v>
      </c>
      <c r="T174" s="14">
        <f t="shared" si="68"/>
        <v>-1.3273926253340393</v>
      </c>
      <c r="AC174" s="13"/>
      <c r="AJ174" s="13">
        <f t="shared" si="69"/>
        <v>1.6700000000000013</v>
      </c>
      <c r="AK174" s="12">
        <f t="shared" si="70"/>
        <v>-1.4904374355052972</v>
      </c>
      <c r="AL174" s="13">
        <f t="shared" si="60"/>
        <v>-1.1810509982969417</v>
      </c>
      <c r="AM174" s="12">
        <f t="shared" si="61"/>
        <v>-1.1775238067780882</v>
      </c>
      <c r="AN174" s="11">
        <f t="shared" si="62"/>
        <v>-1.1775505015775056</v>
      </c>
      <c r="AO174" s="10">
        <f t="shared" si="63"/>
        <v>-1.1829290068452492</v>
      </c>
    </row>
    <row r="175" spans="4:41" hidden="1" x14ac:dyDescent="0.25">
      <c r="D175" s="1"/>
      <c r="G175" s="13">
        <f t="shared" si="64"/>
        <v>1.6800000000000013</v>
      </c>
      <c r="H175" s="14">
        <f t="shared" si="65"/>
        <v>0.12113379401411824</v>
      </c>
      <c r="R175" s="15">
        <f t="shared" si="66"/>
        <v>1.6800000000000013</v>
      </c>
      <c r="S175" s="13">
        <f t="shared" si="67"/>
        <v>-1.3403739086810562</v>
      </c>
      <c r="T175" s="14">
        <f t="shared" si="68"/>
        <v>-1.3403791995841865</v>
      </c>
      <c r="AC175" s="13"/>
      <c r="AJ175" s="13">
        <f t="shared" si="69"/>
        <v>1.6800000000000013</v>
      </c>
      <c r="AK175" s="12">
        <f t="shared" si="70"/>
        <v>-1.5022276498750529</v>
      </c>
      <c r="AL175" s="13">
        <f t="shared" si="60"/>
        <v>-1.1829179154759619</v>
      </c>
      <c r="AM175" s="12">
        <f t="shared" si="61"/>
        <v>-1.1793443556628633</v>
      </c>
      <c r="AN175" s="11">
        <f t="shared" si="62"/>
        <v>-1.1793714112818434</v>
      </c>
      <c r="AO175" s="10">
        <f t="shared" si="63"/>
        <v>-1.1847209247119186</v>
      </c>
    </row>
    <row r="176" spans="4:41" hidden="1" x14ac:dyDescent="0.25">
      <c r="D176" s="1"/>
      <c r="G176" s="13">
        <f t="shared" si="64"/>
        <v>1.6900000000000013</v>
      </c>
      <c r="H176" s="14">
        <f t="shared" si="65"/>
        <v>9.7872872797721902E-2</v>
      </c>
      <c r="R176" s="15">
        <f t="shared" si="66"/>
        <v>1.6900000000000013</v>
      </c>
      <c r="S176" s="13">
        <f t="shared" si="67"/>
        <v>-1.3533710284017613</v>
      </c>
      <c r="T176" s="14">
        <f t="shared" si="68"/>
        <v>-1.3533760007466453</v>
      </c>
      <c r="AC176" s="13"/>
      <c r="AJ176" s="13">
        <f t="shared" si="69"/>
        <v>1.6900000000000013</v>
      </c>
      <c r="AK176" s="12">
        <f t="shared" si="70"/>
        <v>-1.514036100498515</v>
      </c>
      <c r="AL176" s="13">
        <f t="shared" si="60"/>
        <v>-1.1847098087595904</v>
      </c>
      <c r="AM176" s="12">
        <f t="shared" si="61"/>
        <v>-1.1810904267649138</v>
      </c>
      <c r="AN176" s="11">
        <f t="shared" si="62"/>
        <v>-1.1811178404514353</v>
      </c>
      <c r="AO176" s="10">
        <f t="shared" si="63"/>
        <v>-1.1864387255094131</v>
      </c>
    </row>
    <row r="177" spans="4:41" hidden="1" x14ac:dyDescent="0.25">
      <c r="D177" s="1"/>
      <c r="G177" s="13">
        <f t="shared" si="64"/>
        <v>1.7000000000000013</v>
      </c>
      <c r="H177" s="14">
        <f t="shared" si="65"/>
        <v>7.4766188480404269E-2</v>
      </c>
      <c r="R177" s="15">
        <f t="shared" si="66"/>
        <v>1.7000000000000013</v>
      </c>
      <c r="S177" s="13">
        <f t="shared" si="67"/>
        <v>-1.36637774009238</v>
      </c>
      <c r="T177" s="14">
        <f t="shared" si="68"/>
        <v>-1.3663823965003907</v>
      </c>
      <c r="AC177" s="13"/>
      <c r="AJ177" s="13">
        <f t="shared" si="69"/>
        <v>1.7000000000000013</v>
      </c>
      <c r="AK177" s="12">
        <f t="shared" si="70"/>
        <v>-1.5258620422796845</v>
      </c>
      <c r="AL177" s="13">
        <f t="shared" si="60"/>
        <v>-1.1864275847171561</v>
      </c>
      <c r="AM177" s="12">
        <f t="shared" si="61"/>
        <v>-1.1827629290503292</v>
      </c>
      <c r="AN177" s="11">
        <f t="shared" si="62"/>
        <v>-1.1827906980322334</v>
      </c>
      <c r="AO177" s="10">
        <f t="shared" si="63"/>
        <v>-1.1880833156898989</v>
      </c>
    </row>
    <row r="178" spans="4:41" hidden="1" x14ac:dyDescent="0.25">
      <c r="D178" s="1"/>
      <c r="G178" s="13">
        <f t="shared" si="64"/>
        <v>1.7100000000000013</v>
      </c>
      <c r="H178" s="14">
        <f t="shared" si="65"/>
        <v>5.1808299630450041E-2</v>
      </c>
      <c r="R178" s="15">
        <f t="shared" si="66"/>
        <v>1.7100000000000013</v>
      </c>
      <c r="S178" s="13">
        <f t="shared" si="67"/>
        <v>-1.3793934166560964</v>
      </c>
      <c r="T178" s="14">
        <f t="shared" si="68"/>
        <v>-1.3793977597704179</v>
      </c>
      <c r="AC178" s="13"/>
      <c r="AJ178" s="13">
        <f t="shared" si="69"/>
        <v>1.7100000000000013</v>
      </c>
      <c r="AK178" s="12">
        <f t="shared" si="70"/>
        <v>-1.5377047392039715</v>
      </c>
      <c r="AL178" s="13">
        <f t="shared" si="60"/>
        <v>-1.188072149820683</v>
      </c>
      <c r="AM178" s="12">
        <f t="shared" si="61"/>
        <v>-1.1843627717293466</v>
      </c>
      <c r="AN178" s="11">
        <f t="shared" si="62"/>
        <v>-1.1843908932079219</v>
      </c>
      <c r="AO178" s="10">
        <f t="shared" si="63"/>
        <v>-1.1896556018119953</v>
      </c>
    </row>
    <row r="179" spans="4:41" hidden="1" x14ac:dyDescent="0.25">
      <c r="D179" s="1"/>
      <c r="G179" s="13">
        <f t="shared" si="64"/>
        <v>1.7200000000000013</v>
      </c>
      <c r="H179" s="14">
        <f t="shared" si="65"/>
        <v>2.8994035243196766E-2</v>
      </c>
      <c r="R179" s="15">
        <f t="shared" si="66"/>
        <v>1.7200000000000013</v>
      </c>
      <c r="S179" s="13">
        <f t="shared" si="67"/>
        <v>-1.3924174362860706</v>
      </c>
      <c r="T179" s="14">
        <f t="shared" si="68"/>
        <v>-1.3924214687741416</v>
      </c>
      <c r="AC179" s="13"/>
      <c r="AJ179" s="13">
        <f t="shared" si="69"/>
        <v>1.7200000000000013</v>
      </c>
      <c r="AK179" s="12">
        <f t="shared" si="70"/>
        <v>-1.5495634643398168</v>
      </c>
      <c r="AL179" s="13">
        <f t="shared" si="60"/>
        <v>-1.1896444106497248</v>
      </c>
      <c r="AM179" s="12">
        <f t="shared" si="61"/>
        <v>-1.1858908644363153</v>
      </c>
      <c r="AN179" s="11">
        <f t="shared" si="62"/>
        <v>-1.1859193355801294</v>
      </c>
      <c r="AO179" s="10">
        <f t="shared" si="63"/>
        <v>-1.1911564907259575</v>
      </c>
    </row>
    <row r="180" spans="4:41" hidden="1" x14ac:dyDescent="0.25">
      <c r="D180" s="1"/>
      <c r="G180" s="13">
        <f t="shared" si="64"/>
        <v>1.7300000000000013</v>
      </c>
      <c r="H180" s="14">
        <f t="shared" si="65"/>
        <v>6.3184781255520781E-3</v>
      </c>
      <c r="R180" s="15">
        <f t="shared" si="66"/>
        <v>1.7300000000000013</v>
      </c>
      <c r="S180" s="13">
        <f t="shared" si="67"/>
        <v>-1.4054491825166877</v>
      </c>
      <c r="T180" s="14">
        <f t="shared" si="68"/>
        <v>-1.405452907072499</v>
      </c>
      <c r="AC180" s="13"/>
      <c r="AJ180" s="13">
        <f t="shared" si="69"/>
        <v>1.7300000000000013</v>
      </c>
      <c r="AK180" s="12">
        <f t="shared" si="70"/>
        <v>-1.5614374998421645</v>
      </c>
      <c r="AL180" s="13">
        <f t="shared" si="60"/>
        <v>-1.1911452740764958</v>
      </c>
      <c r="AM180" s="12">
        <f t="shared" si="61"/>
        <v>-1.1873481173897646</v>
      </c>
      <c r="AN180" s="11">
        <f t="shared" si="62"/>
        <v>-1.18737693532875</v>
      </c>
      <c r="AO180" s="10">
        <f t="shared" si="63"/>
        <v>-1.1925868897388909</v>
      </c>
    </row>
    <row r="181" spans="4:41" hidden="1" x14ac:dyDescent="0.25">
      <c r="D181" s="1"/>
      <c r="G181" s="13">
        <f t="shared" si="64"/>
        <v>1.7400000000000013</v>
      </c>
      <c r="H181" s="14">
        <f t="shared" si="65"/>
        <v>-1.6223050414165427E-2</v>
      </c>
      <c r="R181" s="15">
        <f t="shared" si="66"/>
        <v>1.7400000000000013</v>
      </c>
      <c r="S181" s="13">
        <f t="shared" si="67"/>
        <v>-1.4184880442792198</v>
      </c>
      <c r="T181" s="14">
        <f t="shared" si="68"/>
        <v>-1.4184914636254666</v>
      </c>
      <c r="AC181" s="13"/>
      <c r="AJ181" s="13">
        <f t="shared" si="69"/>
        <v>1.7400000000000013</v>
      </c>
      <c r="AK181" s="12">
        <f t="shared" si="70"/>
        <v>-1.5733261369575853</v>
      </c>
      <c r="AL181" s="13">
        <f t="shared" si="60"/>
        <v>-1.1925756474310218</v>
      </c>
      <c r="AM181" s="12">
        <f t="shared" si="61"/>
        <v>-1.1887354415323346</v>
      </c>
      <c r="AN181" s="11">
        <f t="shared" si="62"/>
        <v>-1.1887646033521375</v>
      </c>
      <c r="AO181" s="10">
        <f t="shared" si="63"/>
        <v>-1.1939477067597761</v>
      </c>
    </row>
    <row r="182" spans="4:41" hidden="1" x14ac:dyDescent="0.25">
      <c r="D182" s="1"/>
      <c r="G182" s="13">
        <f t="shared" si="64"/>
        <v>1.7500000000000013</v>
      </c>
      <c r="H182" s="14">
        <f t="shared" si="65"/>
        <v>-3.863500469276708E-2</v>
      </c>
      <c r="R182" s="15">
        <f t="shared" si="66"/>
        <v>1.7500000000000013</v>
      </c>
      <c r="S182" s="13">
        <f t="shared" si="67"/>
        <v>-1.4315334159616115</v>
      </c>
      <c r="T182" s="14">
        <f t="shared" si="68"/>
        <v>-1.4315365328516969</v>
      </c>
      <c r="AC182" s="13"/>
      <c r="AJ182" s="13">
        <f t="shared" si="69"/>
        <v>1.7500000000000013</v>
      </c>
      <c r="AK182" s="12">
        <f t="shared" si="70"/>
        <v>-1.5852286760308516</v>
      </c>
      <c r="AL182" s="13">
        <f t="shared" si="60"/>
        <v>-1.1939364386461109</v>
      </c>
      <c r="AM182" s="12">
        <f t="shared" si="61"/>
        <v>-1.1900537486504534</v>
      </c>
      <c r="AN182" s="11">
        <f t="shared" si="62"/>
        <v>-1.1900832513870505</v>
      </c>
      <c r="AO182" s="10">
        <f t="shared" si="63"/>
        <v>-1.1952398504241712</v>
      </c>
    </row>
    <row r="183" spans="4:41" hidden="1" x14ac:dyDescent="0.25">
      <c r="D183" s="1"/>
      <c r="G183" s="13">
        <f t="shared" si="64"/>
        <v>1.7600000000000013</v>
      </c>
      <c r="H183" s="14">
        <f t="shared" si="65"/>
        <v>-6.0921627703770867E-2</v>
      </c>
      <c r="R183" s="15">
        <f t="shared" si="66"/>
        <v>1.7600000000000013</v>
      </c>
      <c r="S183" s="13">
        <f t="shared" si="67"/>
        <v>-1.4445846974720871</v>
      </c>
      <c r="T183" s="14">
        <f t="shared" si="68"/>
        <v>-1.4445875146919751</v>
      </c>
      <c r="AC183" s="13"/>
      <c r="AJ183" s="13">
        <f t="shared" si="69"/>
        <v>1.7600000000000013</v>
      </c>
      <c r="AK183" s="12">
        <f t="shared" si="70"/>
        <v>-1.5971444265127603</v>
      </c>
      <c r="AL183" s="13">
        <f t="shared" si="60"/>
        <v>-1.1952285563819938</v>
      </c>
      <c r="AM183" s="12">
        <f t="shared" si="61"/>
        <v>-1.1913039514736712</v>
      </c>
      <c r="AN183" s="11">
        <f t="shared" si="62"/>
        <v>-1.1913337921082601</v>
      </c>
      <c r="AO183" s="10">
        <f t="shared" si="63"/>
        <v>-1.1964642301985373</v>
      </c>
    </row>
    <row r="184" spans="4:41" hidden="1" x14ac:dyDescent="0.25">
      <c r="D184" s="1"/>
      <c r="G184" s="13">
        <f t="shared" si="64"/>
        <v>1.7700000000000014</v>
      </c>
      <c r="H184" s="14">
        <f t="shared" si="65"/>
        <v>-8.3086963191200208E-2</v>
      </c>
      <c r="R184" s="15">
        <f t="shared" si="66"/>
        <v>1.7700000000000014</v>
      </c>
      <c r="S184" s="13">
        <f t="shared" si="67"/>
        <v>-1.4576412943062806</v>
      </c>
      <c r="T184" s="14">
        <f t="shared" si="68"/>
        <v>-1.4576438146761983</v>
      </c>
      <c r="AC184" s="13"/>
      <c r="AJ184" s="13">
        <f t="shared" si="69"/>
        <v>1.7700000000000014</v>
      </c>
      <c r="AK184" s="12">
        <f t="shared" si="70"/>
        <v>-1.609072706969001</v>
      </c>
      <c r="AL184" s="13">
        <f t="shared" si="60"/>
        <v>-1.1964529101305903</v>
      </c>
      <c r="AM184" s="12">
        <f t="shared" si="61"/>
        <v>-1.1924869637536617</v>
      </c>
      <c r="AN184" s="11">
        <f t="shared" si="62"/>
        <v>-1.1925171392078364</v>
      </c>
      <c r="AO184" s="10">
        <f t="shared" si="63"/>
        <v>-1.1976217564641836</v>
      </c>
    </row>
    <row r="185" spans="4:41" hidden="1" x14ac:dyDescent="0.25">
      <c r="D185" s="1"/>
      <c r="G185" s="13">
        <f t="shared" si="64"/>
        <v>1.7800000000000014</v>
      </c>
      <c r="H185" s="14">
        <f t="shared" si="65"/>
        <v>-0.10513486683269324</v>
      </c>
      <c r="R185" s="15">
        <f t="shared" si="66"/>
        <v>1.7800000000000014</v>
      </c>
      <c r="S185" s="13">
        <f t="shared" si="67"/>
        <v>-1.4707026176175835</v>
      </c>
      <c r="T185" s="14">
        <f t="shared" si="68"/>
        <v>-1.4707048439935697</v>
      </c>
      <c r="AC185" s="13"/>
      <c r="AJ185" s="13">
        <f t="shared" si="69"/>
        <v>1.7800000000000014</v>
      </c>
      <c r="AK185" s="12">
        <f t="shared" si="70"/>
        <v>-1.621012845089864</v>
      </c>
      <c r="AL185" s="13">
        <f t="shared" si="60"/>
        <v>-1.1976104102993987</v>
      </c>
      <c r="AM185" s="12">
        <f t="shared" si="61"/>
        <v>-1.1936037003229714</v>
      </c>
      <c r="AN185" s="11">
        <f t="shared" si="62"/>
        <v>-1.1936342074541808</v>
      </c>
      <c r="AO185" s="10">
        <f t="shared" si="63"/>
        <v>-1.1987133405809225</v>
      </c>
    </row>
    <row r="186" spans="4:41" hidden="1" x14ac:dyDescent="0.25">
      <c r="D186" s="1"/>
      <c r="G186" s="13">
        <f t="shared" si="64"/>
        <v>1.7900000000000014</v>
      </c>
      <c r="H186" s="14">
        <f t="shared" si="65"/>
        <v>-0.12706901661010131</v>
      </c>
      <c r="R186" s="15">
        <f t="shared" si="66"/>
        <v>1.7900000000000014</v>
      </c>
      <c r="S186" s="13">
        <f t="shared" si="67"/>
        <v>-1.4837680842904044</v>
      </c>
      <c r="T186" s="14">
        <f t="shared" si="68"/>
        <v>-1.4837700195657062</v>
      </c>
      <c r="AC186" s="13"/>
      <c r="AJ186" s="13">
        <f t="shared" si="69"/>
        <v>1.7900000000000014</v>
      </c>
      <c r="AK186" s="12">
        <f t="shared" si="70"/>
        <v>-1.6329641777005883</v>
      </c>
      <c r="AL186" s="13">
        <f t="shared" si="60"/>
        <v>-1.1987019682750837</v>
      </c>
      <c r="AM186" s="12">
        <f t="shared" si="61"/>
        <v>-1.1946550771336273</v>
      </c>
      <c r="AN186" s="11">
        <f t="shared" si="62"/>
        <v>-1.1946859127309248</v>
      </c>
      <c r="AO186" s="10">
        <f t="shared" si="63"/>
        <v>-1.199739894930554</v>
      </c>
    </row>
    <row r="187" spans="4:41" hidden="1" x14ac:dyDescent="0.25">
      <c r="D187" s="1"/>
      <c r="G187" s="13">
        <f t="shared" si="64"/>
        <v>1.8000000000000014</v>
      </c>
      <c r="H187" s="14">
        <f t="shared" si="65"/>
        <v>-0.14889292243787852</v>
      </c>
      <c r="R187" s="15">
        <f t="shared" si="66"/>
        <v>1.8000000000000014</v>
      </c>
      <c r="S187" s="13">
        <f t="shared" si="67"/>
        <v>-1.4968371170160368</v>
      </c>
      <c r="T187" s="14">
        <f t="shared" si="68"/>
        <v>-1.4968387641223511</v>
      </c>
      <c r="AC187" s="13"/>
      <c r="AJ187" s="13">
        <f t="shared" si="69"/>
        <v>1.8000000000000014</v>
      </c>
      <c r="AK187" s="12">
        <f t="shared" si="70"/>
        <v>-1.6449260507721462</v>
      </c>
      <c r="AL187" s="13">
        <f t="shared" si="60"/>
        <v>-1.1997284964669077</v>
      </c>
      <c r="AM187" s="12">
        <f t="shared" si="61"/>
        <v>-1.1956420112758319</v>
      </c>
      <c r="AN187" s="11">
        <f t="shared" si="62"/>
        <v>-1.1956731720559206</v>
      </c>
      <c r="AO187" s="10">
        <f t="shared" si="63"/>
        <v>-1.2007023329404058</v>
      </c>
    </row>
    <row r="188" spans="4:41" hidden="1" x14ac:dyDescent="0.25">
      <c r="D188" s="1"/>
      <c r="G188" s="13">
        <f t="shared" si="64"/>
        <v>1.8100000000000014</v>
      </c>
      <c r="H188" s="14">
        <f t="shared" si="65"/>
        <v>-0.17060993511258676</v>
      </c>
      <c r="R188" s="15">
        <f t="shared" si="66"/>
        <v>1.8100000000000014</v>
      </c>
      <c r="S188" s="13">
        <f t="shared" si="67"/>
        <v>-1.5099091443708237</v>
      </c>
      <c r="T188" s="14">
        <f t="shared" si="68"/>
        <v>-1.5099105062793854</v>
      </c>
      <c r="AC188" s="13"/>
      <c r="AJ188" s="13">
        <f t="shared" si="69"/>
        <v>1.8100000000000014</v>
      </c>
      <c r="AK188" s="12">
        <f t="shared" si="70"/>
        <v>-1.6568978194322641</v>
      </c>
      <c r="AL188" s="13">
        <f t="shared" si="60"/>
        <v>-1.2006909083302046</v>
      </c>
      <c r="AM188" s="12">
        <f t="shared" si="61"/>
        <v>-1.1965654209769834</v>
      </c>
      <c r="AN188" s="11">
        <f t="shared" si="62"/>
        <v>-1.1965969035805579</v>
      </c>
      <c r="AO188" s="10">
        <f t="shared" si="63"/>
        <v>-1.2016015690871689</v>
      </c>
    </row>
    <row r="189" spans="4:41" hidden="1" x14ac:dyDescent="0.25">
      <c r="D189" s="1"/>
      <c r="G189" s="13">
        <f t="shared" si="64"/>
        <v>1.8200000000000014</v>
      </c>
      <c r="H189" s="14">
        <f t="shared" si="65"/>
        <v>-0.19222325464064888</v>
      </c>
      <c r="R189" s="15">
        <f t="shared" si="66"/>
        <v>1.8200000000000014</v>
      </c>
      <c r="S189" s="13">
        <f t="shared" si="67"/>
        <v>-1.5229836008963156</v>
      </c>
      <c r="T189" s="14">
        <f t="shared" si="68"/>
        <v>-1.522984680618833</v>
      </c>
      <c r="AC189" s="13"/>
      <c r="AJ189" s="13">
        <f t="shared" si="69"/>
        <v>1.8200000000000014</v>
      </c>
      <c r="AK189" s="12">
        <f t="shared" si="70"/>
        <v>-1.6688788479764849</v>
      </c>
      <c r="AL189" s="13">
        <f t="shared" si="60"/>
        <v>-1.2015901183701601</v>
      </c>
      <c r="AM189" s="12">
        <f t="shared" si="61"/>
        <v>-1.1974262255813513</v>
      </c>
      <c r="AN189" s="11">
        <f t="shared" si="62"/>
        <v>-1.1974580265697443</v>
      </c>
      <c r="AO189" s="10">
        <f t="shared" si="63"/>
        <v>-1.2024385188813669</v>
      </c>
    </row>
    <row r="190" spans="4:41" hidden="1" x14ac:dyDescent="0.25">
      <c r="D190" s="1"/>
      <c r="G190" s="13">
        <f t="shared" si="64"/>
        <v>1.8300000000000014</v>
      </c>
      <c r="H190" s="14">
        <f t="shared" si="65"/>
        <v>-0.21373593799597743</v>
      </c>
      <c r="R190" s="15">
        <f t="shared" si="66"/>
        <v>1.8300000000000014</v>
      </c>
      <c r="S190" s="13">
        <f t="shared" si="67"/>
        <v>-1.5360599271811144</v>
      </c>
      <c r="T190" s="14">
        <f t="shared" si="68"/>
        <v>-1.53606072777055</v>
      </c>
      <c r="AC190" s="13"/>
      <c r="AJ190" s="13">
        <f t="shared" si="69"/>
        <v>1.8300000000000014</v>
      </c>
      <c r="AK190" s="12">
        <f t="shared" si="70"/>
        <v>-1.6808685098790743</v>
      </c>
      <c r="AL190" s="13">
        <f t="shared" si="60"/>
        <v>-1.2024270421262171</v>
      </c>
      <c r="AM190" s="12">
        <f t="shared" si="61"/>
        <v>-1.1982253455107787</v>
      </c>
      <c r="AN190" s="11">
        <f t="shared" si="62"/>
        <v>-1.1982574613629071</v>
      </c>
      <c r="AO190" s="10">
        <f t="shared" si="63"/>
        <v>-1.2032140988328239</v>
      </c>
    </row>
    <row r="191" spans="4:41" hidden="1" x14ac:dyDescent="0.25">
      <c r="D191" s="1"/>
      <c r="G191" s="13">
        <f t="shared" si="64"/>
        <v>1.8400000000000014</v>
      </c>
      <c r="H191" s="14">
        <f t="shared" si="65"/>
        <v>-0.23515090635420394</v>
      </c>
      <c r="R191" s="15">
        <f t="shared" si="66"/>
        <v>1.8400000000000014</v>
      </c>
      <c r="S191" s="13">
        <f t="shared" si="67"/>
        <v>-1.549137569944099</v>
      </c>
      <c r="T191" s="14">
        <f t="shared" si="68"/>
        <v>-1.5491380944952986</v>
      </c>
      <c r="AC191" s="13"/>
      <c r="AJ191" s="13">
        <f t="shared" si="69"/>
        <v>1.8400000000000014</v>
      </c>
      <c r="AK191" s="12">
        <f t="shared" si="70"/>
        <v>-1.6928661878035851</v>
      </c>
      <c r="AL191" s="13">
        <f t="shared" si="60"/>
        <v>-1.2032025961374846</v>
      </c>
      <c r="AM191" s="12">
        <f t="shared" si="61"/>
        <v>-1.1989637022068373</v>
      </c>
      <c r="AN191" s="11">
        <f t="shared" si="62"/>
        <v>-1.1989961293164546</v>
      </c>
      <c r="AO191" s="10">
        <f t="shared" si="63"/>
        <v>-1.2039292263975645</v>
      </c>
    </row>
    <row r="192" spans="4:41" hidden="1" x14ac:dyDescent="0.25">
      <c r="D192" s="1"/>
      <c r="G192" s="13">
        <f t="shared" si="64"/>
        <v>1.8500000000000014</v>
      </c>
      <c r="H192" s="14">
        <f t="shared" si="65"/>
        <v>-0.25647095184585961</v>
      </c>
      <c r="R192" s="15">
        <f t="shared" si="66"/>
        <v>1.8500000000000014</v>
      </c>
      <c r="S192" s="13">
        <f t="shared" si="67"/>
        <v>-1.5622159821187278</v>
      </c>
      <c r="T192" s="14">
        <f t="shared" si="68"/>
        <v>-1.5622162337688998</v>
      </c>
      <c r="AC192" s="13"/>
      <c r="AJ192" s="13">
        <f t="shared" si="69"/>
        <v>1.8500000000000014</v>
      </c>
      <c r="AK192" s="12">
        <f t="shared" si="70"/>
        <v>-1.7048712736128879</v>
      </c>
      <c r="AL192" s="13">
        <f t="shared" si="60"/>
        <v>-1.2039176978895783</v>
      </c>
      <c r="AM192" s="12">
        <f t="shared" si="61"/>
        <v>-1.1996422180549131</v>
      </c>
      <c r="AN192" s="11">
        <f t="shared" si="62"/>
        <v>-1.1996749527281692</v>
      </c>
      <c r="AO192" s="10">
        <f t="shared" si="63"/>
        <v>-1.2045848199066165</v>
      </c>
    </row>
    <row r="193" spans="4:41" hidden="1" x14ac:dyDescent="0.25">
      <c r="D193" s="1"/>
      <c r="G193" s="13">
        <f t="shared" si="64"/>
        <v>1.8600000000000014</v>
      </c>
      <c r="H193" s="14">
        <f t="shared" si="65"/>
        <v>-0.27769874386694965</v>
      </c>
      <c r="R193" s="15">
        <f t="shared" si="66"/>
        <v>1.8600000000000014</v>
      </c>
      <c r="S193" s="13">
        <f t="shared" si="67"/>
        <v>-1.5752946229381239</v>
      </c>
      <c r="T193" s="14">
        <f t="shared" si="68"/>
        <v>-1.575294604867167</v>
      </c>
      <c r="AC193" s="13"/>
      <c r="AJ193" s="13">
        <f t="shared" si="69"/>
        <v>1.8600000000000014</v>
      </c>
      <c r="AK193" s="12">
        <f t="shared" si="70"/>
        <v>-1.7168831683784918</v>
      </c>
      <c r="AL193" s="13">
        <f t="shared" si="60"/>
        <v>-1.204573265743363</v>
      </c>
      <c r="AM193" s="12">
        <f t="shared" si="61"/>
        <v>-1.2002618162907523</v>
      </c>
      <c r="AN193" s="11">
        <f t="shared" si="62"/>
        <v>-1.200294854744056</v>
      </c>
      <c r="AO193" s="10">
        <f t="shared" si="63"/>
        <v>-1.2051817984772484</v>
      </c>
    </row>
    <row r="194" spans="4:41" hidden="1" x14ac:dyDescent="0.25">
      <c r="D194" s="1"/>
      <c r="G194" s="13">
        <f t="shared" si="64"/>
        <v>1.8700000000000014</v>
      </c>
      <c r="H194" s="14">
        <f t="shared" si="65"/>
        <v>-0.29883683498186547</v>
      </c>
      <c r="R194" s="15">
        <f t="shared" si="66"/>
        <v>1.8700000000000014</v>
      </c>
      <c r="S194" s="13">
        <f t="shared" si="67"/>
        <v>-1.5883729580206396</v>
      </c>
      <c r="T194" s="14">
        <f t="shared" si="68"/>
        <v>-1.5883726734513244</v>
      </c>
      <c r="AC194" s="13"/>
      <c r="AJ194" s="13">
        <f t="shared" si="69"/>
        <v>1.8700000000000014</v>
      </c>
      <c r="AK194" s="12">
        <f t="shared" si="70"/>
        <v>-1.7289012823889756</v>
      </c>
      <c r="AL194" s="13">
        <f t="shared" si="60"/>
        <v>-1.2051702188461304</v>
      </c>
      <c r="AM194" s="12">
        <f t="shared" si="61"/>
        <v>-1.2008234208900206</v>
      </c>
      <c r="AN194" s="11">
        <f t="shared" si="62"/>
        <v>-1.2008567592482109</v>
      </c>
      <c r="AO194" s="10">
        <f t="shared" si="63"/>
        <v>-1.205721081907198</v>
      </c>
    </row>
    <row r="195" spans="4:41" hidden="1" x14ac:dyDescent="0.25">
      <c r="D195" s="1"/>
      <c r="G195" s="13">
        <f t="shared" si="64"/>
        <v>1.8800000000000014</v>
      </c>
      <c r="H195" s="14">
        <f t="shared" si="65"/>
        <v>-0.31988766645044203</v>
      </c>
      <c r="R195" s="15">
        <f t="shared" si="66"/>
        <v>1.8800000000000014</v>
      </c>
      <c r="S195" s="13">
        <f t="shared" si="67"/>
        <v>-1.6014504594556134</v>
      </c>
      <c r="T195" s="14">
        <f t="shared" si="68"/>
        <v>-1.6014499116536181</v>
      </c>
      <c r="AC195" s="13"/>
      <c r="AJ195" s="13">
        <f t="shared" si="69"/>
        <v>1.8800000000000014</v>
      </c>
      <c r="AK195" s="12">
        <f t="shared" si="70"/>
        <v>-1.7409250351573586</v>
      </c>
      <c r="AL195" s="13">
        <f t="shared" si="60"/>
        <v>-1.2057094770257697</v>
      </c>
      <c r="AM195" s="12">
        <f t="shared" si="61"/>
        <v>-1.2013279564415049</v>
      </c>
      <c r="AN195" s="11">
        <f t="shared" si="62"/>
        <v>-1.2013615907363258</v>
      </c>
      <c r="AO195" s="10">
        <f t="shared" si="63"/>
        <v>-1.2062035905525088</v>
      </c>
    </row>
    <row r="196" spans="4:41" hidden="1" x14ac:dyDescent="0.25">
      <c r="D196" s="1"/>
      <c r="G196" s="13">
        <f t="shared" si="64"/>
        <v>1.8900000000000015</v>
      </c>
      <c r="H196" s="14">
        <f t="shared" si="65"/>
        <v>-0.34085357340815259</v>
      </c>
      <c r="R196" s="15">
        <f t="shared" si="66"/>
        <v>1.8900000000000015</v>
      </c>
      <c r="S196" s="13">
        <f t="shared" si="67"/>
        <v>-1.6145266058890297</v>
      </c>
      <c r="T196" s="14">
        <f t="shared" si="68"/>
        <v>-1.614525798162832</v>
      </c>
      <c r="AC196" s="13"/>
      <c r="AJ196" s="13">
        <f t="shared" si="69"/>
        <v>1.8900000000000015</v>
      </c>
      <c r="AK196" s="12">
        <f t="shared" si="70"/>
        <v>-1.7529538554272486</v>
      </c>
      <c r="AL196" s="13">
        <f t="shared" si="60"/>
        <v>-1.2061919606685458</v>
      </c>
      <c r="AM196" s="12">
        <f t="shared" si="61"/>
        <v>-1.2017763480045858</v>
      </c>
      <c r="AN196" s="11">
        <f t="shared" si="62"/>
        <v>-1.2018102741734629</v>
      </c>
      <c r="AO196" s="10">
        <f t="shared" si="63"/>
        <v>-1.2066302451896125</v>
      </c>
    </row>
    <row r="197" spans="4:41" hidden="1" x14ac:dyDescent="0.25">
      <c r="D197" s="1"/>
      <c r="G197" s="13">
        <f t="shared" si="64"/>
        <v>1.9000000000000015</v>
      </c>
      <c r="H197" s="14">
        <f t="shared" si="65"/>
        <v>-0.36173678972590051</v>
      </c>
      <c r="R197" s="15">
        <f t="shared" si="66"/>
        <v>1.9000000000000015</v>
      </c>
      <c r="S197" s="13">
        <f t="shared" si="67"/>
        <v>-1.6276008826087978</v>
      </c>
      <c r="T197" s="14">
        <f t="shared" si="68"/>
        <v>-1.6275998183094282</v>
      </c>
      <c r="AC197" s="13"/>
      <c r="AJ197" s="13">
        <f t="shared" si="69"/>
        <v>1.9000000000000015</v>
      </c>
      <c r="AK197" s="12">
        <f t="shared" si="70"/>
        <v>-1.7649871811776057</v>
      </c>
      <c r="AL197" s="13">
        <f t="shared" si="60"/>
        <v>-1.2066185905811233</v>
      </c>
      <c r="AM197" s="12">
        <f t="shared" si="61"/>
        <v>-1.2021695209516767</v>
      </c>
      <c r="AN197" s="11">
        <f t="shared" si="62"/>
        <v>-1.2022037348367947</v>
      </c>
      <c r="AO197" s="10">
        <f t="shared" si="63"/>
        <v>-1.2070019668623353</v>
      </c>
    </row>
    <row r="198" spans="4:41" hidden="1" x14ac:dyDescent="0.25">
      <c r="D198" s="1"/>
      <c r="G198" s="13">
        <f t="shared" si="64"/>
        <v>1.9100000000000015</v>
      </c>
      <c r="H198" s="14">
        <f t="shared" si="65"/>
        <v>-0.38253945257358846</v>
      </c>
      <c r="R198" s="15">
        <f t="shared" si="66"/>
        <v>1.9100000000000015</v>
      </c>
      <c r="S198" s="13">
        <f t="shared" si="67"/>
        <v>-1.6406727816293769</v>
      </c>
      <c r="T198" s="14">
        <f t="shared" si="68"/>
        <v>-1.6406714641500326</v>
      </c>
      <c r="AC198" s="13"/>
      <c r="AJ198" s="13">
        <f t="shared" si="69"/>
        <v>1.9100000000000015</v>
      </c>
      <c r="AK198" s="12">
        <f t="shared" si="70"/>
        <v>-1.777024459625973</v>
      </c>
      <c r="AL198" s="13">
        <f t="shared" si="60"/>
        <v>-1.2069902878375183</v>
      </c>
      <c r="AM198" s="12">
        <f t="shared" si="61"/>
        <v>-1.2025084007963276</v>
      </c>
      <c r="AN198" s="11">
        <f t="shared" si="62"/>
        <v>-1.2025428981440054</v>
      </c>
      <c r="AO198" s="10">
        <f t="shared" si="63"/>
        <v>-1.2073196767145451</v>
      </c>
    </row>
    <row r="199" spans="4:41" hidden="1" x14ac:dyDescent="0.25">
      <c r="D199" s="1"/>
      <c r="G199" s="13">
        <f t="shared" si="64"/>
        <v>1.9200000000000015</v>
      </c>
      <c r="H199" s="14">
        <f t="shared" si="65"/>
        <v>-0.403263606709588</v>
      </c>
      <c r="R199" s="15">
        <f t="shared" si="66"/>
        <v>1.9200000000000015</v>
      </c>
      <c r="S199" s="13">
        <f t="shared" si="67"/>
        <v>-1.6537418017754726</v>
      </c>
      <c r="T199" s="14">
        <f t="shared" si="68"/>
        <v>-1.6537402345509999</v>
      </c>
      <c r="AC199" s="13"/>
      <c r="AJ199" s="13">
        <f t="shared" si="69"/>
        <v>1.9200000000000015</v>
      </c>
      <c r="AK199" s="12">
        <f t="shared" si="70"/>
        <v>-1.7890651472300276</v>
      </c>
      <c r="AL199" s="13">
        <f t="shared" ref="AL199:AL262" si="71">(-((3*(AJ199^2))+(2*AJ199*AK199))/((AJ199^2)+(COS(AK199))))</f>
        <v>-1.2073079736116863</v>
      </c>
      <c r="AM199" s="12">
        <f t="shared" ref="AM199:AM262" si="72">(-((3*((AJ199+($AK$5/2))^2))+(2*(AJ199+($AK$5/2))*(AK199+($AK$5*AL199))))/(((AJ199+($AK$5/2))^2)+(COS((AK199)+($AK$5*AL199)))))</f>
        <v>-1.2027939130077476</v>
      </c>
      <c r="AN199" s="11">
        <f t="shared" ref="AN199:AN262" si="73">(-((3*((AJ199+($AK$5/2))^2))+(2*(AJ199+($AK$5/2))*(AK199+($AK$5*AM199))))/(((AJ199+($AK$5/2))^2)+(COS((AK199)+($AK$5*AM199)))))</f>
        <v>-1.2028286894681059</v>
      </c>
      <c r="AO199" s="10">
        <f t="shared" ref="AO199:AO262" si="74">(-((3*((AJ199+($AK$5))^2))+(2*(AJ199+($AK$5))*(AK199+($AK$5*AN199))))/(((AJ199+($AK$5))^2)+(COS((AK199)+($AK$5*AN199)))))</f>
        <v>-1.2075842958091649</v>
      </c>
    </row>
    <row r="200" spans="4:41" hidden="1" x14ac:dyDescent="0.25">
      <c r="D200" s="1"/>
      <c r="G200" s="13">
        <f t="shared" ref="G200:G263" si="75">G199+$H$5</f>
        <v>1.9300000000000015</v>
      </c>
      <c r="H200" s="14">
        <f t="shared" ref="H200:H263" si="76">H199+$H$5*(-((3*(G199^2))+(2*G199*H199))/((G199^2)+(COS(H199))))</f>
        <v>-0.4239112085163772</v>
      </c>
      <c r="R200" s="15">
        <f t="shared" ref="R200:R263" si="77">R199+$S$5</f>
        <v>1.9300000000000015</v>
      </c>
      <c r="S200" s="13">
        <f t="shared" ref="S200:S263" si="78">T199+$S$5*(-((3*(R199^2))+(2*R199*T199))/((R199^2)+(COS(T199))))</f>
        <v>-1.6668074487645477</v>
      </c>
      <c r="T200" s="14">
        <f t="shared" ref="T200:T263" si="79">T199+($S$5/2)*(-(((3*(R199^2))+(2*R199*T199))/((R199^2)+(COS(T199))))+(-((3*(R200^2))+(2*R200*S200))/((R200^2)+(COS(S200)))))</f>
        <v>-1.6668056352707923</v>
      </c>
      <c r="AC200" s="13"/>
      <c r="AJ200" s="13">
        <f t="shared" ref="AJ200:AJ263" si="80">AJ199+$AK$5</f>
        <v>1.9300000000000015</v>
      </c>
      <c r="AK200" s="12">
        <f t="shared" ref="AK200:AK263" si="81">AK199+(1/6)*($AK$5)*(AL199+(2*AM199)+(2*AN199)+AO199)</f>
        <v>-1.8011087096873153</v>
      </c>
      <c r="AL200" s="13">
        <f t="shared" si="71"/>
        <v>-1.2075725689964856</v>
      </c>
      <c r="AM200" s="12">
        <f t="shared" si="72"/>
        <v>-1.2030269828125004</v>
      </c>
      <c r="AN200" s="11">
        <f t="shared" si="73"/>
        <v>-1.2030620339394189</v>
      </c>
      <c r="AO200" s="10">
        <f t="shared" si="74"/>
        <v>-1.2077967449343248</v>
      </c>
    </row>
    <row r="201" spans="4:41" hidden="1" x14ac:dyDescent="0.25">
      <c r="D201" s="1"/>
      <c r="G201" s="13">
        <f t="shared" si="75"/>
        <v>1.9400000000000015</v>
      </c>
      <c r="H201" s="14">
        <f t="shared" si="76"/>
        <v>-0.44448412980093388</v>
      </c>
      <c r="R201" s="15">
        <f t="shared" si="77"/>
        <v>1.9400000000000015</v>
      </c>
      <c r="S201" s="13">
        <f t="shared" si="78"/>
        <v>-1.6798692352878855</v>
      </c>
      <c r="T201" s="14">
        <f t="shared" si="79"/>
        <v>-1.6798671790409168</v>
      </c>
      <c r="AC201" s="13"/>
      <c r="AJ201" s="13">
        <f t="shared" si="80"/>
        <v>1.9400000000000015</v>
      </c>
      <c r="AK201" s="12">
        <f t="shared" si="81"/>
        <v>-1.8131546219330397</v>
      </c>
      <c r="AL201" s="13">
        <f t="shared" si="71"/>
        <v>-1.2077849948097716</v>
      </c>
      <c r="AM201" s="12">
        <f t="shared" si="72"/>
        <v>-1.2032085349841688</v>
      </c>
      <c r="AN201" s="11">
        <f t="shared" si="73"/>
        <v>-1.2032438562355263</v>
      </c>
      <c r="AO201" s="10">
        <f t="shared" si="74"/>
        <v>-1.2079579443974313</v>
      </c>
    </row>
    <row r="202" spans="4:41" hidden="1" x14ac:dyDescent="0.25">
      <c r="D202" s="1"/>
      <c r="G202" s="13">
        <f t="shared" si="75"/>
        <v>1.9500000000000015</v>
      </c>
      <c r="H202" s="14">
        <f t="shared" si="76"/>
        <v>-0.46498416137695148</v>
      </c>
      <c r="R202" s="15">
        <f t="shared" si="77"/>
        <v>1.9500000000000015</v>
      </c>
      <c r="S202" s="13">
        <f t="shared" si="78"/>
        <v>-1.6929266810899621</v>
      </c>
      <c r="T202" s="14">
        <f t="shared" si="79"/>
        <v>-1.6929243856451763</v>
      </c>
      <c r="AC202" s="13"/>
      <c r="AJ202" s="13">
        <f t="shared" si="80"/>
        <v>1.9500000000000015</v>
      </c>
      <c r="AK202" s="12">
        <f t="shared" si="81"/>
        <v>-1.8252023681357841</v>
      </c>
      <c r="AL202" s="13">
        <f t="shared" si="71"/>
        <v>-1.2079461713884148</v>
      </c>
      <c r="AM202" s="12">
        <f t="shared" si="72"/>
        <v>-1.2033394936217827</v>
      </c>
      <c r="AN202" s="11">
        <f t="shared" si="73"/>
        <v>-1.2033750803599768</v>
      </c>
      <c r="AO202" s="10">
        <f t="shared" si="74"/>
        <v>-1.208068813807947</v>
      </c>
    </row>
    <row r="203" spans="4:41" hidden="1" x14ac:dyDescent="0.25">
      <c r="D203" s="1"/>
      <c r="G203" s="13">
        <f t="shared" si="75"/>
        <v>1.9600000000000015</v>
      </c>
      <c r="H203" s="14">
        <f t="shared" si="76"/>
        <v>-0.48541301644456653</v>
      </c>
      <c r="R203" s="15">
        <f t="shared" si="77"/>
        <v>1.9600000000000015</v>
      </c>
      <c r="S203" s="13">
        <f t="shared" si="78"/>
        <v>-1.7059793130458893</v>
      </c>
      <c r="T203" s="14">
        <f t="shared" si="79"/>
        <v>-1.7059767819969938</v>
      </c>
      <c r="AC203" s="13"/>
      <c r="AJ203" s="13">
        <f t="shared" si="80"/>
        <v>1.9600000000000015</v>
      </c>
      <c r="AK203" s="12">
        <f t="shared" si="81"/>
        <v>-1.8372514416910506</v>
      </c>
      <c r="AL203" s="13">
        <f t="shared" si="71"/>
        <v>-1.2080570183710315</v>
      </c>
      <c r="AM203" s="12">
        <f t="shared" si="72"/>
        <v>-1.2034207819178433</v>
      </c>
      <c r="AN203" s="11">
        <f t="shared" si="73"/>
        <v>-1.20345662941058</v>
      </c>
      <c r="AO203" s="10">
        <f t="shared" si="74"/>
        <v>-1.2081302718497176</v>
      </c>
    </row>
    <row r="204" spans="4:41" ht="17.100000000000001" hidden="1" customHeight="1" x14ac:dyDescent="0.25">
      <c r="D204" s="1"/>
      <c r="G204" s="13">
        <f t="shared" si="75"/>
        <v>1.9700000000000015</v>
      </c>
      <c r="H204" s="14">
        <f t="shared" si="76"/>
        <v>-0.50577233378203479</v>
      </c>
      <c r="R204" s="15">
        <f t="shared" si="77"/>
        <v>1.9700000000000015</v>
      </c>
      <c r="S204" s="13">
        <f t="shared" si="78"/>
        <v>-1.7190266652366948</v>
      </c>
      <c r="T204" s="14">
        <f t="shared" si="79"/>
        <v>-1.719023902214579</v>
      </c>
      <c r="AC204" s="13"/>
      <c r="AJ204" s="13">
        <f t="shared" si="80"/>
        <v>1.9700000000000015</v>
      </c>
      <c r="AK204" s="12">
        <f t="shared" si="81"/>
        <v>-1.8493013452125133</v>
      </c>
      <c r="AL204" s="13">
        <f t="shared" si="71"/>
        <v>-1.2081184544702577</v>
      </c>
      <c r="AM204" s="12">
        <f t="shared" si="72"/>
        <v>-1.2034533219167607</v>
      </c>
      <c r="AN204" s="11">
        <f t="shared" si="73"/>
        <v>-1.2034894253381103</v>
      </c>
      <c r="AO204" s="10">
        <f t="shared" si="74"/>
        <v>-1.2081432360436435</v>
      </c>
    </row>
    <row r="205" spans="4:41" ht="12" hidden="1" customHeight="1" x14ac:dyDescent="0.25">
      <c r="D205" s="1"/>
      <c r="G205" s="13">
        <f t="shared" si="75"/>
        <v>1.9800000000000015</v>
      </c>
      <c r="H205" s="14">
        <f t="shared" si="76"/>
        <v>-0.52606368076265442</v>
      </c>
      <c r="R205" s="15">
        <f t="shared" si="77"/>
        <v>1.9800000000000015</v>
      </c>
      <c r="S205" s="13">
        <f t="shared" si="78"/>
        <v>-1.7320682790222219</v>
      </c>
      <c r="T205" s="14">
        <f t="shared" si="79"/>
        <v>-1.7320652876937204</v>
      </c>
      <c r="AC205" s="13"/>
      <c r="AJ205" s="13">
        <f t="shared" si="80"/>
        <v>1.9800000000000015</v>
      </c>
      <c r="AK205" s="12">
        <f t="shared" si="81"/>
        <v>-1.8613515905208862</v>
      </c>
      <c r="AL205" s="13">
        <f t="shared" si="71"/>
        <v>-1.2081313972353742</v>
      </c>
      <c r="AM205" s="12">
        <f t="shared" si="72"/>
        <v>-1.203438034264561</v>
      </c>
      <c r="AN205" s="11">
        <f t="shared" si="73"/>
        <v>-1.203474388696272</v>
      </c>
      <c r="AO205" s="10">
        <f t="shared" si="74"/>
        <v>-1.2081086225015643</v>
      </c>
    </row>
    <row r="206" spans="4:41" ht="14.45" hidden="1" customHeight="1" x14ac:dyDescent="0.25">
      <c r="D206" s="1"/>
      <c r="G206" s="13">
        <f t="shared" si="75"/>
        <v>1.9900000000000015</v>
      </c>
      <c r="H206" s="14">
        <f t="shared" si="76"/>
        <v>-0.54628855620920025</v>
      </c>
      <c r="R206" s="15">
        <f t="shared" si="77"/>
        <v>1.9900000000000015</v>
      </c>
      <c r="S206" s="13">
        <f t="shared" si="78"/>
        <v>-1.7451037031114374</v>
      </c>
      <c r="T206" s="14">
        <f t="shared" si="79"/>
        <v>-1.7451004871779889</v>
      </c>
      <c r="AC206" s="13"/>
      <c r="AJ206" s="13">
        <f t="shared" si="80"/>
        <v>1.9900000000000015</v>
      </c>
      <c r="AK206" s="12">
        <f t="shared" si="81"/>
        <v>-1.8734016986303172</v>
      </c>
      <c r="AL206" s="13">
        <f t="shared" si="71"/>
        <v>-1.208096762806145</v>
      </c>
      <c r="AM206" s="12">
        <f t="shared" si="72"/>
        <v>-1.2033758379506971</v>
      </c>
      <c r="AN206" s="11">
        <f t="shared" si="73"/>
        <v>-1.2034124383837568</v>
      </c>
      <c r="AO206" s="10">
        <f t="shared" si="74"/>
        <v>-1.2080273456721733</v>
      </c>
    </row>
    <row r="207" spans="4:41" hidden="1" x14ac:dyDescent="0.25">
      <c r="D207" s="1"/>
      <c r="G207" s="13">
        <f t="shared" si="75"/>
        <v>2.0000000000000013</v>
      </c>
      <c r="H207" s="14">
        <f t="shared" si="76"/>
        <v>-0.5664483930971872</v>
      </c>
      <c r="R207" s="15">
        <f t="shared" si="77"/>
        <v>2.0000000000000013</v>
      </c>
      <c r="S207" s="13">
        <f t="shared" si="78"/>
        <v>-1.7581324936299467</v>
      </c>
      <c r="T207" s="14">
        <f t="shared" si="79"/>
        <v>-1.7581290568261552</v>
      </c>
      <c r="AC207" s="13"/>
      <c r="AJ207" s="13">
        <f t="shared" si="80"/>
        <v>2.0000000000000013</v>
      </c>
      <c r="AK207" s="12">
        <f t="shared" si="81"/>
        <v>-1.8854511997322292</v>
      </c>
      <c r="AL207" s="13">
        <f t="shared" si="71"/>
        <v>-1.208015465658685</v>
      </c>
      <c r="AM207" s="12">
        <f t="shared" si="72"/>
        <v>-1.2032676500428172</v>
      </c>
      <c r="AN207" s="11">
        <f t="shared" si="73"/>
        <v>-1.203304491379257</v>
      </c>
      <c r="AO207" s="10">
        <f t="shared" si="74"/>
        <v>-1.2079003180798196</v>
      </c>
    </row>
    <row r="208" spans="4:41" hidden="1" x14ac:dyDescent="0.25">
      <c r="D208" s="1"/>
      <c r="G208" s="13">
        <f t="shared" si="75"/>
        <v>2.0100000000000011</v>
      </c>
      <c r="H208" s="14">
        <f t="shared" si="76"/>
        <v>-0.58654456111742193</v>
      </c>
      <c r="R208" s="15">
        <f t="shared" si="77"/>
        <v>2.0100000000000011</v>
      </c>
      <c r="S208" s="13">
        <f t="shared" si="78"/>
        <v>-1.771154214184526</v>
      </c>
      <c r="T208" s="14">
        <f t="shared" si="79"/>
        <v>-1.7711505602766284</v>
      </c>
      <c r="AC208" s="13"/>
      <c r="AJ208" s="13">
        <f t="shared" si="80"/>
        <v>2.0100000000000011</v>
      </c>
      <c r="AK208" s="12">
        <f t="shared" si="81"/>
        <v>-1.8974996331765337</v>
      </c>
      <c r="AL208" s="13">
        <f t="shared" si="71"/>
        <v>-1.20788841834422</v>
      </c>
      <c r="AM208" s="12">
        <f t="shared" si="72"/>
        <v>-1.2031143854153414</v>
      </c>
      <c r="AN208" s="11">
        <f t="shared" si="73"/>
        <v>-1.2031514624702719</v>
      </c>
      <c r="AO208" s="10">
        <f t="shared" si="74"/>
        <v>-1.2077284500570378</v>
      </c>
    </row>
    <row r="209" spans="4:41" hidden="1" x14ac:dyDescent="0.25">
      <c r="D209" s="1"/>
      <c r="G209" s="13">
        <f t="shared" si="75"/>
        <v>2.0200000000000009</v>
      </c>
      <c r="H209" s="14">
        <f t="shared" si="76"/>
        <v>-0.60657836910751206</v>
      </c>
      <c r="R209" s="15">
        <f t="shared" si="77"/>
        <v>2.0200000000000009</v>
      </c>
      <c r="S209" s="13">
        <f t="shared" si="78"/>
        <v>-1.7841684359244931</v>
      </c>
      <c r="T209" s="14">
        <f t="shared" si="79"/>
        <v>-1.7841645687087397</v>
      </c>
      <c r="AC209" s="13"/>
      <c r="AJ209" s="13">
        <f t="shared" si="80"/>
        <v>2.0200000000000009</v>
      </c>
      <c r="AK209" s="12">
        <f t="shared" si="81"/>
        <v>-1.9095465474501545</v>
      </c>
      <c r="AL209" s="13">
        <f t="shared" si="71"/>
        <v>-1.2077165312215745</v>
      </c>
      <c r="AM209" s="12">
        <f t="shared" si="72"/>
        <v>-1.2029169564726909</v>
      </c>
      <c r="AN209" s="11">
        <f t="shared" si="73"/>
        <v>-1.2029542639765594</v>
      </c>
      <c r="AO209" s="10">
        <f t="shared" si="74"/>
        <v>-1.2075126494716506</v>
      </c>
    </row>
    <row r="210" spans="4:41" hidden="1" x14ac:dyDescent="0.25">
      <c r="D210" s="1"/>
      <c r="G210" s="13">
        <f t="shared" si="75"/>
        <v>2.0300000000000007</v>
      </c>
      <c r="H210" s="14">
        <f t="shared" si="76"/>
        <v>-0.62655106736128419</v>
      </c>
      <c r="R210" s="15">
        <f t="shared" si="77"/>
        <v>2.0300000000000007</v>
      </c>
      <c r="S210" s="13">
        <f t="shared" si="78"/>
        <v>-1.7971747375997473</v>
      </c>
      <c r="T210" s="14">
        <f t="shared" si="79"/>
        <v>-1.7971706609006999</v>
      </c>
      <c r="AC210" s="13"/>
      <c r="AJ210" s="13">
        <f t="shared" si="80"/>
        <v>2.0300000000000007</v>
      </c>
      <c r="AK210" s="12">
        <f t="shared" si="81"/>
        <v>-1.9215915001528074</v>
      </c>
      <c r="AL210" s="13">
        <f t="shared" si="71"/>
        <v>-1.2075007121842338</v>
      </c>
      <c r="AM210" s="12">
        <f t="shared" si="72"/>
        <v>-1.2026762728680049</v>
      </c>
      <c r="AN210" s="11">
        <f t="shared" si="73"/>
        <v>-1.2027138054690676</v>
      </c>
      <c r="AO210" s="10">
        <f t="shared" si="74"/>
        <v>-1.2072538214492718</v>
      </c>
    </row>
    <row r="211" spans="4:41" hidden="1" x14ac:dyDescent="0.25">
      <c r="D211" s="1"/>
      <c r="G211" s="13">
        <f t="shared" si="75"/>
        <v>2.0400000000000005</v>
      </c>
      <c r="H211" s="14">
        <f t="shared" si="76"/>
        <v>-0.64646384982440108</v>
      </c>
      <c r="R211" s="15">
        <f t="shared" si="77"/>
        <v>2.0400000000000005</v>
      </c>
      <c r="S211" s="13">
        <f t="shared" si="78"/>
        <v>-1.8101727056153216</v>
      </c>
      <c r="T211" s="14">
        <f t="shared" si="79"/>
        <v>-1.810168423284076</v>
      </c>
      <c r="AC211" s="13"/>
      <c r="AJ211" s="13">
        <f t="shared" si="80"/>
        <v>2.0400000000000005</v>
      </c>
      <c r="AK211" s="12">
        <f t="shared" si="81"/>
        <v>-1.9336340579699869</v>
      </c>
      <c r="AL211" s="13">
        <f t="shared" si="71"/>
        <v>-1.2072418663828113</v>
      </c>
      <c r="AM211" s="12">
        <f t="shared" si="72"/>
        <v>-1.202393241218185</v>
      </c>
      <c r="AN211" s="11">
        <f t="shared" si="73"/>
        <v>-1.2024309934851805</v>
      </c>
      <c r="AO211" s="10">
        <f t="shared" si="74"/>
        <v>-1.2069528680920492</v>
      </c>
    </row>
    <row r="212" spans="4:41" hidden="1" x14ac:dyDescent="0.25">
      <c r="D212" s="1"/>
      <c r="G212" s="13">
        <f t="shared" si="75"/>
        <v>2.0500000000000003</v>
      </c>
      <c r="H212" s="14">
        <f t="shared" si="76"/>
        <v>-0.66631785618386508</v>
      </c>
      <c r="R212" s="15">
        <f t="shared" si="77"/>
        <v>2.0500000000000003</v>
      </c>
      <c r="S212" s="13">
        <f t="shared" si="78"/>
        <v>-1.8231619340823044</v>
      </c>
      <c r="T212" s="14">
        <f t="shared" si="79"/>
        <v>-1.8231574499946404</v>
      </c>
      <c r="AC212" s="13"/>
      <c r="AJ212" s="13">
        <f t="shared" si="80"/>
        <v>2.0500000000000003</v>
      </c>
      <c r="AK212" s="12">
        <f t="shared" si="81"/>
        <v>-1.9456737966431228</v>
      </c>
      <c r="AL212" s="13">
        <f t="shared" si="71"/>
        <v>-1.2069408959437531</v>
      </c>
      <c r="AM212" s="12">
        <f t="shared" si="72"/>
        <v>-1.2020687648160819</v>
      </c>
      <c r="AN212" s="11">
        <f t="shared" si="73"/>
        <v>-1.202106731241098</v>
      </c>
      <c r="AO212" s="10">
        <f t="shared" si="74"/>
        <v>-1.2066106881944487</v>
      </c>
    </row>
    <row r="213" spans="4:41" hidden="1" x14ac:dyDescent="0.25">
      <c r="D213" s="1"/>
      <c r="G213" s="13">
        <f t="shared" si="75"/>
        <v>2.06</v>
      </c>
      <c r="H213" s="14">
        <f t="shared" si="76"/>
        <v>-0.68611417385853701</v>
      </c>
      <c r="R213" s="15">
        <f t="shared" si="77"/>
        <v>2.06</v>
      </c>
      <c r="S213" s="13">
        <f t="shared" si="78"/>
        <v>-1.8361420248649893</v>
      </c>
      <c r="T213" s="14">
        <f t="shared" si="79"/>
        <v>-1.8361373429194585</v>
      </c>
      <c r="AC213" s="13"/>
      <c r="AJ213" s="13">
        <f t="shared" si="80"/>
        <v>2.06</v>
      </c>
      <c r="AK213" s="12">
        <f t="shared" si="81"/>
        <v>-1.957710300936877</v>
      </c>
      <c r="AL213" s="13">
        <f t="shared" si="71"/>
        <v>-1.2065986996850901</v>
      </c>
      <c r="AM213" s="12">
        <f t="shared" si="72"/>
        <v>-1.2017037433406337</v>
      </c>
      <c r="AN213" s="11">
        <f t="shared" si="73"/>
        <v>-1.2017419183421527</v>
      </c>
      <c r="AO213" s="10">
        <f t="shared" si="74"/>
        <v>-1.2062281769569045</v>
      </c>
    </row>
    <row r="214" spans="4:41" hidden="1" x14ac:dyDescent="0.25">
      <c r="D214" s="1"/>
      <c r="G214" s="13">
        <f t="shared" si="75"/>
        <v>2.0699999999999998</v>
      </c>
      <c r="H214" s="14">
        <f t="shared" si="76"/>
        <v>-0.70585383989729245</v>
      </c>
      <c r="R214" s="15">
        <f t="shared" si="77"/>
        <v>2.0699999999999998</v>
      </c>
      <c r="S214" s="13">
        <f t="shared" si="78"/>
        <v>-1.8491125876241412</v>
      </c>
      <c r="T214" s="14">
        <f t="shared" si="79"/>
        <v>-1.8491077117400938</v>
      </c>
      <c r="AC214" s="13"/>
      <c r="AJ214" s="13">
        <f t="shared" si="80"/>
        <v>2.0699999999999998</v>
      </c>
      <c r="AK214" s="12">
        <f t="shared" si="81"/>
        <v>-1.9697431646035564</v>
      </c>
      <c r="AL214" s="13">
        <f t="shared" si="71"/>
        <v>-1.2062161728300547</v>
      </c>
      <c r="AM214" s="12">
        <f t="shared" si="72"/>
        <v>-1.201299072565746</v>
      </c>
      <c r="AN214" s="11">
        <f t="shared" si="73"/>
        <v>-1.2013374504918666</v>
      </c>
      <c r="AO214" s="10">
        <f t="shared" si="74"/>
        <v>-1.2058062256980935</v>
      </c>
    </row>
    <row r="215" spans="4:41" hidden="1" x14ac:dyDescent="0.25">
      <c r="D215" s="1"/>
      <c r="G215" s="13">
        <f t="shared" si="75"/>
        <v>2.0799999999999996</v>
      </c>
      <c r="H215" s="14">
        <f t="shared" si="76"/>
        <v>-0.72553784279096312</v>
      </c>
      <c r="R215" s="15">
        <f t="shared" si="77"/>
        <v>2.0799999999999996</v>
      </c>
      <c r="S215" s="13">
        <f t="shared" si="78"/>
        <v>-1.8620732398562572</v>
      </c>
      <c r="T215" s="14">
        <f t="shared" si="79"/>
        <v>-1.862068173971817</v>
      </c>
      <c r="AC215" s="13"/>
      <c r="AJ215" s="13">
        <f t="shared" si="80"/>
        <v>2.0799999999999996</v>
      </c>
      <c r="AK215" s="12">
        <f t="shared" si="81"/>
        <v>-1.9817719903446287</v>
      </c>
      <c r="AL215" s="13">
        <f t="shared" si="71"/>
        <v>-1.2057942067193277</v>
      </c>
      <c r="AM215" s="12">
        <f t="shared" si="72"/>
        <v>-1.2008556440686908</v>
      </c>
      <c r="AN215" s="11">
        <f t="shared" si="73"/>
        <v>-1.2008942192005014</v>
      </c>
      <c r="AO215" s="10">
        <f t="shared" si="74"/>
        <v>-1.205345721566635</v>
      </c>
    </row>
    <row r="216" spans="4:41" hidden="1" x14ac:dyDescent="0.25">
      <c r="D216" s="1"/>
      <c r="G216" s="13">
        <f t="shared" si="75"/>
        <v>2.0899999999999994</v>
      </c>
      <c r="H216" s="14">
        <f t="shared" si="76"/>
        <v>-0.7451671242037825</v>
      </c>
      <c r="R216" s="15">
        <f t="shared" si="77"/>
        <v>2.0899999999999994</v>
      </c>
      <c r="S216" s="13">
        <f t="shared" si="78"/>
        <v>-1.875023606928732</v>
      </c>
      <c r="T216" s="14">
        <f t="shared" si="79"/>
        <v>-1.8750183549987234</v>
      </c>
      <c r="AC216" s="13"/>
      <c r="AJ216" s="13">
        <f t="shared" si="80"/>
        <v>2.0899999999999994</v>
      </c>
      <c r="AK216" s="12">
        <f t="shared" si="81"/>
        <v>-1.993796389769336</v>
      </c>
      <c r="AL216" s="13">
        <f t="shared" si="71"/>
        <v>-1.2053336885227084</v>
      </c>
      <c r="AM216" s="12">
        <f t="shared" si="72"/>
        <v>-1.2003743449387723</v>
      </c>
      <c r="AN216" s="11">
        <f t="shared" si="73"/>
        <v>-1.200413111493879</v>
      </c>
      <c r="AO216" s="10">
        <f t="shared" si="74"/>
        <v>-1.2048475472529467</v>
      </c>
    </row>
    <row r="217" spans="4:41" hidden="1" x14ac:dyDescent="0.25">
      <c r="D217" s="1"/>
      <c r="G217" s="13">
        <f t="shared" si="75"/>
        <v>2.0999999999999992</v>
      </c>
      <c r="H217" s="14">
        <f t="shared" si="76"/>
        <v>-0.76474258062965106</v>
      </c>
      <c r="R217" s="15">
        <f t="shared" si="77"/>
        <v>2.0999999999999992</v>
      </c>
      <c r="S217" s="13">
        <f t="shared" si="78"/>
        <v>-1.8879633221108347</v>
      </c>
      <c r="T217" s="14">
        <f t="shared" si="79"/>
        <v>-1.8879578881046688</v>
      </c>
      <c r="AC217" s="13"/>
      <c r="AJ217" s="13">
        <f t="shared" si="80"/>
        <v>2.0999999999999992</v>
      </c>
      <c r="AK217" s="12">
        <f t="shared" si="81"/>
        <v>-2.0058159833504043</v>
      </c>
      <c r="AL217" s="13">
        <f t="shared" si="71"/>
        <v>-1.2048355009509479</v>
      </c>
      <c r="AM217" s="12">
        <f t="shared" si="72"/>
        <v>-1.1998560574869999</v>
      </c>
      <c r="AN217" s="11">
        <f t="shared" si="73"/>
        <v>-1.1998950096231835</v>
      </c>
      <c r="AO217" s="10">
        <f t="shared" si="74"/>
        <v>-1.2043125807019919</v>
      </c>
    </row>
    <row r="218" spans="4:41" hidden="1" x14ac:dyDescent="0.25">
      <c r="D218" s="1"/>
      <c r="G218" s="13">
        <f t="shared" si="75"/>
        <v>2.109999999999999</v>
      </c>
      <c r="H218" s="14">
        <f t="shared" si="76"/>
        <v>-0.78426506497816939</v>
      </c>
      <c r="R218" s="15">
        <f t="shared" si="77"/>
        <v>2.109999999999999</v>
      </c>
      <c r="S218" s="13">
        <f t="shared" si="78"/>
        <v>-1.9008920266004248</v>
      </c>
      <c r="T218" s="14">
        <f t="shared" si="79"/>
        <v>-1.9008864144999504</v>
      </c>
      <c r="AC218" s="13"/>
      <c r="AJ218" s="13">
        <f t="shared" si="80"/>
        <v>2.109999999999999</v>
      </c>
      <c r="AK218" s="12">
        <f t="shared" si="81"/>
        <v>-2.0178304003768597</v>
      </c>
      <c r="AL218" s="13">
        <f t="shared" si="71"/>
        <v>-1.2043005219684702</v>
      </c>
      <c r="AM218" s="12">
        <f t="shared" si="72"/>
        <v>-1.1993016589574688</v>
      </c>
      <c r="AN218" s="11">
        <f t="shared" si="73"/>
        <v>-1.199340790776475</v>
      </c>
      <c r="AO218" s="10">
        <f t="shared" si="74"/>
        <v>-1.2037416948276276</v>
      </c>
    </row>
    <row r="219" spans="4:41" hidden="1" x14ac:dyDescent="0.25">
      <c r="D219" s="1"/>
      <c r="G219" s="13">
        <f t="shared" si="75"/>
        <v>2.1199999999999988</v>
      </c>
      <c r="H219" s="14">
        <f t="shared" si="76"/>
        <v>-0.80373538809504486</v>
      </c>
      <c r="R219" s="15">
        <f t="shared" si="77"/>
        <v>2.1199999999999988</v>
      </c>
      <c r="S219" s="13">
        <f t="shared" si="78"/>
        <v>-1.9138093695463432</v>
      </c>
      <c r="T219" s="14">
        <f t="shared" si="79"/>
        <v>-1.9138035833436675</v>
      </c>
      <c r="AC219" s="13"/>
      <c r="AJ219" s="13">
        <f t="shared" si="80"/>
        <v>2.1199999999999988</v>
      </c>
      <c r="AK219" s="12">
        <f t="shared" si="81"/>
        <v>-2.0298392789039665</v>
      </c>
      <c r="AL219" s="13">
        <f t="shared" si="71"/>
        <v>-1.2037296245077007</v>
      </c>
      <c r="AM219" s="12">
        <f t="shared" si="72"/>
        <v>-1.1987120212411435</v>
      </c>
      <c r="AN219" s="11">
        <f t="shared" si="73"/>
        <v>-1.1987513267925765</v>
      </c>
      <c r="AO219" s="10">
        <f t="shared" si="74"/>
        <v>-1.2031357572292332</v>
      </c>
    </row>
    <row r="220" spans="4:41" hidden="1" x14ac:dyDescent="0.25">
      <c r="D220" s="1"/>
      <c r="G220" s="13">
        <f t="shared" si="75"/>
        <v>2.1299999999999986</v>
      </c>
      <c r="H220" s="14">
        <f t="shared" si="76"/>
        <v>-0.82315432022116153</v>
      </c>
      <c r="R220" s="15">
        <f t="shared" si="77"/>
        <v>2.1299999999999986</v>
      </c>
      <c r="S220" s="13">
        <f t="shared" si="78"/>
        <v>-1.9267150080664239</v>
      </c>
      <c r="T220" s="14">
        <f t="shared" si="79"/>
        <v>-1.9267090517617096</v>
      </c>
      <c r="AC220" s="13"/>
      <c r="AJ220" s="13">
        <f t="shared" si="80"/>
        <v>2.1299999999999986</v>
      </c>
      <c r="AK220" s="12">
        <f t="shared" si="81"/>
        <v>-2.041842265700307</v>
      </c>
      <c r="AL220" s="13">
        <f t="shared" si="71"/>
        <v>-1.2031236761856774</v>
      </c>
      <c r="AM220" s="12">
        <f t="shared" si="72"/>
        <v>-1.1980880105926877</v>
      </c>
      <c r="AN220" s="11">
        <f t="shared" si="73"/>
        <v>-1.1981274838780112</v>
      </c>
      <c r="AO220" s="10">
        <f t="shared" si="74"/>
        <v>-1.2024956299112717</v>
      </c>
    </row>
    <row r="221" spans="4:41" hidden="1" x14ac:dyDescent="0.25">
      <c r="D221" s="1"/>
      <c r="G221" s="13">
        <f t="shared" si="75"/>
        <v>2.1399999999999983</v>
      </c>
      <c r="H221" s="14">
        <f t="shared" si="76"/>
        <v>-0.84252259239430816</v>
      </c>
      <c r="R221" s="15">
        <f t="shared" si="77"/>
        <v>2.1399999999999983</v>
      </c>
      <c r="S221" s="13">
        <f t="shared" si="78"/>
        <v>-1.9396086072610879</v>
      </c>
      <c r="T221" s="14">
        <f t="shared" si="79"/>
        <v>-1.9396024848603324</v>
      </c>
      <c r="AC221" s="13"/>
      <c r="AJ221" s="13">
        <f t="shared" si="80"/>
        <v>2.1399999999999983</v>
      </c>
      <c r="AK221" s="12">
        <f t="shared" si="81"/>
        <v>-2.0538390161920375</v>
      </c>
      <c r="AL221" s="13">
        <f t="shared" si="71"/>
        <v>-1.2024835390235913</v>
      </c>
      <c r="AM221" s="12">
        <f t="shared" si="72"/>
        <v>-1.1974304873509887</v>
      </c>
      <c r="AN221" s="11">
        <f t="shared" si="73"/>
        <v>-1.1974701223276119</v>
      </c>
      <c r="AO221" s="10">
        <f t="shared" si="74"/>
        <v>-1.2018221690064166</v>
      </c>
    </row>
    <row r="222" spans="4:41" hidden="1" x14ac:dyDescent="0.25">
      <c r="D222" s="1"/>
      <c r="G222" s="13">
        <f t="shared" si="75"/>
        <v>2.1499999999999981</v>
      </c>
      <c r="H222" s="14">
        <f t="shared" si="76"/>
        <v>-0.86184089779728823</v>
      </c>
      <c r="R222" s="15">
        <f t="shared" si="77"/>
        <v>2.1499999999999981</v>
      </c>
      <c r="S222" s="13">
        <f t="shared" si="78"/>
        <v>-1.9524898402224888</v>
      </c>
      <c r="T222" s="14">
        <f t="shared" si="79"/>
        <v>-1.95248355573529</v>
      </c>
      <c r="AC222" s="13"/>
      <c r="AJ222" s="13">
        <f t="shared" si="80"/>
        <v>2.1499999999999981</v>
      </c>
      <c r="AK222" s="12">
        <f t="shared" si="81"/>
        <v>-2.0658291944043494</v>
      </c>
      <c r="AL222" s="13">
        <f t="shared" si="71"/>
        <v>-1.2018100691699047</v>
      </c>
      <c r="AM222" s="12">
        <f t="shared" si="72"/>
        <v>-1.1967403056639592</v>
      </c>
      <c r="AN222" s="11">
        <f t="shared" si="73"/>
        <v>-1.196780096249404</v>
      </c>
      <c r="AO222" s="10">
        <f t="shared" si="74"/>
        <v>-1.2011162245028499</v>
      </c>
    </row>
    <row r="223" spans="4:41" hidden="1" x14ac:dyDescent="0.25">
      <c r="D223" s="1"/>
      <c r="G223" s="13">
        <f t="shared" si="75"/>
        <v>2.1599999999999979</v>
      </c>
      <c r="H223" s="14">
        <f t="shared" si="76"/>
        <v>-0.88110989305588017</v>
      </c>
      <c r="R223" s="15">
        <f t="shared" si="77"/>
        <v>2.1599999999999979</v>
      </c>
      <c r="S223" s="13">
        <f t="shared" si="78"/>
        <v>-1.9653583880391894</v>
      </c>
      <c r="T223" s="14">
        <f t="shared" si="79"/>
        <v>-1.9653519454765052</v>
      </c>
      <c r="AC223" s="13"/>
      <c r="AJ223" s="13">
        <f t="shared" si="80"/>
        <v>2.1599999999999979</v>
      </c>
      <c r="AK223" s="12">
        <f t="shared" si="81"/>
        <v>-2.0778124729001819</v>
      </c>
      <c r="AL223" s="13">
        <f t="shared" si="71"/>
        <v>-1.2011041166276333</v>
      </c>
      <c r="AM223" s="12">
        <f t="shared" si="72"/>
        <v>-1.1960183132182081</v>
      </c>
      <c r="AN223" s="11">
        <f t="shared" si="73"/>
        <v>-1.1960582532943396</v>
      </c>
      <c r="AO223" s="10">
        <f t="shared" si="74"/>
        <v>-1.2003786399762879</v>
      </c>
    </row>
    <row r="224" spans="4:41" hidden="1" x14ac:dyDescent="0.25">
      <c r="D224" s="1"/>
      <c r="G224" s="13">
        <f t="shared" si="75"/>
        <v>2.1699999999999977</v>
      </c>
      <c r="H224" s="14">
        <f t="shared" si="76"/>
        <v>-0.90033019948988191</v>
      </c>
      <c r="R224" s="15">
        <f t="shared" si="77"/>
        <v>2.1699999999999977</v>
      </c>
      <c r="S224" s="13">
        <f t="shared" si="78"/>
        <v>-1.978213939796365</v>
      </c>
      <c r="T224" s="14">
        <f t="shared" si="79"/>
        <v>-1.9782073431682703</v>
      </c>
      <c r="AC224" s="13"/>
      <c r="AJ224" s="13">
        <f t="shared" si="80"/>
        <v>2.1699999999999977</v>
      </c>
      <c r="AK224" s="12">
        <f t="shared" si="81"/>
        <v>-2.0897885327162302</v>
      </c>
      <c r="AL224" s="13">
        <f t="shared" si="71"/>
        <v>-1.2003665249863624</v>
      </c>
      <c r="AM224" s="12">
        <f t="shared" si="72"/>
        <v>-1.1952653509741058</v>
      </c>
      <c r="AN224" s="11">
        <f t="shared" si="73"/>
        <v>-1.1953054343914176</v>
      </c>
      <c r="AO224" s="10">
        <f t="shared" si="74"/>
        <v>-1.1996102523272889</v>
      </c>
    </row>
    <row r="225" spans="4:41" hidden="1" x14ac:dyDescent="0.25">
      <c r="D225" s="1"/>
      <c r="G225" s="13">
        <f t="shared" si="75"/>
        <v>2.1799999999999975</v>
      </c>
      <c r="H225" s="14">
        <f t="shared" si="76"/>
        <v>-0.91950240432025221</v>
      </c>
      <c r="R225" s="15">
        <f t="shared" si="77"/>
        <v>2.1799999999999975</v>
      </c>
      <c r="S225" s="13">
        <f t="shared" si="78"/>
        <v>-1.9910561925715327</v>
      </c>
      <c r="T225" s="14">
        <f t="shared" si="79"/>
        <v>-1.9910494458849799</v>
      </c>
      <c r="AC225" s="13"/>
      <c r="AJ225" s="13">
        <f t="shared" si="80"/>
        <v>2.1799999999999975</v>
      </c>
      <c r="AK225" s="12">
        <f t="shared" si="81"/>
        <v>-2.1017570632963047</v>
      </c>
      <c r="AL225" s="13">
        <f t="shared" si="71"/>
        <v>-1.1995981311595465</v>
      </c>
      <c r="AM225" s="12">
        <f t="shared" si="72"/>
        <v>-1.1944822529067667</v>
      </c>
      <c r="AN225" s="11">
        <f t="shared" si="73"/>
        <v>-1.1945224734887083</v>
      </c>
      <c r="AO225" s="10">
        <f t="shared" si="74"/>
        <v>-1.1988118915243509</v>
      </c>
    </row>
    <row r="226" spans="4:41" hidden="1" x14ac:dyDescent="0.25">
      <c r="D226" s="1"/>
      <c r="G226" s="13">
        <f t="shared" si="75"/>
        <v>2.1899999999999973</v>
      </c>
      <c r="H226" s="14">
        <f t="shared" si="76"/>
        <v>-0.93862706183515632</v>
      </c>
      <c r="R226" s="15">
        <f t="shared" si="77"/>
        <v>2.1899999999999973</v>
      </c>
      <c r="S226" s="13">
        <f t="shared" si="78"/>
        <v>-2.0038848514258203</v>
      </c>
      <c r="T226" s="14">
        <f t="shared" si="79"/>
        <v>-2.0038779586824083</v>
      </c>
      <c r="AC226" s="13"/>
      <c r="AJ226" s="13">
        <f t="shared" si="80"/>
        <v>2.1899999999999973</v>
      </c>
      <c r="AK226" s="12">
        <f t="shared" si="81"/>
        <v>-2.113717762422096</v>
      </c>
      <c r="AL226" s="13">
        <f t="shared" si="71"/>
        <v>-1.1987997651276026</v>
      </c>
      <c r="AM226" s="12">
        <f t="shared" si="72"/>
        <v>-1.1936698457534176</v>
      </c>
      <c r="AN226" s="11">
        <f t="shared" si="73"/>
        <v>-1.1937101973007573</v>
      </c>
      <c r="AO226" s="10">
        <f t="shared" si="74"/>
        <v>-1.1979843803532682</v>
      </c>
    </row>
    <row r="227" spans="4:41" hidden="1" x14ac:dyDescent="0.25">
      <c r="D227" s="1"/>
      <c r="G227" s="13">
        <f t="shared" si="75"/>
        <v>2.1999999999999971</v>
      </c>
      <c r="H227" s="14">
        <f t="shared" si="76"/>
        <v>-0.95770469451753193</v>
      </c>
      <c r="R227" s="15">
        <f t="shared" si="77"/>
        <v>2.1999999999999971</v>
      </c>
      <c r="S227" s="13">
        <f t="shared" si="78"/>
        <v>-2.0166996293907977</v>
      </c>
      <c r="T227" s="14">
        <f t="shared" si="79"/>
        <v>-2.016692594584554</v>
      </c>
      <c r="AC227" s="13"/>
      <c r="AJ227" s="13">
        <f t="shared" si="80"/>
        <v>2.1999999999999971</v>
      </c>
      <c r="AK227" s="12">
        <f t="shared" si="81"/>
        <v>-2.1256703361414115</v>
      </c>
      <c r="AL227" s="13">
        <f t="shared" si="71"/>
        <v>-1.1979722496872611</v>
      </c>
      <c r="AM227" s="12">
        <f t="shared" si="72"/>
        <v>-1.1928289487676142</v>
      </c>
      <c r="AN227" s="11">
        <f t="shared" si="73"/>
        <v>-1.1928694250628169</v>
      </c>
      <c r="AO227" s="10">
        <f t="shared" si="74"/>
        <v>-1.1971285341732085</v>
      </c>
    </row>
    <row r="228" spans="4:41" hidden="1" x14ac:dyDescent="0.25">
      <c r="D228" s="1"/>
      <c r="G228" s="13">
        <f t="shared" si="75"/>
        <v>2.2099999999999969</v>
      </c>
      <c r="H228" s="14">
        <f t="shared" si="76"/>
        <v>-0.97673579413661005</v>
      </c>
      <c r="R228" s="15">
        <f t="shared" si="77"/>
        <v>2.2099999999999969</v>
      </c>
      <c r="S228" s="13">
        <f t="shared" si="78"/>
        <v>-2.0295002474509034</v>
      </c>
      <c r="T228" s="14">
        <f t="shared" si="79"/>
        <v>-2.0294930745660844</v>
      </c>
      <c r="AC228" s="13"/>
      <c r="AJ228" s="13">
        <f t="shared" si="80"/>
        <v>2.2099999999999969</v>
      </c>
      <c r="AK228" s="12">
        <f t="shared" si="81"/>
        <v>-2.1376144986939472</v>
      </c>
      <c r="AL228" s="13">
        <f t="shared" si="71"/>
        <v>-1.1971164002076438</v>
      </c>
      <c r="AM228" s="12">
        <f t="shared" si="72"/>
        <v>-1.1919603734807043</v>
      </c>
      <c r="AN228" s="11">
        <f t="shared" si="73"/>
        <v>-1.1920009682923258</v>
      </c>
      <c r="AO228" s="10">
        <f t="shared" si="74"/>
        <v>-1.1962451606799198</v>
      </c>
    </row>
    <row r="229" spans="4:41" hidden="1" x14ac:dyDescent="0.25">
      <c r="D229" s="1"/>
      <c r="G229" s="13">
        <f t="shared" si="75"/>
        <v>2.2199999999999966</v>
      </c>
      <c r="H229" s="14">
        <f t="shared" si="76"/>
        <v>-0.99572082280565866</v>
      </c>
      <c r="R229" s="15">
        <f t="shared" si="77"/>
        <v>2.2199999999999966</v>
      </c>
      <c r="S229" s="13">
        <f t="shared" si="78"/>
        <v>-2.0422864345215057</v>
      </c>
      <c r="T229" s="14">
        <f t="shared" si="79"/>
        <v>-2.0422791275304188</v>
      </c>
      <c r="AC229" s="13"/>
      <c r="AJ229" s="13">
        <f t="shared" si="80"/>
        <v>2.2199999999999966</v>
      </c>
      <c r="AK229" s="12">
        <f t="shared" si="81"/>
        <v>-2.1495499724346701</v>
      </c>
      <c r="AL229" s="13">
        <f t="shared" si="71"/>
        <v>-1.196233024393466</v>
      </c>
      <c r="AM229" s="12">
        <f t="shared" si="72"/>
        <v>-1.1910649234709303</v>
      </c>
      <c r="AN229" s="11">
        <f t="shared" si="73"/>
        <v>-1.1911056305580077</v>
      </c>
      <c r="AO229" s="10">
        <f t="shared" si="74"/>
        <v>-1.1953350596764427</v>
      </c>
    </row>
    <row r="230" spans="4:41" hidden="1" x14ac:dyDescent="0.25">
      <c r="D230" s="1"/>
      <c r="G230" s="13">
        <f t="shared" si="75"/>
        <v>2.2299999999999964</v>
      </c>
      <c r="H230" s="14">
        <f t="shared" si="76"/>
        <v>-1.0146602140080587</v>
      </c>
      <c r="R230" s="15">
        <f t="shared" si="77"/>
        <v>2.2299999999999964</v>
      </c>
      <c r="S230" s="13">
        <f t="shared" si="78"/>
        <v>-2.0550579274226499</v>
      </c>
      <c r="T230" s="14">
        <f t="shared" si="79"/>
        <v>-2.0550504902835027</v>
      </c>
      <c r="AC230" s="13"/>
      <c r="AJ230" s="13">
        <f t="shared" si="80"/>
        <v>2.2299999999999964</v>
      </c>
      <c r="AK230" s="12">
        <f t="shared" si="81"/>
        <v>-2.1614764877548831</v>
      </c>
      <c r="AL230" s="13">
        <f t="shared" si="71"/>
        <v>-1.1953229220557571</v>
      </c>
      <c r="AM230" s="12">
        <f t="shared" si="72"/>
        <v>-1.1901433941405255</v>
      </c>
      <c r="AN230" s="11">
        <f t="shared" si="73"/>
        <v>-1.1901842072569588</v>
      </c>
      <c r="AO230" s="10">
        <f t="shared" si="74"/>
        <v>-1.1943990228516952</v>
      </c>
    </row>
    <row r="231" spans="4:41" hidden="1" x14ac:dyDescent="0.25">
      <c r="D231" s="1"/>
      <c r="G231" s="13">
        <f t="shared" si="75"/>
        <v>2.2399999999999962</v>
      </c>
      <c r="H231" s="14">
        <f t="shared" si="76"/>
        <v>-1.0335543735936723</v>
      </c>
      <c r="R231" s="15">
        <f t="shared" si="77"/>
        <v>2.2399999999999962</v>
      </c>
      <c r="S231" s="13">
        <f t="shared" si="78"/>
        <v>-2.0678144708485484</v>
      </c>
      <c r="T231" s="14">
        <f t="shared" si="79"/>
        <v>-2.0678069075033307</v>
      </c>
      <c r="AC231" s="13"/>
      <c r="AJ231" s="13">
        <f t="shared" si="80"/>
        <v>2.2399999999999962</v>
      </c>
      <c r="AK231" s="12">
        <f t="shared" si="81"/>
        <v>-2.1733937830010537</v>
      </c>
      <c r="AL231" s="13">
        <f t="shared" si="71"/>
        <v>-1.1943868848904435</v>
      </c>
      <c r="AM231" s="12">
        <f t="shared" si="72"/>
        <v>-1.1891965725011073</v>
      </c>
      <c r="AN231" s="11">
        <f t="shared" si="73"/>
        <v>-1.1892374854000218</v>
      </c>
      <c r="AO231" s="10">
        <f t="shared" si="74"/>
        <v>-1.193437833567234</v>
      </c>
    </row>
    <row r="232" spans="4:41" hidden="1" x14ac:dyDescent="0.25">
      <c r="D232" s="1"/>
      <c r="G232" s="13">
        <f t="shared" si="75"/>
        <v>2.249999999999996</v>
      </c>
      <c r="H232" s="14">
        <f t="shared" si="76"/>
        <v>-1.0524036807473256</v>
      </c>
      <c r="R232" s="15">
        <f t="shared" si="77"/>
        <v>2.249999999999996</v>
      </c>
      <c r="S232" s="13">
        <f t="shared" si="78"/>
        <v>-2.0805558173328857</v>
      </c>
      <c r="T232" s="14">
        <f t="shared" si="79"/>
        <v>-2.0805481317052825</v>
      </c>
      <c r="AC232" s="13"/>
      <c r="AJ232" s="13">
        <f t="shared" si="80"/>
        <v>2.249999999999996</v>
      </c>
      <c r="AK232" s="12">
        <f t="shared" si="81"/>
        <v>-2.185301604391487</v>
      </c>
      <c r="AL232" s="13">
        <f t="shared" si="71"/>
        <v>-1.1934256962651215</v>
      </c>
      <c r="AM232" s="12">
        <f t="shared" si="72"/>
        <v>-1.1882252369676711</v>
      </c>
      <c r="AN232" s="11">
        <f t="shared" si="73"/>
        <v>-1.1882662434057483</v>
      </c>
      <c r="AO232" s="10">
        <f t="shared" si="74"/>
        <v>-1.1924522666524919</v>
      </c>
    </row>
    <row r="233" spans="4:41" hidden="1" x14ac:dyDescent="0.25">
      <c r="D233" s="1"/>
      <c r="G233" s="13">
        <f t="shared" si="75"/>
        <v>2.2599999999999958</v>
      </c>
      <c r="H233" s="14">
        <f t="shared" si="76"/>
        <v>-1.0712084889310953</v>
      </c>
      <c r="R233" s="15">
        <f t="shared" si="77"/>
        <v>2.2599999999999958</v>
      </c>
      <c r="S233" s="13">
        <f t="shared" si="78"/>
        <v>-2.0932817272100022</v>
      </c>
      <c r="T233" s="14">
        <f t="shared" si="79"/>
        <v>-2.0932739232033493</v>
      </c>
      <c r="AC233" s="13"/>
      <c r="AJ233" s="13">
        <f t="shared" si="80"/>
        <v>2.2599999999999958</v>
      </c>
      <c r="AK233" s="12">
        <f t="shared" si="81"/>
        <v>-2.1971997059309278</v>
      </c>
      <c r="AL233" s="13">
        <f t="shared" si="71"/>
        <v>-1.1924401310142969</v>
      </c>
      <c r="AM233" s="12">
        <f t="shared" si="72"/>
        <v>-1.1872301571614308</v>
      </c>
      <c r="AN233" s="11">
        <f t="shared" si="73"/>
        <v>-1.1872712509032011</v>
      </c>
      <c r="AO233" s="10">
        <f t="shared" si="74"/>
        <v>-1.1914430882087412</v>
      </c>
    </row>
    <row r="234" spans="4:41" hidden="1" x14ac:dyDescent="0.25">
      <c r="D234" s="1"/>
      <c r="G234" s="13">
        <f t="shared" si="75"/>
        <v>2.2699999999999956</v>
      </c>
      <c r="H234" s="14">
        <f t="shared" si="76"/>
        <v>-1.0899691268019667</v>
      </c>
      <c r="R234" s="15">
        <f t="shared" si="77"/>
        <v>2.2699999999999956</v>
      </c>
      <c r="S234" s="13">
        <f t="shared" si="78"/>
        <v>-2.1059919685720487</v>
      </c>
      <c r="T234" s="14">
        <f t="shared" si="79"/>
        <v>-2.1059840500673275</v>
      </c>
      <c r="AC234" s="13"/>
      <c r="AJ234" s="13">
        <f t="shared" si="80"/>
        <v>2.2699999999999956</v>
      </c>
      <c r="AK234" s="12">
        <f t="shared" si="81"/>
        <v>-2.2090878493231818</v>
      </c>
      <c r="AL234" s="13">
        <f t="shared" si="71"/>
        <v>-1.19143095524336</v>
      </c>
      <c r="AM234" s="12">
        <f t="shared" si="72"/>
        <v>-1.1862120937217273</v>
      </c>
      <c r="AN234" s="11">
        <f t="shared" si="73"/>
        <v>-1.1862532685438212</v>
      </c>
      <c r="AO234" s="10">
        <f t="shared" si="74"/>
        <v>-1.1904110554220113</v>
      </c>
    </row>
    <row r="235" spans="4:41" hidden="1" x14ac:dyDescent="0.25">
      <c r="D235" s="1"/>
      <c r="G235" s="13">
        <f t="shared" si="75"/>
        <v>2.2799999999999954</v>
      </c>
      <c r="H235" s="14">
        <f t="shared" si="76"/>
        <v>-1.1086858991063111</v>
      </c>
      <c r="R235" s="15">
        <f t="shared" si="77"/>
        <v>2.2799999999999954</v>
      </c>
      <c r="S235" s="13">
        <f t="shared" si="78"/>
        <v>-2.1186863172221924</v>
      </c>
      <c r="T235" s="14">
        <f t="shared" si="79"/>
        <v>-2.1186782880760728</v>
      </c>
      <c r="AC235" s="13"/>
      <c r="AJ235" s="13">
        <f t="shared" si="80"/>
        <v>2.2799999999999954</v>
      </c>
      <c r="AK235" s="12">
        <f t="shared" si="81"/>
        <v>-2.2209658038818425</v>
      </c>
      <c r="AL235" s="13">
        <f t="shared" si="71"/>
        <v>-1.1903989261415149</v>
      </c>
      <c r="AM235" s="12">
        <f t="shared" si="72"/>
        <v>-1.1851717981272072</v>
      </c>
      <c r="AN235" s="11">
        <f t="shared" si="73"/>
        <v>-1.1852130478225431</v>
      </c>
      <c r="AO235" s="10">
        <f t="shared" si="74"/>
        <v>-1.1893569163851505</v>
      </c>
    </row>
    <row r="236" spans="4:41" hidden="1" x14ac:dyDescent="0.25">
      <c r="D236" s="1"/>
      <c r="G236" s="13">
        <f t="shared" si="75"/>
        <v>2.2899999999999952</v>
      </c>
      <c r="H236" s="14">
        <f t="shared" si="76"/>
        <v>-1.1273590875525248</v>
      </c>
      <c r="R236" s="15">
        <f t="shared" si="77"/>
        <v>2.2899999999999952</v>
      </c>
      <c r="S236" s="13">
        <f t="shared" si="78"/>
        <v>-2.1313645566239741</v>
      </c>
      <c r="T236" s="14">
        <f t="shared" si="79"/>
        <v>-2.1313564206669029</v>
      </c>
      <c r="AC236" s="13"/>
      <c r="AJ236" s="13">
        <f t="shared" si="80"/>
        <v>2.2899999999999952</v>
      </c>
      <c r="AK236" s="12">
        <f t="shared" si="81"/>
        <v>-2.2328333464392194</v>
      </c>
      <c r="AL236" s="13">
        <f t="shared" si="71"/>
        <v>-1.1893447918038511</v>
      </c>
      <c r="AM236" s="12">
        <f t="shared" si="72"/>
        <v>-1.1841100125264297</v>
      </c>
      <c r="AN236" s="11">
        <f t="shared" si="73"/>
        <v>-1.1841513309083447</v>
      </c>
      <c r="AO236" s="10">
        <f t="shared" si="74"/>
        <v>-1.1882814099292092</v>
      </c>
    </row>
    <row r="237" spans="4:41" hidden="1" x14ac:dyDescent="0.25">
      <c r="D237" s="1"/>
      <c r="G237" s="13">
        <f t="shared" si="75"/>
        <v>2.2999999999999949</v>
      </c>
      <c r="H237" s="14">
        <f t="shared" si="76"/>
        <v>-1.1459889516630646</v>
      </c>
      <c r="R237" s="15">
        <f t="shared" si="77"/>
        <v>2.2999999999999949</v>
      </c>
      <c r="S237" s="13">
        <f t="shared" si="78"/>
        <v>-2.1440264778469098</v>
      </c>
      <c r="T237" s="14">
        <f t="shared" si="79"/>
        <v>-2.1440182388812525</v>
      </c>
      <c r="AC237" s="13"/>
      <c r="AJ237" s="13">
        <f t="shared" si="80"/>
        <v>2.2999999999999949</v>
      </c>
      <c r="AK237" s="12">
        <f t="shared" si="81"/>
        <v>-2.2446902612535569</v>
      </c>
      <c r="AL237" s="13">
        <f t="shared" si="71"/>
        <v>-1.1882692910627408</v>
      </c>
      <c r="AM237" s="12">
        <f t="shared" si="72"/>
        <v>-1.1830274695780303</v>
      </c>
      <c r="AN237" s="11">
        <f t="shared" si="73"/>
        <v>-1.1830688504843376</v>
      </c>
      <c r="AO237" s="10">
        <f t="shared" si="74"/>
        <v>-1.1871852654642654</v>
      </c>
    </row>
    <row r="238" spans="4:41" hidden="1" x14ac:dyDescent="0.25">
      <c r="D238" s="1"/>
      <c r="G238" s="13">
        <f t="shared" si="75"/>
        <v>2.3099999999999947</v>
      </c>
      <c r="H238" s="14">
        <f t="shared" si="76"/>
        <v>-1.1645757296070169</v>
      </c>
      <c r="R238" s="15">
        <f t="shared" si="77"/>
        <v>2.3099999999999947</v>
      </c>
      <c r="S238" s="13">
        <f t="shared" si="78"/>
        <v>-2.1566718795084499</v>
      </c>
      <c r="T238" s="14">
        <f t="shared" si="79"/>
        <v>-2.1566635413066857</v>
      </c>
      <c r="AC238" s="13"/>
      <c r="AJ238" s="13">
        <f t="shared" si="80"/>
        <v>2.3099999999999947</v>
      </c>
      <c r="AK238" s="12">
        <f t="shared" si="81"/>
        <v>-2.2565363399146432</v>
      </c>
      <c r="AL238" s="13">
        <f t="shared" si="71"/>
        <v>-1.1871731533286829</v>
      </c>
      <c r="AM238" s="12">
        <f t="shared" si="72"/>
        <v>-1.1819248923005599</v>
      </c>
      <c r="AN238" s="11">
        <f t="shared" si="73"/>
        <v>-1.1819663295975296</v>
      </c>
      <c r="AO238" s="10">
        <f t="shared" si="74"/>
        <v>-1.1860692028298145</v>
      </c>
    </row>
    <row r="239" spans="4:41" hidden="1" x14ac:dyDescent="0.25">
      <c r="D239" s="1"/>
      <c r="G239" s="13">
        <f t="shared" si="75"/>
        <v>2.3199999999999945</v>
      </c>
      <c r="H239" s="14">
        <f t="shared" si="76"/>
        <v>-1.1831196390142482</v>
      </c>
      <c r="R239" s="15">
        <f t="shared" si="77"/>
        <v>2.3199999999999945</v>
      </c>
      <c r="S239" s="13">
        <f t="shared" si="78"/>
        <v>-2.1693005677124009</v>
      </c>
      <c r="T239" s="14">
        <f t="shared" si="79"/>
        <v>-2.1692921340153752</v>
      </c>
      <c r="AC239" s="13"/>
      <c r="AJ239" s="13">
        <f t="shared" si="80"/>
        <v>2.3199999999999945</v>
      </c>
      <c r="AK239" s="12">
        <f t="shared" si="81"/>
        <v>-2.2683713812479009</v>
      </c>
      <c r="AL239" s="13">
        <f t="shared" si="71"/>
        <v>-1.1860570984407039</v>
      </c>
      <c r="AM239" s="12">
        <f t="shared" si="72"/>
        <v>-1.1808029939320666</v>
      </c>
      <c r="AN239" s="11">
        <f t="shared" si="73"/>
        <v>-1.1808444815183223</v>
      </c>
      <c r="AO239" s="10">
        <f t="shared" si="74"/>
        <v>-1.1849339321547987</v>
      </c>
    </row>
    <row r="240" spans="4:41" hidden="1" x14ac:dyDescent="0.25">
      <c r="D240" s="1"/>
      <c r="G240" s="13">
        <f t="shared" si="75"/>
        <v>2.3299999999999943</v>
      </c>
      <c r="H240" s="14">
        <f t="shared" si="76"/>
        <v>-1.2016208777720916</v>
      </c>
      <c r="R240" s="15">
        <f t="shared" si="77"/>
        <v>2.3299999999999943</v>
      </c>
      <c r="S240" s="13">
        <f t="shared" si="78"/>
        <v>-2.1819123559839291</v>
      </c>
      <c r="T240" s="14">
        <f t="shared" si="79"/>
        <v>-2.1819038304991616</v>
      </c>
      <c r="AC240" s="13"/>
      <c r="AJ240" s="13">
        <f t="shared" si="80"/>
        <v>2.3299999999999943</v>
      </c>
      <c r="AK240" s="12">
        <f t="shared" si="81"/>
        <v>-2.2801951912170613</v>
      </c>
      <c r="AL240" s="13">
        <f t="shared" si="71"/>
        <v>-1.1849218365264091</v>
      </c>
      <c r="AM240" s="12">
        <f t="shared" si="72"/>
        <v>-1.1796624777994755</v>
      </c>
      <c r="AN240" s="11">
        <f t="shared" si="73"/>
        <v>-1.1797040096098022</v>
      </c>
      <c r="AO240" s="10">
        <f t="shared" si="74"/>
        <v>-1.1837801537273216</v>
      </c>
    </row>
    <row r="241" spans="4:41" hidden="1" x14ac:dyDescent="0.25">
      <c r="D241" s="1"/>
      <c r="G241" s="13">
        <f t="shared" si="75"/>
        <v>2.3399999999999941</v>
      </c>
      <c r="H241" s="14">
        <f t="shared" si="76"/>
        <v>-1.2200796248054466</v>
      </c>
      <c r="R241" s="15">
        <f t="shared" si="77"/>
        <v>2.3399999999999941</v>
      </c>
      <c r="S241" s="13">
        <f t="shared" si="78"/>
        <v>-2.1945070652012593</v>
      </c>
      <c r="T241" s="14">
        <f t="shared" si="79"/>
        <v>-2.1944984516013153</v>
      </c>
      <c r="AC241" s="13"/>
      <c r="AJ241" s="13">
        <f t="shared" si="80"/>
        <v>2.3399999999999941</v>
      </c>
      <c r="AK241" s="12">
        <f t="shared" si="81"/>
        <v>-2.2920075828255149</v>
      </c>
      <c r="AL241" s="13">
        <f t="shared" si="71"/>
        <v>-1.183768067871714</v>
      </c>
      <c r="AM241" s="12">
        <f t="shared" si="72"/>
        <v>-1.1785040371977957</v>
      </c>
      <c r="AN241" s="11">
        <f t="shared" si="73"/>
        <v>-1.1785456072068488</v>
      </c>
      <c r="AO241" s="10">
        <f t="shared" si="74"/>
        <v>-1.1826085578740977</v>
      </c>
    </row>
    <row r="242" spans="4:41" hidden="1" x14ac:dyDescent="0.25">
      <c r="D242" s="1"/>
      <c r="G242" s="13">
        <f t="shared" si="75"/>
        <v>2.3499999999999939</v>
      </c>
      <c r="H242" s="14">
        <f t="shared" si="76"/>
        <v>-1.2384960408410874</v>
      </c>
      <c r="R242" s="15">
        <f t="shared" si="77"/>
        <v>2.3499999999999939</v>
      </c>
      <c r="S242" s="13">
        <f t="shared" si="78"/>
        <v>-2.2070845235241978</v>
      </c>
      <c r="T242" s="14">
        <f t="shared" si="79"/>
        <v>-2.2070758254451213</v>
      </c>
      <c r="AC242" s="13"/>
      <c r="AJ242" s="13">
        <f t="shared" si="80"/>
        <v>2.3499999999999939</v>
      </c>
      <c r="AK242" s="12">
        <f t="shared" si="81"/>
        <v>-2.3038083760164398</v>
      </c>
      <c r="AL242" s="13">
        <f t="shared" si="71"/>
        <v>-1.1825964828003128</v>
      </c>
      <c r="AM242" s="12">
        <f t="shared" si="72"/>
        <v>-1.1773283552791425</v>
      </c>
      <c r="AN242" s="11">
        <f t="shared" si="73"/>
        <v>-1.1773699575050591</v>
      </c>
      <c r="AO242" s="10">
        <f t="shared" si="74"/>
        <v>-1.1814198248496186</v>
      </c>
    </row>
    <row r="243" spans="4:41" hidden="1" x14ac:dyDescent="0.25">
      <c r="D243" s="1"/>
      <c r="G243" s="13">
        <f t="shared" si="75"/>
        <v>2.3599999999999937</v>
      </c>
      <c r="H243" s="14">
        <f t="shared" si="76"/>
        <v>-1.2568702691569023</v>
      </c>
      <c r="R243" s="15">
        <f t="shared" si="77"/>
        <v>2.3599999999999937</v>
      </c>
      <c r="S243" s="13">
        <f t="shared" si="78"/>
        <v>-2.2196445663196016</v>
      </c>
      <c r="T243" s="14">
        <f t="shared" si="79"/>
        <v>-2.2196357873594112</v>
      </c>
      <c r="AC243" s="13"/>
      <c r="AJ243" s="13">
        <f t="shared" si="80"/>
        <v>2.3599999999999937</v>
      </c>
      <c r="AK243" s="12">
        <f t="shared" si="81"/>
        <v>-2.3155973975718038</v>
      </c>
      <c r="AL243" s="13">
        <f t="shared" si="71"/>
        <v>-1.1814077615628678</v>
      </c>
      <c r="AM243" s="12">
        <f t="shared" si="72"/>
        <v>-1.1761361049515742</v>
      </c>
      <c r="AN243" s="11">
        <f t="shared" si="73"/>
        <v>-1.1761777334594765</v>
      </c>
      <c r="AO243" s="10">
        <f t="shared" si="74"/>
        <v>-1.1802146247350298</v>
      </c>
    </row>
    <row r="244" spans="4:41" hidden="1" x14ac:dyDescent="0.25">
      <c r="D244" s="1"/>
      <c r="G244" s="13">
        <f t="shared" si="75"/>
        <v>2.3699999999999934</v>
      </c>
      <c r="H244" s="14">
        <f t="shared" si="76"/>
        <v>-1.275202436316716</v>
      </c>
      <c r="R244" s="15">
        <f t="shared" si="77"/>
        <v>2.3699999999999934</v>
      </c>
      <c r="S244" s="13">
        <f t="shared" si="78"/>
        <v>-2.2321870360839244</v>
      </c>
      <c r="T244" s="14">
        <f t="shared" si="79"/>
        <v>-2.2321781798011733</v>
      </c>
      <c r="AC244" s="13"/>
      <c r="AJ244" s="13">
        <f t="shared" si="80"/>
        <v>2.3699999999999934</v>
      </c>
      <c r="AK244" s="12">
        <f t="shared" si="81"/>
        <v>-2.3273744810103372</v>
      </c>
      <c r="AL244" s="13">
        <f t="shared" si="71"/>
        <v>-1.1802025742359052</v>
      </c>
      <c r="AM244" s="12">
        <f t="shared" si="72"/>
        <v>-1.1749279487876749</v>
      </c>
      <c r="AN244" s="11">
        <f t="shared" si="73"/>
        <v>-1.174969597693065</v>
      </c>
      <c r="AO244" s="10">
        <f t="shared" si="74"/>
        <v>-1.1789936173466733</v>
      </c>
    </row>
    <row r="245" spans="4:41" hidden="1" x14ac:dyDescent="0.25">
      <c r="D245" s="1"/>
      <c r="G245" s="13">
        <f t="shared" si="75"/>
        <v>2.3799999999999932</v>
      </c>
      <c r="H245" s="14">
        <f t="shared" si="76"/>
        <v>-1.2934926528912829</v>
      </c>
      <c r="R245" s="15">
        <f t="shared" si="77"/>
        <v>2.3799999999999932</v>
      </c>
      <c r="S245" s="13">
        <f t="shared" si="78"/>
        <v>-2.2447117823629656</v>
      </c>
      <c r="T245" s="14">
        <f t="shared" si="79"/>
        <v>-2.2447028522753705</v>
      </c>
      <c r="AC245" s="13"/>
      <c r="AJ245" s="13">
        <f t="shared" si="80"/>
        <v>2.3799999999999932</v>
      </c>
      <c r="AK245" s="12">
        <f t="shared" si="81"/>
        <v>-2.3391394664845775</v>
      </c>
      <c r="AL245" s="13">
        <f t="shared" si="71"/>
        <v>-1.1789815806303816</v>
      </c>
      <c r="AM245" s="12">
        <f t="shared" si="72"/>
        <v>-1.173704538942836</v>
      </c>
      <c r="AN245" s="11">
        <f t="shared" si="73"/>
        <v>-1.1737462024148748</v>
      </c>
      <c r="AO245" s="10">
        <f t="shared" si="74"/>
        <v>-1.1777574521542307</v>
      </c>
    </row>
    <row r="246" spans="4:41" hidden="1" x14ac:dyDescent="0.25">
      <c r="D246" s="1"/>
      <c r="G246" s="13">
        <f t="shared" si="75"/>
        <v>2.389999999999993</v>
      </c>
      <c r="H246" s="14">
        <f t="shared" si="76"/>
        <v>-1.3117410141659729</v>
      </c>
      <c r="R246" s="15">
        <f t="shared" si="77"/>
        <v>2.389999999999993</v>
      </c>
      <c r="S246" s="13">
        <f t="shared" si="78"/>
        <v>-2.2572186616689645</v>
      </c>
      <c r="T246" s="14">
        <f t="shared" si="79"/>
        <v>-2.2572096612520989</v>
      </c>
      <c r="AC246" s="13"/>
      <c r="AJ246" s="13">
        <f t="shared" si="80"/>
        <v>2.389999999999993</v>
      </c>
      <c r="AK246" s="12">
        <f t="shared" si="81"/>
        <v>-2.3508922006770776</v>
      </c>
      <c r="AL246" s="13">
        <f t="shared" si="71"/>
        <v>-1.1777454302098516</v>
      </c>
      <c r="AM246" s="12">
        <f t="shared" si="72"/>
        <v>-1.1724665170831321</v>
      </c>
      <c r="AN246" s="11">
        <f t="shared" si="73"/>
        <v>-1.1725081893478027</v>
      </c>
      <c r="AO246" s="10">
        <f t="shared" si="74"/>
        <v>-1.1765067682083863</v>
      </c>
    </row>
    <row r="247" spans="4:41" hidden="1" x14ac:dyDescent="0.25">
      <c r="D247" s="1"/>
      <c r="G247" s="13">
        <f t="shared" si="75"/>
        <v>2.3999999999999928</v>
      </c>
      <c r="H247" s="14">
        <f t="shared" si="76"/>
        <v>-1.3299476008356161</v>
      </c>
      <c r="R247" s="15">
        <f t="shared" si="77"/>
        <v>2.3999999999999928</v>
      </c>
      <c r="S247" s="13">
        <f t="shared" si="78"/>
        <v>-2.2697075373951638</v>
      </c>
      <c r="T247" s="14">
        <f t="shared" si="79"/>
        <v>-2.2696984700812206</v>
      </c>
      <c r="AC247" s="13"/>
      <c r="AJ247" s="13">
        <f t="shared" si="80"/>
        <v>2.3999999999999928</v>
      </c>
      <c r="AK247" s="12">
        <f t="shared" si="81"/>
        <v>-2.3626325366958776</v>
      </c>
      <c r="AL247" s="13">
        <f t="shared" si="71"/>
        <v>-1.1764947620181503</v>
      </c>
      <c r="AM247" s="12">
        <f t="shared" si="72"/>
        <v>-1.1712145143227051</v>
      </c>
      <c r="AN247" s="11">
        <f t="shared" si="73"/>
        <v>-1.171256189665854</v>
      </c>
      <c r="AO247" s="10">
        <f t="shared" si="74"/>
        <v>-1.1752421940779052</v>
      </c>
    </row>
    <row r="248" spans="4:41" hidden="1" x14ac:dyDescent="0.25">
      <c r="D248" s="1"/>
      <c r="G248" s="13">
        <f t="shared" si="75"/>
        <v>2.4099999999999926</v>
      </c>
      <c r="H248" s="14">
        <f t="shared" si="76"/>
        <v>-1.3481124796869157</v>
      </c>
      <c r="R248" s="15">
        <f t="shared" si="77"/>
        <v>2.4099999999999926</v>
      </c>
      <c r="S248" s="13">
        <f t="shared" si="78"/>
        <v>-2.282178279727987</v>
      </c>
      <c r="T248" s="14">
        <f t="shared" si="79"/>
        <v>-2.2821691489046061</v>
      </c>
      <c r="AC248" s="13"/>
      <c r="AJ248" s="13">
        <f t="shared" si="80"/>
        <v>2.4099999999999926</v>
      </c>
      <c r="AK248" s="12">
        <f t="shared" si="81"/>
        <v>-2.3743603339693329</v>
      </c>
      <c r="AL248" s="13">
        <f t="shared" si="71"/>
        <v>-1.1752302046164997</v>
      </c>
      <c r="AM248" s="12">
        <f t="shared" si="72"/>
        <v>-1.1699491511705096</v>
      </c>
      <c r="AN248" s="11">
        <f t="shared" si="73"/>
        <v>-1.1699908239407661</v>
      </c>
      <c r="AO248" s="10">
        <f t="shared" si="74"/>
        <v>-1.173964347796008</v>
      </c>
    </row>
    <row r="249" spans="4:41" hidden="1" x14ac:dyDescent="0.25">
      <c r="D249" s="1"/>
      <c r="G249" s="13">
        <f t="shared" si="75"/>
        <v>2.4199999999999924</v>
      </c>
      <c r="H249" s="14">
        <f t="shared" si="76"/>
        <v>-1.3662357042687856</v>
      </c>
      <c r="R249" s="15">
        <f t="shared" si="77"/>
        <v>2.4199999999999924</v>
      </c>
      <c r="S249" s="13">
        <f t="shared" si="78"/>
        <v>-2.2946307655569549</v>
      </c>
      <c r="T249" s="14">
        <f t="shared" si="79"/>
        <v>-2.2946215745661247</v>
      </c>
      <c r="AC249" s="13"/>
      <c r="AJ249" s="13">
        <f t="shared" si="80"/>
        <v>2.4199999999999924</v>
      </c>
      <c r="AK249" s="12">
        <f t="shared" si="81"/>
        <v>-2.3860754581403913</v>
      </c>
      <c r="AL249" s="13">
        <f t="shared" si="71"/>
        <v>-1.1739523760299087</v>
      </c>
      <c r="AM249" s="12">
        <f t="shared" si="72"/>
        <v>-1.1686710374863059</v>
      </c>
      <c r="AN249" s="11">
        <f t="shared" si="73"/>
        <v>-1.1687127020978763</v>
      </c>
      <c r="AO249" s="10">
        <f t="shared" si="74"/>
        <v>-1.1726738368159058</v>
      </c>
    </row>
    <row r="250" spans="4:41" hidden="1" x14ac:dyDescent="0.25">
      <c r="D250" s="1"/>
      <c r="G250" s="13">
        <f t="shared" si="75"/>
        <v>2.4299999999999922</v>
      </c>
      <c r="H250" s="14">
        <f t="shared" si="76"/>
        <v>-1.3843173155509236</v>
      </c>
      <c r="R250" s="15">
        <f t="shared" si="77"/>
        <v>2.4299999999999922</v>
      </c>
      <c r="S250" s="13">
        <f t="shared" si="78"/>
        <v>-2.307064878382493</v>
      </c>
      <c r="T250" s="14">
        <f t="shared" si="79"/>
        <v>-2.3070556305195149</v>
      </c>
      <c r="AC250" s="13"/>
      <c r="AJ250" s="13">
        <f t="shared" si="80"/>
        <v>2.4299999999999922</v>
      </c>
      <c r="AK250" s="12">
        <f t="shared" si="81"/>
        <v>-2.3977777809604151</v>
      </c>
      <c r="AL250" s="13">
        <f t="shared" si="71"/>
        <v>-1.1726618837027285</v>
      </c>
      <c r="AM250" s="12">
        <f t="shared" si="72"/>
        <v>-1.1673807724457124</v>
      </c>
      <c r="AN250" s="11">
        <f t="shared" si="73"/>
        <v>-1.1674224233810451</v>
      </c>
      <c r="AO250" s="10">
        <f t="shared" si="74"/>
        <v>-1.1713712579753373</v>
      </c>
    </row>
    <row r="251" spans="4:41" hidden="1" x14ac:dyDescent="0.25">
      <c r="D251" s="1"/>
      <c r="G251" s="13">
        <f t="shared" si="75"/>
        <v>2.439999999999992</v>
      </c>
      <c r="H251" s="14">
        <f t="shared" si="76"/>
        <v>-1.4023573425708793</v>
      </c>
      <c r="R251" s="15">
        <f t="shared" si="77"/>
        <v>2.439999999999992</v>
      </c>
      <c r="S251" s="13">
        <f t="shared" si="78"/>
        <v>-2.3194805082217518</v>
      </c>
      <c r="T251" s="14">
        <f t="shared" si="79"/>
        <v>-2.3194712067342769</v>
      </c>
      <c r="AC251" s="13"/>
      <c r="AJ251" s="13">
        <f t="shared" si="80"/>
        <v>2.439999999999992</v>
      </c>
      <c r="AK251" s="12">
        <f t="shared" si="81"/>
        <v>-2.4094671801826344</v>
      </c>
      <c r="AL251" s="13">
        <f t="shared" si="71"/>
        <v>-1.1713593244632212</v>
      </c>
      <c r="AM251" s="12">
        <f t="shared" si="72"/>
        <v>-1.1660789445141764</v>
      </c>
      <c r="AN251" s="11">
        <f t="shared" si="73"/>
        <v>-1.1661205763265003</v>
      </c>
      <c r="AO251" s="10">
        <f t="shared" si="74"/>
        <v>-1.1700571974699474</v>
      </c>
    </row>
    <row r="252" spans="4:41" hidden="1" x14ac:dyDescent="0.25">
      <c r="D252" s="1"/>
      <c r="G252" s="13">
        <f t="shared" si="75"/>
        <v>2.4499999999999917</v>
      </c>
      <c r="H252" s="14">
        <f t="shared" si="76"/>
        <v>-1.4203558030698398</v>
      </c>
      <c r="R252" s="15">
        <f t="shared" si="77"/>
        <v>2.4499999999999917</v>
      </c>
      <c r="S252" s="13">
        <f t="shared" si="78"/>
        <v>-2.3318775515125862</v>
      </c>
      <c r="T252" s="14">
        <f t="shared" si="79"/>
        <v>-2.3318681995997181</v>
      </c>
      <c r="AC252" s="13"/>
      <c r="AJ252" s="13">
        <f t="shared" si="80"/>
        <v>2.4499999999999917</v>
      </c>
      <c r="AK252" s="12">
        <f t="shared" si="81"/>
        <v>-2.4211435394553251</v>
      </c>
      <c r="AL252" s="13">
        <f t="shared" si="71"/>
        <v>-1.1700452844969615</v>
      </c>
      <c r="AM252" s="12">
        <f t="shared" si="72"/>
        <v>-1.1647661314296633</v>
      </c>
      <c r="AN252" s="11">
        <f t="shared" si="73"/>
        <v>-1.1648077387453957</v>
      </c>
      <c r="AO252" s="10">
        <f t="shared" si="74"/>
        <v>-1.1687322308353247</v>
      </c>
    </row>
    <row r="253" spans="4:41" hidden="1" x14ac:dyDescent="0.25">
      <c r="D253" s="1"/>
      <c r="G253" s="13">
        <f t="shared" si="75"/>
        <v>2.4599999999999915</v>
      </c>
      <c r="H253" s="14">
        <f t="shared" si="76"/>
        <v>-1.4383127041173107</v>
      </c>
      <c r="R253" s="15">
        <f t="shared" si="77"/>
        <v>2.4599999999999915</v>
      </c>
      <c r="S253" s="13">
        <f t="shared" si="78"/>
        <v>-2.3442559110158236</v>
      </c>
      <c r="T253" s="14">
        <f t="shared" si="79"/>
        <v>-2.3442465118272913</v>
      </c>
      <c r="AC253" s="13"/>
      <c r="AJ253" s="13">
        <f t="shared" si="80"/>
        <v>2.4599999999999915</v>
      </c>
      <c r="AK253" s="12">
        <f t="shared" si="81"/>
        <v>-2.4328067482147957</v>
      </c>
      <c r="AL253" s="13">
        <f t="shared" si="71"/>
        <v>-1.1687203393288996</v>
      </c>
      <c r="AM253" s="12">
        <f t="shared" si="72"/>
        <v>-1.1634429001938627</v>
      </c>
      <c r="AN253" s="11">
        <f t="shared" si="73"/>
        <v>-1.1634844777148863</v>
      </c>
      <c r="AO253" s="10">
        <f t="shared" si="74"/>
        <v>-1.1673969229374996</v>
      </c>
    </row>
    <row r="254" spans="4:41" hidden="1" x14ac:dyDescent="0.25">
      <c r="D254" s="1"/>
      <c r="G254" s="13">
        <f t="shared" si="75"/>
        <v>2.4699999999999913</v>
      </c>
      <c r="H254" s="14">
        <f t="shared" si="76"/>
        <v>-1.4562280427248362</v>
      </c>
      <c r="R254" s="15">
        <f t="shared" si="77"/>
        <v>2.4699999999999913</v>
      </c>
      <c r="S254" s="13">
        <f t="shared" si="78"/>
        <v>-2.3566154957159631</v>
      </c>
      <c r="T254" s="14">
        <f t="shared" si="79"/>
        <v>-2.3566060523513586</v>
      </c>
      <c r="AC254" s="13"/>
      <c r="AJ254" s="13">
        <f t="shared" si="80"/>
        <v>2.4699999999999913</v>
      </c>
      <c r="AK254" s="12">
        <f t="shared" si="81"/>
        <v>-2.444456701578269</v>
      </c>
      <c r="AL254" s="13">
        <f t="shared" si="71"/>
        <v>-1.1673850538138875</v>
      </c>
      <c r="AM254" s="12">
        <f t="shared" si="72"/>
        <v>-1.1621098070717213</v>
      </c>
      <c r="AN254" s="11">
        <f t="shared" si="73"/>
        <v>-1.1621513495775333</v>
      </c>
      <c r="AO254" s="10">
        <f t="shared" si="74"/>
        <v>-1.1660518279717094</v>
      </c>
    </row>
    <row r="255" spans="4:41" hidden="1" x14ac:dyDescent="0.25">
      <c r="D255" s="1"/>
      <c r="G255" s="13">
        <f t="shared" si="75"/>
        <v>2.4799999999999911</v>
      </c>
      <c r="H255" s="14">
        <f t="shared" si="76"/>
        <v>-1.4741018064488665</v>
      </c>
      <c r="R255" s="15">
        <f t="shared" si="77"/>
        <v>2.4799999999999911</v>
      </c>
      <c r="S255" s="13">
        <f t="shared" si="78"/>
        <v>-2.3689562207204289</v>
      </c>
      <c r="T255" s="14">
        <f t="shared" si="79"/>
        <v>-2.3689467362285139</v>
      </c>
      <c r="AC255" s="13"/>
      <c r="AJ255" s="13">
        <f t="shared" si="80"/>
        <v>2.4799999999999911</v>
      </c>
      <c r="AK255" s="12">
        <f t="shared" si="81"/>
        <v>-2.4560933002367427</v>
      </c>
      <c r="AL255" s="13">
        <f t="shared" si="71"/>
        <v>-1.1660399821354686</v>
      </c>
      <c r="AM255" s="12">
        <f t="shared" si="72"/>
        <v>-1.1607673975990687</v>
      </c>
      <c r="AN255" s="11">
        <f t="shared" si="73"/>
        <v>-1.1608088999487953</v>
      </c>
      <c r="AO255" s="10">
        <f t="shared" si="74"/>
        <v>-1.1646974894692019</v>
      </c>
    </row>
    <row r="256" spans="4:41" hidden="1" x14ac:dyDescent="0.25">
      <c r="D256" s="1"/>
      <c r="G256" s="13">
        <f t="shared" si="75"/>
        <v>2.4899999999999909</v>
      </c>
      <c r="H256" s="14">
        <f t="shared" si="76"/>
        <v>-1.4919339739828481</v>
      </c>
      <c r="R256" s="15">
        <f t="shared" si="77"/>
        <v>2.4899999999999909</v>
      </c>
      <c r="S256" s="13">
        <f t="shared" si="78"/>
        <v>-2.3812780071575226</v>
      </c>
      <c r="T256" s="14">
        <f t="shared" si="79"/>
        <v>-2.3812684845356005</v>
      </c>
      <c r="AC256" s="13"/>
      <c r="AJ256" s="13">
        <f t="shared" si="80"/>
        <v>2.4899999999999909</v>
      </c>
      <c r="AK256" s="12">
        <f t="shared" si="81"/>
        <v>-2.4677164503479099</v>
      </c>
      <c r="AL256" s="13">
        <f t="shared" si="71"/>
        <v>-1.1646856678127098</v>
      </c>
      <c r="AM256" s="12">
        <f t="shared" si="72"/>
        <v>-1.1594162065981213</v>
      </c>
      <c r="AN256" s="11">
        <f t="shared" si="73"/>
        <v>-1.1594576637324039</v>
      </c>
      <c r="AO256" s="10">
        <f t="shared" si="74"/>
        <v>-1.1633344403118766</v>
      </c>
    </row>
    <row r="257" spans="4:41" hidden="1" x14ac:dyDescent="0.25">
      <c r="D257" s="1"/>
      <c r="G257" s="13">
        <f t="shared" si="75"/>
        <v>2.4999999999999907</v>
      </c>
      <c r="H257" s="14">
        <f t="shared" si="76"/>
        <v>-1.5097245157385872</v>
      </c>
      <c r="R257" s="15">
        <f t="shared" si="77"/>
        <v>2.4999999999999907</v>
      </c>
      <c r="S257" s="13">
        <f t="shared" si="78"/>
        <v>-2.3935807820731934</v>
      </c>
      <c r="T257" s="14">
        <f t="shared" si="79"/>
        <v>-2.3935712242665463</v>
      </c>
      <c r="AC257" s="13"/>
      <c r="AJ257" s="13">
        <f t="shared" si="80"/>
        <v>2.4999999999999907</v>
      </c>
      <c r="AK257" s="12">
        <f t="shared" si="81"/>
        <v>-2.4793260634292191</v>
      </c>
      <c r="AL257" s="13">
        <f t="shared" si="71"/>
        <v>-1.1633226437148663</v>
      </c>
      <c r="AM257" s="12">
        <f t="shared" si="72"/>
        <v>-1.1580567582006147</v>
      </c>
      <c r="AN257" s="11">
        <f t="shared" si="73"/>
        <v>-1.1580981651433659</v>
      </c>
      <c r="AO257" s="10">
        <f t="shared" si="74"/>
        <v>-1.161963202754501</v>
      </c>
    </row>
    <row r="258" spans="4:41" hidden="1" x14ac:dyDescent="0.25">
      <c r="D258" s="1"/>
      <c r="G258" s="13">
        <f t="shared" si="75"/>
        <v>2.5099999999999905</v>
      </c>
      <c r="H258" s="14">
        <f t="shared" si="76"/>
        <v>-1.5274733944169041</v>
      </c>
      <c r="R258" s="15">
        <f t="shared" si="77"/>
        <v>2.5099999999999905</v>
      </c>
      <c r="S258" s="13">
        <f t="shared" si="78"/>
        <v>-2.4058644783267655</v>
      </c>
      <c r="T258" s="14">
        <f t="shared" si="79"/>
        <v>-2.4058548882281543</v>
      </c>
      <c r="AC258" s="13"/>
      <c r="AJ258" s="13">
        <f t="shared" si="80"/>
        <v>2.5099999999999905</v>
      </c>
      <c r="AK258" s="12">
        <f t="shared" si="81"/>
        <v>-2.490922056251148</v>
      </c>
      <c r="AL258" s="13">
        <f t="shared" si="71"/>
        <v>-1.1619514320836264</v>
      </c>
      <c r="AM258" s="12">
        <f t="shared" si="72"/>
        <v>-1.1566895658783469</v>
      </c>
      <c r="AN258" s="11">
        <f t="shared" si="73"/>
        <v>-1.156730917738378</v>
      </c>
      <c r="AO258" s="10">
        <f t="shared" si="74"/>
        <v>-1.1605842884542958</v>
      </c>
    </row>
    <row r="259" spans="4:41" hidden="1" x14ac:dyDescent="0.25">
      <c r="D259" s="1"/>
      <c r="G259" s="13">
        <f t="shared" si="75"/>
        <v>2.5199999999999902</v>
      </c>
      <c r="H259" s="14">
        <f t="shared" si="76"/>
        <v>-1.5451805655675774</v>
      </c>
      <c r="R259" s="15">
        <f t="shared" si="77"/>
        <v>2.5199999999999902</v>
      </c>
      <c r="S259" s="13">
        <f t="shared" si="78"/>
        <v>-2.4181290344857378</v>
      </c>
      <c r="T259" s="14">
        <f t="shared" si="79"/>
        <v>-2.4181194149349676</v>
      </c>
      <c r="AC259" s="13"/>
      <c r="AJ259" s="13">
        <f t="shared" si="80"/>
        <v>2.5199999999999902</v>
      </c>
      <c r="AK259" s="12">
        <f t="shared" si="81"/>
        <v>-2.5025043507307672</v>
      </c>
      <c r="AL259" s="13">
        <f t="shared" si="71"/>
        <v>-1.1605725445627224</v>
      </c>
      <c r="AM259" s="12">
        <f t="shared" si="72"/>
        <v>-1.1553151324808573</v>
      </c>
      <c r="AN259" s="11">
        <f t="shared" si="73"/>
        <v>-1.1553564244533765</v>
      </c>
      <c r="AO259" s="10">
        <f t="shared" si="74"/>
        <v>-1.1591981985076267</v>
      </c>
    </row>
    <row r="260" spans="4:41" hidden="1" x14ac:dyDescent="0.25">
      <c r="D260" s="1"/>
      <c r="G260" s="13">
        <f t="shared" si="75"/>
        <v>2.52999999999999</v>
      </c>
      <c r="H260" s="14">
        <f t="shared" si="76"/>
        <v>-1.5628459781385549</v>
      </c>
      <c r="R260" s="15">
        <f t="shared" si="77"/>
        <v>2.52999999999999</v>
      </c>
      <c r="S260" s="13">
        <f t="shared" si="78"/>
        <v>-2.4303743947197924</v>
      </c>
      <c r="T260" s="14">
        <f t="shared" si="79"/>
        <v>-2.4303647485033379</v>
      </c>
      <c r="AC260" s="13"/>
      <c r="AJ260" s="13">
        <f t="shared" si="80"/>
        <v>2.52999999999999</v>
      </c>
      <c r="AK260" s="12">
        <f t="shared" si="81"/>
        <v>-2.5140728738256652</v>
      </c>
      <c r="AL260" s="13">
        <f t="shared" si="71"/>
        <v>-1.1591864822346483</v>
      </c>
      <c r="AM260" s="12">
        <f t="shared" si="72"/>
        <v>-1.1539339502800099</v>
      </c>
      <c r="AN260" s="11">
        <f t="shared" si="73"/>
        <v>-1.1539751776479947</v>
      </c>
      <c r="AO260" s="10">
        <f t="shared" si="74"/>
        <v>-1.1578054234935569</v>
      </c>
    </row>
    <row r="261" spans="4:41" hidden="1" x14ac:dyDescent="0.25">
      <c r="D261" s="1"/>
      <c r="G261" s="13">
        <f t="shared" si="75"/>
        <v>2.5399999999999898</v>
      </c>
      <c r="H261" s="14">
        <f t="shared" si="76"/>
        <v>-1.580469575014384</v>
      </c>
      <c r="R261" s="15">
        <f t="shared" si="77"/>
        <v>2.5399999999999898</v>
      </c>
      <c r="S261" s="13">
        <f t="shared" si="78"/>
        <v>-2.4426005086941238</v>
      </c>
      <c r="T261" s="14">
        <f t="shared" si="79"/>
        <v>-2.442590838544815</v>
      </c>
      <c r="AC261" s="13"/>
      <c r="AJ261" s="13">
        <f t="shared" si="80"/>
        <v>2.5399999999999898</v>
      </c>
      <c r="AK261" s="12">
        <f t="shared" si="81"/>
        <v>-2.5256275574283058</v>
      </c>
      <c r="AL261" s="13">
        <f t="shared" si="71"/>
        <v>-1.1577937356642363</v>
      </c>
      <c r="AM261" s="12">
        <f t="shared" si="72"/>
        <v>-1.1525465010212173</v>
      </c>
      <c r="AN261" s="11">
        <f t="shared" si="73"/>
        <v>-1.1525876591566644</v>
      </c>
      <c r="AO261" s="10">
        <f t="shared" si="74"/>
        <v>-1.1564064435240076</v>
      </c>
    </row>
    <row r="262" spans="4:41" hidden="1" x14ac:dyDescent="0.25">
      <c r="D262" s="1"/>
      <c r="G262" s="13">
        <f t="shared" si="75"/>
        <v>2.5499999999999896</v>
      </c>
      <c r="H262" s="14">
        <f t="shared" si="76"/>
        <v>-1.5980512935438054</v>
      </c>
      <c r="R262" s="15">
        <f t="shared" si="77"/>
        <v>2.5499999999999896</v>
      </c>
      <c r="S262" s="13">
        <f t="shared" si="78"/>
        <v>-2.4548073314622103</v>
      </c>
      <c r="T262" s="14">
        <f t="shared" si="79"/>
        <v>-2.4547976400589784</v>
      </c>
      <c r="AC262" s="13"/>
      <c r="AJ262" s="13">
        <f t="shared" si="80"/>
        <v>2.5499999999999896</v>
      </c>
      <c r="AK262" s="12">
        <f t="shared" si="81"/>
        <v>-2.5371683382608792</v>
      </c>
      <c r="AL262" s="13">
        <f t="shared" si="71"/>
        <v>-1.1563947849488445</v>
      </c>
      <c r="AM262" s="12">
        <f t="shared" si="72"/>
        <v>-1.1511532559810445</v>
      </c>
      <c r="AN262" s="11">
        <f t="shared" si="73"/>
        <v>-1.1511943403460922</v>
      </c>
      <c r="AO262" s="10">
        <f t="shared" si="74"/>
        <v>-1.1550017283002731</v>
      </c>
    </row>
    <row r="263" spans="4:41" hidden="1" x14ac:dyDescent="0.25">
      <c r="D263" s="1"/>
      <c r="G263" s="13">
        <f t="shared" si="75"/>
        <v>2.5599999999999894</v>
      </c>
      <c r="H263" s="14">
        <f t="shared" si="76"/>
        <v>-1.615591066056431</v>
      </c>
      <c r="R263" s="15">
        <f t="shared" si="77"/>
        <v>2.5599999999999894</v>
      </c>
      <c r="S263" s="13">
        <f t="shared" si="78"/>
        <v>-2.466994823358148</v>
      </c>
      <c r="T263" s="14">
        <f t="shared" si="79"/>
        <v>-2.4669851133258276</v>
      </c>
      <c r="AC263" s="13"/>
      <c r="AJ263" s="13">
        <f t="shared" si="80"/>
        <v>2.5599999999999894</v>
      </c>
      <c r="AK263" s="12">
        <f t="shared" si="81"/>
        <v>-2.5486951577707182</v>
      </c>
      <c r="AL263" s="13">
        <f t="shared" ref="AL263:AL307" si="82">(-((3*(AJ263^2))+(2*AJ263*AK263))/((AJ263^2)+(COS(AK263))))</f>
        <v>-1.1549900997748968</v>
      </c>
      <c r="AM263" s="12">
        <f t="shared" ref="AM263:AM307" si="83">(-((3*((AJ263+($AK$5/2))^2))+(2*(AJ263+($AK$5/2))*(AK263+($AK$5*AL263))))/(((AJ263+($AK$5/2))^2)+(COS((AK263)+($AK$5*AL263)))))</f>
        <v>-1.1497546760309285</v>
      </c>
      <c r="AN263" s="11">
        <f t="shared" ref="AN263:AN307" si="84">(-((3*((AJ263+($AK$5/2))^2))+(2*(AJ263+($AK$5/2))*(AK263+($AK$5*AM263))))/(((AJ263+($AK$5/2))^2)+(COS((AK263)+($AK$5*AM263)))))</f>
        <v>-1.1497956821788626</v>
      </c>
      <c r="AO263" s="10">
        <f t="shared" ref="AO263:AO307" si="85">(-((3*((AJ263+($AK$5))^2))+(2*(AJ263+($AK$5))*(AK263+($AK$5*AN263))))/(((AJ263+($AK$5))^2)+(COS((AK263)+($AK$5*AN263)))))</f>
        <v>-1.1535917371756284</v>
      </c>
    </row>
    <row r="264" spans="4:41" hidden="1" x14ac:dyDescent="0.25">
      <c r="D264" s="1"/>
      <c r="G264" s="13">
        <f t="shared" ref="G264:G307" si="86">G263+$H$5</f>
        <v>2.5699999999999892</v>
      </c>
      <c r="H264" s="14">
        <f t="shared" ref="H264:H307" si="87">H263+$H$5*(-((3*(G263^2))+(2*G263*H263))/((G263^2)+(COS(H263))))</f>
        <v>-1.6330888203684224</v>
      </c>
      <c r="R264" s="15">
        <f t="shared" ref="R264:R307" si="88">R263+$S$5</f>
        <v>2.5699999999999892</v>
      </c>
      <c r="S264" s="13">
        <f t="shared" ref="S264:S307" si="89">T263+$S$5*(-((3*(R263^2))+(2*R263*T263))/((R263^2)+(COS(T263))))</f>
        <v>-2.4791629498886532</v>
      </c>
      <c r="T264" s="14">
        <f t="shared" ref="T264:T307" si="90">T263+($S$5/2)*(-(((3*(R263^2))+(2*R263*T263))/((R263^2)+(COS(T263))))+(-((3*(R264^2))+(2*R264*S264))/((R264^2)+(COS(S264)))))</f>
        <v>-2.4791532237978422</v>
      </c>
      <c r="AC264" s="13"/>
      <c r="AJ264" s="13">
        <f t="shared" ref="AJ264:AJ307" si="91">AJ263+$AK$5</f>
        <v>2.5699999999999892</v>
      </c>
      <c r="AK264" s="12">
        <f t="shared" ref="AK264:AK307" si="92">AK263+(1/6)*($AK$5)*(AL263+(2*AM263)+(2*AN263)+AO263)</f>
        <v>-2.5602079620263352</v>
      </c>
      <c r="AL264" s="13">
        <f t="shared" si="82"/>
        <v>-1.1535801394805147</v>
      </c>
      <c r="AM264" s="12">
        <f t="shared" si="83"/>
        <v>-1.1483512117067607</v>
      </c>
      <c r="AN264" s="11">
        <f t="shared" si="84"/>
        <v>-1.1483921352828983</v>
      </c>
      <c r="AO264" s="10">
        <f t="shared" si="85"/>
        <v>-1.1521769192237701</v>
      </c>
    </row>
    <row r="265" spans="4:41" hidden="1" x14ac:dyDescent="0.25">
      <c r="D265" s="1"/>
      <c r="G265" s="13">
        <f t="shared" si="86"/>
        <v>2.579999999999989</v>
      </c>
      <c r="H265" s="14">
        <f t="shared" si="87"/>
        <v>-1.6505444802770692</v>
      </c>
      <c r="R265" s="15">
        <f t="shared" si="88"/>
        <v>2.579999999999989</v>
      </c>
      <c r="S265" s="13">
        <f t="shared" si="89"/>
        <v>-2.4913116816248499</v>
      </c>
      <c r="T265" s="14">
        <f t="shared" si="90"/>
        <v>-2.491301941991821</v>
      </c>
      <c r="AC265" s="13"/>
      <c r="AJ265" s="13">
        <f t="shared" si="91"/>
        <v>2.579999999999989</v>
      </c>
      <c r="AK265" s="12">
        <f t="shared" si="92"/>
        <v>-2.5717067016141413</v>
      </c>
      <c r="AL265" s="13">
        <f t="shared" si="82"/>
        <v>-1.1521653531239817</v>
      </c>
      <c r="AM265" s="12">
        <f t="shared" si="83"/>
        <v>-1.1469433032840555</v>
      </c>
      <c r="AN265" s="11">
        <f t="shared" si="84"/>
        <v>-1.1469841400265153</v>
      </c>
      <c r="AO265" s="10">
        <f t="shared" si="85"/>
        <v>-1.1507577133128275</v>
      </c>
    </row>
    <row r="266" spans="4:41" hidden="1" x14ac:dyDescent="0.25">
      <c r="D266" s="1"/>
      <c r="G266" s="13">
        <f t="shared" si="86"/>
        <v>2.5899999999999888</v>
      </c>
      <c r="H266" s="14">
        <f t="shared" si="87"/>
        <v>-1.6679579660441621</v>
      </c>
      <c r="R266" s="15">
        <f t="shared" si="88"/>
        <v>2.5899999999999888</v>
      </c>
      <c r="S266" s="13">
        <f t="shared" si="89"/>
        <v>-2.5034409940939426</v>
      </c>
      <c r="T266" s="14">
        <f t="shared" si="90"/>
        <v>-2.5034312433806107</v>
      </c>
      <c r="AC266" s="13"/>
      <c r="AJ266" s="13">
        <f t="shared" si="91"/>
        <v>2.5899999999999888</v>
      </c>
      <c r="AK266" s="12">
        <f t="shared" si="92"/>
        <v>-2.5831913315359047</v>
      </c>
      <c r="AL266" s="13">
        <f t="shared" si="82"/>
        <v>-1.1507461795577798</v>
      </c>
      <c r="AM266" s="12">
        <f t="shared" si="83"/>
        <v>-1.1455313808584455</v>
      </c>
      <c r="AN266" s="11">
        <f t="shared" si="84"/>
        <v>-1.1455721265988028</v>
      </c>
      <c r="AO266" s="10">
        <f t="shared" si="85"/>
        <v>-1.1493345481846835</v>
      </c>
    </row>
    <row r="267" spans="4:41" hidden="1" x14ac:dyDescent="0.25">
      <c r="D267" s="1"/>
      <c r="G267" s="13">
        <f t="shared" si="86"/>
        <v>2.5999999999999885</v>
      </c>
      <c r="H267" s="14">
        <f t="shared" si="87"/>
        <v>-1.6853291948680491</v>
      </c>
      <c r="R267" s="15">
        <f t="shared" si="88"/>
        <v>2.5999999999999885</v>
      </c>
      <c r="S267" s="13">
        <f t="shared" si="89"/>
        <v>-2.5155508676708824</v>
      </c>
      <c r="T267" s="14">
        <f t="shared" si="90"/>
        <v>-2.5155411082848209</v>
      </c>
      <c r="AC267" s="13"/>
      <c r="AJ267" s="13">
        <f t="shared" si="91"/>
        <v>2.5999999999999885</v>
      </c>
      <c r="AK267" s="12">
        <f t="shared" si="92"/>
        <v>-2.5946618111069997</v>
      </c>
      <c r="AL267" s="13">
        <f t="shared" si="82"/>
        <v>-1.1493230475079335</v>
      </c>
      <c r="AM267" s="12">
        <f t="shared" si="83"/>
        <v>-1.1441158644312437</v>
      </c>
      <c r="AN267" s="11">
        <f t="shared" si="84"/>
        <v>-1.1441565150950754</v>
      </c>
      <c r="AO267" s="10">
        <f t="shared" si="85"/>
        <v>-1.1479078425393479</v>
      </c>
    </row>
    <row r="268" spans="4:41" hidden="1" x14ac:dyDescent="0.25">
      <c r="D268" s="1"/>
      <c r="G268" s="13">
        <f t="shared" si="86"/>
        <v>2.6099999999999883</v>
      </c>
      <c r="H268" s="14">
        <f t="shared" si="87"/>
        <v>-1.7026580813442578</v>
      </c>
      <c r="R268" s="15">
        <f t="shared" si="88"/>
        <v>2.6099999999999883</v>
      </c>
      <c r="S268" s="13">
        <f t="shared" si="89"/>
        <v>-2.5276412874701242</v>
      </c>
      <c r="T268" s="14">
        <f t="shared" si="90"/>
        <v>-2.5276315217646328</v>
      </c>
      <c r="AC268" s="13"/>
      <c r="AJ268" s="13">
        <f t="shared" si="91"/>
        <v>2.6099999999999883</v>
      </c>
      <c r="AK268" s="12">
        <f t="shared" si="92"/>
        <v>-2.6061181038554997</v>
      </c>
      <c r="AL268" s="13">
        <f t="shared" si="82"/>
        <v>-1.1478963756584031</v>
      </c>
      <c r="AM268" s="12">
        <f t="shared" si="83"/>
        <v>-1.1426971639997998</v>
      </c>
      <c r="AN268" s="11">
        <f t="shared" si="84"/>
        <v>-1.1427377156071197</v>
      </c>
      <c r="AO268" s="10">
        <f t="shared" si="85"/>
        <v>-1.1464780051241081</v>
      </c>
    </row>
    <row r="269" spans="4:41" hidden="1" x14ac:dyDescent="0.25">
      <c r="D269" s="1"/>
      <c r="G269" s="13">
        <f t="shared" si="86"/>
        <v>2.6199999999999881</v>
      </c>
      <c r="H269" s="14">
        <f t="shared" si="87"/>
        <v>-1.7199445379145639</v>
      </c>
      <c r="R269" s="15">
        <f t="shared" si="88"/>
        <v>2.6199999999999881</v>
      </c>
      <c r="S269" s="13">
        <f t="shared" si="89"/>
        <v>-2.5397122432375729</v>
      </c>
      <c r="T269" s="14">
        <f t="shared" si="90"/>
        <v>-2.5397024735117895</v>
      </c>
      <c r="AC269" s="13"/>
      <c r="AJ269" s="13">
        <f t="shared" si="91"/>
        <v>2.6199999999999881</v>
      </c>
      <c r="AK269" s="12">
        <f t="shared" si="92"/>
        <v>-2.6175601774221602</v>
      </c>
      <c r="AL269" s="13">
        <f t="shared" si="82"/>
        <v>-1.1464665727402623</v>
      </c>
      <c r="AM269" s="12">
        <f t="shared" si="83"/>
        <v>-1.1412756796524048</v>
      </c>
      <c r="AN269" s="11">
        <f t="shared" si="84"/>
        <v>-1.1413161283179964</v>
      </c>
      <c r="AO269" s="10">
        <f t="shared" si="85"/>
        <v>-1.1450454348272281</v>
      </c>
    </row>
    <row r="270" spans="4:41" hidden="1" x14ac:dyDescent="0.25">
      <c r="D270" s="1"/>
      <c r="G270" s="13">
        <f t="shared" si="86"/>
        <v>2.6299999999999879</v>
      </c>
      <c r="H270" s="14">
        <f t="shared" si="87"/>
        <v>-1.7371884753043862</v>
      </c>
      <c r="R270" s="15">
        <f t="shared" si="88"/>
        <v>2.6299999999999879</v>
      </c>
      <c r="S270" s="13">
        <f t="shared" si="89"/>
        <v>-2.5517637292428077</v>
      </c>
      <c r="T270" s="14">
        <f t="shared" si="90"/>
        <v>-2.5517539577418691</v>
      </c>
      <c r="AC270" s="13"/>
      <c r="AJ270" s="13">
        <f t="shared" si="91"/>
        <v>2.6299999999999879</v>
      </c>
      <c r="AK270" s="12">
        <f t="shared" si="92"/>
        <v>-2.6289880034613407</v>
      </c>
      <c r="AL270" s="13">
        <f t="shared" si="82"/>
        <v>-1.1450340376254144</v>
      </c>
      <c r="AM270" s="12">
        <f t="shared" si="83"/>
        <v>-1.1398518016674677</v>
      </c>
      <c r="AN270" s="11">
        <f t="shared" si="84"/>
        <v>-1.139892143601112</v>
      </c>
      <c r="AO270" s="10">
        <f t="shared" si="85"/>
        <v>-1.1436105207758982</v>
      </c>
    </row>
    <row r="271" spans="4:41" hidden="1" x14ac:dyDescent="0.25">
      <c r="D271" s="1"/>
      <c r="G271" s="13">
        <f t="shared" si="86"/>
        <v>2.6399999999999877</v>
      </c>
      <c r="H271" s="14">
        <f t="shared" si="87"/>
        <v>-1.7543898029483906</v>
      </c>
      <c r="R271" s="15">
        <f t="shared" si="88"/>
        <v>2.6399999999999877</v>
      </c>
      <c r="S271" s="13">
        <f t="shared" si="89"/>
        <v>-2.5637957441716761</v>
      </c>
      <c r="T271" s="14">
        <f t="shared" si="90"/>
        <v>-2.5637859730869228</v>
      </c>
      <c r="AC271" s="13"/>
      <c r="AJ271" s="13">
        <f t="shared" si="91"/>
        <v>2.6399999999999877</v>
      </c>
      <c r="AK271" s="12">
        <f t="shared" si="92"/>
        <v>-2.640401557542905</v>
      </c>
      <c r="AL271" s="13">
        <f t="shared" si="82"/>
        <v>-1.143599159424568</v>
      </c>
      <c r="AM271" s="12">
        <f t="shared" si="83"/>
        <v>-1.1384259106167198</v>
      </c>
      <c r="AN271" s="11">
        <f t="shared" si="84"/>
        <v>-1.1384661421233275</v>
      </c>
      <c r="AO271" s="10">
        <f t="shared" si="85"/>
        <v>-1.1421736424382298</v>
      </c>
    </row>
    <row r="272" spans="4:41" hidden="1" x14ac:dyDescent="0.25">
      <c r="D272" s="1"/>
      <c r="G272" s="13">
        <f t="shared" si="86"/>
        <v>2.6499999999999875</v>
      </c>
      <c r="H272" s="14">
        <f t="shared" si="87"/>
        <v>-1.7715484294041832</v>
      </c>
      <c r="R272" s="15">
        <f t="shared" si="88"/>
        <v>2.6499999999999875</v>
      </c>
      <c r="S272" s="13">
        <f t="shared" si="89"/>
        <v>-2.5758082910193472</v>
      </c>
      <c r="T272" s="14">
        <f t="shared" si="90"/>
        <v>-2.5757985224885673</v>
      </c>
      <c r="AC272" s="13"/>
      <c r="AJ272" s="13">
        <f t="shared" si="91"/>
        <v>2.6499999999999875</v>
      </c>
      <c r="AK272" s="12">
        <f t="shared" si="92"/>
        <v>-2.651800819055143</v>
      </c>
      <c r="AL272" s="13">
        <f t="shared" si="82"/>
        <v>-1.1421623175892475</v>
      </c>
      <c r="AM272" s="12">
        <f t="shared" si="83"/>
        <v>-1.1369983774721988</v>
      </c>
      <c r="AN272" s="11">
        <f t="shared" si="84"/>
        <v>-1.1370384949518444</v>
      </c>
      <c r="AO272" s="10">
        <f t="shared" si="85"/>
        <v>-1.1407351697290011</v>
      </c>
    </row>
    <row r="273" spans="4:41" hidden="1" x14ac:dyDescent="0.25">
      <c r="D273" s="1"/>
      <c r="G273" s="13">
        <f t="shared" si="86"/>
        <v>2.6599999999999873</v>
      </c>
      <c r="H273" s="14">
        <f t="shared" si="87"/>
        <v>-1.7886642627539839</v>
      </c>
      <c r="R273" s="15">
        <f t="shared" si="88"/>
        <v>2.6599999999999873</v>
      </c>
      <c r="S273" s="13">
        <f t="shared" si="89"/>
        <v>-2.5878013769838959</v>
      </c>
      <c r="T273" s="14">
        <f t="shared" si="90"/>
        <v>-2.5877916130916128</v>
      </c>
      <c r="AC273" s="13"/>
      <c r="AJ273" s="13">
        <f t="shared" si="91"/>
        <v>2.6599999999999873</v>
      </c>
      <c r="AK273" s="12">
        <f t="shared" si="92"/>
        <v>-2.6631857711087537</v>
      </c>
      <c r="AL273" s="13">
        <f t="shared" si="82"/>
        <v>-1.1407238820175605</v>
      </c>
      <c r="AM273" s="12">
        <f t="shared" si="83"/>
        <v>-1.1355695637167453</v>
      </c>
      <c r="AN273" s="11">
        <f t="shared" si="84"/>
        <v>-1.1356095636646084</v>
      </c>
      <c r="AO273" s="10">
        <f t="shared" si="85"/>
        <v>-1.139295463118932</v>
      </c>
    </row>
    <row r="274" spans="4:41" hidden="1" x14ac:dyDescent="0.25">
      <c r="D274" s="1"/>
      <c r="G274" s="13">
        <f t="shared" si="86"/>
        <v>2.6699999999999871</v>
      </c>
      <c r="H274" s="14">
        <f t="shared" si="87"/>
        <v>-1.8057372109941694</v>
      </c>
      <c r="R274" s="15">
        <f t="shared" si="88"/>
        <v>2.6699999999999871</v>
      </c>
      <c r="S274" s="13">
        <f t="shared" si="89"/>
        <v>-2.5997750133605066</v>
      </c>
      <c r="T274" s="14">
        <f t="shared" si="90"/>
        <v>-2.5997652561383036</v>
      </c>
      <c r="AC274" s="13"/>
      <c r="AJ274" s="13">
        <f t="shared" si="91"/>
        <v>2.6699999999999871</v>
      </c>
      <c r="AK274" s="12">
        <f t="shared" si="92"/>
        <v>-2.6745564004419191</v>
      </c>
      <c r="AL274" s="13">
        <f t="shared" si="82"/>
        <v>-1.1392842131634953</v>
      </c>
      <c r="AM274" s="12">
        <f t="shared" si="83"/>
        <v>-1.1341398214577929</v>
      </c>
      <c r="AN274" s="11">
        <f t="shared" si="84"/>
        <v>-1.1341797004640124</v>
      </c>
      <c r="AO274" s="10">
        <f t="shared" si="85"/>
        <v>-1.1378548737472509</v>
      </c>
    </row>
    <row r="275" spans="4:41" hidden="1" x14ac:dyDescent="0.25">
      <c r="D275" s="1"/>
      <c r="G275" s="13">
        <f t="shared" si="86"/>
        <v>2.6799999999999868</v>
      </c>
      <c r="H275" s="14">
        <f t="shared" si="87"/>
        <v>-1.8227671824125879</v>
      </c>
      <c r="R275" s="15">
        <f t="shared" si="88"/>
        <v>2.6799999999999868</v>
      </c>
      <c r="S275" s="13">
        <f t="shared" si="89"/>
        <v>-2.6117292154363665</v>
      </c>
      <c r="T275" s="14">
        <f t="shared" si="90"/>
        <v>-2.6117194668632466</v>
      </c>
      <c r="AC275" s="13"/>
      <c r="AJ275" s="13">
        <f t="shared" si="91"/>
        <v>2.6799999999999868</v>
      </c>
      <c r="AK275" s="12">
        <f t="shared" si="92"/>
        <v>-2.6859126973265095</v>
      </c>
      <c r="AL275" s="13">
        <f t="shared" si="82"/>
        <v>-1.1378436621495007</v>
      </c>
      <c r="AM275" s="12">
        <f t="shared" si="83"/>
        <v>-1.1327094935441826</v>
      </c>
      <c r="AN275" s="11">
        <f t="shared" si="84"/>
        <v>-1.132749248293625</v>
      </c>
      <c r="AO275" s="10">
        <f t="shared" si="85"/>
        <v>-1.1364137435372874</v>
      </c>
    </row>
    <row r="276" spans="4:41" hidden="1" x14ac:dyDescent="0.25">
      <c r="D276" s="1"/>
      <c r="G276" s="13">
        <f t="shared" si="86"/>
        <v>2.6899999999999866</v>
      </c>
      <c r="H276" s="14">
        <f t="shared" si="87"/>
        <v>-1.8397540859535522</v>
      </c>
      <c r="R276" s="15">
        <f t="shared" si="88"/>
        <v>2.6899999999999866</v>
      </c>
      <c r="S276" s="13">
        <f t="shared" si="89"/>
        <v>-2.6236640023863167</v>
      </c>
      <c r="T276" s="14">
        <f t="shared" si="90"/>
        <v>-2.6236542643891014</v>
      </c>
      <c r="AC276" s="13"/>
      <c r="AJ276" s="13">
        <f t="shared" si="91"/>
        <v>2.6899999999999866</v>
      </c>
      <c r="AK276" s="12">
        <f t="shared" si="92"/>
        <v>-2.6972546554754468</v>
      </c>
      <c r="AL276" s="13">
        <f t="shared" si="82"/>
        <v>-1.1364025708821011</v>
      </c>
      <c r="AM276" s="12">
        <f t="shared" si="83"/>
        <v>-1.1312789136857981</v>
      </c>
      <c r="AN276" s="11">
        <f t="shared" si="84"/>
        <v>-1.1313185409577424</v>
      </c>
      <c r="AO276" s="10">
        <f t="shared" si="85"/>
        <v>-1.1349724053148882</v>
      </c>
    </row>
    <row r="277" spans="4:41" hidden="1" x14ac:dyDescent="0.25">
      <c r="D277" s="1"/>
      <c r="G277" s="13">
        <f t="shared" si="86"/>
        <v>2.6999999999999864</v>
      </c>
      <c r="H277" s="14">
        <f t="shared" si="87"/>
        <v>-1.8566978315704259</v>
      </c>
      <c r="R277" s="15">
        <f t="shared" si="88"/>
        <v>2.6999999999999864</v>
      </c>
      <c r="S277" s="13">
        <f t="shared" si="89"/>
        <v>-2.6355793971693355</v>
      </c>
      <c r="T277" s="14">
        <f t="shared" si="90"/>
        <v>-2.6355696716230916</v>
      </c>
      <c r="AC277" s="13"/>
      <c r="AJ277" s="13">
        <f t="shared" si="91"/>
        <v>2.6999999999999864</v>
      </c>
      <c r="AK277" s="12">
        <f t="shared" si="92"/>
        <v>-2.7085822719512538</v>
      </c>
      <c r="AL277" s="13">
        <f t="shared" si="82"/>
        <v>-1.1349612721703286</v>
      </c>
      <c r="AM277" s="12">
        <f t="shared" si="83"/>
        <v>-1.1298484065757697</v>
      </c>
      <c r="AN277" s="11">
        <f t="shared" si="84"/>
        <v>-1.1298879032435125</v>
      </c>
      <c r="AO277" s="10">
        <f t="shared" si="85"/>
        <v>-1.1335311829294112</v>
      </c>
    </row>
    <row r="278" spans="4:41" hidden="1" x14ac:dyDescent="0.25">
      <c r="D278" s="1"/>
      <c r="G278" s="13">
        <f t="shared" si="86"/>
        <v>2.7099999999999862</v>
      </c>
      <c r="H278" s="14">
        <f t="shared" si="87"/>
        <v>-1.8735983305657327</v>
      </c>
      <c r="R278" s="15">
        <f t="shared" si="88"/>
        <v>2.7099999999999862</v>
      </c>
      <c r="S278" s="13">
        <f t="shared" si="89"/>
        <v>-2.6474754264259102</v>
      </c>
      <c r="T278" s="14">
        <f t="shared" si="90"/>
        <v>-2.6474657151544121</v>
      </c>
      <c r="AC278" s="13"/>
      <c r="AJ278" s="13">
        <f t="shared" si="91"/>
        <v>2.7099999999999862</v>
      </c>
      <c r="AK278" s="12">
        <f t="shared" si="92"/>
        <v>-2.7198955470758177</v>
      </c>
      <c r="AL278" s="13">
        <f t="shared" si="82"/>
        <v>-1.1335200898467335</v>
      </c>
      <c r="AM278" s="12">
        <f t="shared" si="83"/>
        <v>-1.1284182880150246</v>
      </c>
      <c r="AN278" s="11">
        <f t="shared" si="84"/>
        <v>-1.1284576510454138</v>
      </c>
      <c r="AO278" s="10">
        <f t="shared" si="85"/>
        <v>-1.1320903913770772</v>
      </c>
    </row>
    <row r="279" spans="4:41" hidden="1" x14ac:dyDescent="0.25">
      <c r="D279" s="1"/>
      <c r="G279" s="13">
        <f t="shared" si="86"/>
        <v>2.719999999999986</v>
      </c>
      <c r="H279" s="14">
        <f t="shared" si="87"/>
        <v>-1.8904554959187236</v>
      </c>
      <c r="R279" s="15">
        <f t="shared" si="88"/>
        <v>2.719999999999986</v>
      </c>
      <c r="S279" s="13">
        <f t="shared" si="89"/>
        <v>-2.6593521203763633</v>
      </c>
      <c r="T279" s="14">
        <f t="shared" si="90"/>
        <v>-2.6593424251525817</v>
      </c>
      <c r="AC279" s="13"/>
      <c r="AJ279" s="13">
        <f t="shared" si="91"/>
        <v>2.719999999999986</v>
      </c>
      <c r="AK279" s="12">
        <f t="shared" si="92"/>
        <v>-2.7311944843413922</v>
      </c>
      <c r="AL279" s="13">
        <f t="shared" si="82"/>
        <v>-1.1320793388907526</v>
      </c>
      <c r="AM279" s="12">
        <f t="shared" si="83"/>
        <v>-1.1269888650389801</v>
      </c>
      <c r="AN279" s="11">
        <f t="shared" si="84"/>
        <v>-1.1270280914918716</v>
      </c>
      <c r="AO279" s="10">
        <f t="shared" si="85"/>
        <v>-1.1306503369264673</v>
      </c>
    </row>
    <row r="280" spans="4:41" hidden="1" x14ac:dyDescent="0.25">
      <c r="D280" s="1"/>
      <c r="G280" s="13">
        <f t="shared" si="86"/>
        <v>2.7299999999999858</v>
      </c>
      <c r="H280" s="14">
        <f t="shared" si="87"/>
        <v>-1.9072692426003532</v>
      </c>
      <c r="R280" s="15">
        <f t="shared" si="88"/>
        <v>2.7299999999999858</v>
      </c>
      <c r="S280" s="13">
        <f t="shared" si="89"/>
        <v>-2.6712095127201851</v>
      </c>
      <c r="T280" s="14">
        <f t="shared" si="90"/>
        <v>-2.671199835266806</v>
      </c>
      <c r="AC280" s="13"/>
      <c r="AJ280" s="13">
        <f t="shared" si="91"/>
        <v>2.7299999999999858</v>
      </c>
      <c r="AK280" s="12">
        <f t="shared" si="92"/>
        <v>-2.7424790903228571</v>
      </c>
      <c r="AL280" s="13">
        <f t="shared" si="82"/>
        <v>-1.1306393255542215</v>
      </c>
      <c r="AM280" s="12">
        <f t="shared" si="83"/>
        <v>-1.1255604360461466</v>
      </c>
      <c r="AN280" s="11">
        <f t="shared" si="84"/>
        <v>-1.1255995230737963</v>
      </c>
      <c r="AO280" s="10">
        <f t="shared" si="85"/>
        <v>-1.1292113172459473</v>
      </c>
    </row>
    <row r="281" spans="4:41" hidden="1" x14ac:dyDescent="0.25">
      <c r="D281" s="1"/>
      <c r="G281" s="13">
        <f t="shared" si="86"/>
        <v>2.7399999999999856</v>
      </c>
      <c r="H281" s="14">
        <f t="shared" si="87"/>
        <v>-1.9240394878756271</v>
      </c>
      <c r="R281" s="15">
        <f t="shared" si="88"/>
        <v>2.7399999999999856</v>
      </c>
      <c r="S281" s="13">
        <f t="shared" si="89"/>
        <v>-2.6830476405364325</v>
      </c>
      <c r="T281" s="14">
        <f t="shared" si="90"/>
        <v>-2.6830379825263986</v>
      </c>
      <c r="AC281" s="13"/>
      <c r="AJ281" s="13">
        <f t="shared" si="91"/>
        <v>2.7399999999999856</v>
      </c>
      <c r="AK281" s="12">
        <f t="shared" si="92"/>
        <v>-2.7537493745912571</v>
      </c>
      <c r="AL281" s="13">
        <f t="shared" si="82"/>
        <v>-1.1292003474888153</v>
      </c>
      <c r="AM281" s="12">
        <f t="shared" si="83"/>
        <v>-1.1241332909284529</v>
      </c>
      <c r="AN281" s="11">
        <f t="shared" si="84"/>
        <v>-1.1241722357748398</v>
      </c>
      <c r="AO281" s="10">
        <f t="shared" si="85"/>
        <v>-1.1277736215328216</v>
      </c>
    </row>
    <row r="282" spans="4:41" hidden="1" x14ac:dyDescent="0.25">
      <c r="D282" s="1"/>
      <c r="G282" s="13">
        <f t="shared" si="86"/>
        <v>2.7499999999999853</v>
      </c>
      <c r="H282" s="14">
        <f t="shared" si="87"/>
        <v>-1.9407661515932959</v>
      </c>
      <c r="R282" s="15">
        <f t="shared" si="88"/>
        <v>2.7499999999999853</v>
      </c>
      <c r="S282" s="13">
        <f t="shared" si="89"/>
        <v>-2.6948665441852322</v>
      </c>
      <c r="T282" s="14">
        <f t="shared" si="90"/>
        <v>-2.6948569072423139</v>
      </c>
      <c r="AC282" s="13"/>
      <c r="AJ282" s="13">
        <f t="shared" si="91"/>
        <v>2.7499999999999853</v>
      </c>
      <c r="AK282" s="12">
        <f t="shared" si="92"/>
        <v>-2.7650053496286375</v>
      </c>
      <c r="AL282" s="13">
        <f t="shared" si="82"/>
        <v>-1.1277626938752146</v>
      </c>
      <c r="AM282" s="12">
        <f t="shared" si="83"/>
        <v>-1.1227077112030734</v>
      </c>
      <c r="AN282" s="11">
        <f t="shared" si="84"/>
        <v>-1.1227465112031658</v>
      </c>
      <c r="AO282" s="10">
        <f t="shared" si="85"/>
        <v>-1.1263375306440069</v>
      </c>
    </row>
    <row r="283" spans="4:41" hidden="1" x14ac:dyDescent="0.25">
      <c r="D283" s="1"/>
      <c r="G283" s="13">
        <f t="shared" si="86"/>
        <v>2.7599999999999851</v>
      </c>
      <c r="H283" s="14">
        <f t="shared" si="87"/>
        <v>-1.9574491564628858</v>
      </c>
      <c r="R283" s="15">
        <f t="shared" si="88"/>
        <v>2.7599999999999851</v>
      </c>
      <c r="S283" s="13">
        <f t="shared" si="89"/>
        <v>-2.7066662672104509</v>
      </c>
      <c r="T283" s="14">
        <f t="shared" si="90"/>
        <v>-2.7066566529098344</v>
      </c>
      <c r="AC283" s="13"/>
      <c r="AJ283" s="13">
        <f t="shared" si="91"/>
        <v>2.7599999999999851</v>
      </c>
      <c r="AK283" s="12">
        <f t="shared" si="92"/>
        <v>-2.7762470307441904</v>
      </c>
      <c r="AL283" s="13">
        <f t="shared" si="82"/>
        <v>-1.126326645553795</v>
      </c>
      <c r="AM283" s="12">
        <f t="shared" si="83"/>
        <v>-1.1212839701455843</v>
      </c>
      <c r="AN283" s="11">
        <f t="shared" si="84"/>
        <v>-1.1213226227245423</v>
      </c>
      <c r="AO283" s="10">
        <f t="shared" si="85"/>
        <v>-1.1249033172280474</v>
      </c>
    </row>
    <row r="284" spans="4:41" hidden="1" x14ac:dyDescent="0.25">
      <c r="D284" s="1"/>
      <c r="G284" s="13">
        <f t="shared" si="86"/>
        <v>2.7699999999999849</v>
      </c>
      <c r="H284" s="14">
        <f t="shared" si="87"/>
        <v>-1.9740884283190694</v>
      </c>
      <c r="R284" s="15">
        <f t="shared" si="88"/>
        <v>2.7699999999999849</v>
      </c>
      <c r="S284" s="13">
        <f t="shared" si="89"/>
        <v>-2.7184468562435602</v>
      </c>
      <c r="T284" s="14">
        <f t="shared" si="90"/>
        <v>-2.7184372661124603</v>
      </c>
      <c r="AC284" s="13"/>
      <c r="AJ284" s="13">
        <f t="shared" si="91"/>
        <v>2.7699999999999849</v>
      </c>
      <c r="AK284" s="12">
        <f t="shared" si="92"/>
        <v>-2.7874744359917272</v>
      </c>
      <c r="AL284" s="13">
        <f t="shared" si="82"/>
        <v>-1.1248924751566534</v>
      </c>
      <c r="AM284" s="12">
        <f t="shared" si="83"/>
        <v>-1.1198623329242434</v>
      </c>
      <c r="AN284" s="11">
        <f t="shared" si="84"/>
        <v>-1.1199008355965683</v>
      </c>
      <c r="AO284" s="10">
        <f t="shared" si="85"/>
        <v>-1.1234712458582656</v>
      </c>
    </row>
    <row r="285" spans="4:41" hidden="1" x14ac:dyDescent="0.25">
      <c r="D285" s="1"/>
      <c r="G285" s="13">
        <f t="shared" si="86"/>
        <v>2.7799999999999847</v>
      </c>
      <c r="H285" s="14">
        <f t="shared" si="87"/>
        <v>-1.9906838963733959</v>
      </c>
      <c r="R285" s="15">
        <f t="shared" si="88"/>
        <v>2.7799999999999847</v>
      </c>
      <c r="S285" s="13">
        <f t="shared" si="89"/>
        <v>-2.7302083609087462</v>
      </c>
      <c r="T285" s="14">
        <f t="shared" si="90"/>
        <v>-2.7301987964270364</v>
      </c>
      <c r="AC285" s="13"/>
      <c r="AJ285" s="13">
        <f t="shared" si="91"/>
        <v>2.7799999999999847</v>
      </c>
      <c r="AK285" s="12">
        <f t="shared" si="92"/>
        <v>-2.7986875860884881</v>
      </c>
      <c r="AL285" s="13">
        <f t="shared" si="82"/>
        <v>-1.1234604472407714</v>
      </c>
      <c r="AM285" s="12">
        <f t="shared" si="83"/>
        <v>-1.1184430567352184</v>
      </c>
      <c r="AN285" s="11">
        <f t="shared" si="84"/>
        <v>-1.1184814071038511</v>
      </c>
      <c r="AO285" s="10">
        <f t="shared" si="85"/>
        <v>-1.1220415731668862</v>
      </c>
    </row>
    <row r="286" spans="4:41" hidden="1" x14ac:dyDescent="0.25">
      <c r="D286" s="1"/>
      <c r="G286" s="13">
        <f t="shared" si="86"/>
        <v>2.7899999999999845</v>
      </c>
      <c r="H286" s="14">
        <f t="shared" si="87"/>
        <v>-2.0072354934534142</v>
      </c>
      <c r="R286" s="15">
        <f t="shared" si="88"/>
        <v>2.7899999999999845</v>
      </c>
      <c r="S286" s="13">
        <f t="shared" si="89"/>
        <v>-2.7419508337292959</v>
      </c>
      <c r="T286" s="14">
        <f t="shared" si="90"/>
        <v>-2.7419412963301584</v>
      </c>
      <c r="AC286" s="13"/>
      <c r="AJ286" s="13">
        <f t="shared" si="91"/>
        <v>2.7899999999999845</v>
      </c>
      <c r="AK286" s="12">
        <f t="shared" si="92"/>
        <v>-2.8098865043352976</v>
      </c>
      <c r="AL286" s="13">
        <f t="shared" si="82"/>
        <v>-1.1220308184221535</v>
      </c>
      <c r="AM286" s="12">
        <f t="shared" si="83"/>
        <v>-1.1170263909385945</v>
      </c>
      <c r="AN286" s="11">
        <f t="shared" si="84"/>
        <v>-1.1170645866939635</v>
      </c>
      <c r="AO286" s="10">
        <f t="shared" si="85"/>
        <v>-1.1206145479799499</v>
      </c>
    </row>
    <row r="287" spans="4:41" hidden="1" x14ac:dyDescent="0.25">
      <c r="D287" s="1"/>
      <c r="G287" s="13">
        <f t="shared" si="86"/>
        <v>2.7999999999999843</v>
      </c>
      <c r="H287" s="14">
        <f t="shared" si="87"/>
        <v>-2.0237431562292376</v>
      </c>
      <c r="R287" s="15">
        <f t="shared" si="88"/>
        <v>2.7999999999999843</v>
      </c>
      <c r="S287" s="13">
        <f t="shared" si="89"/>
        <v>-2.7536743300352957</v>
      </c>
      <c r="T287" s="14">
        <f t="shared" si="90"/>
        <v>-2.7536648211058861</v>
      </c>
      <c r="AC287" s="13"/>
      <c r="AJ287" s="13">
        <f t="shared" si="91"/>
        <v>2.7999999999999843</v>
      </c>
      <c r="AK287" s="12">
        <f t="shared" si="92"/>
        <v>-2.8210712165380762</v>
      </c>
      <c r="AL287" s="13">
        <f t="shared" si="82"/>
        <v>-1.120603837510747</v>
      </c>
      <c r="AM287" s="12">
        <f t="shared" si="83"/>
        <v>-1.1156125771949832</v>
      </c>
      <c r="AN287" s="11">
        <f t="shared" si="84"/>
        <v>-1.1156506161140081</v>
      </c>
      <c r="AO287" s="10">
        <f t="shared" si="85"/>
        <v>-1.1191904114528464</v>
      </c>
    </row>
    <row r="288" spans="4:41" hidden="1" x14ac:dyDescent="0.25">
      <c r="D288" s="1"/>
      <c r="G288" s="13">
        <f t="shared" si="86"/>
        <v>2.8099999999999841</v>
      </c>
      <c r="H288" s="14">
        <f t="shared" si="87"/>
        <v>-2.040206825427616</v>
      </c>
      <c r="R288" s="15">
        <f t="shared" si="88"/>
        <v>2.8099999999999841</v>
      </c>
      <c r="S288" s="13">
        <f t="shared" si="89"/>
        <v>-2.7653789078726754</v>
      </c>
      <c r="T288" s="14">
        <f t="shared" si="90"/>
        <v>-2.7653694287548021</v>
      </c>
      <c r="AC288" s="13"/>
      <c r="AJ288" s="13">
        <f t="shared" si="91"/>
        <v>2.8099999999999841</v>
      </c>
      <c r="AK288" s="12">
        <f t="shared" si="92"/>
        <v>-2.8322417509307121</v>
      </c>
      <c r="AL288" s="13">
        <f t="shared" si="82"/>
        <v>-1.11917974564599</v>
      </c>
      <c r="AM288" s="12">
        <f t="shared" si="83"/>
        <v>-1.1142018496025763</v>
      </c>
      <c r="AN288" s="11">
        <f t="shared" si="84"/>
        <v>-1.1142397295476263</v>
      </c>
      <c r="AO288" s="10">
        <f t="shared" si="85"/>
        <v>-1.1177693972063185</v>
      </c>
    </row>
    <row r="289" spans="4:41" hidden="1" x14ac:dyDescent="0.25">
      <c r="D289" s="1"/>
      <c r="G289" s="13">
        <f t="shared" si="86"/>
        <v>2.8199999999999839</v>
      </c>
      <c r="H289" s="14">
        <f t="shared" si="87"/>
        <v>-2.0566264460335928</v>
      </c>
      <c r="R289" s="15">
        <f t="shared" si="88"/>
        <v>2.8199999999999839</v>
      </c>
      <c r="S289" s="13">
        <f t="shared" si="89"/>
        <v>-2.7770646279136182</v>
      </c>
      <c r="T289" s="14">
        <f t="shared" si="90"/>
        <v>-2.777055179904437</v>
      </c>
      <c r="AC289" s="13"/>
      <c r="AJ289" s="13">
        <f t="shared" si="91"/>
        <v>2.8199999999999839</v>
      </c>
      <c r="AK289" s="12">
        <f t="shared" si="92"/>
        <v>-2.8433981380993001</v>
      </c>
      <c r="AL289" s="13">
        <f t="shared" si="82"/>
        <v>-1.1177587764328216</v>
      </c>
      <c r="AM289" s="12">
        <f t="shared" si="83"/>
        <v>-1.1127944348344903</v>
      </c>
      <c r="AN289" s="11">
        <f t="shared" si="84"/>
        <v>-1.1128321537523058</v>
      </c>
      <c r="AO289" s="10">
        <f t="shared" si="85"/>
        <v>-1.1163517314627625</v>
      </c>
    </row>
    <row r="290" spans="4:41" hidden="1" x14ac:dyDescent="0.25">
      <c r="D290" s="1"/>
      <c r="G290" s="13">
        <f t="shared" si="86"/>
        <v>2.8299999999999836</v>
      </c>
      <c r="H290" s="14">
        <f t="shared" si="87"/>
        <v>-2.0730019674798448</v>
      </c>
      <c r="R290" s="15">
        <f t="shared" si="88"/>
        <v>2.8299999999999836</v>
      </c>
      <c r="S290" s="13">
        <f t="shared" si="89"/>
        <v>-2.788731553368371</v>
      </c>
      <c r="T290" s="14">
        <f t="shared" si="90"/>
        <v>-2.7887221377210896</v>
      </c>
      <c r="AC290" s="13"/>
      <c r="AJ290" s="13">
        <f t="shared" si="91"/>
        <v>2.8299999999999836</v>
      </c>
      <c r="AK290" s="12">
        <f t="shared" si="92"/>
        <v>-2.8545404109077488</v>
      </c>
      <c r="AL290" s="13">
        <f t="shared" si="82"/>
        <v>-1.1163411560779979</v>
      </c>
      <c r="AM290" s="12">
        <f t="shared" si="83"/>
        <v>-1.1113905522762488</v>
      </c>
      <c r="AN290" s="11">
        <f t="shared" si="84"/>
        <v>-1.1114281081968258</v>
      </c>
      <c r="AO290" s="10">
        <f t="shared" si="85"/>
        <v>-1.1149376331827043</v>
      </c>
    </row>
    <row r="291" spans="4:41" hidden="1" x14ac:dyDescent="0.25">
      <c r="D291" s="1"/>
      <c r="G291" s="13">
        <f t="shared" si="86"/>
        <v>2.8399999999999834</v>
      </c>
      <c r="H291" s="14">
        <f t="shared" si="87"/>
        <v>-2.089333343823812</v>
      </c>
      <c r="R291" s="15">
        <f t="shared" si="88"/>
        <v>2.8399999999999834</v>
      </c>
      <c r="S291" s="13">
        <f t="shared" si="89"/>
        <v>-2.8003797498984695</v>
      </c>
      <c r="T291" s="14">
        <f t="shared" si="90"/>
        <v>-2.8003703678230654</v>
      </c>
      <c r="AC291" s="13"/>
      <c r="AJ291" s="13">
        <f t="shared" si="91"/>
        <v>2.8399999999999834</v>
      </c>
      <c r="AK291" s="12">
        <f t="shared" si="92"/>
        <v>-2.8656686044247603</v>
      </c>
      <c r="AL291" s="13">
        <f t="shared" si="82"/>
        <v>-1.1149271035265669</v>
      </c>
      <c r="AM291" s="12">
        <f t="shared" si="83"/>
        <v>-1.109990414163265</v>
      </c>
      <c r="AN291" s="11">
        <f t="shared" si="84"/>
        <v>-1.1100278051987043</v>
      </c>
      <c r="AO291" s="10">
        <f t="shared" si="85"/>
        <v>-1.1135273142012789</v>
      </c>
    </row>
    <row r="292" spans="4:41" hidden="1" x14ac:dyDescent="0.25">
      <c r="D292" s="1"/>
      <c r="G292" s="13">
        <f t="shared" si="86"/>
        <v>2.8499999999999832</v>
      </c>
      <c r="H292" s="14">
        <f t="shared" si="87"/>
        <v>-2.1056205339127456</v>
      </c>
      <c r="R292" s="15">
        <f t="shared" si="88"/>
        <v>2.8499999999999832</v>
      </c>
      <c r="S292" s="13">
        <f t="shared" si="89"/>
        <v>-2.8120092855314067</v>
      </c>
      <c r="T292" s="14">
        <f t="shared" si="90"/>
        <v>-2.8119999381953495</v>
      </c>
      <c r="AC292" s="13"/>
      <c r="AJ292" s="13">
        <f t="shared" si="91"/>
        <v>2.8499999999999832</v>
      </c>
      <c r="AK292" s="12">
        <f t="shared" si="92"/>
        <v>-2.8767827558521799</v>
      </c>
      <c r="AL292" s="13">
        <f t="shared" si="82"/>
        <v>-1.1135168305983654</v>
      </c>
      <c r="AM292" s="12">
        <f t="shared" si="83"/>
        <v>-1.1085942257181849</v>
      </c>
      <c r="AN292" s="11">
        <f t="shared" si="84"/>
        <v>-1.1086314500615102</v>
      </c>
      <c r="AO292" s="10">
        <f t="shared" si="85"/>
        <v>-1.112120979364601</v>
      </c>
    </row>
    <row r="293" spans="4:41" hidden="1" x14ac:dyDescent="0.25">
      <c r="D293" s="1"/>
      <c r="G293" s="13">
        <f t="shared" si="86"/>
        <v>2.859999999999983</v>
      </c>
      <c r="H293" s="14">
        <f t="shared" si="87"/>
        <v>-2.1218635015368124</v>
      </c>
      <c r="R293" s="15">
        <f t="shared" si="88"/>
        <v>2.859999999999983</v>
      </c>
      <c r="S293" s="13">
        <f t="shared" si="89"/>
        <v>-2.8236202305767479</v>
      </c>
      <c r="T293" s="14">
        <f t="shared" si="90"/>
        <v>-2.8236109191057368</v>
      </c>
      <c r="AC293" s="13"/>
      <c r="AJ293" s="13">
        <f t="shared" si="91"/>
        <v>2.859999999999983</v>
      </c>
      <c r="AK293" s="12">
        <f t="shared" si="92"/>
        <v>-2.8878829044547172</v>
      </c>
      <c r="AL293" s="13">
        <f t="shared" si="82"/>
        <v>-1.1121105421243911</v>
      </c>
      <c r="AM293" s="12">
        <f t="shared" si="83"/>
        <v>-1.1072021852879648</v>
      </c>
      <c r="AN293" s="11">
        <f t="shared" si="84"/>
        <v>-1.1072392412119141</v>
      </c>
      <c r="AO293" s="10">
        <f t="shared" si="85"/>
        <v>-1.1107188266658869</v>
      </c>
    </row>
    <row r="294" spans="4:41" hidden="1" x14ac:dyDescent="0.25">
      <c r="D294" s="1"/>
      <c r="G294" s="13">
        <f t="shared" si="86"/>
        <v>2.8699999999999828</v>
      </c>
      <c r="H294" s="14">
        <f t="shared" si="87"/>
        <v>-2.1380622155704105</v>
      </c>
      <c r="R294" s="15">
        <f t="shared" si="88"/>
        <v>2.8699999999999828</v>
      </c>
      <c r="S294" s="13">
        <f t="shared" si="89"/>
        <v>-2.8352126575437264</v>
      </c>
      <c r="T294" s="14">
        <f t="shared" si="90"/>
        <v>-2.8352033830224284</v>
      </c>
      <c r="AC294" s="13"/>
      <c r="AJ294" s="13">
        <f t="shared" si="91"/>
        <v>2.8699999999999828</v>
      </c>
      <c r="AK294" s="12">
        <f t="shared" si="92"/>
        <v>-2.898969091491034</v>
      </c>
      <c r="AL294" s="13">
        <f t="shared" si="82"/>
        <v>-1.110708436082936</v>
      </c>
      <c r="AM294" s="12">
        <f t="shared" si="83"/>
        <v>-1.1058144844805537</v>
      </c>
      <c r="AN294" s="11">
        <f t="shared" si="84"/>
        <v>-1.1058513703363433</v>
      </c>
      <c r="AO294" s="10">
        <f t="shared" si="85"/>
        <v>-1.1093210473812118</v>
      </c>
    </row>
    <row r="295" spans="4:41" hidden="1" x14ac:dyDescent="0.25">
      <c r="D295" s="1"/>
      <c r="G295" s="13">
        <f t="shared" si="86"/>
        <v>2.8799999999999826</v>
      </c>
      <c r="H295" s="14">
        <f t="shared" si="87"/>
        <v>-2.1542166501018642</v>
      </c>
      <c r="R295" s="15">
        <f t="shared" si="88"/>
        <v>2.8799999999999826</v>
      </c>
      <c r="S295" s="13">
        <f t="shared" si="89"/>
        <v>-2.846786641060314</v>
      </c>
      <c r="T295" s="14">
        <f t="shared" si="90"/>
        <v>-2.8467774045331113</v>
      </c>
      <c r="AC295" s="13"/>
      <c r="AJ295" s="13">
        <f t="shared" si="91"/>
        <v>2.8799999999999826</v>
      </c>
      <c r="AK295" s="12">
        <f t="shared" si="92"/>
        <v>-2.9100413601461974</v>
      </c>
      <c r="AL295" s="13">
        <f t="shared" si="82"/>
        <v>-1.1093107037353456</v>
      </c>
      <c r="AM295" s="12">
        <f t="shared" si="83"/>
        <v>-1.1044313083010784</v>
      </c>
      <c r="AN295" s="11">
        <f t="shared" si="84"/>
        <v>-1.1044680225171448</v>
      </c>
      <c r="AO295" s="10">
        <f t="shared" si="85"/>
        <v>-1.1079278262047727</v>
      </c>
    </row>
    <row r="296" spans="4:41" hidden="1" x14ac:dyDescent="0.25">
      <c r="D296" s="1"/>
      <c r="G296" s="13">
        <f t="shared" si="86"/>
        <v>2.8899999999999824</v>
      </c>
      <c r="H296" s="14">
        <f t="shared" si="87"/>
        <v>-2.1703267845516812</v>
      </c>
      <c r="R296" s="15">
        <f t="shared" si="88"/>
        <v>2.8899999999999824</v>
      </c>
      <c r="S296" s="13">
        <f t="shared" si="89"/>
        <v>-2.8583422577937876</v>
      </c>
      <c r="T296" s="14">
        <f t="shared" si="90"/>
        <v>-2.858333060265529</v>
      </c>
      <c r="AC296" s="13"/>
      <c r="AJ296" s="13">
        <f t="shared" si="91"/>
        <v>2.8899999999999824</v>
      </c>
      <c r="AK296" s="12">
        <f t="shared" si="92"/>
        <v>-2.9210997554654918</v>
      </c>
      <c r="AL296" s="13">
        <f t="shared" si="82"/>
        <v>-1.107917529761292</v>
      </c>
      <c r="AM296" s="12">
        <f t="shared" si="83"/>
        <v>-1.1030528352874009</v>
      </c>
      <c r="AN296" s="11">
        <f t="shared" si="84"/>
        <v>-1.1030893763681218</v>
      </c>
      <c r="AO296" s="10">
        <f t="shared" si="85"/>
        <v>-1.1065393413835638</v>
      </c>
    </row>
    <row r="297" spans="4:41" hidden="1" x14ac:dyDescent="0.25">
      <c r="D297" s="1"/>
      <c r="G297" s="13">
        <f t="shared" si="86"/>
        <v>2.8999999999999821</v>
      </c>
      <c r="H297" s="14">
        <f t="shared" si="87"/>
        <v>-2.1863926037795642</v>
      </c>
      <c r="R297" s="15">
        <f t="shared" si="88"/>
        <v>2.8999999999999821</v>
      </c>
      <c r="S297" s="13">
        <f t="shared" si="89"/>
        <v>-2.8698795863727971</v>
      </c>
      <c r="T297" s="14">
        <f t="shared" si="90"/>
        <v>-2.8698704288095529</v>
      </c>
      <c r="AC297" s="13"/>
      <c r="AJ297" s="13">
        <f t="shared" si="91"/>
        <v>2.8999999999999821</v>
      </c>
      <c r="AK297" s="12">
        <f t="shared" si="92"/>
        <v>-2.932144324289585</v>
      </c>
      <c r="AL297" s="13">
        <f t="shared" si="82"/>
        <v>-1.1065290923934528</v>
      </c>
      <c r="AM297" s="12">
        <f t="shared" si="83"/>
        <v>-1.1016792376449556</v>
      </c>
      <c r="AN297" s="11">
        <f t="shared" si="84"/>
        <v>-1.1017156041693523</v>
      </c>
      <c r="AO297" s="10">
        <f t="shared" si="85"/>
        <v>-1.1051557648513453</v>
      </c>
    </row>
    <row r="298" spans="4:41" hidden="1" x14ac:dyDescent="0.25">
      <c r="D298" s="1"/>
      <c r="G298" s="13">
        <f t="shared" si="86"/>
        <v>2.9099999999999819</v>
      </c>
      <c r="H298" s="14">
        <f t="shared" si="87"/>
        <v>-2.2024140981803892</v>
      </c>
      <c r="R298" s="15">
        <f t="shared" si="88"/>
        <v>2.9099999999999819</v>
      </c>
      <c r="S298" s="13">
        <f t="shared" si="89"/>
        <v>-2.8813987073109395</v>
      </c>
      <c r="T298" s="14">
        <f t="shared" si="90"/>
        <v>-2.8813895906407576</v>
      </c>
      <c r="AC298" s="13"/>
      <c r="AJ298" s="13">
        <f t="shared" si="91"/>
        <v>2.9099999999999819</v>
      </c>
      <c r="AK298" s="12">
        <f t="shared" si="92"/>
        <v>-2.9431751151910408</v>
      </c>
      <c r="AL298" s="13">
        <f t="shared" si="82"/>
        <v>-1.1051455635514846</v>
      </c>
      <c r="AM298" s="12">
        <f t="shared" si="83"/>
        <v>-1.100310681380767</v>
      </c>
      <c r="AN298" s="11">
        <f t="shared" si="84"/>
        <v>-1.1003468720011897</v>
      </c>
      <c r="AO298" s="10">
        <f t="shared" si="85"/>
        <v>-1.1037772623618149</v>
      </c>
    </row>
    <row r="299" spans="4:41" hidden="1" x14ac:dyDescent="0.25">
      <c r="D299" s="1"/>
      <c r="G299" s="13">
        <f t="shared" si="86"/>
        <v>2.9199999999999817</v>
      </c>
      <c r="H299" s="14">
        <f t="shared" si="87"/>
        <v>-2.2183912637693632</v>
      </c>
      <c r="R299" s="15">
        <f t="shared" si="88"/>
        <v>2.9199999999999817</v>
      </c>
      <c r="S299" s="13">
        <f t="shared" si="89"/>
        <v>-2.8928997029318428</v>
      </c>
      <c r="T299" s="14">
        <f t="shared" si="90"/>
        <v>-2.8928906280455084</v>
      </c>
      <c r="AC299" s="13"/>
      <c r="AJ299" s="13">
        <f t="shared" si="91"/>
        <v>2.9199999999999817</v>
      </c>
      <c r="AK299" s="12">
        <f t="shared" si="92"/>
        <v>-2.9541921784121694</v>
      </c>
      <c r="AL299" s="13">
        <f t="shared" si="82"/>
        <v>-1.1037671089751995</v>
      </c>
      <c r="AM299" s="12">
        <f t="shared" si="83"/>
        <v>-1.0989473264365515</v>
      </c>
      <c r="AN299" s="11">
        <f t="shared" si="84"/>
        <v>-1.0989833398773534</v>
      </c>
      <c r="AO299" s="10">
        <f t="shared" si="85"/>
        <v>-1.1024039936208845</v>
      </c>
    </row>
    <row r="300" spans="4:41" hidden="1" x14ac:dyDescent="0.25">
      <c r="D300" s="1"/>
      <c r="G300" s="13">
        <f t="shared" si="86"/>
        <v>2.9299999999999815</v>
      </c>
      <c r="H300" s="14">
        <f t="shared" si="87"/>
        <v>-2.2343241022565965</v>
      </c>
      <c r="R300" s="15">
        <f t="shared" si="88"/>
        <v>2.9299999999999815</v>
      </c>
      <c r="S300" s="13">
        <f t="shared" si="89"/>
        <v>-2.9043826572957645</v>
      </c>
      <c r="T300" s="14">
        <f t="shared" si="90"/>
        <v>-2.9043736250475605</v>
      </c>
      <c r="AC300" s="13"/>
      <c r="AJ300" s="13">
        <f t="shared" si="91"/>
        <v>2.9299999999999815</v>
      </c>
      <c r="AK300" s="12">
        <f t="shared" si="92"/>
        <v>-2.9651955658042093</v>
      </c>
      <c r="AL300" s="13">
        <f t="shared" si="82"/>
        <v>-1.1023938883568472</v>
      </c>
      <c r="AM300" s="12">
        <f t="shared" si="83"/>
        <v>-1.0975893268208106</v>
      </c>
      <c r="AN300" s="11">
        <f t="shared" si="84"/>
        <v>-1.0976251618770068</v>
      </c>
      <c r="AO300" s="10">
        <f t="shared" si="85"/>
        <v>-1.1010361124179762</v>
      </c>
    </row>
    <row r="301" spans="4:41" hidden="1" x14ac:dyDescent="0.25">
      <c r="D301" s="1"/>
      <c r="G301" s="13">
        <f t="shared" si="86"/>
        <v>2.9399999999999813</v>
      </c>
      <c r="H301" s="14">
        <f t="shared" si="87"/>
        <v>-2.2502126211113285</v>
      </c>
      <c r="R301" s="15">
        <f t="shared" si="88"/>
        <v>2.9399999999999813</v>
      </c>
      <c r="S301" s="13">
        <f t="shared" si="89"/>
        <v>-2.9158476561277036</v>
      </c>
      <c r="T301" s="14">
        <f t="shared" si="90"/>
        <v>-2.9158386673361685</v>
      </c>
      <c r="AC301" s="13"/>
      <c r="AJ301" s="13">
        <f t="shared" si="91"/>
        <v>2.9399999999999813</v>
      </c>
      <c r="AK301" s="12">
        <f t="shared" si="92"/>
        <v>-2.9761853307678265</v>
      </c>
      <c r="AL301" s="13">
        <f t="shared" si="82"/>
        <v>-1.1010260554724121</v>
      </c>
      <c r="AM301" s="12">
        <f t="shared" si="83"/>
        <v>-1.096236830739846</v>
      </c>
      <c r="AN301" s="11">
        <f t="shared" si="84"/>
        <v>-1.0962724862757671</v>
      </c>
      <c r="AO301" s="10">
        <f t="shared" si="85"/>
        <v>-1.0996737667562564</v>
      </c>
    </row>
    <row r="302" spans="4:41" hidden="1" x14ac:dyDescent="0.25">
      <c r="D302" s="1"/>
      <c r="G302" s="13">
        <f t="shared" si="86"/>
        <v>2.9499999999999811</v>
      </c>
      <c r="H302" s="14">
        <f t="shared" si="87"/>
        <v>-2.2660568336160578</v>
      </c>
      <c r="R302" s="15">
        <f t="shared" si="88"/>
        <v>2.9499999999999811</v>
      </c>
      <c r="S302" s="13">
        <f t="shared" si="89"/>
        <v>-2.9272947867470225</v>
      </c>
      <c r="T302" s="14">
        <f t="shared" si="90"/>
        <v>-2.92728584219571</v>
      </c>
      <c r="AC302" s="13"/>
      <c r="AJ302" s="13">
        <f t="shared" si="91"/>
        <v>2.9499999999999811</v>
      </c>
      <c r="AK302" s="12">
        <f t="shared" si="92"/>
        <v>-2.9871615281949264</v>
      </c>
      <c r="AL302" s="13">
        <f t="shared" si="82"/>
        <v>-1.0996637583118516</v>
      </c>
      <c r="AM302" s="12">
        <f t="shared" si="83"/>
        <v>-1.0948899807276093</v>
      </c>
      <c r="AN302" s="11">
        <f t="shared" si="84"/>
        <v>-1.0949254556755426</v>
      </c>
      <c r="AO302" s="10">
        <f t="shared" si="85"/>
        <v>-1.0983170989817215</v>
      </c>
    </row>
    <row r="303" spans="4:41" hidden="1" x14ac:dyDescent="0.25">
      <c r="D303" s="1"/>
      <c r="G303" s="13">
        <f t="shared" si="86"/>
        <v>2.9599999999999809</v>
      </c>
      <c r="H303" s="14">
        <f t="shared" si="87"/>
        <v>-2.2818567589108363</v>
      </c>
      <c r="R303" s="15">
        <f t="shared" si="88"/>
        <v>2.9599999999999809</v>
      </c>
      <c r="S303" s="13">
        <f t="shared" si="89"/>
        <v>-2.9387241379985802</v>
      </c>
      <c r="T303" s="14">
        <f t="shared" si="90"/>
        <v>-2.9387152384368145</v>
      </c>
      <c r="AC303" s="13"/>
      <c r="AJ303" s="13">
        <f t="shared" si="91"/>
        <v>2.9599999999999809</v>
      </c>
      <c r="AK303" s="12">
        <f t="shared" si="92"/>
        <v>-2.9981242144117597</v>
      </c>
      <c r="AL303" s="13">
        <f t="shared" si="82"/>
        <v>-1.0983071392081882</v>
      </c>
      <c r="AM303" s="12">
        <f t="shared" si="83"/>
        <v>-1.0935489137743135</v>
      </c>
      <c r="AN303" s="11">
        <f t="shared" si="84"/>
        <v>-1.0935842071331427</v>
      </c>
      <c r="AO303" s="10">
        <f t="shared" si="85"/>
        <v>-1.0969662459110887</v>
      </c>
    </row>
    <row r="304" spans="4:41" hidden="1" x14ac:dyDescent="0.25">
      <c r="D304" s="1"/>
      <c r="G304" s="13">
        <f t="shared" si="86"/>
        <v>2.9699999999999807</v>
      </c>
      <c r="H304" s="14">
        <f t="shared" si="87"/>
        <v>-2.2976124220279956</v>
      </c>
      <c r="R304" s="15">
        <f t="shared" si="88"/>
        <v>2.9699999999999807</v>
      </c>
      <c r="S304" s="13">
        <f t="shared" si="89"/>
        <v>-2.9501358001853673</v>
      </c>
      <c r="T304" s="14">
        <f t="shared" si="90"/>
        <v>-2.9501269463289979</v>
      </c>
      <c r="AC304" s="13"/>
      <c r="AJ304" s="13">
        <f t="shared" si="91"/>
        <v>2.9699999999999807</v>
      </c>
      <c r="AK304" s="12">
        <f t="shared" si="92"/>
        <v>-3.0090734471233165</v>
      </c>
      <c r="AL304" s="13">
        <f t="shared" si="82"/>
        <v>-1.0969563349653968</v>
      </c>
      <c r="AM304" s="12">
        <f t="shared" si="83"/>
        <v>-1.092213761453753</v>
      </c>
      <c r="AN304" s="11">
        <f t="shared" si="84"/>
        <v>-1.0922488722875894</v>
      </c>
      <c r="AO304" s="10">
        <f t="shared" si="85"/>
        <v>-1.095621338958384</v>
      </c>
    </row>
    <row r="305" spans="2:41" hidden="1" x14ac:dyDescent="0.25">
      <c r="D305" s="1"/>
      <c r="G305" s="13">
        <f t="shared" si="86"/>
        <v>2.9799999999999804</v>
      </c>
      <c r="H305" s="14">
        <f t="shared" si="87"/>
        <v>-2.313323853917582</v>
      </c>
      <c r="R305" s="15">
        <f t="shared" si="88"/>
        <v>2.9799999999999804</v>
      </c>
      <c r="S305" s="13">
        <f t="shared" si="89"/>
        <v>-2.9615298650026407</v>
      </c>
      <c r="T305" s="14">
        <f t="shared" si="90"/>
        <v>-2.9615210575347923</v>
      </c>
      <c r="AC305" s="13"/>
      <c r="AJ305" s="13">
        <f t="shared" si="91"/>
        <v>2.9799999999999804</v>
      </c>
      <c r="AK305" s="12">
        <f t="shared" si="92"/>
        <v>-3.0200092853589937</v>
      </c>
      <c r="AL305" s="13">
        <f t="shared" si="82"/>
        <v>-1.0956114769849985</v>
      </c>
      <c r="AM305" s="12">
        <f t="shared" si="83"/>
        <v>-1.0908846500492484</v>
      </c>
      <c r="AN305" s="11">
        <f t="shared" si="84"/>
        <v>-1.0909195774860656</v>
      </c>
      <c r="AO305" s="10">
        <f t="shared" si="85"/>
        <v>-1.0942825042602085</v>
      </c>
    </row>
    <row r="306" spans="2:41" hidden="1" x14ac:dyDescent="0.25">
      <c r="D306" s="1"/>
      <c r="G306" s="13">
        <f t="shared" si="86"/>
        <v>2.9899999999999802</v>
      </c>
      <c r="H306" s="14">
        <f t="shared" si="87"/>
        <v>-2.3289910914637812</v>
      </c>
      <c r="R306" s="15">
        <f t="shared" si="88"/>
        <v>2.9899999999999802</v>
      </c>
      <c r="S306" s="13">
        <f t="shared" si="89"/>
        <v>-2.9729064254735493</v>
      </c>
      <c r="T306" s="14">
        <f t="shared" si="90"/>
        <v>-2.9728976650453691</v>
      </c>
      <c r="AC306" s="13"/>
      <c r="AJ306" s="13">
        <f t="shared" si="91"/>
        <v>2.9899999999999802</v>
      </c>
      <c r="AK306" s="12">
        <f t="shared" si="92"/>
        <v>-3.0309317894195202</v>
      </c>
      <c r="AL306" s="13">
        <f t="shared" si="82"/>
        <v>-1.0942726913913272</v>
      </c>
      <c r="AM306" s="12">
        <f t="shared" si="83"/>
        <v>-1.089561700678181</v>
      </c>
      <c r="AN306" s="11">
        <f t="shared" si="84"/>
        <v>-1.0895964439084418</v>
      </c>
      <c r="AO306" s="10">
        <f t="shared" si="85"/>
        <v>-1.0929498627995922</v>
      </c>
    </row>
    <row r="307" spans="2:41" ht="16.5" thickBot="1" x14ac:dyDescent="0.3">
      <c r="D307" s="1"/>
      <c r="G307" s="8">
        <f t="shared" si="86"/>
        <v>2.99999999999998</v>
      </c>
      <c r="H307" s="7">
        <f t="shared" si="87"/>
        <v>-2.3446141774926228</v>
      </c>
      <c r="R307" s="9">
        <f t="shared" si="88"/>
        <v>2.99999999999998</v>
      </c>
      <c r="S307" s="8">
        <f t="shared" si="89"/>
        <v>-2.9842655758862406</v>
      </c>
      <c r="T307" s="7">
        <f t="shared" si="90"/>
        <v>-2.9842568631176385</v>
      </c>
      <c r="AJ307" s="5">
        <f t="shared" si="91"/>
        <v>2.99999999999998</v>
      </c>
      <c r="AK307" s="6">
        <f t="shared" si="92"/>
        <v>-3.0418410208251272</v>
      </c>
      <c r="AL307" s="5">
        <f t="shared" si="82"/>
        <v>-1.0929400991553879</v>
      </c>
      <c r="AM307" s="4">
        <f t="shared" si="83"/>
        <v>-1.0882450294150483</v>
      </c>
      <c r="AN307" s="3">
        <f t="shared" si="84"/>
        <v>-1.0882795876903388</v>
      </c>
      <c r="AO307" s="2">
        <f t="shared" si="85"/>
        <v>-1.0916235305284052</v>
      </c>
    </row>
    <row r="308" spans="2:41" x14ac:dyDescent="0.25">
      <c r="D308" s="1"/>
    </row>
    <row r="309" spans="2:41" x14ac:dyDescent="0.25">
      <c r="D309" s="1"/>
    </row>
    <row r="310" spans="2:41" x14ac:dyDescent="0.25">
      <c r="D310" s="1"/>
    </row>
    <row r="311" spans="2:41" x14ac:dyDescent="0.25">
      <c r="D311" s="1"/>
    </row>
    <row r="312" spans="2:41" x14ac:dyDescent="0.25">
      <c r="B312" s="73"/>
      <c r="C312" s="73"/>
      <c r="D312" s="1"/>
    </row>
    <row r="313" spans="2:41" x14ac:dyDescent="0.25">
      <c r="D313" s="1"/>
    </row>
    <row r="314" spans="2:41" x14ac:dyDescent="0.25">
      <c r="D314" s="1"/>
    </row>
    <row r="315" spans="2:41" x14ac:dyDescent="0.25">
      <c r="D315" s="1"/>
    </row>
    <row r="316" spans="2:41" x14ac:dyDescent="0.25">
      <c r="D316" s="1"/>
    </row>
    <row r="317" spans="2:41" x14ac:dyDescent="0.25">
      <c r="D317" s="1"/>
    </row>
    <row r="318" spans="2:41" x14ac:dyDescent="0.25">
      <c r="D318" s="1"/>
    </row>
    <row r="319" spans="2:41" x14ac:dyDescent="0.25">
      <c r="D319" s="1"/>
    </row>
    <row r="320" spans="2:41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</sheetData>
  <mergeCells count="6">
    <mergeCell ref="B312:C312"/>
    <mergeCell ref="V4:AO4"/>
    <mergeCell ref="A1:B2"/>
    <mergeCell ref="C1:E2"/>
    <mergeCell ref="A4:H4"/>
    <mergeCell ref="J4:T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63"/>
  <sheetViews>
    <sheetView topLeftCell="L1" zoomScale="64" zoomScaleNormal="59" workbookViewId="0">
      <selection activeCell="L8" sqref="L8"/>
    </sheetView>
  </sheetViews>
  <sheetFormatPr baseColWidth="10" defaultRowHeight="15" x14ac:dyDescent="0.25"/>
  <cols>
    <col min="1" max="1" width="7.28515625" bestFit="1" customWidth="1"/>
    <col min="2" max="2" width="11.28515625" customWidth="1"/>
    <col min="3" max="3" width="3" customWidth="1"/>
    <col min="4" max="4" width="7.28515625" bestFit="1" customWidth="1"/>
    <col min="5" max="5" width="9.42578125" customWidth="1"/>
    <col min="6" max="6" width="3.7109375" customWidth="1"/>
    <col min="7" max="7" width="7.28515625" bestFit="1" customWidth="1"/>
    <col min="8" max="8" width="15.28515625" customWidth="1"/>
    <col min="9" max="9" width="3.7109375" customWidth="1"/>
    <col min="10" max="10" width="7.28515625" style="1" bestFit="1" customWidth="1"/>
    <col min="11" max="11" width="13" customWidth="1"/>
    <col min="12" max="12" width="13.85546875" style="1" bestFit="1" customWidth="1"/>
    <col min="13" max="13" width="3.7109375" customWidth="1"/>
    <col min="14" max="14" width="7.28515625" bestFit="1" customWidth="1"/>
    <col min="15" max="16" width="14" bestFit="1" customWidth="1"/>
    <col min="17" max="17" width="3.42578125" customWidth="1"/>
    <col min="18" max="18" width="7.28515625" bestFit="1" customWidth="1"/>
    <col min="21" max="21" width="3.7109375" customWidth="1"/>
    <col min="22" max="22" width="7.85546875" style="1" customWidth="1"/>
    <col min="23" max="25" width="12.7109375" bestFit="1" customWidth="1"/>
    <col min="26" max="26" width="11.7109375" bestFit="1" customWidth="1"/>
    <col min="27" max="27" width="12.7109375" bestFit="1" customWidth="1"/>
    <col min="28" max="28" width="4.28515625" customWidth="1"/>
    <col min="29" max="29" width="9.140625" bestFit="1" customWidth="1"/>
    <col min="35" max="35" width="3.7109375" customWidth="1"/>
    <col min="36" max="36" width="9.140625" bestFit="1" customWidth="1"/>
  </cols>
  <sheetData>
    <row r="1" spans="1:41" x14ac:dyDescent="0.25">
      <c r="A1" s="75" t="s">
        <v>17</v>
      </c>
      <c r="B1" s="76"/>
      <c r="C1" s="73"/>
      <c r="D1" s="73"/>
      <c r="E1" s="73"/>
      <c r="F1" s="1"/>
      <c r="G1" s="1"/>
      <c r="H1" s="1"/>
    </row>
    <row r="2" spans="1:41" x14ac:dyDescent="0.25">
      <c r="A2" s="76"/>
      <c r="B2" s="76"/>
      <c r="C2" s="73"/>
      <c r="D2" s="73"/>
      <c r="E2" s="73"/>
      <c r="F2" s="1"/>
      <c r="G2" s="1"/>
      <c r="H2" s="1"/>
    </row>
    <row r="3" spans="1:41" ht="18.75" x14ac:dyDescent="0.3">
      <c r="B3" s="34" t="s">
        <v>18</v>
      </c>
    </row>
    <row r="4" spans="1:41" s="33" customFormat="1" ht="30.6" customHeight="1" x14ac:dyDescent="0.25">
      <c r="A4" s="77" t="s">
        <v>15</v>
      </c>
      <c r="B4" s="77"/>
      <c r="C4" s="77"/>
      <c r="D4" s="77"/>
      <c r="E4" s="77"/>
      <c r="F4" s="77"/>
      <c r="G4" s="77"/>
      <c r="H4" s="77"/>
      <c r="J4" s="78" t="s">
        <v>14</v>
      </c>
      <c r="K4" s="78"/>
      <c r="L4" s="78"/>
      <c r="M4" s="78"/>
      <c r="N4" s="78"/>
      <c r="O4" s="78"/>
      <c r="P4" s="78"/>
      <c r="Q4" s="78"/>
      <c r="R4" s="78"/>
      <c r="S4" s="78"/>
      <c r="T4" s="78"/>
      <c r="V4" s="74" t="s">
        <v>13</v>
      </c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</row>
    <row r="5" spans="1:41" ht="15.75" thickBot="1" x14ac:dyDescent="0.3">
      <c r="A5" t="s">
        <v>12</v>
      </c>
      <c r="B5" s="1">
        <v>0.1</v>
      </c>
      <c r="D5" t="s">
        <v>12</v>
      </c>
      <c r="E5" s="1">
        <v>0.05</v>
      </c>
      <c r="G5" t="s">
        <v>12</v>
      </c>
      <c r="H5" s="1">
        <v>0.01</v>
      </c>
      <c r="J5" s="1" t="s">
        <v>12</v>
      </c>
      <c r="K5" s="1">
        <v>0.1</v>
      </c>
      <c r="N5" t="s">
        <v>12</v>
      </c>
      <c r="O5" s="1">
        <v>0.05</v>
      </c>
      <c r="R5" t="s">
        <v>12</v>
      </c>
      <c r="S5" s="1">
        <v>0.01</v>
      </c>
      <c r="V5" s="1" t="s">
        <v>12</v>
      </c>
      <c r="W5">
        <v>0.1</v>
      </c>
      <c r="AC5" s="1" t="s">
        <v>12</v>
      </c>
      <c r="AD5">
        <v>0.05</v>
      </c>
      <c r="AJ5" s="1" t="s">
        <v>12</v>
      </c>
      <c r="AK5">
        <v>0.01</v>
      </c>
    </row>
    <row r="6" spans="1:41" ht="15.75" thickBot="1" x14ac:dyDescent="0.3">
      <c r="A6" s="32" t="s">
        <v>10</v>
      </c>
      <c r="B6" s="31" t="s">
        <v>9</v>
      </c>
      <c r="D6" s="32" t="s">
        <v>10</v>
      </c>
      <c r="E6" s="31" t="s">
        <v>9</v>
      </c>
      <c r="G6" s="32" t="s">
        <v>10</v>
      </c>
      <c r="H6" s="31" t="s">
        <v>9</v>
      </c>
      <c r="J6" s="30" t="s">
        <v>0</v>
      </c>
      <c r="K6" s="29" t="s">
        <v>11</v>
      </c>
      <c r="L6" s="28" t="s">
        <v>9</v>
      </c>
      <c r="N6" s="30" t="s">
        <v>0</v>
      </c>
      <c r="O6" s="29" t="s">
        <v>11</v>
      </c>
      <c r="P6" s="28" t="s">
        <v>9</v>
      </c>
      <c r="R6" s="30" t="s">
        <v>0</v>
      </c>
      <c r="S6" s="29" t="s">
        <v>11</v>
      </c>
      <c r="T6" s="28" t="s">
        <v>9</v>
      </c>
      <c r="V6" s="26" t="s">
        <v>10</v>
      </c>
      <c r="W6" s="27" t="s">
        <v>9</v>
      </c>
      <c r="X6" s="26" t="s">
        <v>8</v>
      </c>
      <c r="Y6" s="27" t="s">
        <v>7</v>
      </c>
      <c r="Z6" s="26" t="s">
        <v>6</v>
      </c>
      <c r="AA6" s="25" t="s">
        <v>5</v>
      </c>
      <c r="AC6" s="26" t="s">
        <v>10</v>
      </c>
      <c r="AD6" s="27" t="s">
        <v>9</v>
      </c>
      <c r="AE6" s="26" t="s">
        <v>8</v>
      </c>
      <c r="AF6" s="27" t="s">
        <v>7</v>
      </c>
      <c r="AG6" s="26" t="s">
        <v>6</v>
      </c>
      <c r="AH6" s="25" t="s">
        <v>5</v>
      </c>
      <c r="AJ6" s="26" t="s">
        <v>10</v>
      </c>
      <c r="AK6" s="27" t="s">
        <v>9</v>
      </c>
      <c r="AL6" s="26" t="s">
        <v>8</v>
      </c>
      <c r="AM6" s="27" t="s">
        <v>7</v>
      </c>
      <c r="AN6" s="26" t="s">
        <v>6</v>
      </c>
      <c r="AO6" s="25" t="s">
        <v>5</v>
      </c>
    </row>
    <row r="7" spans="1:41" x14ac:dyDescent="0.25">
      <c r="A7" s="20">
        <v>0</v>
      </c>
      <c r="B7" s="24">
        <v>0</v>
      </c>
      <c r="D7" s="20">
        <v>0</v>
      </c>
      <c r="E7" s="24">
        <v>0</v>
      </c>
      <c r="F7" s="16"/>
      <c r="G7" s="20">
        <v>0</v>
      </c>
      <c r="H7" s="24">
        <v>0</v>
      </c>
      <c r="J7" s="23">
        <v>0</v>
      </c>
      <c r="K7" s="22"/>
      <c r="L7" s="21">
        <v>0</v>
      </c>
      <c r="N7" s="23">
        <v>0</v>
      </c>
      <c r="O7" s="22"/>
      <c r="P7" s="21">
        <v>0</v>
      </c>
      <c r="R7" s="23">
        <v>0</v>
      </c>
      <c r="S7" s="22"/>
      <c r="T7" s="21">
        <v>0</v>
      </c>
      <c r="V7" s="13">
        <v>0</v>
      </c>
      <c r="W7" s="16">
        <v>0</v>
      </c>
      <c r="X7" s="13">
        <f t="shared" ref="X7:X17" si="0">((V7^2)+(W7^2))</f>
        <v>0</v>
      </c>
      <c r="Y7" s="16">
        <f t="shared" ref="Y7:Y17" si="1">(((V7+$W$5/2)^2)+((W7+($W$5*X7)/2)^2))</f>
        <v>2.5000000000000005E-3</v>
      </c>
      <c r="Z7" s="13">
        <f t="shared" ref="Z7:Z17" si="2">(((V7+$W$5/2)^2)+((W7+($W$5*Y7)/2)^2))</f>
        <v>2.5000156250000005E-3</v>
      </c>
      <c r="AA7" s="14">
        <f t="shared" ref="AA7:AA17" si="3">(((V7+$W$5)^2)+((W7+($W$5*Z7))^2))</f>
        <v>1.0000062500781254E-2</v>
      </c>
      <c r="AC7" s="20">
        <v>0</v>
      </c>
      <c r="AD7" s="19">
        <v>0</v>
      </c>
      <c r="AE7" s="20">
        <f t="shared" ref="AE7:AE27" si="4">((AC7^2)+(AD7^2))</f>
        <v>0</v>
      </c>
      <c r="AF7" s="42">
        <f t="shared" ref="AF7:AF27" si="5">(((AC7+$AD$5/2)^2)+((AD7+($AD$5*AE7)/2)^2))</f>
        <v>6.2500000000000012E-4</v>
      </c>
      <c r="AG7" s="20">
        <f t="shared" ref="AG7:AG27" si="6">(((AC7+$AD$5/2)^2)+((AD7+($AD$5*AF7)/2)^2))</f>
        <v>6.2500024414062516E-4</v>
      </c>
      <c r="AH7" s="24">
        <f t="shared" ref="AH7:AH27" si="7">(((AC7+$AD$5)^2)+((AD7+($AD$5*AG7))^2))</f>
        <v>2.5000009765632635E-3</v>
      </c>
      <c r="AJ7" s="20">
        <v>0</v>
      </c>
      <c r="AK7" s="19">
        <v>0</v>
      </c>
      <c r="AL7" s="18">
        <f t="shared" ref="AL7:AL38" si="8">((AJ7^2)+(AK7^2))</f>
        <v>0</v>
      </c>
      <c r="AM7" s="19">
        <f t="shared" ref="AM7:AM38" si="9">(((AJ7+$AK$5/2)^2)+((AK7+($AK$5*AL7)/2)^2))</f>
        <v>2.5000000000000001E-5</v>
      </c>
      <c r="AN7" s="18">
        <f t="shared" ref="AN7:AN38" si="10">(((AJ7+$AK$5/2)^2)+((AK7+($AK$5*AM7)/2)^2))</f>
        <v>2.5000000015625001E-5</v>
      </c>
      <c r="AO7" s="17">
        <f t="shared" ref="AO7:AO38" si="11">(((AJ7+$AK$5)^2)+((AK7+($AK$5*AN7))^2))</f>
        <v>1.000000000625E-4</v>
      </c>
    </row>
    <row r="8" spans="1:41" x14ac:dyDescent="0.25">
      <c r="A8" s="13">
        <f t="shared" ref="A8:A17" si="12">A7+$B$5</f>
        <v>0.1</v>
      </c>
      <c r="B8" s="14">
        <f t="shared" ref="B8:B17" si="13">B7+$B$5*((A7^2)+(B7^2))</f>
        <v>0</v>
      </c>
      <c r="D8" s="13">
        <f t="shared" ref="D8:D27" si="14">D7+$E$5</f>
        <v>0.05</v>
      </c>
      <c r="E8" s="14">
        <f t="shared" ref="E8:E27" si="15">E7+$E$5*((D7^2)+(E7^2))</f>
        <v>0</v>
      </c>
      <c r="F8" s="16"/>
      <c r="G8" s="13">
        <f t="shared" ref="G8:G39" si="16">G7+$H$5</f>
        <v>0.01</v>
      </c>
      <c r="H8" s="14">
        <f t="shared" ref="H8:H39" si="17">H7+$H$5*((G7^2)+(H7^2))</f>
        <v>0</v>
      </c>
      <c r="J8" s="15">
        <f t="shared" ref="J8:J17" si="18">J7+$K$5</f>
        <v>0.1</v>
      </c>
      <c r="K8" s="13">
        <f t="shared" ref="K8:K17" si="19">L7+$K$5*((J7^2)+(L7^2))</f>
        <v>0</v>
      </c>
      <c r="L8" s="14">
        <f t="shared" ref="L8:L17" si="20">L7+($K$5/2)*(((J7^2)+(L7^2))+((J8^2)+(K8^2)))</f>
        <v>5.0000000000000012E-4</v>
      </c>
      <c r="N8" s="15">
        <f t="shared" ref="N8:N27" si="21">N7+$O$5</f>
        <v>0.05</v>
      </c>
      <c r="O8" s="13">
        <f t="shared" ref="O8:O27" si="22">P7+$O$5*((N7^2)+(P7^2))</f>
        <v>0</v>
      </c>
      <c r="P8" s="14">
        <f t="shared" ref="P8:P27" si="23">P7+($O$5/2)*(((N7^2)+(P7^2))+((N8^2)+(O8^2)))</f>
        <v>6.2500000000000015E-5</v>
      </c>
      <c r="R8" s="15">
        <f t="shared" ref="R8:R39" si="24">R7+$S$5</f>
        <v>0.01</v>
      </c>
      <c r="S8" s="13">
        <f t="shared" ref="S8:S39" si="25">T7+$S$5*((R7^2)+(T7^2))</f>
        <v>0</v>
      </c>
      <c r="T8" s="14">
        <f t="shared" ref="T8:T39" si="26">T7+($S$5/2)*(((R7^2)+(T7^2))+((R8^2)+(S8^2)))</f>
        <v>5.0000000000000008E-7</v>
      </c>
      <c r="V8" s="13">
        <f t="shared" ref="V8:V17" si="27">V7+$W$5</f>
        <v>0.1</v>
      </c>
      <c r="W8" s="16">
        <f t="shared" ref="W8:W17" si="28">W7+(1/6)*($W$5)*(X7+(2*Y7)+(2*Z7)+AA7)</f>
        <v>3.3333489584635426E-4</v>
      </c>
      <c r="X8" s="13">
        <f t="shared" si="0"/>
        <v>1.0000111112152791E-2</v>
      </c>
      <c r="Y8" s="16">
        <f t="shared" si="1"/>
        <v>2.2500694456308035E-2</v>
      </c>
      <c r="Z8" s="13">
        <f t="shared" si="2"/>
        <v>2.2502126841944643E-2</v>
      </c>
      <c r="AA8" s="14">
        <f t="shared" si="3"/>
        <v>4.0006674718098344E-2</v>
      </c>
      <c r="AC8" s="13">
        <f t="shared" ref="AC8:AC27" si="29">AC7+$AD$5</f>
        <v>0.05</v>
      </c>
      <c r="AD8" s="12">
        <f t="shared" ref="AD8:AD27" si="30">AD7+(1/6)*($AD$5)*(AE7+(2*AF7)+(2*AG7)+AH7)</f>
        <v>4.1666678873704285E-5</v>
      </c>
      <c r="AE8" s="13">
        <f t="shared" si="4"/>
        <v>2.5000017361121287E-3</v>
      </c>
      <c r="AF8" s="16">
        <f t="shared" si="5"/>
        <v>5.6250108507060314E-3</v>
      </c>
      <c r="AG8" s="13">
        <f t="shared" si="6"/>
        <v>5.6250332303550881E-3</v>
      </c>
      <c r="AH8" s="14">
        <f t="shared" si="7"/>
        <v>1.0000104276254564E-2</v>
      </c>
      <c r="AJ8" s="13">
        <f t="shared" ref="AJ8:AJ39" si="31">AJ7+$AK$5</f>
        <v>0.01</v>
      </c>
      <c r="AK8" s="12">
        <f t="shared" ref="AK8:AK39" si="32">AK7+(1/6)*($AK$5)*(AL7+(2*AM7)+(2*AN7)+AO7)</f>
        <v>3.3333333348958335E-7</v>
      </c>
      <c r="AL8" s="11">
        <f t="shared" si="8"/>
        <v>1.0000000011111112E-4</v>
      </c>
      <c r="AM8" s="12">
        <f t="shared" si="9"/>
        <v>2.2500000069444444E-4</v>
      </c>
      <c r="AN8" s="11">
        <f t="shared" si="10"/>
        <v>2.2500000212673612E-4</v>
      </c>
      <c r="AO8" s="10">
        <f t="shared" si="11"/>
        <v>4.0000000667361123E-4</v>
      </c>
    </row>
    <row r="9" spans="1:41" x14ac:dyDescent="0.25">
      <c r="A9" s="13">
        <f t="shared" si="12"/>
        <v>0.2</v>
      </c>
      <c r="B9" s="14">
        <f t="shared" si="13"/>
        <v>1.0000000000000002E-3</v>
      </c>
      <c r="D9" s="13">
        <f t="shared" si="14"/>
        <v>0.1</v>
      </c>
      <c r="E9" s="14">
        <f t="shared" si="15"/>
        <v>1.2500000000000003E-4</v>
      </c>
      <c r="F9" s="16"/>
      <c r="G9" s="13">
        <f t="shared" si="16"/>
        <v>0.02</v>
      </c>
      <c r="H9" s="14">
        <f t="shared" si="17"/>
        <v>1.0000000000000002E-6</v>
      </c>
      <c r="J9" s="15">
        <f t="shared" si="18"/>
        <v>0.2</v>
      </c>
      <c r="K9" s="13">
        <f t="shared" si="19"/>
        <v>1.5000250000000003E-3</v>
      </c>
      <c r="L9" s="14">
        <f t="shared" si="20"/>
        <v>3.0001250037500322E-3</v>
      </c>
      <c r="N9" s="15">
        <f t="shared" si="21"/>
        <v>0.1</v>
      </c>
      <c r="O9" s="13">
        <f t="shared" si="22"/>
        <v>1.8750019531250006E-4</v>
      </c>
      <c r="P9" s="14">
        <f t="shared" si="23"/>
        <v>3.7500097656433114E-4</v>
      </c>
      <c r="R9" s="15">
        <f t="shared" si="24"/>
        <v>0.02</v>
      </c>
      <c r="S9" s="13">
        <f t="shared" si="25"/>
        <v>1.5000000025000002E-6</v>
      </c>
      <c r="T9" s="14">
        <f t="shared" si="26"/>
        <v>3.0000000124999999E-6</v>
      </c>
      <c r="V9" s="13">
        <f t="shared" si="27"/>
        <v>0.2</v>
      </c>
      <c r="W9" s="16">
        <f t="shared" si="28"/>
        <v>2.6668753696256291E-3</v>
      </c>
      <c r="X9" s="13">
        <f t="shared" si="0"/>
        <v>4.0007112224237126E-2</v>
      </c>
      <c r="Y9" s="16">
        <f t="shared" si="1"/>
        <v>6.2521783045028492E-2</v>
      </c>
      <c r="Z9" s="13">
        <f t="shared" si="2"/>
        <v>6.253355843795172E-2</v>
      </c>
      <c r="AA9" s="14">
        <f t="shared" si="3"/>
        <v>9.0079570524900912E-2</v>
      </c>
      <c r="AC9" s="13">
        <f t="shared" si="29"/>
        <v>0.1</v>
      </c>
      <c r="AD9" s="12">
        <f t="shared" si="30"/>
        <v>3.3333496366111197E-4</v>
      </c>
      <c r="AE9" s="13">
        <f t="shared" si="4"/>
        <v>1.0000111112198002E-2</v>
      </c>
      <c r="AF9" s="16">
        <f t="shared" si="5"/>
        <v>1.5625340282920619E-2</v>
      </c>
      <c r="AG9" s="13">
        <f t="shared" si="6"/>
        <v>1.5625524130346617E-2</v>
      </c>
      <c r="AH9" s="14">
        <f t="shared" si="7"/>
        <v>2.2501242358060693E-2</v>
      </c>
      <c r="AJ9" s="13">
        <f t="shared" si="31"/>
        <v>0.02</v>
      </c>
      <c r="AK9" s="12">
        <f t="shared" si="32"/>
        <v>2.6666666875347224E-6</v>
      </c>
      <c r="AL9" s="11">
        <f t="shared" si="8"/>
        <v>4.0000000711111125E-4</v>
      </c>
      <c r="AM9" s="12">
        <f t="shared" si="9"/>
        <v>6.2500002177777838E-4</v>
      </c>
      <c r="AN9" s="11">
        <f t="shared" si="10"/>
        <v>6.250000335434044E-4</v>
      </c>
      <c r="AO9" s="10">
        <f t="shared" si="11"/>
        <v>9.000000795069508E-4</v>
      </c>
    </row>
    <row r="10" spans="1:41" x14ac:dyDescent="0.25">
      <c r="A10" s="13">
        <f t="shared" si="12"/>
        <v>0.30000000000000004</v>
      </c>
      <c r="B10" s="14">
        <f t="shared" si="13"/>
        <v>5.0001000000000012E-3</v>
      </c>
      <c r="D10" s="13">
        <f t="shared" si="14"/>
        <v>0.15000000000000002</v>
      </c>
      <c r="E10" s="14">
        <f t="shared" si="15"/>
        <v>6.2500078125000014E-4</v>
      </c>
      <c r="F10" s="16"/>
      <c r="G10" s="13">
        <f t="shared" si="16"/>
        <v>0.03</v>
      </c>
      <c r="H10" s="14">
        <f t="shared" si="17"/>
        <v>5.0000000100000011E-6</v>
      </c>
      <c r="J10" s="15">
        <f t="shared" si="18"/>
        <v>0.30000000000000004</v>
      </c>
      <c r="K10" s="13">
        <f t="shared" si="19"/>
        <v>7.0010250787538447E-3</v>
      </c>
      <c r="L10" s="14">
        <f t="shared" si="20"/>
        <v>9.5030257588596071E-3</v>
      </c>
      <c r="N10" s="15">
        <f t="shared" si="21"/>
        <v>0.15000000000000002</v>
      </c>
      <c r="O10" s="13">
        <f t="shared" si="22"/>
        <v>8.7500800785095245E-4</v>
      </c>
      <c r="P10" s="14">
        <f t="shared" si="23"/>
        <v>1.1875236331829872E-3</v>
      </c>
      <c r="R10" s="15">
        <f t="shared" si="24"/>
        <v>0.03</v>
      </c>
      <c r="S10" s="13">
        <f t="shared" si="25"/>
        <v>7.0000001025000006E-6</v>
      </c>
      <c r="T10" s="14">
        <f t="shared" si="26"/>
        <v>9.5000003025000062E-6</v>
      </c>
      <c r="V10" s="13">
        <f t="shared" si="27"/>
        <v>0.30000000000000004</v>
      </c>
      <c r="W10" s="16">
        <f t="shared" si="28"/>
        <v>9.0034981315439359E-3</v>
      </c>
      <c r="X10" s="13">
        <f t="shared" si="0"/>
        <v>9.0081062978604742E-2</v>
      </c>
      <c r="Y10" s="16">
        <f t="shared" si="1"/>
        <v>0.12268245394159466</v>
      </c>
      <c r="Z10" s="13">
        <f t="shared" si="2"/>
        <v>0.1227291475643512</v>
      </c>
      <c r="AA10" s="14">
        <f t="shared" si="3"/>
        <v>0.1604526857453798</v>
      </c>
      <c r="AC10" s="13">
        <f t="shared" si="29"/>
        <v>0.15000000000000002</v>
      </c>
      <c r="AD10" s="12">
        <f t="shared" si="30"/>
        <v>1.1250273161343884E-3</v>
      </c>
      <c r="AE10" s="13">
        <f t="shared" si="4"/>
        <v>2.2501265686462053E-2</v>
      </c>
      <c r="AF10" s="16">
        <f t="shared" si="5"/>
        <v>3.0627847855237731E-2</v>
      </c>
      <c r="AG10" s="13">
        <f t="shared" si="6"/>
        <v>3.0628574835400785E-2</v>
      </c>
      <c r="AH10" s="14">
        <f t="shared" si="7"/>
        <v>4.0007056758787587E-2</v>
      </c>
      <c r="AJ10" s="13">
        <f t="shared" si="31"/>
        <v>0.03</v>
      </c>
      <c r="AK10" s="12">
        <f t="shared" si="32"/>
        <v>9.0000003496354345E-6</v>
      </c>
      <c r="AL10" s="11">
        <f t="shared" si="8"/>
        <v>9.0000008100000627E-4</v>
      </c>
      <c r="AM10" s="12">
        <f t="shared" si="9"/>
        <v>1.2250001822500202E-3</v>
      </c>
      <c r="AN10" s="11">
        <f t="shared" si="10"/>
        <v>1.2250002287656628E-3</v>
      </c>
      <c r="AO10" s="10">
        <f t="shared" si="11"/>
        <v>1.6000004515626122E-3</v>
      </c>
    </row>
    <row r="11" spans="1:41" x14ac:dyDescent="0.25">
      <c r="A11" s="13">
        <f t="shared" si="12"/>
        <v>0.4</v>
      </c>
      <c r="B11" s="14">
        <f t="shared" si="13"/>
        <v>1.4002600100001004E-2</v>
      </c>
      <c r="D11" s="13">
        <f t="shared" si="14"/>
        <v>0.2</v>
      </c>
      <c r="E11" s="14">
        <f t="shared" si="15"/>
        <v>1.7500203125488285E-3</v>
      </c>
      <c r="F11" s="16"/>
      <c r="G11" s="13">
        <f t="shared" si="16"/>
        <v>0.04</v>
      </c>
      <c r="H11" s="14">
        <f t="shared" si="17"/>
        <v>1.4000000260000002E-5</v>
      </c>
      <c r="J11" s="15">
        <f t="shared" si="18"/>
        <v>0.4</v>
      </c>
      <c r="K11" s="13">
        <f t="shared" si="19"/>
        <v>1.8512056508716963E-2</v>
      </c>
      <c r="L11" s="14">
        <f t="shared" si="20"/>
        <v>2.2024675945597386E-2</v>
      </c>
      <c r="N11" s="15">
        <f t="shared" si="21"/>
        <v>0.2</v>
      </c>
      <c r="O11" s="13">
        <f t="shared" si="22"/>
        <v>2.3125941438019559E-3</v>
      </c>
      <c r="P11" s="14">
        <f t="shared" si="23"/>
        <v>2.7501925907843206E-3</v>
      </c>
      <c r="R11" s="15">
        <f t="shared" si="24"/>
        <v>0.04</v>
      </c>
      <c r="S11" s="13">
        <f t="shared" si="25"/>
        <v>1.8500001205000064E-5</v>
      </c>
      <c r="T11" s="14">
        <f t="shared" si="26"/>
        <v>2.2000002465000256E-5</v>
      </c>
      <c r="V11" s="13">
        <f t="shared" si="27"/>
        <v>0.4</v>
      </c>
      <c r="W11" s="16">
        <f t="shared" si="28"/>
        <v>2.1359447327141873E-2</v>
      </c>
      <c r="X11" s="13">
        <f t="shared" si="0"/>
        <v>0.16045622599012099</v>
      </c>
      <c r="Y11" s="16">
        <f t="shared" si="1"/>
        <v>0.20336331712200323</v>
      </c>
      <c r="Z11" s="13">
        <f t="shared" si="2"/>
        <v>0.20349399039303215</v>
      </c>
      <c r="AA11" s="14">
        <f t="shared" si="3"/>
        <v>0.2517396278652197</v>
      </c>
      <c r="AC11" s="13">
        <f t="shared" si="29"/>
        <v>0.2</v>
      </c>
      <c r="AD11" s="12">
        <f t="shared" si="30"/>
        <v>2.6668703813554438E-3</v>
      </c>
      <c r="AE11" s="13">
        <f t="shared" si="4"/>
        <v>4.0007112197630958E-2</v>
      </c>
      <c r="AF11" s="16">
        <f t="shared" si="5"/>
        <v>5.0638447242400624E-2</v>
      </c>
      <c r="AG11" s="13">
        <f t="shared" si="6"/>
        <v>5.0640467164098334E-2</v>
      </c>
      <c r="AH11" s="14">
        <f t="shared" si="7"/>
        <v>6.2527028496115244E-2</v>
      </c>
      <c r="AJ11" s="13">
        <f t="shared" si="31"/>
        <v>0.04</v>
      </c>
      <c r="AK11" s="12">
        <f t="shared" si="32"/>
        <v>2.1333335940625409E-5</v>
      </c>
      <c r="AL11" s="11">
        <f t="shared" si="8"/>
        <v>1.6000004551112224E-3</v>
      </c>
      <c r="AM11" s="12">
        <f t="shared" si="9"/>
        <v>2.025000860444731E-3</v>
      </c>
      <c r="AN11" s="11">
        <f t="shared" si="10"/>
        <v>2.0250009896271709E-3</v>
      </c>
      <c r="AO11" s="10">
        <f t="shared" si="11"/>
        <v>2.5000017291746516E-3</v>
      </c>
    </row>
    <row r="12" spans="1:41" x14ac:dyDescent="0.25">
      <c r="A12" s="13">
        <f t="shared" si="12"/>
        <v>0.5</v>
      </c>
      <c r="B12" s="14">
        <f t="shared" si="13"/>
        <v>3.0022207380957063E-2</v>
      </c>
      <c r="D12" s="13">
        <f t="shared" si="14"/>
        <v>0.25</v>
      </c>
      <c r="E12" s="14">
        <f t="shared" si="15"/>
        <v>3.7501734411035459E-3</v>
      </c>
      <c r="F12" s="16"/>
      <c r="G12" s="13">
        <f t="shared" si="16"/>
        <v>0.05</v>
      </c>
      <c r="H12" s="14">
        <f t="shared" si="17"/>
        <v>3.0000002220000074E-5</v>
      </c>
      <c r="J12" s="15">
        <f t="shared" si="18"/>
        <v>0.5</v>
      </c>
      <c r="K12" s="13">
        <f t="shared" si="19"/>
        <v>3.8073184580648248E-2</v>
      </c>
      <c r="L12" s="14">
        <f t="shared" si="20"/>
        <v>4.2621408632328425E-2</v>
      </c>
      <c r="N12" s="15">
        <f t="shared" si="21"/>
        <v>0.25</v>
      </c>
      <c r="O12" s="13">
        <f t="shared" si="22"/>
        <v>4.7505707687486411E-3</v>
      </c>
      <c r="P12" s="14">
        <f t="shared" si="23"/>
        <v>5.3134458778322036E-3</v>
      </c>
      <c r="R12" s="15">
        <f t="shared" si="24"/>
        <v>0.05</v>
      </c>
      <c r="S12" s="13">
        <f t="shared" si="25"/>
        <v>3.8000007305001346E-5</v>
      </c>
      <c r="T12" s="14">
        <f t="shared" si="26"/>
        <v>4.250001210500358E-5</v>
      </c>
      <c r="V12" s="13">
        <f t="shared" si="27"/>
        <v>0.5</v>
      </c>
      <c r="W12" s="16">
        <f t="shared" si="28"/>
        <v>4.1791288475232065E-2</v>
      </c>
      <c r="X12" s="13">
        <f t="shared" si="0"/>
        <v>0.25174651179242008</v>
      </c>
      <c r="Y12" s="16">
        <f t="shared" si="1"/>
        <v>0.30545703366761429</v>
      </c>
      <c r="Z12" s="13">
        <f t="shared" si="2"/>
        <v>0.30575631609204185</v>
      </c>
      <c r="AA12" s="14">
        <f t="shared" si="3"/>
        <v>0.36523697112250719</v>
      </c>
      <c r="AC12" s="13">
        <f t="shared" si="29"/>
        <v>0.25</v>
      </c>
      <c r="AD12" s="12">
        <f t="shared" si="30"/>
        <v>5.2093034605783118E-3</v>
      </c>
      <c r="AE12" s="13">
        <f t="shared" si="4"/>
        <v>6.2527136842544392E-2</v>
      </c>
      <c r="AF12" s="16">
        <f t="shared" si="5"/>
        <v>7.5670866510837181E-2</v>
      </c>
      <c r="AG12" s="13">
        <f t="shared" si="6"/>
        <v>7.5675425267907465E-2</v>
      </c>
      <c r="AH12" s="14">
        <f t="shared" si="7"/>
        <v>9.0080875392990978E-2</v>
      </c>
      <c r="AJ12" s="13">
        <f t="shared" si="31"/>
        <v>0.05</v>
      </c>
      <c r="AK12" s="12">
        <f t="shared" si="32"/>
        <v>4.1666679081341537E-5</v>
      </c>
      <c r="AL12" s="11">
        <f t="shared" si="8"/>
        <v>2.500001736112146E-3</v>
      </c>
      <c r="AM12" s="12">
        <f t="shared" si="9"/>
        <v>3.0250029340300631E-3</v>
      </c>
      <c r="AN12" s="11">
        <f t="shared" si="10"/>
        <v>3.025003225296479E-3</v>
      </c>
      <c r="AO12" s="10">
        <f t="shared" si="11"/>
        <v>3.60000517201337E-3</v>
      </c>
    </row>
    <row r="13" spans="1:41" x14ac:dyDescent="0.25">
      <c r="A13" s="13">
        <f t="shared" si="12"/>
        <v>0.6</v>
      </c>
      <c r="B13" s="14">
        <f t="shared" si="13"/>
        <v>5.5112340674559585E-2</v>
      </c>
      <c r="D13" s="13">
        <f t="shared" si="14"/>
        <v>0.3</v>
      </c>
      <c r="E13" s="14">
        <f t="shared" si="15"/>
        <v>6.8758766311454644E-3</v>
      </c>
      <c r="F13" s="16"/>
      <c r="G13" s="13">
        <f t="shared" si="16"/>
        <v>6.0000000000000005E-2</v>
      </c>
      <c r="H13" s="14">
        <f t="shared" si="17"/>
        <v>5.5000011220001404E-5</v>
      </c>
      <c r="J13" s="15">
        <f t="shared" si="18"/>
        <v>0.6</v>
      </c>
      <c r="K13" s="13">
        <f t="shared" si="19"/>
        <v>6.7803067079708818E-2</v>
      </c>
      <c r="L13" s="14">
        <f t="shared" si="20"/>
        <v>7.3442100651289394E-2</v>
      </c>
      <c r="N13" s="15">
        <f t="shared" si="21"/>
        <v>0.3</v>
      </c>
      <c r="O13" s="13">
        <f t="shared" si="22"/>
        <v>8.4398575131870365E-3</v>
      </c>
      <c r="P13" s="14">
        <f t="shared" si="23"/>
        <v>9.128432475380692E-3</v>
      </c>
      <c r="R13" s="15">
        <f t="shared" si="24"/>
        <v>6.0000000000000005E-2</v>
      </c>
      <c r="S13" s="13">
        <f t="shared" si="25"/>
        <v>6.7500030167513874E-5</v>
      </c>
      <c r="T13" s="14">
        <f t="shared" si="26"/>
        <v>7.3000043917529104E-5</v>
      </c>
      <c r="V13" s="13">
        <f t="shared" si="27"/>
        <v>0.6</v>
      </c>
      <c r="W13" s="16">
        <f t="shared" si="28"/>
        <v>7.2448124849136056E-2</v>
      </c>
      <c r="X13" s="13">
        <f t="shared" si="0"/>
        <v>0.36524873079415598</v>
      </c>
      <c r="Y13" s="16">
        <f t="shared" si="1"/>
        <v>0.43072840594747924</v>
      </c>
      <c r="Z13" s="13">
        <f t="shared" si="2"/>
        <v>0.43133309472639642</v>
      </c>
      <c r="AA13" s="14">
        <f t="shared" si="3"/>
        <v>0.50335906795987884</v>
      </c>
      <c r="AC13" s="13">
        <f t="shared" si="29"/>
        <v>0.3</v>
      </c>
      <c r="AD13" s="12">
        <f t="shared" si="30"/>
        <v>9.0034750921868505E-3</v>
      </c>
      <c r="AE13" s="13">
        <f t="shared" si="4"/>
        <v>9.0081062563735631E-2</v>
      </c>
      <c r="AF13" s="16">
        <f t="shared" si="5"/>
        <v>0.10575168631753454</v>
      </c>
      <c r="AG13" s="13">
        <f t="shared" si="6"/>
        <v>0.10576065883439585</v>
      </c>
      <c r="AH13" s="14">
        <f t="shared" si="7"/>
        <v>0.12270424720188321</v>
      </c>
      <c r="AJ13" s="13">
        <f t="shared" si="31"/>
        <v>6.0000000000000005E-2</v>
      </c>
      <c r="AK13" s="12">
        <f t="shared" si="32"/>
        <v>7.2000044459305868E-5</v>
      </c>
      <c r="AL13" s="11">
        <f t="shared" si="8"/>
        <v>3.6000051840064029E-3</v>
      </c>
      <c r="AM13" s="12">
        <f t="shared" si="9"/>
        <v>4.2250081000126689E-3</v>
      </c>
      <c r="AN13" s="11">
        <f t="shared" si="10"/>
        <v>4.225008672281449E-3</v>
      </c>
      <c r="AO13" s="10">
        <f t="shared" si="11"/>
        <v>4.9000130530924757E-3</v>
      </c>
    </row>
    <row r="14" spans="1:41" x14ac:dyDescent="0.25">
      <c r="A14" s="13">
        <f t="shared" si="12"/>
        <v>0.7</v>
      </c>
      <c r="B14" s="14">
        <f t="shared" si="13"/>
        <v>9.1416077684022462E-2</v>
      </c>
      <c r="D14" s="13">
        <f t="shared" si="14"/>
        <v>0.35</v>
      </c>
      <c r="E14" s="14">
        <f t="shared" si="15"/>
        <v>1.13782405151178E-2</v>
      </c>
      <c r="F14" s="16"/>
      <c r="G14" s="13">
        <f t="shared" si="16"/>
        <v>7.0000000000000007E-2</v>
      </c>
      <c r="H14" s="14">
        <f t="shared" si="17"/>
        <v>9.1000041470013746E-5</v>
      </c>
      <c r="J14" s="15">
        <f t="shared" si="18"/>
        <v>0.7</v>
      </c>
      <c r="K14" s="13">
        <f t="shared" si="19"/>
        <v>0.1099814748660968</v>
      </c>
      <c r="L14" s="14">
        <f t="shared" si="20"/>
        <v>0.11681658399937919</v>
      </c>
      <c r="N14" s="15">
        <f t="shared" si="21"/>
        <v>0.35</v>
      </c>
      <c r="O14" s="13">
        <f t="shared" si="22"/>
        <v>1.3632598889353573E-2</v>
      </c>
      <c r="P14" s="14">
        <f t="shared" si="23"/>
        <v>1.4447661876179081E-2</v>
      </c>
      <c r="R14" s="15">
        <f t="shared" si="24"/>
        <v>7.0000000000000007E-2</v>
      </c>
      <c r="S14" s="13">
        <f t="shared" si="25"/>
        <v>1.0900009720759323E-4</v>
      </c>
      <c r="T14" s="14">
        <f t="shared" si="26"/>
        <v>1.1550012996766712E-4</v>
      </c>
      <c r="V14" s="13">
        <f t="shared" si="27"/>
        <v>0.7</v>
      </c>
      <c r="W14" s="16">
        <f t="shared" si="28"/>
        <v>0.11566030485083249</v>
      </c>
      <c r="X14" s="13">
        <f t="shared" si="0"/>
        <v>0.50337730611818743</v>
      </c>
      <c r="Y14" s="16">
        <f t="shared" si="1"/>
        <v>0.58233285516703659</v>
      </c>
      <c r="Z14" s="13">
        <f t="shared" si="2"/>
        <v>0.5834603645590325</v>
      </c>
      <c r="AA14" s="14">
        <f t="shared" si="3"/>
        <v>0.67027820681495609</v>
      </c>
      <c r="AC14" s="13">
        <f t="shared" si="29"/>
        <v>0.35</v>
      </c>
      <c r="AD14" s="12">
        <f t="shared" si="30"/>
        <v>1.4301891759432514E-2</v>
      </c>
      <c r="AE14" s="13">
        <f t="shared" si="4"/>
        <v>0.12270454410789851</v>
      </c>
      <c r="AF14" s="16">
        <f t="shared" si="5"/>
        <v>0.14092669971652505</v>
      </c>
      <c r="AG14" s="13">
        <f t="shared" si="6"/>
        <v>0.14094273273734964</v>
      </c>
      <c r="AH14" s="14">
        <f t="shared" si="7"/>
        <v>0.160455781013466</v>
      </c>
      <c r="AJ14" s="13">
        <f t="shared" si="31"/>
        <v>7.0000000000000007E-2</v>
      </c>
      <c r="AK14" s="12">
        <f t="shared" si="32"/>
        <v>1.1433346409545105E-4</v>
      </c>
      <c r="AL14" s="11">
        <f t="shared" si="8"/>
        <v>4.9000130721410127E-3</v>
      </c>
      <c r="AM14" s="12">
        <f t="shared" si="9"/>
        <v>5.6250192747489026E-3</v>
      </c>
      <c r="AN14" s="11">
        <f t="shared" si="10"/>
        <v>5.6250202944414527E-3</v>
      </c>
      <c r="AO14" s="10">
        <f t="shared" si="11"/>
        <v>6.4000290987874615E-3</v>
      </c>
    </row>
    <row r="15" spans="1:41" x14ac:dyDescent="0.25">
      <c r="A15" s="13">
        <f t="shared" si="12"/>
        <v>0.79999999999999993</v>
      </c>
      <c r="B15" s="14">
        <f t="shared" si="13"/>
        <v>0.14125176760993557</v>
      </c>
      <c r="D15" s="13">
        <f t="shared" si="14"/>
        <v>0.39999999999999997</v>
      </c>
      <c r="E15" s="14">
        <f t="shared" si="15"/>
        <v>1.7509713732978792E-2</v>
      </c>
      <c r="F15" s="16"/>
      <c r="G15" s="13">
        <f t="shared" si="16"/>
        <v>0.08</v>
      </c>
      <c r="H15" s="14">
        <f t="shared" si="17"/>
        <v>1.4000012428008922E-4</v>
      </c>
      <c r="J15" s="15">
        <f t="shared" si="18"/>
        <v>0.79999999999999993</v>
      </c>
      <c r="K15" s="13">
        <f t="shared" si="19"/>
        <v>0.16718119542910759</v>
      </c>
      <c r="L15" s="14">
        <f t="shared" si="20"/>
        <v>0.17539636731949865</v>
      </c>
      <c r="N15" s="15">
        <f t="shared" si="21"/>
        <v>0.39999999999999997</v>
      </c>
      <c r="O15" s="13">
        <f t="shared" si="22"/>
        <v>2.0583098622863501E-2</v>
      </c>
      <c r="P15" s="14">
        <f t="shared" si="23"/>
        <v>2.1525971848244254E-2</v>
      </c>
      <c r="R15" s="15">
        <f t="shared" si="24"/>
        <v>0.08</v>
      </c>
      <c r="S15" s="13">
        <f t="shared" si="25"/>
        <v>1.6450026337046735E-4</v>
      </c>
      <c r="T15" s="14">
        <f t="shared" si="26"/>
        <v>1.7200033197075048E-4</v>
      </c>
      <c r="V15" s="13">
        <f t="shared" si="27"/>
        <v>0.79999999999999993</v>
      </c>
      <c r="W15" s="16">
        <f t="shared" si="28"/>
        <v>0.17408100405725385</v>
      </c>
      <c r="X15" s="13">
        <f t="shared" si="0"/>
        <v>0.67030419597358148</v>
      </c>
      <c r="Y15" s="16">
        <f t="shared" si="1"/>
        <v>0.76559618800731821</v>
      </c>
      <c r="Z15" s="13">
        <f t="shared" si="2"/>
        <v>0.76759711509238193</v>
      </c>
      <c r="AA15" s="14">
        <f t="shared" si="3"/>
        <v>0.87292106458590957</v>
      </c>
      <c r="AC15" s="13">
        <f t="shared" si="29"/>
        <v>0.39999999999999997</v>
      </c>
      <c r="AD15" s="12">
        <f t="shared" si="30"/>
        <v>2.135938500967513E-2</v>
      </c>
      <c r="AE15" s="13">
        <f t="shared" si="4"/>
        <v>0.1604562233279915</v>
      </c>
      <c r="AF15" s="16">
        <f t="shared" si="5"/>
        <v>0.18126867701530749</v>
      </c>
      <c r="AG15" s="13">
        <f t="shared" si="6"/>
        <v>0.18129534915941153</v>
      </c>
      <c r="AH15" s="14">
        <f t="shared" si="7"/>
        <v>0.20342562905337452</v>
      </c>
      <c r="AJ15" s="13">
        <f t="shared" si="31"/>
        <v>0.08</v>
      </c>
      <c r="AK15" s="12">
        <f t="shared" si="32"/>
        <v>1.7066699961096636E-4</v>
      </c>
      <c r="AL15" s="11">
        <f t="shared" si="8"/>
        <v>6.4000291272247566E-3</v>
      </c>
      <c r="AM15" s="12">
        <f t="shared" si="9"/>
        <v>7.2250410739717642E-3</v>
      </c>
      <c r="AN15" s="11">
        <f t="shared" si="10"/>
        <v>7.2250427630160419E-3</v>
      </c>
      <c r="AO15" s="10">
        <f t="shared" si="11"/>
        <v>8.1000590088764566E-3</v>
      </c>
    </row>
    <row r="16" spans="1:41" x14ac:dyDescent="0.25">
      <c r="A16" s="13">
        <f t="shared" si="12"/>
        <v>0.89999999999999991</v>
      </c>
      <c r="B16" s="14">
        <f t="shared" si="13"/>
        <v>0.20724697379522869</v>
      </c>
      <c r="D16" s="13">
        <f t="shared" si="14"/>
        <v>0.44999999999999996</v>
      </c>
      <c r="E16" s="14">
        <f t="shared" si="15"/>
        <v>2.5525043236729335E-2</v>
      </c>
      <c r="F16" s="16"/>
      <c r="G16" s="13">
        <f t="shared" si="16"/>
        <v>0.09</v>
      </c>
      <c r="H16" s="14">
        <f t="shared" si="17"/>
        <v>2.0400032028043721E-4</v>
      </c>
      <c r="J16" s="15">
        <f t="shared" si="18"/>
        <v>0.89999999999999991</v>
      </c>
      <c r="K16" s="13">
        <f t="shared" si="19"/>
        <v>0.24247275588638628</v>
      </c>
      <c r="L16" s="14">
        <f t="shared" si="20"/>
        <v>0.25237421347029942</v>
      </c>
      <c r="N16" s="15">
        <f t="shared" si="21"/>
        <v>0.44999999999999996</v>
      </c>
      <c r="O16" s="13">
        <f t="shared" si="22"/>
        <v>2.9549140221444822E-2</v>
      </c>
      <c r="P16" s="14">
        <f t="shared" si="23"/>
        <v>3.0621884827040202E-2</v>
      </c>
      <c r="R16" s="15">
        <f t="shared" si="24"/>
        <v>0.09</v>
      </c>
      <c r="S16" s="13">
        <f t="shared" si="25"/>
        <v>2.3600062781189247E-4</v>
      </c>
      <c r="T16" s="14">
        <f t="shared" si="26"/>
        <v>2.4450075837280312E-4</v>
      </c>
      <c r="V16" s="13">
        <f t="shared" si="27"/>
        <v>0.89999999999999991</v>
      </c>
      <c r="W16" s="16">
        <f t="shared" si="28"/>
        <v>0.25090786850323538</v>
      </c>
      <c r="X16" s="13">
        <f t="shared" si="0"/>
        <v>0.87295475847683668</v>
      </c>
      <c r="Y16" s="16">
        <f t="shared" si="1"/>
        <v>0.98926300527762323</v>
      </c>
      <c r="Z16" s="13">
        <f t="shared" si="2"/>
        <v>0.99272274891519541</v>
      </c>
      <c r="AA16" s="14">
        <f t="shared" si="3"/>
        <v>1.122626132827971</v>
      </c>
      <c r="AC16" s="13">
        <f t="shared" si="29"/>
        <v>0.44999999999999996</v>
      </c>
      <c r="AD16" s="12">
        <f t="shared" si="30"/>
        <v>3.0434467549098499E-2</v>
      </c>
      <c r="AE16" s="13">
        <f t="shared" si="4"/>
        <v>0.2034262568149971</v>
      </c>
      <c r="AF16" s="16">
        <f t="shared" si="5"/>
        <v>0.22688667920680675</v>
      </c>
      <c r="AG16" s="13">
        <f t="shared" si="6"/>
        <v>0.22692868905703018</v>
      </c>
      <c r="AH16" s="14">
        <f t="shared" si="7"/>
        <v>0.25174564377209652</v>
      </c>
      <c r="AJ16" s="13">
        <f t="shared" si="31"/>
        <v>0.09</v>
      </c>
      <c r="AK16" s="12">
        <f t="shared" si="32"/>
        <v>2.4300075929442773E-4</v>
      </c>
      <c r="AL16" s="11">
        <f t="shared" si="8"/>
        <v>8.1000590493690173E-3</v>
      </c>
      <c r="AM16" s="12">
        <f t="shared" si="9"/>
        <v>9.0250803728479257E-3</v>
      </c>
      <c r="AN16" s="11">
        <f t="shared" si="10"/>
        <v>9.0250830166847436E-3</v>
      </c>
      <c r="AO16" s="10">
        <f t="shared" si="11"/>
        <v>1.0000111056621876E-2</v>
      </c>
    </row>
    <row r="17" spans="1:41" ht="15.75" thickBot="1" x14ac:dyDescent="0.3">
      <c r="A17" s="36">
        <f t="shared" si="12"/>
        <v>0.99999999999999989</v>
      </c>
      <c r="B17" s="37">
        <f t="shared" si="13"/>
        <v>0.29254210460995667</v>
      </c>
      <c r="D17" s="13">
        <f t="shared" si="14"/>
        <v>0.49999999999999994</v>
      </c>
      <c r="E17" s="14">
        <f t="shared" si="15"/>
        <v>3.5682619628341176E-2</v>
      </c>
      <c r="F17" s="16"/>
      <c r="G17" s="13">
        <f t="shared" si="16"/>
        <v>9.9999999999999992E-2</v>
      </c>
      <c r="H17" s="14">
        <f t="shared" si="17"/>
        <v>2.8500073644174395E-4</v>
      </c>
      <c r="J17" s="38">
        <f t="shared" si="18"/>
        <v>0.99999999999999989</v>
      </c>
      <c r="K17" s="5">
        <f t="shared" si="19"/>
        <v>0.33974348783277464</v>
      </c>
      <c r="L17" s="37">
        <f t="shared" si="20"/>
        <v>0.35183013252777595</v>
      </c>
      <c r="N17" s="15">
        <f t="shared" si="21"/>
        <v>0.49999999999999994</v>
      </c>
      <c r="O17" s="13">
        <f t="shared" si="22"/>
        <v>4.0793769818558229E-2</v>
      </c>
      <c r="P17" s="14">
        <f t="shared" si="23"/>
        <v>4.1999430614199453E-2</v>
      </c>
      <c r="R17" s="15">
        <f t="shared" si="24"/>
        <v>9.9999999999999992E-2</v>
      </c>
      <c r="S17" s="13">
        <f t="shared" si="25"/>
        <v>3.2550135617901159E-4</v>
      </c>
      <c r="T17" s="14">
        <f t="shared" si="26"/>
        <v>3.3500158703157171E-4</v>
      </c>
      <c r="V17" s="36">
        <f t="shared" si="27"/>
        <v>0.99999999999999989</v>
      </c>
      <c r="W17" s="41">
        <f t="shared" si="28"/>
        <v>0.35023374183140943</v>
      </c>
      <c r="X17" s="5">
        <f t="shared" si="0"/>
        <v>1.1226636739172302</v>
      </c>
      <c r="Y17" s="40">
        <f t="shared" si="1"/>
        <v>1.2676340781624862</v>
      </c>
      <c r="Z17" s="5">
        <f t="shared" si="2"/>
        <v>1.2735777369543126</v>
      </c>
      <c r="AA17" s="39">
        <f t="shared" si="3"/>
        <v>1.4380936557032242</v>
      </c>
      <c r="AC17" s="13">
        <f t="shared" si="29"/>
        <v>0.49999999999999994</v>
      </c>
      <c r="AD17" s="12">
        <f t="shared" si="30"/>
        <v>4.1791156191721565E-2</v>
      </c>
      <c r="AE17" s="13">
        <f t="shared" si="4"/>
        <v>0.25174650073584082</v>
      </c>
      <c r="AF17" s="16">
        <f t="shared" si="5"/>
        <v>0.27793714979038475</v>
      </c>
      <c r="AG17" s="13">
        <f t="shared" si="6"/>
        <v>0.27800054713978034</v>
      </c>
      <c r="AH17" s="14">
        <f t="shared" si="7"/>
        <v>0.30560150792505608</v>
      </c>
      <c r="AJ17" s="13">
        <f t="shared" si="31"/>
        <v>9.9999999999999992E-2</v>
      </c>
      <c r="AK17" s="12">
        <f t="shared" si="32"/>
        <v>3.3333492076952146E-4</v>
      </c>
      <c r="AL17" s="11">
        <f t="shared" si="8"/>
        <v>1.0000111112169403E-2</v>
      </c>
      <c r="AM17" s="12">
        <f t="shared" si="9"/>
        <v>1.1025146946087411E-2</v>
      </c>
      <c r="AN17" s="11">
        <f t="shared" si="10"/>
        <v>1.102515090168087E-2</v>
      </c>
      <c r="AO17" s="10">
        <f t="shared" si="11"/>
        <v>1.2100196768920688E-2</v>
      </c>
    </row>
    <row r="18" spans="1:41" x14ac:dyDescent="0.25">
      <c r="D18" s="13">
        <f t="shared" si="14"/>
        <v>0.54999999999999993</v>
      </c>
      <c r="E18" s="14">
        <f t="shared" si="15"/>
        <v>4.824628209551822E-2</v>
      </c>
      <c r="F18" s="16"/>
      <c r="G18" s="13">
        <f t="shared" si="16"/>
        <v>0.10999999999999999</v>
      </c>
      <c r="H18" s="14">
        <f t="shared" si="17"/>
        <v>3.8500154869594165E-4</v>
      </c>
      <c r="J18"/>
      <c r="L18"/>
      <c r="N18" s="15">
        <f t="shared" si="21"/>
        <v>0.54999999999999993</v>
      </c>
      <c r="O18" s="13">
        <f t="shared" si="22"/>
        <v>5.4587628222795295E-2</v>
      </c>
      <c r="P18" s="14">
        <f t="shared" si="23"/>
        <v>5.593052464737213E-2</v>
      </c>
      <c r="R18" s="15">
        <f t="shared" si="24"/>
        <v>0.10999999999999999</v>
      </c>
      <c r="S18" s="13">
        <f t="shared" si="25"/>
        <v>4.3500270929220481E-4</v>
      </c>
      <c r="T18" s="14">
        <f t="shared" si="26"/>
        <v>4.4550309429867372E-4</v>
      </c>
      <c r="V18"/>
      <c r="AC18" s="13">
        <f t="shared" si="29"/>
        <v>0.54999999999999993</v>
      </c>
      <c r="AD18" s="12">
        <f t="shared" si="30"/>
        <v>5.5701351212731794E-2</v>
      </c>
      <c r="AE18" s="13">
        <f t="shared" si="4"/>
        <v>0.30560264052692404</v>
      </c>
      <c r="AF18" s="16">
        <f t="shared" si="5"/>
        <v>0.33463713513618609</v>
      </c>
      <c r="AG18" s="13">
        <f t="shared" si="6"/>
        <v>0.33472961631420878</v>
      </c>
      <c r="AH18" s="14">
        <f t="shared" si="7"/>
        <v>0.3652472395089808</v>
      </c>
      <c r="AJ18" s="13">
        <f t="shared" si="31"/>
        <v>0.10999999999999999</v>
      </c>
      <c r="AK18" s="12">
        <f t="shared" si="32"/>
        <v>4.4366976006389924E-4</v>
      </c>
      <c r="AL18" s="11">
        <f t="shared" si="8"/>
        <v>1.2100196842855994E-2</v>
      </c>
      <c r="AM18" s="12">
        <f t="shared" si="9"/>
        <v>1.3225254188139383E-2</v>
      </c>
      <c r="AN18" s="11">
        <f t="shared" si="10"/>
        <v>1.3225259891993225E-2</v>
      </c>
      <c r="AO18" s="10">
        <f t="shared" si="11"/>
        <v>1.4400331686563574E-2</v>
      </c>
    </row>
    <row r="19" spans="1:41" x14ac:dyDescent="0.25">
      <c r="D19" s="13">
        <f t="shared" si="14"/>
        <v>0.6</v>
      </c>
      <c r="E19" s="14">
        <f t="shared" si="15"/>
        <v>6.3487667282320234E-2</v>
      </c>
      <c r="F19" s="16"/>
      <c r="G19" s="13">
        <f t="shared" si="16"/>
        <v>0.11999999999999998</v>
      </c>
      <c r="H19" s="14">
        <f t="shared" si="17"/>
        <v>5.0600303095786657E-4</v>
      </c>
      <c r="J19"/>
      <c r="L19"/>
      <c r="N19" s="15">
        <f t="shared" si="21"/>
        <v>0.6</v>
      </c>
      <c r="O19" s="13">
        <f t="shared" si="22"/>
        <v>7.121193582673864E-2</v>
      </c>
      <c r="P19" s="14">
        <f t="shared" si="23"/>
        <v>7.2698008732160174E-2</v>
      </c>
      <c r="R19" s="15">
        <f t="shared" si="24"/>
        <v>0.11999999999999998</v>
      </c>
      <c r="S19" s="13">
        <f t="shared" si="25"/>
        <v>5.6650507902874397E-4</v>
      </c>
      <c r="T19" s="14">
        <f t="shared" si="26"/>
        <v>5.7800569130373163E-4</v>
      </c>
      <c r="V19"/>
      <c r="AC19" s="13">
        <f t="shared" si="29"/>
        <v>0.6</v>
      </c>
      <c r="AD19" s="12">
        <f t="shared" si="30"/>
        <v>7.2447879403870916E-2</v>
      </c>
      <c r="AE19" s="13">
        <f t="shared" si="4"/>
        <v>0.36524869523011783</v>
      </c>
      <c r="AF19" s="16">
        <f t="shared" si="5"/>
        <v>0.39728014903219505</v>
      </c>
      <c r="AG19" s="13">
        <f t="shared" si="6"/>
        <v>0.39741144514445903</v>
      </c>
      <c r="AH19" s="14">
        <f t="shared" si="7"/>
        <v>0.43102269651710179</v>
      </c>
      <c r="AJ19" s="13">
        <f t="shared" si="31"/>
        <v>0.11999999999999998</v>
      </c>
      <c r="AK19" s="12">
        <f t="shared" si="32"/>
        <v>5.7600568788004057E-4</v>
      </c>
      <c r="AL19" s="11">
        <f t="shared" si="8"/>
        <v>1.4400331782552466E-2</v>
      </c>
      <c r="AM19" s="12">
        <f t="shared" si="9"/>
        <v>1.5625419913521493E-2</v>
      </c>
      <c r="AN19" s="11">
        <f t="shared" si="10"/>
        <v>1.562542788970361E-2</v>
      </c>
      <c r="AO19" s="10">
        <f t="shared" si="11"/>
        <v>1.690053620465894E-2</v>
      </c>
    </row>
    <row r="20" spans="1:41" x14ac:dyDescent="0.25">
      <c r="D20" s="13">
        <f t="shared" si="14"/>
        <v>0.65</v>
      </c>
      <c r="E20" s="14">
        <f t="shared" si="15"/>
        <v>8.1689201477167767E-2</v>
      </c>
      <c r="F20" s="16"/>
      <c r="G20" s="13">
        <f t="shared" si="16"/>
        <v>0.12999999999999998</v>
      </c>
      <c r="H20" s="14">
        <f t="shared" si="17"/>
        <v>6.5000559134853995E-4</v>
      </c>
      <c r="J20"/>
      <c r="L20"/>
      <c r="N20" s="15">
        <f t="shared" si="21"/>
        <v>0.65</v>
      </c>
      <c r="O20" s="13">
        <f t="shared" si="22"/>
        <v>9.0962258755841241E-2</v>
      </c>
      <c r="P20" s="14">
        <f t="shared" si="23"/>
        <v>9.2599487056949814E-2</v>
      </c>
      <c r="R20" s="15">
        <f t="shared" si="24"/>
        <v>0.12999999999999998</v>
      </c>
      <c r="S20" s="13">
        <f t="shared" si="25"/>
        <v>7.2200903220952337E-4</v>
      </c>
      <c r="T20" s="14">
        <f t="shared" si="26"/>
        <v>7.3450996824184049E-4</v>
      </c>
      <c r="V20"/>
      <c r="AC20" s="13">
        <f t="shared" si="29"/>
        <v>0.65</v>
      </c>
      <c r="AD20" s="12">
        <f t="shared" si="30"/>
        <v>9.2328334238041987E-2</v>
      </c>
      <c r="AE20" s="13">
        <f t="shared" si="4"/>
        <v>0.43102452130317165</v>
      </c>
      <c r="AF20" s="16">
        <f t="shared" si="5"/>
        <v>0.46625542394278313</v>
      </c>
      <c r="AG20" s="13">
        <f t="shared" si="6"/>
        <v>0.46643782195949868</v>
      </c>
      <c r="AH20" s="14">
        <f t="shared" si="7"/>
        <v>0.50337497462027159</v>
      </c>
      <c r="AJ20" s="13">
        <f t="shared" si="31"/>
        <v>0.12999999999999998</v>
      </c>
      <c r="AK20" s="12">
        <f t="shared" si="32"/>
        <v>7.323432938694766E-4</v>
      </c>
      <c r="AL20" s="11">
        <f t="shared" si="8"/>
        <v>1.690053632670007E-2</v>
      </c>
      <c r="AM20" s="12">
        <f t="shared" si="9"/>
        <v>1.8225667237347691E-2</v>
      </c>
      <c r="AN20" s="11">
        <f t="shared" si="10"/>
        <v>1.8225678105525504E-2</v>
      </c>
      <c r="AO20" s="10">
        <f t="shared" si="11"/>
        <v>1.9600836493297049E-2</v>
      </c>
    </row>
    <row r="21" spans="1:41" x14ac:dyDescent="0.25">
      <c r="D21" s="13">
        <f t="shared" si="14"/>
        <v>0.70000000000000007</v>
      </c>
      <c r="E21" s="14">
        <f t="shared" si="15"/>
        <v>0.10314785775906664</v>
      </c>
      <c r="F21" s="16"/>
      <c r="G21" s="13">
        <f t="shared" si="16"/>
        <v>0.13999999999999999</v>
      </c>
      <c r="H21" s="14">
        <f t="shared" si="17"/>
        <v>8.1900981642122781E-4</v>
      </c>
      <c r="J21"/>
      <c r="L21"/>
      <c r="N21" s="15">
        <f t="shared" si="21"/>
        <v>0.70000000000000007</v>
      </c>
      <c r="O21" s="13">
        <f t="shared" si="22"/>
        <v>0.11415322030711032</v>
      </c>
      <c r="P21" s="14">
        <f t="shared" si="23"/>
        <v>0.11595212762469216</v>
      </c>
      <c r="R21" s="15">
        <f t="shared" si="24"/>
        <v>0.13999999999999999</v>
      </c>
      <c r="S21" s="13">
        <f t="shared" si="25"/>
        <v>9.0351536329077488E-4</v>
      </c>
      <c r="T21" s="14">
        <f t="shared" si="26"/>
        <v>9.1701674746636624E-4</v>
      </c>
      <c r="V21"/>
      <c r="AC21" s="13">
        <f t="shared" si="29"/>
        <v>0.70000000000000007</v>
      </c>
      <c r="AD21" s="12">
        <f t="shared" si="30"/>
        <v>0.11565988413577538</v>
      </c>
      <c r="AE21" s="13">
        <f t="shared" si="4"/>
        <v>0.50337720879830106</v>
      </c>
      <c r="AF21" s="16">
        <f t="shared" si="5"/>
        <v>0.54207160416457212</v>
      </c>
      <c r="AG21" s="13">
        <f t="shared" si="6"/>
        <v>0.54232065675987551</v>
      </c>
      <c r="AH21" s="14">
        <f t="shared" si="7"/>
        <v>0.58288496246770083</v>
      </c>
      <c r="AJ21" s="13">
        <f t="shared" si="31"/>
        <v>0.13999999999999999</v>
      </c>
      <c r="AK21" s="12">
        <f t="shared" si="32"/>
        <v>9.1468339971238245E-4</v>
      </c>
      <c r="AL21" s="11">
        <f t="shared" si="8"/>
        <v>1.9600836645721705E-2</v>
      </c>
      <c r="AM21" s="12">
        <f t="shared" si="9"/>
        <v>2.1026025536140643E-2</v>
      </c>
      <c r="AN21" s="11">
        <f t="shared" si="10"/>
        <v>2.1026040019630654E-2</v>
      </c>
      <c r="AO21" s="10">
        <f t="shared" si="11"/>
        <v>2.2501265498552952E-2</v>
      </c>
    </row>
    <row r="22" spans="1:41" x14ac:dyDescent="0.25">
      <c r="D22" s="13">
        <f t="shared" si="14"/>
        <v>0.75000000000000011</v>
      </c>
      <c r="E22" s="14">
        <f t="shared" si="15"/>
        <v>0.12817983178708087</v>
      </c>
      <c r="F22" s="16"/>
      <c r="G22" s="13">
        <f t="shared" si="16"/>
        <v>0.15</v>
      </c>
      <c r="H22" s="14">
        <f t="shared" si="17"/>
        <v>1.0150165241920217E-3</v>
      </c>
      <c r="J22"/>
      <c r="L22"/>
      <c r="N22" s="15">
        <f t="shared" si="21"/>
        <v>0.75000000000000011</v>
      </c>
      <c r="O22" s="13">
        <f t="shared" si="22"/>
        <v>0.14112437241972681</v>
      </c>
      <c r="P22" s="14">
        <f t="shared" si="23"/>
        <v>0.14309865223448104</v>
      </c>
      <c r="R22" s="15">
        <f t="shared" si="24"/>
        <v>0.15</v>
      </c>
      <c r="S22" s="13">
        <f t="shared" si="25"/>
        <v>1.1130251566635176E-3</v>
      </c>
      <c r="T22" s="14">
        <f t="shared" si="26"/>
        <v>1.1275271461899388E-3</v>
      </c>
      <c r="V22"/>
      <c r="AC22" s="13">
        <f t="shared" si="29"/>
        <v>0.75000000000000011</v>
      </c>
      <c r="AD22" s="12">
        <f t="shared" si="30"/>
        <v>0.14278527324506618</v>
      </c>
      <c r="AE22" s="13">
        <f t="shared" si="4"/>
        <v>0.58288763425566847</v>
      </c>
      <c r="AF22" s="16">
        <f t="shared" si="5"/>
        <v>0.62538637150844179</v>
      </c>
      <c r="AG22" s="13">
        <f t="shared" si="6"/>
        <v>0.62572187502368992</v>
      </c>
      <c r="AH22" s="14">
        <f t="shared" si="7"/>
        <v>0.67030084080794361</v>
      </c>
      <c r="AJ22" s="13">
        <f t="shared" si="31"/>
        <v>0.15</v>
      </c>
      <c r="AK22" s="12">
        <f t="shared" si="32"/>
        <v>1.1250271218054113E-3</v>
      </c>
      <c r="AL22" s="11">
        <f t="shared" si="8"/>
        <v>2.2501265686024795E-2</v>
      </c>
      <c r="AM22" s="12">
        <f t="shared" si="9"/>
        <v>2.4026531489040454E-2</v>
      </c>
      <c r="AN22" s="11">
        <f t="shared" si="10"/>
        <v>2.4026550422875863E-2</v>
      </c>
      <c r="AO22" s="10">
        <f t="shared" si="11"/>
        <v>2.5601864023954705E-2</v>
      </c>
    </row>
    <row r="23" spans="1:41" x14ac:dyDescent="0.25">
      <c r="D23" s="13">
        <f t="shared" si="14"/>
        <v>0.80000000000000016</v>
      </c>
      <c r="E23" s="14">
        <f t="shared" si="15"/>
        <v>0.15712633525092909</v>
      </c>
      <c r="F23" s="16"/>
      <c r="G23" s="13">
        <f t="shared" si="16"/>
        <v>0.16</v>
      </c>
      <c r="H23" s="14">
        <f t="shared" si="17"/>
        <v>1.2400268267774655E-3</v>
      </c>
      <c r="J23"/>
      <c r="L23"/>
      <c r="N23" s="15">
        <f t="shared" si="21"/>
        <v>0.80000000000000016</v>
      </c>
      <c r="O23" s="13">
        <f t="shared" si="22"/>
        <v>0.17224751344804728</v>
      </c>
      <c r="P23" s="14">
        <f t="shared" si="23"/>
        <v>0.17441481298849004</v>
      </c>
      <c r="R23" s="15">
        <f t="shared" si="24"/>
        <v>0.16</v>
      </c>
      <c r="S23" s="13">
        <f t="shared" si="25"/>
        <v>1.3525398593645928E-3</v>
      </c>
      <c r="T23" s="14">
        <f t="shared" si="26"/>
        <v>1.3680426495976217E-3</v>
      </c>
      <c r="V23"/>
      <c r="AC23" s="13">
        <f t="shared" si="29"/>
        <v>0.80000000000000016</v>
      </c>
      <c r="AD23" s="12">
        <f t="shared" si="30"/>
        <v>0.1740803146461318</v>
      </c>
      <c r="AE23" s="13">
        <f t="shared" si="4"/>
        <v>0.67030395594729653</v>
      </c>
      <c r="AF23" s="16">
        <f t="shared" si="5"/>
        <v>0.71704410924613826</v>
      </c>
      <c r="AG23" s="13">
        <f t="shared" si="6"/>
        <v>0.71749146431406052</v>
      </c>
      <c r="AH23" s="14">
        <f t="shared" si="7"/>
        <v>0.76658105493707596</v>
      </c>
      <c r="AJ23" s="13">
        <f t="shared" si="31"/>
        <v>0.16</v>
      </c>
      <c r="AK23" s="12">
        <f t="shared" si="32"/>
        <v>1.3653759443617648E-3</v>
      </c>
      <c r="AL23" s="11">
        <f t="shared" si="8"/>
        <v>2.5601864251469444E-2</v>
      </c>
      <c r="AM23" s="12">
        <f t="shared" si="9"/>
        <v>2.7227230199551571E-2</v>
      </c>
      <c r="AN23" s="11">
        <f t="shared" si="10"/>
        <v>2.7227254538572512E-2</v>
      </c>
      <c r="AO23" s="10">
        <f t="shared" si="11"/>
        <v>2.8902681892575978E-2</v>
      </c>
    </row>
    <row r="24" spans="1:41" x14ac:dyDescent="0.25">
      <c r="D24" s="13">
        <f t="shared" si="14"/>
        <v>0.8500000000000002</v>
      </c>
      <c r="E24" s="14">
        <f t="shared" si="15"/>
        <v>0.19036076951239847</v>
      </c>
      <c r="F24" s="16"/>
      <c r="G24" s="13">
        <f t="shared" si="16"/>
        <v>0.17</v>
      </c>
      <c r="H24" s="14">
        <f t="shared" si="17"/>
        <v>1.4960422034427769E-3</v>
      </c>
      <c r="J24"/>
      <c r="L24"/>
      <c r="N24" s="15">
        <f t="shared" si="21"/>
        <v>0.8500000000000002</v>
      </c>
      <c r="O24" s="13">
        <f t="shared" si="22"/>
        <v>0.20793583933798054</v>
      </c>
      <c r="P24" s="14">
        <f t="shared" si="23"/>
        <v>0.21031875899526506</v>
      </c>
      <c r="R24" s="15">
        <f t="shared" si="24"/>
        <v>0.17</v>
      </c>
      <c r="S24" s="13">
        <f t="shared" si="25"/>
        <v>1.6240613650045329E-3</v>
      </c>
      <c r="T24" s="14">
        <f t="shared" si="26"/>
        <v>1.6405651951776638E-3</v>
      </c>
      <c r="V24"/>
      <c r="AC24" s="13">
        <f t="shared" si="29"/>
        <v>0.8500000000000002</v>
      </c>
      <c r="AD24" s="12">
        <f t="shared" si="30"/>
        <v>0.20996328262950487</v>
      </c>
      <c r="AE24" s="13">
        <f t="shared" si="4"/>
        <v>0.7665845800525577</v>
      </c>
      <c r="AF24" s="16">
        <f t="shared" si="5"/>
        <v>0.81812459324359155</v>
      </c>
      <c r="AG24" s="13">
        <f t="shared" si="6"/>
        <v>0.81871671621871922</v>
      </c>
      <c r="AH24" s="14">
        <f t="shared" si="7"/>
        <v>0.87295036763419076</v>
      </c>
      <c r="AJ24" s="13">
        <f t="shared" si="31"/>
        <v>0.17</v>
      </c>
      <c r="AK24" s="12">
        <f t="shared" si="32"/>
        <v>1.6377318037289208E-3</v>
      </c>
      <c r="AL24" s="11">
        <f t="shared" si="8"/>
        <v>2.8902682165460949E-2</v>
      </c>
      <c r="AM24" s="12">
        <f t="shared" si="9"/>
        <v>3.0628176398004817E-2</v>
      </c>
      <c r="AN24" s="11">
        <f t="shared" si="10"/>
        <v>3.0628207224976462E-2</v>
      </c>
      <c r="AO24" s="10">
        <f t="shared" si="11"/>
        <v>3.2403779189950001E-2</v>
      </c>
    </row>
    <row r="25" spans="1:41" x14ac:dyDescent="0.25">
      <c r="D25" s="13">
        <f t="shared" si="14"/>
        <v>0.90000000000000024</v>
      </c>
      <c r="E25" s="14">
        <f t="shared" si="15"/>
        <v>0.22829763064086611</v>
      </c>
      <c r="F25" s="16"/>
      <c r="G25" s="13">
        <f t="shared" si="16"/>
        <v>0.18000000000000002</v>
      </c>
      <c r="H25" s="14">
        <f t="shared" si="17"/>
        <v>1.7850645848655217E-3</v>
      </c>
      <c r="J25"/>
      <c r="L25"/>
      <c r="N25" s="15">
        <f t="shared" si="21"/>
        <v>0.90000000000000024</v>
      </c>
      <c r="O25" s="13">
        <f t="shared" si="22"/>
        <v>0.24865545801453048</v>
      </c>
      <c r="P25" s="14">
        <f t="shared" si="23"/>
        <v>0.25128284692490821</v>
      </c>
      <c r="R25" s="15">
        <f t="shared" si="24"/>
        <v>0.18000000000000002</v>
      </c>
      <c r="S25" s="13">
        <f t="shared" si="25"/>
        <v>1.9295921097192601E-3</v>
      </c>
      <c r="T25" s="14">
        <f t="shared" si="26"/>
        <v>1.9470972690770116E-3</v>
      </c>
      <c r="V25"/>
      <c r="AC25" s="13">
        <f t="shared" si="29"/>
        <v>0.90000000000000024</v>
      </c>
      <c r="AD25" s="12">
        <f t="shared" si="30"/>
        <v>0.2509067623512663</v>
      </c>
      <c r="AE25" s="13">
        <f t="shared" si="4"/>
        <v>0.8729542033935952</v>
      </c>
      <c r="AF25" s="16">
        <f t="shared" si="5"/>
        <v>0.93000698968708018</v>
      </c>
      <c r="AG25" s="13">
        <f t="shared" si="6"/>
        <v>0.93078702615645881</v>
      </c>
      <c r="AH25" s="14">
        <f t="shared" si="7"/>
        <v>0.99097419053089641</v>
      </c>
      <c r="AJ25" s="13">
        <f t="shared" si="31"/>
        <v>0.18000000000000002</v>
      </c>
      <c r="AK25" s="12">
        <f t="shared" si="32"/>
        <v>1.94409718473121E-3</v>
      </c>
      <c r="AL25" s="11">
        <f t="shared" si="8"/>
        <v>3.2403779513863688E-2</v>
      </c>
      <c r="AM25" s="12">
        <f t="shared" si="9"/>
        <v>3.4229435724952136E-2</v>
      </c>
      <c r="AN25" s="11">
        <f t="shared" si="10"/>
        <v>3.4229474258716724E-2</v>
      </c>
      <c r="AO25" s="10">
        <f t="shared" si="11"/>
        <v>3.6105227588045317E-2</v>
      </c>
    </row>
    <row r="26" spans="1:41" x14ac:dyDescent="0.25">
      <c r="D26" s="13">
        <f t="shared" si="14"/>
        <v>0.95000000000000029</v>
      </c>
      <c r="E26" s="14">
        <f t="shared" si="15"/>
        <v>0.27140362104867777</v>
      </c>
      <c r="F26" s="16"/>
      <c r="G26" s="13">
        <f t="shared" si="16"/>
        <v>0.19000000000000003</v>
      </c>
      <c r="H26" s="14">
        <f t="shared" si="17"/>
        <v>2.1090964494212433E-3</v>
      </c>
      <c r="J26"/>
      <c r="L26"/>
      <c r="N26" s="15">
        <f t="shared" si="21"/>
        <v>0.95000000000000029</v>
      </c>
      <c r="O26" s="13">
        <f t="shared" si="22"/>
        <v>0.29494000038284257</v>
      </c>
      <c r="P26" s="14">
        <f t="shared" si="23"/>
        <v>0.29784866374952118</v>
      </c>
      <c r="R26" s="15">
        <f t="shared" si="24"/>
        <v>0.19000000000000003</v>
      </c>
      <c r="S26" s="13">
        <f t="shared" si="25"/>
        <v>2.2711351809547643E-3</v>
      </c>
      <c r="T26" s="14">
        <f t="shared" si="26"/>
        <v>2.2896420152909388E-3</v>
      </c>
      <c r="V26"/>
      <c r="AC26" s="13">
        <f t="shared" si="29"/>
        <v>0.95000000000000029</v>
      </c>
      <c r="AD26" s="12">
        <f t="shared" si="30"/>
        <v>0.29745273256469607</v>
      </c>
      <c r="AE26" s="13">
        <f t="shared" si="4"/>
        <v>0.99097812811020514</v>
      </c>
      <c r="AF26" s="16">
        <f t="shared" si="5"/>
        <v>1.054455359247612</v>
      </c>
      <c r="AG26" s="13">
        <f t="shared" si="6"/>
        <v>1.0554805820743935</v>
      </c>
      <c r="AH26" s="14">
        <f t="shared" si="7"/>
        <v>1.1226587845887457</v>
      </c>
      <c r="AJ26" s="13">
        <f t="shared" si="31"/>
        <v>0.19000000000000003</v>
      </c>
      <c r="AK26" s="12">
        <f t="shared" si="32"/>
        <v>2.2864752298466214E-3</v>
      </c>
      <c r="AL26" s="11">
        <f t="shared" si="8"/>
        <v>3.6105227968976715E-2</v>
      </c>
      <c r="AM26" s="12">
        <f t="shared" si="9"/>
        <v>3.8031086095758067E-2</v>
      </c>
      <c r="AN26" s="11">
        <f t="shared" si="10"/>
        <v>3.8031133699427677E-2</v>
      </c>
      <c r="AO26" s="10">
        <f t="shared" si="11"/>
        <v>4.00071117505931E-2</v>
      </c>
    </row>
    <row r="27" spans="1:41" ht="15.75" thickBot="1" x14ac:dyDescent="0.3">
      <c r="D27" s="36">
        <f t="shared" si="14"/>
        <v>1.0000000000000002</v>
      </c>
      <c r="E27" s="37">
        <f t="shared" si="15"/>
        <v>0.32021161732459452</v>
      </c>
      <c r="F27" s="16"/>
      <c r="G27" s="13">
        <f t="shared" si="16"/>
        <v>0.20000000000000004</v>
      </c>
      <c r="H27" s="14">
        <f t="shared" si="17"/>
        <v>2.4701409322995731E-3</v>
      </c>
      <c r="J27"/>
      <c r="L27"/>
      <c r="N27" s="38">
        <f t="shared" si="21"/>
        <v>1.0000000000000002</v>
      </c>
      <c r="O27" s="5">
        <f t="shared" si="22"/>
        <v>0.34740935507438997</v>
      </c>
      <c r="P27" s="37">
        <f t="shared" si="23"/>
        <v>0.3506463409117857</v>
      </c>
      <c r="R27" s="15">
        <f t="shared" si="24"/>
        <v>0.20000000000000004</v>
      </c>
      <c r="S27" s="13">
        <f t="shared" si="25"/>
        <v>2.6506944398965206E-3</v>
      </c>
      <c r="T27" s="14">
        <f t="shared" si="26"/>
        <v>2.6702033584987983E-3</v>
      </c>
      <c r="V27"/>
      <c r="AC27" s="36">
        <f t="shared" si="29"/>
        <v>1.0000000000000002</v>
      </c>
      <c r="AD27" s="35">
        <f t="shared" si="30"/>
        <v>0.35023197252588739</v>
      </c>
      <c r="AE27" s="5">
        <f t="shared" si="4"/>
        <v>1.1226624345793743</v>
      </c>
      <c r="AF27" s="40">
        <f t="shared" si="5"/>
        <v>1.1937347803653067</v>
      </c>
      <c r="AG27" s="5">
        <f t="shared" si="6"/>
        <v>1.195082265623038</v>
      </c>
      <c r="AH27" s="39">
        <f t="shared" si="7"/>
        <v>1.2705885905553775</v>
      </c>
      <c r="AJ27" s="13">
        <f t="shared" si="31"/>
        <v>0.20000000000000004</v>
      </c>
      <c r="AK27" s="12">
        <f t="shared" si="32"/>
        <v>2.6668698620298569E-3</v>
      </c>
      <c r="AL27" s="11">
        <f t="shared" si="8"/>
        <v>4.0007112194861021E-2</v>
      </c>
      <c r="AM27" s="12">
        <f t="shared" si="9"/>
        <v>4.2033219146704472E-2</v>
      </c>
      <c r="AN27" s="11">
        <f t="shared" si="10"/>
        <v>4.2033277335902286E-2</v>
      </c>
      <c r="AO27" s="10">
        <f t="shared" si="11"/>
        <v>4.4109530820111972E-2</v>
      </c>
    </row>
    <row r="28" spans="1:41" x14ac:dyDescent="0.25">
      <c r="F28" s="16"/>
      <c r="G28" s="13">
        <f t="shared" si="16"/>
        <v>0.21000000000000005</v>
      </c>
      <c r="H28" s="14">
        <f t="shared" si="17"/>
        <v>2.8702019482618273E-3</v>
      </c>
      <c r="J28"/>
      <c r="L28"/>
      <c r="R28" s="15">
        <f t="shared" si="24"/>
        <v>0.21000000000000005</v>
      </c>
      <c r="S28" s="13">
        <f t="shared" si="25"/>
        <v>3.0702746583585556E-3</v>
      </c>
      <c r="T28" s="14">
        <f t="shared" si="26"/>
        <v>3.090786141361066E-3</v>
      </c>
      <c r="V28"/>
      <c r="AJ28" s="13">
        <f t="shared" si="31"/>
        <v>0.21000000000000005</v>
      </c>
      <c r="AK28" s="12">
        <f t="shared" si="32"/>
        <v>3.0872859219968343E-3</v>
      </c>
      <c r="AL28" s="11">
        <f t="shared" si="8"/>
        <v>4.4109531334364183E-2</v>
      </c>
      <c r="AM28" s="12">
        <f t="shared" si="9"/>
        <v>4.6235941762984192E-2</v>
      </c>
      <c r="AN28" s="11">
        <f t="shared" si="10"/>
        <v>4.6236012214142905E-2</v>
      </c>
      <c r="AO28" s="10">
        <f t="shared" si="11"/>
        <v>4.8412599987038694E-2</v>
      </c>
    </row>
    <row r="29" spans="1:41" hidden="1" x14ac:dyDescent="0.25">
      <c r="F29" s="16"/>
      <c r="G29" s="13">
        <f t="shared" si="16"/>
        <v>0.22000000000000006</v>
      </c>
      <c r="H29" s="14">
        <f t="shared" si="17"/>
        <v>3.3112843288540658E-3</v>
      </c>
      <c r="J29"/>
      <c r="L29"/>
      <c r="R29" s="15">
        <f t="shared" si="24"/>
        <v>0.22000000000000006</v>
      </c>
      <c r="S29" s="13">
        <f t="shared" si="25"/>
        <v>3.5318816709507825E-3</v>
      </c>
      <c r="T29" s="14">
        <f t="shared" si="26"/>
        <v>3.5533962770966125E-3</v>
      </c>
      <c r="V29" s="13">
        <f t="shared" ref="V29:V37" si="33">V28+$W$5</f>
        <v>0.1</v>
      </c>
      <c r="W29" s="12">
        <f t="shared" ref="W29:W37" si="34">W28+(1/6)*($W$5)*(X28+(2*Y28)+(2*Z28)+AA28)</f>
        <v>0</v>
      </c>
      <c r="X29" s="13">
        <f t="shared" ref="X29:X37" si="35">(-((3*(V29^2))+(2*V29*W29))/((V29^2)+(COS(W29))))</f>
        <v>-2.9702970297029709E-2</v>
      </c>
      <c r="Y29" s="12">
        <f t="shared" ref="Y29:Y37" si="36">(-((3*((V29+($W$5/2))^2))+(2*(V29+($W$5/2))*(W29+($W$5*X29))))/(((V29+($W$5/2))^2)+(COS((W29)+($W$5*X29)))))</f>
        <v>-6.5143470181287952E-2</v>
      </c>
      <c r="Z29" s="11">
        <f t="shared" ref="Z29:Z37" si="37">(-((3*((V29+($W$5/2))^2))+(2*(V29+($W$5/2))*(W29+($W$5*Y29))))/(((V29+($W$5/2))^2)+(COS((W29)+($W$5*Y29)))))</f>
        <v>-6.4104700328867142E-2</v>
      </c>
      <c r="AA29" s="10">
        <f t="shared" ref="AA29:AA37" si="38">(-((3*((V29+($W$5))^2))+(2*(V29+($W$5))*(W29+($W$5*Z29))))/(((V29+($W$5))^2)+(COS((W29)+($W$5*Z29)))))</f>
        <v>-0.11292128094189977</v>
      </c>
      <c r="AC29" s="13">
        <f t="shared" ref="AC29:AC67" si="39">AC28+$AD$5</f>
        <v>0.05</v>
      </c>
      <c r="AD29" s="12">
        <f t="shared" ref="AD29:AD67" si="40">AD28+(1/6)*($AD$5)*(AE28+(2*AF28)+(2*AG28)+AH28)</f>
        <v>0</v>
      </c>
      <c r="AE29" s="13">
        <f t="shared" ref="AE29:AE67" si="41">(-((3*(AC29^2))+(2*AC29*AD29))/((AC29^2)+(COS(AD29))))</f>
        <v>-7.4812967581047397E-3</v>
      </c>
      <c r="AF29" s="12">
        <f t="shared" ref="AF29:AF67" si="42">(-((3*((AC29+($AD$5/2))^2))+(2*(AC29+($AD$5/2))*(AD29+($AD$5*AE29))))/(((AC29+($AD$5/2))^2)+(COS((AD29)+($AD$5*AE29)))))</f>
        <v>-1.6724814363624486E-2</v>
      </c>
      <c r="AG29" s="11">
        <f t="shared" ref="AG29:AG67" si="43">(-((3*((AC29+($AD$5/2))^2))+(2*(AC29+($AD$5/2))*(AD29+($AD$5*AF29))))/(((AC29+($AD$5/2))^2)+(COS((AD29)+($AD$5*AF29)))))</f>
        <v>-1.6655880388801877E-2</v>
      </c>
      <c r="AH29" s="10">
        <f t="shared" ref="AH29:AH67" si="44">(-((3*((AC29+($AD$5))^2))+(2*(AC29+($AD$5))*(AD29+($AD$5*AG29))))/(((AC29+($AD$5))^2)+(COS((AD29)+($AD$5*AG29)))))</f>
        <v>-2.9538070731797039E-2</v>
      </c>
      <c r="AJ29" s="13">
        <f t="shared" si="31"/>
        <v>0.22000000000000006</v>
      </c>
      <c r="AK29" s="12">
        <f t="shared" si="32"/>
        <v>3.549729320789596E-3</v>
      </c>
      <c r="AL29" s="11">
        <f t="shared" si="8"/>
        <v>4.8412600578250899E-2</v>
      </c>
      <c r="AM29" s="12">
        <f t="shared" si="9"/>
        <v>5.0639377689025947E-2</v>
      </c>
      <c r="AN29" s="11">
        <f t="shared" si="10"/>
        <v>5.0639462247752912E-2</v>
      </c>
      <c r="AO29" s="10">
        <f t="shared" si="11"/>
        <v>5.2916452141443172E-2</v>
      </c>
    </row>
    <row r="30" spans="1:41" hidden="1" x14ac:dyDescent="0.25">
      <c r="F30" s="16"/>
      <c r="G30" s="13">
        <f t="shared" si="16"/>
        <v>0.23000000000000007</v>
      </c>
      <c r="H30" s="14">
        <f t="shared" si="17"/>
        <v>3.7953939748931313E-3</v>
      </c>
      <c r="J30"/>
      <c r="L30"/>
      <c r="R30" s="15">
        <f t="shared" si="24"/>
        <v>0.23000000000000007</v>
      </c>
      <c r="S30" s="13">
        <f t="shared" si="25"/>
        <v>4.0375225433476334E-3</v>
      </c>
      <c r="T30" s="14">
        <f t="shared" si="26"/>
        <v>4.0600409181635634E-3</v>
      </c>
      <c r="V30" s="13">
        <f t="shared" si="33"/>
        <v>0.2</v>
      </c>
      <c r="W30" s="12">
        <f t="shared" si="34"/>
        <v>-6.6853432043206609E-3</v>
      </c>
      <c r="X30" s="13">
        <f t="shared" si="35"/>
        <v>-0.11281575364617631</v>
      </c>
      <c r="Y30" s="12">
        <f t="shared" si="36"/>
        <v>-0.16804109427992617</v>
      </c>
      <c r="Z30" s="11">
        <f t="shared" si="37"/>
        <v>-0.16545968766040056</v>
      </c>
      <c r="AA30" s="10">
        <f t="shared" si="38"/>
        <v>-0.23497671349575827</v>
      </c>
      <c r="AC30" s="13">
        <f t="shared" si="39"/>
        <v>0.1</v>
      </c>
      <c r="AD30" s="12">
        <f t="shared" si="40"/>
        <v>-8.6483964162295415E-4</v>
      </c>
      <c r="AE30" s="13">
        <f t="shared" si="41"/>
        <v>-2.9531725857194602E-2</v>
      </c>
      <c r="AF30" s="12">
        <f t="shared" si="42"/>
        <v>-4.5577618166990616E-2</v>
      </c>
      <c r="AG30" s="11">
        <f t="shared" si="43"/>
        <v>-4.5380228045036539E-2</v>
      </c>
      <c r="AH30" s="10">
        <f t="shared" si="44"/>
        <v>-6.5095515245800997E-2</v>
      </c>
      <c r="AJ30" s="13">
        <f t="shared" si="31"/>
        <v>0.23000000000000007</v>
      </c>
      <c r="AK30" s="12">
        <f t="shared" si="32"/>
        <v>4.0562072084450156E-3</v>
      </c>
      <c r="AL30" s="11">
        <f t="shared" si="8"/>
        <v>5.2916452816917869E-2</v>
      </c>
      <c r="AM30" s="12">
        <f t="shared" si="9"/>
        <v>5.5243669221665952E-2</v>
      </c>
      <c r="AN30" s="11">
        <f t="shared" si="10"/>
        <v>5.5243769911185778E-2</v>
      </c>
      <c r="AO30" s="10">
        <f t="shared" si="11"/>
        <v>5.7621239607883984E-2</v>
      </c>
    </row>
    <row r="31" spans="1:41" hidden="1" x14ac:dyDescent="0.25">
      <c r="F31" s="16"/>
      <c r="G31" s="13">
        <f t="shared" si="16"/>
        <v>0.24000000000000007</v>
      </c>
      <c r="H31" s="14">
        <f t="shared" si="17"/>
        <v>4.3245380250473784E-3</v>
      </c>
      <c r="J31"/>
      <c r="L31"/>
      <c r="R31" s="15">
        <f t="shared" si="24"/>
        <v>0.24000000000000007</v>
      </c>
      <c r="S31" s="13">
        <f t="shared" si="25"/>
        <v>4.5892057574861353E-3</v>
      </c>
      <c r="T31" s="14">
        <f t="shared" si="26"/>
        <v>4.6127286418722723E-3</v>
      </c>
      <c r="V31" s="13">
        <f t="shared" si="33"/>
        <v>0.30000000000000004</v>
      </c>
      <c r="W31" s="12">
        <f t="shared" si="34"/>
        <v>-2.3598577054697128E-2</v>
      </c>
      <c r="X31" s="13">
        <f t="shared" si="35"/>
        <v>-0.23477635171372552</v>
      </c>
      <c r="Y31" s="12">
        <f t="shared" si="36"/>
        <v>-0.29833155196140865</v>
      </c>
      <c r="Z31" s="11">
        <f t="shared" si="37"/>
        <v>-0.29444811113968927</v>
      </c>
      <c r="AA31" s="10">
        <f t="shared" si="38"/>
        <v>-0.3776693710074277</v>
      </c>
      <c r="AC31" s="13">
        <f t="shared" si="39"/>
        <v>0.15000000000000002</v>
      </c>
      <c r="AD31" s="12">
        <f t="shared" si="40"/>
        <v>-3.1693640876817031E-3</v>
      </c>
      <c r="AE31" s="13">
        <f t="shared" si="41"/>
        <v>-6.5085102845064788E-2</v>
      </c>
      <c r="AF31" s="12">
        <f t="shared" si="42"/>
        <v>-8.6965217689458835E-2</v>
      </c>
      <c r="AG31" s="11">
        <f t="shared" si="43"/>
        <v>-8.6594326912102559E-2</v>
      </c>
      <c r="AH31" s="10">
        <f t="shared" si="44"/>
        <v>-0.11250339537884171</v>
      </c>
      <c r="AJ31" s="13">
        <f t="shared" si="31"/>
        <v>0.24000000000000007</v>
      </c>
      <c r="AK31" s="12">
        <f t="shared" si="32"/>
        <v>4.6087281595958577E-3</v>
      </c>
      <c r="AL31" s="11">
        <f t="shared" si="8"/>
        <v>5.7621240375249086E-2</v>
      </c>
      <c r="AM31" s="12">
        <f t="shared" si="9"/>
        <v>6.0048978986763729E-2</v>
      </c>
      <c r="AN31" s="11">
        <f t="shared" si="10"/>
        <v>6.0049098016450135E-2</v>
      </c>
      <c r="AO31" s="10">
        <f t="shared" si="11"/>
        <v>6.2527135964046077E-2</v>
      </c>
    </row>
    <row r="32" spans="1:41" hidden="1" x14ac:dyDescent="0.25">
      <c r="F32" s="16"/>
      <c r="G32" s="13">
        <f t="shared" si="16"/>
        <v>0.25000000000000006</v>
      </c>
      <c r="H32" s="14">
        <f t="shared" si="17"/>
        <v>4.9007250413386797E-3</v>
      </c>
      <c r="J32"/>
      <c r="L32"/>
      <c r="R32" s="15">
        <f t="shared" si="24"/>
        <v>0.25000000000000006</v>
      </c>
      <c r="S32" s="13">
        <f t="shared" si="25"/>
        <v>5.1889414145275085E-3</v>
      </c>
      <c r="T32" s="14">
        <f t="shared" si="26"/>
        <v>5.2134696537649069E-3</v>
      </c>
      <c r="V32" s="13">
        <f t="shared" si="33"/>
        <v>0.4</v>
      </c>
      <c r="W32" s="12">
        <f t="shared" si="34"/>
        <v>-5.3565327870086277E-2</v>
      </c>
      <c r="X32" s="13">
        <f t="shared" si="35"/>
        <v>-0.37731803198538993</v>
      </c>
      <c r="Y32" s="12">
        <f t="shared" si="36"/>
        <v>-0.43838529771472351</v>
      </c>
      <c r="Z32" s="11">
        <f t="shared" si="37"/>
        <v>-0.43400725595814704</v>
      </c>
      <c r="AA32" s="10">
        <f t="shared" si="38"/>
        <v>-0.52439785500435809</v>
      </c>
      <c r="AC32" s="13">
        <f t="shared" si="39"/>
        <v>0.2</v>
      </c>
      <c r="AD32" s="12">
        <f t="shared" si="40"/>
        <v>-7.54192731624028E-3</v>
      </c>
      <c r="AE32" s="13">
        <f t="shared" si="41"/>
        <v>-0.11248695021611005</v>
      </c>
      <c r="AF32" s="12">
        <f t="shared" si="42"/>
        <v>-0.138928940273502</v>
      </c>
      <c r="AG32" s="11">
        <f t="shared" si="43"/>
        <v>-0.13836502425273622</v>
      </c>
      <c r="AH32" s="10">
        <f t="shared" si="44"/>
        <v>-0.16968249454741605</v>
      </c>
      <c r="AJ32" s="13">
        <f t="shared" si="31"/>
        <v>0.25000000000000006</v>
      </c>
      <c r="AK32" s="12">
        <f t="shared" si="32"/>
        <v>5.2093023768387293E-3</v>
      </c>
      <c r="AL32" s="11">
        <f t="shared" si="8"/>
        <v>6.2527136831253369E-2</v>
      </c>
      <c r="AM32" s="12">
        <f t="shared" si="9"/>
        <v>6.5055491799949489E-2</v>
      </c>
      <c r="AN32" s="11">
        <f t="shared" si="10"/>
        <v>6.5055631573959299E-2</v>
      </c>
      <c r="AO32" s="10">
        <f t="shared" si="11"/>
        <v>6.7634337943897019E-2</v>
      </c>
    </row>
    <row r="33" spans="6:41" hidden="1" x14ac:dyDescent="0.25">
      <c r="F33" s="16"/>
      <c r="G33" s="13">
        <f t="shared" si="16"/>
        <v>0.26000000000000006</v>
      </c>
      <c r="H33" s="14">
        <f t="shared" si="17"/>
        <v>5.525965212397988E-3</v>
      </c>
      <c r="J33"/>
      <c r="L33"/>
      <c r="R33" s="15">
        <f t="shared" si="24"/>
        <v>0.26000000000000006</v>
      </c>
      <c r="S33" s="13">
        <f t="shared" si="25"/>
        <v>5.8387414564232149E-3</v>
      </c>
      <c r="T33" s="14">
        <f t="shared" si="26"/>
        <v>5.8642760096030361E-3</v>
      </c>
      <c r="V33" s="13">
        <f t="shared" si="33"/>
        <v>0.5</v>
      </c>
      <c r="W33" s="12">
        <f t="shared" si="34"/>
        <v>-9.7673677775677759E-2</v>
      </c>
      <c r="X33" s="13">
        <f t="shared" si="35"/>
        <v>-0.52385854407180144</v>
      </c>
      <c r="Y33" s="12">
        <f t="shared" si="36"/>
        <v>-0.57496806319425076</v>
      </c>
      <c r="Z33" s="11">
        <f t="shared" si="37"/>
        <v>-0.57095770580813332</v>
      </c>
      <c r="AA33" s="10">
        <f t="shared" si="38"/>
        <v>-0.66338680888470702</v>
      </c>
      <c r="AC33" s="13">
        <f t="shared" si="39"/>
        <v>0.25</v>
      </c>
      <c r="AD33" s="12">
        <f t="shared" si="40"/>
        <v>-1.4514905431373635E-2</v>
      </c>
      <c r="AE33" s="13">
        <f t="shared" si="41"/>
        <v>-0.16965686478590622</v>
      </c>
      <c r="AF33" s="12">
        <f t="shared" si="42"/>
        <v>-0.19921340387187939</v>
      </c>
      <c r="AG33" s="11">
        <f t="shared" si="43"/>
        <v>-0.19846403324169909</v>
      </c>
      <c r="AH33" s="10">
        <f t="shared" si="44"/>
        <v>-0.23431844240194452</v>
      </c>
      <c r="AJ33" s="13">
        <f t="shared" si="31"/>
        <v>0.26000000000000006</v>
      </c>
      <c r="AK33" s="12">
        <f t="shared" si="32"/>
        <v>5.8599419127103427E-3</v>
      </c>
      <c r="AL33" s="11">
        <f t="shared" si="8"/>
        <v>6.7634338919220369E-2</v>
      </c>
      <c r="AM33" s="12">
        <f t="shared" si="9"/>
        <v>7.0263416612289117E-2</v>
      </c>
      <c r="AN33" s="11">
        <f t="shared" si="10"/>
        <v>7.0263579738312598E-2</v>
      </c>
      <c r="AO33" s="10">
        <f t="shared" si="11"/>
        <v>7.2943067426201047E-2</v>
      </c>
    </row>
    <row r="34" spans="6:41" hidden="1" x14ac:dyDescent="0.25">
      <c r="F34" s="16"/>
      <c r="G34" s="13">
        <f t="shared" si="16"/>
        <v>0.27000000000000007</v>
      </c>
      <c r="H34" s="14">
        <f t="shared" si="17"/>
        <v>6.2022705753132746E-3</v>
      </c>
      <c r="J34"/>
      <c r="L34"/>
      <c r="R34" s="15">
        <f t="shared" si="24"/>
        <v>0.27000000000000007</v>
      </c>
      <c r="S34" s="13">
        <f t="shared" si="25"/>
        <v>6.5406199069342041E-3</v>
      </c>
      <c r="T34" s="14">
        <f t="shared" si="26"/>
        <v>6.5671618568124554E-3</v>
      </c>
      <c r="V34" s="13">
        <f t="shared" si="33"/>
        <v>0.6</v>
      </c>
      <c r="W34" s="12">
        <f t="shared" si="34"/>
        <v>-0.15565862595836572</v>
      </c>
      <c r="X34" s="13">
        <f t="shared" si="35"/>
        <v>-0.66266285501378686</v>
      </c>
      <c r="Y34" s="12">
        <f t="shared" si="36"/>
        <v>-0.70029665530775032</v>
      </c>
      <c r="Z34" s="11">
        <f t="shared" si="37"/>
        <v>-0.6972135950303967</v>
      </c>
      <c r="AA34" s="10">
        <f t="shared" si="38"/>
        <v>-0.78818920058617481</v>
      </c>
      <c r="AC34" s="13">
        <f t="shared" si="39"/>
        <v>0.3</v>
      </c>
      <c r="AD34" s="12">
        <f t="shared" si="40"/>
        <v>-2.4509323609832032E-2</v>
      </c>
      <c r="AE34" s="13">
        <f t="shared" si="41"/>
        <v>-0.23427960459112557</v>
      </c>
      <c r="AF34" s="12">
        <f t="shared" si="42"/>
        <v>-0.26546432562095229</v>
      </c>
      <c r="AG34" s="11">
        <f t="shared" si="43"/>
        <v>-0.26456091319228825</v>
      </c>
      <c r="AH34" s="10">
        <f t="shared" si="44"/>
        <v>-0.30405373599636032</v>
      </c>
      <c r="AJ34" s="13">
        <f t="shared" si="31"/>
        <v>0.27000000000000007</v>
      </c>
      <c r="AK34" s="12">
        <f t="shared" si="32"/>
        <v>6.5626609111213837E-3</v>
      </c>
      <c r="AL34" s="11">
        <f t="shared" si="8"/>
        <v>7.29430685182344E-2</v>
      </c>
      <c r="AM34" s="12">
        <f t="shared" si="9"/>
        <v>7.5672988541760536E-2</v>
      </c>
      <c r="AN34" s="11">
        <f t="shared" si="10"/>
        <v>7.5673177839903585E-2</v>
      </c>
      <c r="AO34" s="10">
        <f t="shared" si="11"/>
        <v>7.8453573509343441E-2</v>
      </c>
    </row>
    <row r="35" spans="6:41" hidden="1" x14ac:dyDescent="0.25">
      <c r="F35" s="16"/>
      <c r="G35" s="13">
        <f t="shared" si="16"/>
        <v>0.28000000000000008</v>
      </c>
      <c r="H35" s="14">
        <f t="shared" si="17"/>
        <v>6.931655256916169E-3</v>
      </c>
      <c r="J35"/>
      <c r="L35"/>
      <c r="R35" s="15">
        <f t="shared" si="24"/>
        <v>0.28000000000000008</v>
      </c>
      <c r="S35" s="13">
        <f t="shared" si="25"/>
        <v>7.2965931329609917E-3</v>
      </c>
      <c r="T35" s="14">
        <f t="shared" si="26"/>
        <v>7.3241436962434639E-3</v>
      </c>
      <c r="V35" s="13">
        <f t="shared" si="33"/>
        <v>0.7</v>
      </c>
      <c r="W35" s="12">
        <f t="shared" si="34"/>
        <v>-0.22642316856296996</v>
      </c>
      <c r="X35" s="13">
        <f t="shared" si="35"/>
        <v>-0.78731770089435449</v>
      </c>
      <c r="Y35" s="12">
        <f t="shared" si="36"/>
        <v>-0.81103162710150034</v>
      </c>
      <c r="Z35" s="11">
        <f t="shared" si="37"/>
        <v>-0.80906731400202148</v>
      </c>
      <c r="AA35" s="10">
        <f t="shared" si="38"/>
        <v>-0.89651125225544981</v>
      </c>
      <c r="AC35" s="13">
        <f t="shared" si="39"/>
        <v>0.35</v>
      </c>
      <c r="AD35" s="12">
        <f t="shared" si="40"/>
        <v>-3.782918876161509E-2</v>
      </c>
      <c r="AE35" s="13">
        <f t="shared" si="41"/>
        <v>-0.30399738020238132</v>
      </c>
      <c r="AF35" s="12">
        <f t="shared" si="42"/>
        <v>-0.33540795031168213</v>
      </c>
      <c r="AG35" s="11">
        <f t="shared" si="43"/>
        <v>-0.33439879634651676</v>
      </c>
      <c r="AH35" s="10">
        <f t="shared" si="44"/>
        <v>-0.37665598997682848</v>
      </c>
      <c r="AJ35" s="13">
        <f t="shared" si="31"/>
        <v>0.28000000000000008</v>
      </c>
      <c r="AK35" s="12">
        <f t="shared" si="32"/>
        <v>7.3194758691062269E-3</v>
      </c>
      <c r="AL35" s="11">
        <f t="shared" si="8"/>
        <v>7.8453574726998473E-2</v>
      </c>
      <c r="AM35" s="12">
        <f t="shared" si="9"/>
        <v>8.1284470991553753E-2</v>
      </c>
      <c r="AN35" s="11">
        <f t="shared" si="10"/>
        <v>8.1284689503368646E-2</v>
      </c>
      <c r="AO35" s="10">
        <f t="shared" si="11"/>
        <v>8.4166134673540199E-2</v>
      </c>
    </row>
    <row r="36" spans="6:41" hidden="1" x14ac:dyDescent="0.25">
      <c r="F36" s="16"/>
      <c r="G36" s="13">
        <f t="shared" si="16"/>
        <v>0.29000000000000009</v>
      </c>
      <c r="H36" s="14">
        <f t="shared" si="17"/>
        <v>7.7161357353621764E-3</v>
      </c>
      <c r="J36"/>
      <c r="L36"/>
      <c r="R36" s="15">
        <f t="shared" si="24"/>
        <v>0.29000000000000009</v>
      </c>
      <c r="S36" s="13">
        <f t="shared" si="25"/>
        <v>8.1086801270522958E-3</v>
      </c>
      <c r="T36" s="14">
        <f t="shared" si="26"/>
        <v>8.1372406651148942E-3</v>
      </c>
      <c r="V36" s="13">
        <f t="shared" si="33"/>
        <v>0.79999999999999993</v>
      </c>
      <c r="W36" s="12">
        <f t="shared" si="34"/>
        <v>-0.30849028248558408</v>
      </c>
      <c r="X36" s="13">
        <f t="shared" si="35"/>
        <v>-0.89554356095794596</v>
      </c>
      <c r="Y36" s="12">
        <f t="shared" si="36"/>
        <v>-0.90665046473185551</v>
      </c>
      <c r="Z36" s="11">
        <f t="shared" si="37"/>
        <v>-0.9057396218010868</v>
      </c>
      <c r="AA36" s="10">
        <f t="shared" si="38"/>
        <v>-0.98859862166489587</v>
      </c>
      <c r="AC36" s="13">
        <f t="shared" si="39"/>
        <v>0.39999999999999997</v>
      </c>
      <c r="AD36" s="12">
        <f t="shared" si="40"/>
        <v>-5.4664745957411817E-2</v>
      </c>
      <c r="AE36" s="13">
        <f t="shared" si="41"/>
        <v>-0.37657820268620174</v>
      </c>
      <c r="AF36" s="12">
        <f t="shared" si="42"/>
        <v>-0.40699124798097858</v>
      </c>
      <c r="AG36" s="11">
        <f t="shared" si="43"/>
        <v>-0.40593281025844657</v>
      </c>
      <c r="AH36" s="10">
        <f t="shared" si="44"/>
        <v>-0.4501446057966248</v>
      </c>
      <c r="AJ36" s="13">
        <f t="shared" si="31"/>
        <v>0.29000000000000009</v>
      </c>
      <c r="AK36" s="12">
        <f t="shared" si="32"/>
        <v>8.1324059197568667E-3</v>
      </c>
      <c r="AL36" s="11">
        <f t="shared" si="8"/>
        <v>8.4166136026043753E-2</v>
      </c>
      <c r="AM36" s="12">
        <f t="shared" si="9"/>
        <v>8.7098157856333708E-2</v>
      </c>
      <c r="AN36" s="11">
        <f t="shared" si="10"/>
        <v>8.7098408854016818E-2</v>
      </c>
      <c r="AO36" s="10">
        <f t="shared" si="11"/>
        <v>9.0081061031641568E-2</v>
      </c>
    </row>
    <row r="37" spans="6:41" ht="16.5" hidden="1" thickBot="1" x14ac:dyDescent="0.3">
      <c r="F37" s="16"/>
      <c r="G37" s="13">
        <f t="shared" si="16"/>
        <v>0.3000000000000001</v>
      </c>
      <c r="H37" s="14">
        <f t="shared" si="17"/>
        <v>8.557731122869042E-3</v>
      </c>
      <c r="J37"/>
      <c r="L37"/>
      <c r="R37" s="15">
        <f t="shared" si="24"/>
        <v>0.3000000000000001</v>
      </c>
      <c r="S37" s="13">
        <f t="shared" si="25"/>
        <v>8.9789028119713152E-3</v>
      </c>
      <c r="T37" s="14">
        <f t="shared" si="26"/>
        <v>9.0084748420216389E-3</v>
      </c>
      <c r="V37" s="5">
        <f t="shared" si="33"/>
        <v>0.89999999999999991</v>
      </c>
      <c r="W37" s="6">
        <f t="shared" si="34"/>
        <v>-0.40030565508039617</v>
      </c>
      <c r="X37" s="5">
        <f t="shared" si="35"/>
        <v>-0.98758357970274124</v>
      </c>
      <c r="Y37" s="4">
        <f t="shared" si="36"/>
        <v>-0.98806393188950481</v>
      </c>
      <c r="Z37" s="3">
        <f t="shared" si="37"/>
        <v>-0.98802543137064303</v>
      </c>
      <c r="AA37" s="2">
        <f t="shared" si="38"/>
        <v>-1.065906919355021</v>
      </c>
      <c r="AC37" s="13">
        <f t="shared" si="39"/>
        <v>0.44999999999999996</v>
      </c>
      <c r="AD37" s="12">
        <f t="shared" si="40"/>
        <v>-7.5102836998759123E-2</v>
      </c>
      <c r="AE37" s="13">
        <f t="shared" si="41"/>
        <v>-0.45004246830169325</v>
      </c>
      <c r="AF37" s="12">
        <f t="shared" si="42"/>
        <v>-0.47847230319438944</v>
      </c>
      <c r="AG37" s="11">
        <f t="shared" si="43"/>
        <v>-0.47742075184208194</v>
      </c>
      <c r="AH37" s="10">
        <f t="shared" si="44"/>
        <v>-0.52286799838399167</v>
      </c>
      <c r="AJ37" s="13">
        <f t="shared" si="31"/>
        <v>0.3000000000000001</v>
      </c>
      <c r="AK37" s="12">
        <f t="shared" si="32"/>
        <v>9.0034731372208437E-3</v>
      </c>
      <c r="AL37" s="11">
        <f t="shared" si="8"/>
        <v>9.0081062528532721E-2</v>
      </c>
      <c r="AM37" s="12">
        <f t="shared" si="9"/>
        <v>9.3114375817744857E-2</v>
      </c>
      <c r="AN37" s="11">
        <f t="shared" si="10"/>
        <v>9.311466281352096E-2</v>
      </c>
      <c r="AO37" s="10">
        <f t="shared" si="11"/>
        <v>9.6198696669882275E-2</v>
      </c>
    </row>
    <row r="38" spans="6:41" hidden="1" x14ac:dyDescent="0.25">
      <c r="F38" s="16"/>
      <c r="G38" s="13">
        <f t="shared" si="16"/>
        <v>0.31000000000000011</v>
      </c>
      <c r="H38" s="14">
        <f t="shared" si="17"/>
        <v>9.4584634704887559E-3</v>
      </c>
      <c r="R38" s="15">
        <f t="shared" si="24"/>
        <v>0.31000000000000011</v>
      </c>
      <c r="S38" s="13">
        <f t="shared" si="25"/>
        <v>9.9092863682114334E-3</v>
      </c>
      <c r="T38" s="14">
        <f t="shared" si="26"/>
        <v>9.9398715748981719E-3</v>
      </c>
      <c r="W38">
        <f t="shared" ref="W38:W66" si="45">W37+(((W35)/6)*(X37+(2*Y37)+(2*Z37)+AA37))</f>
        <v>-0.17366854584764582</v>
      </c>
      <c r="X38" s="1">
        <f t="shared" ref="X38:X66" si="46">-(((3*(V38^2))+(2*V38*W38))/((V38^2)+(COS(W38))))</f>
        <v>0</v>
      </c>
      <c r="Y38">
        <f t="shared" ref="Y38:Y66" si="47">-(((3*((V38+($W$5/2))^2))+(2*(V38+($W$5/2))*(W38+($W$5*X38))))/(((V38+($W$5/2))^2)+(COS((W38)+($W$5*X38)))))</f>
        <v>9.9921816935994289E-3</v>
      </c>
      <c r="Z38">
        <f t="shared" ref="Z38:Z66" si="48">-(((3*((V38+($W$5/2))^2))+(2*(V38+($W$5/2))*(W38+($W$5*Y38))))/(((V38+($W$5/2))^2)+(COS((W38)+($W$5*Y38)))))</f>
        <v>9.889266424859185E-3</v>
      </c>
      <c r="AA38">
        <f t="shared" ref="AA38:AA66" si="49">-(((3*((V38+($W$5))^2))+(2*(V38+($W$5))*(W38+($W$5*Z38))))/(((V38+($W$5))^2)+(COS((W38)+($W$5*Z38)))))</f>
        <v>4.5581315834026951E-3</v>
      </c>
      <c r="AC38" s="13">
        <f t="shared" si="39"/>
        <v>0.49999999999999994</v>
      </c>
      <c r="AD38" s="12">
        <f t="shared" si="40"/>
        <v>-9.9141975138414357E-2</v>
      </c>
      <c r="AE38" s="13">
        <f t="shared" si="41"/>
        <v>-0.52273996891441155</v>
      </c>
      <c r="AF38" s="12">
        <f t="shared" si="42"/>
        <v>-0.54846091088378035</v>
      </c>
      <c r="AG38" s="11">
        <f t="shared" si="43"/>
        <v>-0.54746553447410318</v>
      </c>
      <c r="AH38" s="10">
        <f t="shared" si="44"/>
        <v>-0.59353318146656975</v>
      </c>
      <c r="AJ38" s="13">
        <f t="shared" si="31"/>
        <v>0.31000000000000011</v>
      </c>
      <c r="AK38" s="12">
        <f t="shared" si="32"/>
        <v>9.9347028646557551E-3</v>
      </c>
      <c r="AL38" s="11">
        <f t="shared" si="8"/>
        <v>9.619869832100908E-2</v>
      </c>
      <c r="AM38" s="12">
        <f t="shared" si="9"/>
        <v>9.9333486730585896E-2</v>
      </c>
      <c r="AN38" s="11">
        <f t="shared" si="10"/>
        <v>9.9333813486300507E-2</v>
      </c>
      <c r="AO38" s="10">
        <f t="shared" si="11"/>
        <v>0.10251942208008724</v>
      </c>
    </row>
    <row r="39" spans="6:41" hidden="1" x14ac:dyDescent="0.25">
      <c r="F39" s="16"/>
      <c r="G39" s="13">
        <f t="shared" si="16"/>
        <v>0.32000000000000012</v>
      </c>
      <c r="H39" s="14">
        <f t="shared" si="17"/>
        <v>1.0420358095800983E-2</v>
      </c>
      <c r="R39" s="15">
        <f t="shared" si="24"/>
        <v>0.32000000000000012</v>
      </c>
      <c r="S39" s="13">
        <f t="shared" si="25"/>
        <v>1.0901859585367428E-2</v>
      </c>
      <c r="T39" s="14">
        <f t="shared" si="26"/>
        <v>1.0933459832844895E-2</v>
      </c>
      <c r="W39">
        <f t="shared" si="45"/>
        <v>-0.17594731357970281</v>
      </c>
      <c r="X39" s="1">
        <f t="shared" si="46"/>
        <v>0</v>
      </c>
      <c r="Y39">
        <f t="shared" si="47"/>
        <v>1.022705759865546E-2</v>
      </c>
      <c r="Z39">
        <f t="shared" si="48"/>
        <v>1.0121616018440475E-2</v>
      </c>
      <c r="AA39">
        <f t="shared" si="49"/>
        <v>5.0134118339429552E-3</v>
      </c>
      <c r="AC39" s="13">
        <f t="shared" si="39"/>
        <v>0.54999999999999993</v>
      </c>
      <c r="AD39" s="12">
        <f t="shared" si="40"/>
        <v>-0.12670969214755393</v>
      </c>
      <c r="AE39" s="13">
        <f t="shared" si="41"/>
        <v>-0.59337921159763307</v>
      </c>
      <c r="AF39" s="12">
        <f t="shared" si="42"/>
        <v>-0.61591742562794682</v>
      </c>
      <c r="AG39" s="11">
        <f t="shared" si="43"/>
        <v>-0.615016635955003</v>
      </c>
      <c r="AH39" s="10">
        <f t="shared" si="44"/>
        <v>-0.66119650135160568</v>
      </c>
      <c r="AJ39" s="13">
        <f t="shared" si="31"/>
        <v>0.32000000000000012</v>
      </c>
      <c r="AK39" s="12">
        <f t="shared" si="32"/>
        <v>1.0928124066047203E-2</v>
      </c>
      <c r="AL39" s="11">
        <f t="shared" ref="AL39:AL70" si="50">((AJ39^2)+(AK39^2))</f>
        <v>0.10251942389560299</v>
      </c>
      <c r="AM39" s="12">
        <f t="shared" ref="AM39:AM70" si="51">(((AJ39+$AK$5/2)^2)+((AK39+($AK$5*AL39)/2)^2))</f>
        <v>0.105755890101245</v>
      </c>
      <c r="AN39" s="11">
        <f t="shared" ref="AN39:AN70" si="52">(((AJ39+$AK$5/2)^2)+((AK39+($AK$5*AM39)/2)^2))</f>
        <v>0.10575626063818769</v>
      </c>
      <c r="AO39" s="10">
        <f t="shared" ref="AO39:AO70" si="53">(((AJ39+$AK$5)^2)+((AK39+($AK$5*AN39))^2))</f>
        <v>0.10904365668500972</v>
      </c>
    </row>
    <row r="40" spans="6:41" hidden="1" x14ac:dyDescent="0.25">
      <c r="F40" s="16"/>
      <c r="G40" s="13">
        <f t="shared" ref="G40:G71" si="54">G39+$H$5</f>
        <v>0.33000000000000013</v>
      </c>
      <c r="H40" s="14">
        <f t="shared" ref="H40:H71" si="55">H39+$H$5*((G39^2)+(H39^2))</f>
        <v>1.1445443934429431E-2</v>
      </c>
      <c r="R40" s="15">
        <f t="shared" ref="R40:R71" si="56">R39+$S$5</f>
        <v>0.33000000000000013</v>
      </c>
      <c r="S40" s="13">
        <f t="shared" ref="S40:S71" si="57">T39+$S$5*((R39^2)+(T39^2))</f>
        <v>1.1958655238284059E-2</v>
      </c>
      <c r="T40" s="14">
        <f t="shared" ref="T40:T71" si="58">T39+($S$5/2)*(((R39^2)+(T39^2))+((R40^2)+(S40^2)))</f>
        <v>1.1991272582740018E-2</v>
      </c>
      <c r="W40">
        <f t="shared" si="45"/>
        <v>-0.1789970261385348</v>
      </c>
      <c r="X40" s="1">
        <f t="shared" si="46"/>
        <v>0</v>
      </c>
      <c r="Y40">
        <f t="shared" si="47"/>
        <v>1.0541776669225159E-2</v>
      </c>
      <c r="Z40">
        <f t="shared" si="48"/>
        <v>1.0432939640127465E-2</v>
      </c>
      <c r="AA40">
        <f t="shared" si="49"/>
        <v>5.6233168253700689E-3</v>
      </c>
      <c r="AC40" s="13">
        <f t="shared" si="39"/>
        <v>0.6</v>
      </c>
      <c r="AD40" s="12">
        <f t="shared" si="40"/>
        <v>-0.15768005744851341</v>
      </c>
      <c r="AE40" s="13">
        <f t="shared" si="41"/>
        <v>-0.66101791447079505</v>
      </c>
      <c r="AF40" s="12">
        <f t="shared" si="42"/>
        <v>-0.68012202558116741</v>
      </c>
      <c r="AG40" s="11">
        <f t="shared" si="43"/>
        <v>-0.67934192260331083</v>
      </c>
      <c r="AH40" s="10">
        <f t="shared" si="44"/>
        <v>-0.72522762438779131</v>
      </c>
      <c r="AJ40" s="13">
        <f t="shared" ref="AJ40:AJ71" si="59">AJ39+$AK$5</f>
        <v>0.33000000000000013</v>
      </c>
      <c r="AK40" s="12">
        <f t="shared" ref="AK40:AK71" si="60">AK39+(1/6)*($AK$5)*(AL39+(2*AM39)+(2*AN39)+AO39)</f>
        <v>1.1985769702812999E-2</v>
      </c>
      <c r="AL40" s="11">
        <f t="shared" si="50"/>
        <v>0.10904365867536896</v>
      </c>
      <c r="AM40" s="12">
        <f t="shared" si="51"/>
        <v>0.11238202566016074</v>
      </c>
      <c r="AN40" s="11">
        <f t="shared" si="52"/>
        <v>0.11238244426914423</v>
      </c>
      <c r="AO40" s="10">
        <f t="shared" si="53"/>
        <v>0.11577186145865993</v>
      </c>
    </row>
    <row r="41" spans="6:41" hidden="1" x14ac:dyDescent="0.25">
      <c r="F41" s="16"/>
      <c r="G41" s="13">
        <f t="shared" si="54"/>
        <v>0.34000000000000014</v>
      </c>
      <c r="H41" s="14">
        <f t="shared" si="55"/>
        <v>1.2535753916297993E-2</v>
      </c>
      <c r="R41" s="15">
        <f t="shared" si="56"/>
        <v>0.34000000000000014</v>
      </c>
      <c r="S41" s="13">
        <f t="shared" si="57"/>
        <v>1.3081710488921556E-2</v>
      </c>
      <c r="T41" s="14">
        <f t="shared" si="58"/>
        <v>1.3115347191577366E-2</v>
      </c>
      <c r="W41">
        <f t="shared" si="45"/>
        <v>-0.18037400784152263</v>
      </c>
      <c r="X41" s="1">
        <f t="shared" si="46"/>
        <v>0</v>
      </c>
      <c r="Y41">
        <f t="shared" si="47"/>
        <v>1.068402118046286E-2</v>
      </c>
      <c r="Z41">
        <f t="shared" si="48"/>
        <v>1.0573645547361331E-2</v>
      </c>
      <c r="AA41">
        <f t="shared" si="49"/>
        <v>5.8989239197491531E-3</v>
      </c>
      <c r="AC41" s="13">
        <f t="shared" si="39"/>
        <v>0.65</v>
      </c>
      <c r="AD41" s="12">
        <f t="shared" si="40"/>
        <v>-0.1918898360754096</v>
      </c>
      <c r="AE41" s="13">
        <f t="shared" si="41"/>
        <v>-0.72502683148202218</v>
      </c>
      <c r="AF41" s="12">
        <f t="shared" si="42"/>
        <v>-0.74062700200872333</v>
      </c>
      <c r="AG41" s="11">
        <f t="shared" si="43"/>
        <v>-0.73998194250697569</v>
      </c>
      <c r="AH41" s="10">
        <f t="shared" si="44"/>
        <v>-0.78525889826863016</v>
      </c>
      <c r="AJ41" s="13">
        <f t="shared" si="59"/>
        <v>0.34000000000000014</v>
      </c>
      <c r="AK41" s="12">
        <f t="shared" si="60"/>
        <v>1.3109677136134064E-2</v>
      </c>
      <c r="AL41" s="11">
        <f t="shared" si="50"/>
        <v>0.11577186363461377</v>
      </c>
      <c r="AM41" s="12">
        <f t="shared" si="51"/>
        <v>0.119212376030261</v>
      </c>
      <c r="AN41" s="11">
        <f t="shared" si="52"/>
        <v>0.11921284728198263</v>
      </c>
      <c r="AO41" s="10">
        <f t="shared" si="53"/>
        <v>0.1227045416436764</v>
      </c>
    </row>
    <row r="42" spans="6:41" ht="14.45" hidden="1" customHeight="1" x14ac:dyDescent="0.25">
      <c r="F42" s="16"/>
      <c r="G42" s="13">
        <f t="shared" si="54"/>
        <v>0.35000000000000014</v>
      </c>
      <c r="H42" s="14">
        <f t="shared" si="55"/>
        <v>1.3693325367560493E-2</v>
      </c>
      <c r="R42" s="15">
        <f t="shared" si="56"/>
        <v>0.35000000000000014</v>
      </c>
      <c r="S42" s="13">
        <f t="shared" si="57"/>
        <v>1.4273067314896923E-2</v>
      </c>
      <c r="T42" s="14">
        <f t="shared" si="58"/>
        <v>1.4307725855490023E-2</v>
      </c>
      <c r="W42">
        <f t="shared" si="45"/>
        <v>-0.18179373426221554</v>
      </c>
      <c r="X42" s="1">
        <f t="shared" si="46"/>
        <v>0</v>
      </c>
      <c r="Y42">
        <f t="shared" si="47"/>
        <v>1.0830777089516077E-2</v>
      </c>
      <c r="Z42">
        <f t="shared" si="48"/>
        <v>1.0718811438837343E-2</v>
      </c>
      <c r="AA42">
        <f t="shared" si="49"/>
        <v>6.1832371948989115E-3</v>
      </c>
      <c r="AC42" s="13">
        <f t="shared" si="39"/>
        <v>0.70000000000000007</v>
      </c>
      <c r="AD42" s="12">
        <f t="shared" si="40"/>
        <v>-0.2291523662319267</v>
      </c>
      <c r="AE42" s="13">
        <f t="shared" si="41"/>
        <v>-0.78503903876349113</v>
      </c>
      <c r="AF42" s="12">
        <f t="shared" si="42"/>
        <v>-0.79720268843601494</v>
      </c>
      <c r="AG42" s="11">
        <f t="shared" si="43"/>
        <v>-0.79669710628112556</v>
      </c>
      <c r="AH42" s="10">
        <f t="shared" si="44"/>
        <v>-0.84113007970914278</v>
      </c>
      <c r="AJ42" s="13">
        <f t="shared" si="59"/>
        <v>0.35000000000000014</v>
      </c>
      <c r="AK42" s="12">
        <f t="shared" si="60"/>
        <v>1.4301888555972026E-2</v>
      </c>
      <c r="AL42" s="11">
        <f t="shared" si="50"/>
        <v>0.12270454401626754</v>
      </c>
      <c r="AM42" s="12">
        <f t="shared" si="51"/>
        <v>0.12624746949353394</v>
      </c>
      <c r="AN42" s="11">
        <f t="shared" si="52"/>
        <v>0.12624799824924809</v>
      </c>
      <c r="AO42" s="10">
        <f t="shared" si="53"/>
        <v>0.12984224956800125</v>
      </c>
    </row>
    <row r="43" spans="6:41" hidden="1" x14ac:dyDescent="0.25">
      <c r="F43" s="16"/>
      <c r="G43" s="13">
        <f t="shared" si="54"/>
        <v>0.36000000000000015</v>
      </c>
      <c r="H43" s="14">
        <f t="shared" si="55"/>
        <v>1.4920200439156713E-2</v>
      </c>
      <c r="R43" s="15">
        <f t="shared" si="56"/>
        <v>0.36000000000000015</v>
      </c>
      <c r="S43" s="13">
        <f t="shared" si="57"/>
        <v>1.5534772965681582E-2</v>
      </c>
      <c r="T43" s="14">
        <f t="shared" si="58"/>
        <v>1.5570456056441279E-2</v>
      </c>
      <c r="W43">
        <f t="shared" si="45"/>
        <v>-0.18326396852754301</v>
      </c>
      <c r="X43" s="1">
        <f t="shared" si="46"/>
        <v>0</v>
      </c>
      <c r="Y43">
        <f t="shared" si="47"/>
        <v>1.0982857473364598E-2</v>
      </c>
      <c r="Z43">
        <f t="shared" si="48"/>
        <v>1.086924128640295E-2</v>
      </c>
      <c r="AA43">
        <f t="shared" si="49"/>
        <v>6.4778282495294194E-3</v>
      </c>
      <c r="AC43" s="13">
        <f t="shared" si="39"/>
        <v>0.75000000000000011</v>
      </c>
      <c r="AD43" s="12">
        <f t="shared" si="40"/>
        <v>-0.26926877213115097</v>
      </c>
      <c r="AE43" s="13">
        <f t="shared" si="41"/>
        <v>-0.84089466176502348</v>
      </c>
      <c r="AF43" s="12">
        <f t="shared" si="42"/>
        <v>-0.84978459561495123</v>
      </c>
      <c r="AG43" s="11">
        <f t="shared" si="43"/>
        <v>-0.84941537301011938</v>
      </c>
      <c r="AH43" s="10">
        <f t="shared" si="44"/>
        <v>-0.89283542195148369</v>
      </c>
      <c r="AJ43" s="13">
        <f t="shared" si="59"/>
        <v>0.36000000000000015</v>
      </c>
      <c r="AK43" s="12">
        <f t="shared" si="60"/>
        <v>1.556445143775508E-2</v>
      </c>
      <c r="AL43" s="11">
        <f t="shared" si="50"/>
        <v>0.12984225214855835</v>
      </c>
      <c r="AM43" s="12">
        <f t="shared" si="51"/>
        <v>0.13348788285810079</v>
      </c>
      <c r="AN43" s="11">
        <f t="shared" si="52"/>
        <v>0.13348847428063285</v>
      </c>
      <c r="AO43" s="10">
        <f t="shared" si="53"/>
        <v>0.13718558756334376</v>
      </c>
    </row>
    <row r="44" spans="6:41" hidden="1" x14ac:dyDescent="0.25">
      <c r="F44" s="16"/>
      <c r="G44" s="13">
        <f t="shared" si="54"/>
        <v>0.37000000000000016</v>
      </c>
      <c r="H44" s="14">
        <f t="shared" si="55"/>
        <v>1.6218426562968159E-2</v>
      </c>
      <c r="R44" s="15">
        <f t="shared" si="56"/>
        <v>0.37000000000000016</v>
      </c>
      <c r="S44" s="13">
        <f t="shared" si="57"/>
        <v>1.6868880447459336E-2</v>
      </c>
      <c r="T44" s="14">
        <f t="shared" si="58"/>
        <v>1.690559104758806E-2</v>
      </c>
      <c r="W44">
        <f t="shared" si="45"/>
        <v>-0.18477255737913847</v>
      </c>
      <c r="X44" s="1">
        <f t="shared" si="46"/>
        <v>0</v>
      </c>
      <c r="Y44">
        <f t="shared" si="47"/>
        <v>1.1139015829740331E-2</v>
      </c>
      <c r="Z44">
        <f t="shared" si="48"/>
        <v>1.1023701818705677E-2</v>
      </c>
      <c r="AA44">
        <f t="shared" si="49"/>
        <v>6.7802789698248427E-3</v>
      </c>
      <c r="AC44" s="13">
        <f t="shared" si="39"/>
        <v>0.80000000000000016</v>
      </c>
      <c r="AD44" s="12">
        <f t="shared" si="40"/>
        <v>-0.31203652230587303</v>
      </c>
      <c r="AE44" s="13">
        <f t="shared" si="41"/>
        <v>-0.89258801147619327</v>
      </c>
      <c r="AF44" s="12">
        <f t="shared" si="42"/>
        <v>-0.89842628236996458</v>
      </c>
      <c r="AG44" s="11">
        <f t="shared" si="43"/>
        <v>-0.89818515073702387</v>
      </c>
      <c r="AH44" s="10">
        <f t="shared" si="44"/>
        <v>-0.94047719929147033</v>
      </c>
      <c r="AJ44" s="13">
        <f t="shared" si="59"/>
        <v>0.37000000000000016</v>
      </c>
      <c r="AK44" s="12">
        <f t="shared" si="60"/>
        <v>1.6899419027737363E-2</v>
      </c>
      <c r="AL44" s="11">
        <f t="shared" si="50"/>
        <v>0.13718559036347519</v>
      </c>
      <c r="AM44" s="12">
        <f t="shared" si="51"/>
        <v>0.14093424442839148</v>
      </c>
      <c r="AN44" s="11">
        <f t="shared" si="52"/>
        <v>0.14093490399352604</v>
      </c>
      <c r="AO44" s="10">
        <f t="shared" si="53"/>
        <v>0.14473521098815598</v>
      </c>
    </row>
    <row r="45" spans="6:41" hidden="1" x14ac:dyDescent="0.25">
      <c r="F45" s="16"/>
      <c r="G45" s="13">
        <f t="shared" si="54"/>
        <v>0.38000000000000017</v>
      </c>
      <c r="H45" s="14">
        <f t="shared" si="55"/>
        <v>1.7590056936569943E-2</v>
      </c>
      <c r="R45" s="15">
        <f t="shared" si="56"/>
        <v>0.38000000000000017</v>
      </c>
      <c r="S45" s="13">
        <f t="shared" si="57"/>
        <v>1.8277449037674743E-2</v>
      </c>
      <c r="T45" s="14">
        <f t="shared" si="58"/>
        <v>1.8315190368348028E-2</v>
      </c>
      <c r="W45">
        <f t="shared" si="45"/>
        <v>-0.18632100715225253</v>
      </c>
      <c r="X45" s="1">
        <f t="shared" si="46"/>
        <v>0</v>
      </c>
      <c r="Y45">
        <f t="shared" si="47"/>
        <v>1.1299417995516526E-2</v>
      </c>
      <c r="Z45">
        <f t="shared" si="48"/>
        <v>1.1182356790536235E-2</v>
      </c>
      <c r="AA45">
        <f t="shared" si="49"/>
        <v>7.0909073145294464E-3</v>
      </c>
      <c r="AC45" s="13">
        <f t="shared" si="39"/>
        <v>0.8500000000000002</v>
      </c>
      <c r="AD45" s="12">
        <f t="shared" si="40"/>
        <v>-0.35725558961405335</v>
      </c>
      <c r="AE45" s="13">
        <f t="shared" si="41"/>
        <v>-0.9402211814058794</v>
      </c>
      <c r="AF45" s="12">
        <f t="shared" si="42"/>
        <v>-0.94326004414510489</v>
      </c>
      <c r="AG45" s="11">
        <f t="shared" si="43"/>
        <v>-0.94313569932973418</v>
      </c>
      <c r="AH45" s="10">
        <f t="shared" si="44"/>
        <v>-0.98422742413083142</v>
      </c>
      <c r="AJ45" s="13">
        <f t="shared" si="59"/>
        <v>0.38000000000000017</v>
      </c>
      <c r="AK45" s="12">
        <f t="shared" si="60"/>
        <v>1.8308850858063139E-2</v>
      </c>
      <c r="AL45" s="11">
        <f t="shared" si="50"/>
        <v>0.14473521401974293</v>
      </c>
      <c r="AM45" s="12">
        <f t="shared" si="51"/>
        <v>0.14858723708127133</v>
      </c>
      <c r="AN45" s="11">
        <f t="shared" si="52"/>
        <v>0.14858797058954984</v>
      </c>
      <c r="AO45" s="10">
        <f t="shared" si="53"/>
        <v>0.15249183135809988</v>
      </c>
    </row>
    <row r="46" spans="6:41" hidden="1" x14ac:dyDescent="0.25">
      <c r="F46" s="16"/>
      <c r="G46" s="13">
        <f t="shared" si="54"/>
        <v>0.39000000000000018</v>
      </c>
      <c r="H46" s="14">
        <f t="shared" si="55"/>
        <v>1.9037151037600262E-2</v>
      </c>
      <c r="R46" s="15">
        <f t="shared" si="56"/>
        <v>0.39000000000000018</v>
      </c>
      <c r="S46" s="13">
        <f t="shared" si="57"/>
        <v>1.9762544830330318E-2</v>
      </c>
      <c r="T46" s="14">
        <f t="shared" si="58"/>
        <v>1.9801320390230026E-2</v>
      </c>
      <c r="W46">
        <f t="shared" si="45"/>
        <v>-0.18791095821035098</v>
      </c>
      <c r="X46" s="1">
        <f t="shared" si="46"/>
        <v>0</v>
      </c>
      <c r="Y46">
        <f t="shared" si="47"/>
        <v>1.1464244592742144E-2</v>
      </c>
      <c r="Z46">
        <f t="shared" si="48"/>
        <v>1.1345384554750062E-2</v>
      </c>
      <c r="AA46">
        <f t="shared" si="49"/>
        <v>7.4100596033190528E-3</v>
      </c>
      <c r="AC46" s="13">
        <f t="shared" si="39"/>
        <v>0.90000000000000024</v>
      </c>
      <c r="AD46" s="12">
        <f t="shared" si="40"/>
        <v>-0.40473259038477327</v>
      </c>
      <c r="AE46" s="13">
        <f t="shared" si="41"/>
        <v>-0.98396584115351704</v>
      </c>
      <c r="AF46" s="12">
        <f t="shared" si="42"/>
        <v>-0.98446581298561808</v>
      </c>
      <c r="AG46" s="11">
        <f t="shared" si="43"/>
        <v>-0.98444560288462424</v>
      </c>
      <c r="AH46" s="10">
        <f t="shared" si="44"/>
        <v>-1.0242979300345769</v>
      </c>
      <c r="AJ46" s="13">
        <f t="shared" si="59"/>
        <v>0.39000000000000018</v>
      </c>
      <c r="AK46" s="12">
        <f t="shared" si="60"/>
        <v>1.9794813292595616E-2</v>
      </c>
      <c r="AL46" s="11">
        <f t="shared" si="50"/>
        <v>0.15249183463328886</v>
      </c>
      <c r="AM46" s="12">
        <f t="shared" si="51"/>
        <v>0.15644760145123171</v>
      </c>
      <c r="AN46" s="11">
        <f t="shared" si="52"/>
        <v>0.15644841504019688</v>
      </c>
      <c r="AO46" s="10">
        <f t="shared" si="53"/>
        <v>0.16045621958725859</v>
      </c>
    </row>
    <row r="47" spans="6:41" ht="15" hidden="1" customHeight="1" x14ac:dyDescent="0.25">
      <c r="F47" s="16"/>
      <c r="G47" s="13">
        <f t="shared" si="54"/>
        <v>0.40000000000000019</v>
      </c>
      <c r="H47" s="14">
        <f t="shared" si="55"/>
        <v>2.0561775168796547E-2</v>
      </c>
      <c r="R47" s="15">
        <f t="shared" si="56"/>
        <v>0.40000000000000019</v>
      </c>
      <c r="S47" s="13">
        <f t="shared" si="57"/>
        <v>2.1326241313121993E-2</v>
      </c>
      <c r="T47" s="14">
        <f t="shared" si="58"/>
        <v>2.1366054894518739E-2</v>
      </c>
      <c r="W47">
        <f t="shared" si="45"/>
        <v>-0.18954401865770779</v>
      </c>
      <c r="X47" s="1">
        <f t="shared" si="46"/>
        <v>0</v>
      </c>
      <c r="Y47">
        <f t="shared" si="47"/>
        <v>1.1633673881663585E-2</v>
      </c>
      <c r="Z47">
        <f t="shared" si="48"/>
        <v>1.151296109970046E-2</v>
      </c>
      <c r="AA47">
        <f t="shared" si="49"/>
        <v>7.7380772895201295E-3</v>
      </c>
      <c r="AC47" s="13">
        <f t="shared" si="39"/>
        <v>0.95000000000000029</v>
      </c>
      <c r="AD47" s="12">
        <f t="shared" si="40"/>
        <v>-0.45428331207584477</v>
      </c>
      <c r="AE47" s="13">
        <f t="shared" si="41"/>
        <v>-1.0240333879059655</v>
      </c>
      <c r="AF47" s="12">
        <f t="shared" si="42"/>
        <v>-1.0222476647966221</v>
      </c>
      <c r="AG47" s="11">
        <f t="shared" si="43"/>
        <v>-1.02231882711099</v>
      </c>
      <c r="AH47" s="10">
        <f t="shared" si="44"/>
        <v>-1.0609180762058632</v>
      </c>
      <c r="AJ47" s="13">
        <f t="shared" si="59"/>
        <v>0.40000000000000019</v>
      </c>
      <c r="AK47" s="12">
        <f t="shared" si="60"/>
        <v>2.135938010460129E-2</v>
      </c>
      <c r="AL47" s="11">
        <f t="shared" si="50"/>
        <v>0.16045622311845298</v>
      </c>
      <c r="AM47" s="12">
        <f t="shared" si="51"/>
        <v>0.16451613922803876</v>
      </c>
      <c r="AN47" s="11">
        <f t="shared" si="52"/>
        <v>0.16451703938496579</v>
      </c>
      <c r="AO47" s="10">
        <f t="shared" si="53"/>
        <v>0.16862920934363596</v>
      </c>
    </row>
    <row r="48" spans="6:41" hidden="1" x14ac:dyDescent="0.25">
      <c r="F48" s="1"/>
      <c r="G48" s="13">
        <f t="shared" si="54"/>
        <v>0.4100000000000002</v>
      </c>
      <c r="H48" s="14">
        <f t="shared" si="55"/>
        <v>2.2166003034777469E-2</v>
      </c>
      <c r="R48" s="15">
        <f t="shared" si="56"/>
        <v>0.4100000000000002</v>
      </c>
      <c r="S48" s="13">
        <f t="shared" si="57"/>
        <v>2.2970619977536296E-2</v>
      </c>
      <c r="T48" s="14">
        <f t="shared" si="58"/>
        <v>2.3011475682938282E-2</v>
      </c>
      <c r="W48">
        <f t="shared" si="45"/>
        <v>-0.19122188116401312</v>
      </c>
      <c r="X48" s="1">
        <f t="shared" si="46"/>
        <v>0</v>
      </c>
      <c r="Y48">
        <f t="shared" si="47"/>
        <v>1.1807893946531773E-2</v>
      </c>
      <c r="Z48">
        <f t="shared" si="48"/>
        <v>1.1685272099766067E-2</v>
      </c>
      <c r="AA48">
        <f t="shared" si="49"/>
        <v>8.0753205363635651E-3</v>
      </c>
      <c r="AC48" s="13">
        <f t="shared" si="39"/>
        <v>1.0000000000000002</v>
      </c>
      <c r="AD48" s="12">
        <f t="shared" si="40"/>
        <v>-0.50573401580857025</v>
      </c>
      <c r="AE48" s="13">
        <f t="shared" si="41"/>
        <v>-1.0606527056414825</v>
      </c>
      <c r="AF48" s="12">
        <f t="shared" si="42"/>
        <v>-1.056816852667205</v>
      </c>
      <c r="AG48" s="11">
        <f t="shared" si="43"/>
        <v>-1.0569673487513951</v>
      </c>
      <c r="AH48" s="10">
        <f t="shared" si="44"/>
        <v>-1.0943189084155129</v>
      </c>
      <c r="AJ48" s="13">
        <f t="shared" si="59"/>
        <v>0.4100000000000002</v>
      </c>
      <c r="AK48" s="12">
        <f t="shared" si="60"/>
        <v>2.3004633087414787E-2</v>
      </c>
      <c r="AL48" s="11">
        <f t="shared" si="50"/>
        <v>0.16862921314348675</v>
      </c>
      <c r="AM48" s="12">
        <f t="shared" si="51"/>
        <v>0.17279371657053672</v>
      </c>
      <c r="AN48" s="11">
        <f t="shared" si="52"/>
        <v>0.17279471014569406</v>
      </c>
      <c r="AO48" s="10">
        <f t="shared" si="53"/>
        <v>0.17701170052279913</v>
      </c>
    </row>
    <row r="49" spans="6:41" hidden="1" x14ac:dyDescent="0.25">
      <c r="F49" s="1"/>
      <c r="G49" s="13">
        <f t="shared" si="54"/>
        <v>0.42000000000000021</v>
      </c>
      <c r="H49" s="14">
        <f t="shared" si="55"/>
        <v>2.385191635168285E-2</v>
      </c>
      <c r="R49" s="15">
        <f t="shared" si="56"/>
        <v>0.42000000000000021</v>
      </c>
      <c r="S49" s="13">
        <f t="shared" si="57"/>
        <v>2.4697770963069347E-2</v>
      </c>
      <c r="T49" s="14">
        <f t="shared" si="58"/>
        <v>2.4739673222456536E-2</v>
      </c>
      <c r="W49">
        <f t="shared" si="45"/>
        <v>-0.19294632914837198</v>
      </c>
      <c r="X49" s="1">
        <f t="shared" si="46"/>
        <v>0</v>
      </c>
      <c r="Y49">
        <f t="shared" si="47"/>
        <v>1.1987103444036036E-2</v>
      </c>
      <c r="Z49">
        <f t="shared" si="48"/>
        <v>1.1862513652399343E-2</v>
      </c>
      <c r="AA49">
        <f t="shared" si="49"/>
        <v>8.4221696366696755E-3</v>
      </c>
      <c r="AC49" s="13">
        <f t="shared" si="39"/>
        <v>1.0500000000000003</v>
      </c>
      <c r="AD49" s="12">
        <f t="shared" si="40"/>
        <v>-0.55892184928268851</v>
      </c>
      <c r="AE49" s="13">
        <f t="shared" si="41"/>
        <v>-1.0940543659667537</v>
      </c>
      <c r="AF49" s="12">
        <f t="shared" si="42"/>
        <v>-1.0883801501430175</v>
      </c>
      <c r="AG49" s="11">
        <f t="shared" si="43"/>
        <v>-1.0885991705023796</v>
      </c>
      <c r="AH49" s="10">
        <f t="shared" si="44"/>
        <v>-1.124722515276706</v>
      </c>
      <c r="AJ49" s="13">
        <f t="shared" si="59"/>
        <v>0.42000000000000021</v>
      </c>
      <c r="AK49" s="12">
        <f t="shared" si="60"/>
        <v>2.4732662699246032E-2</v>
      </c>
      <c r="AL49" s="11">
        <f t="shared" si="50"/>
        <v>0.17701170460419485</v>
      </c>
      <c r="AM49" s="12">
        <f t="shared" si="51"/>
        <v>0.18128126764062197</v>
      </c>
      <c r="AN49" s="11">
        <f t="shared" si="52"/>
        <v>0.18128236186110724</v>
      </c>
      <c r="AO49" s="10">
        <f t="shared" si="53"/>
        <v>0.18560466284385171</v>
      </c>
    </row>
    <row r="50" spans="6:41" hidden="1" x14ac:dyDescent="0.25">
      <c r="F50" s="1"/>
      <c r="G50" s="13">
        <f t="shared" si="54"/>
        <v>0.43000000000000022</v>
      </c>
      <c r="H50" s="14">
        <f t="shared" si="55"/>
        <v>2.5621605490819328E-2</v>
      </c>
      <c r="R50" s="15">
        <f t="shared" si="56"/>
        <v>0.43000000000000022</v>
      </c>
      <c r="S50" s="13">
        <f t="shared" si="57"/>
        <v>2.6509793736768077E-2</v>
      </c>
      <c r="T50" s="14">
        <f t="shared" si="58"/>
        <v>2.6552747325432138E-2</v>
      </c>
      <c r="W50">
        <f t="shared" si="45"/>
        <v>-0.1947192418841325</v>
      </c>
      <c r="X50" s="1">
        <f t="shared" si="46"/>
        <v>0</v>
      </c>
      <c r="Y50">
        <f t="shared" si="47"/>
        <v>1.2171512251833569E-2</v>
      </c>
      <c r="Z50">
        <f t="shared" si="48"/>
        <v>1.2044892915990054E-2</v>
      </c>
      <c r="AA50">
        <f t="shared" si="49"/>
        <v>8.7790262360253161E-3</v>
      </c>
      <c r="AC50" s="13">
        <f t="shared" si="39"/>
        <v>1.1000000000000003</v>
      </c>
      <c r="AD50" s="12">
        <f t="shared" si="40"/>
        <v>-0.61369464530380724</v>
      </c>
      <c r="AE50" s="13">
        <f t="shared" si="41"/>
        <v>-1.1244600109423828</v>
      </c>
      <c r="AF50" s="12">
        <f t="shared" si="42"/>
        <v>-1.1171323493843779</v>
      </c>
      <c r="AG50" s="11">
        <f t="shared" si="43"/>
        <v>-1.1174105713384477</v>
      </c>
      <c r="AH50" s="10">
        <f t="shared" si="44"/>
        <v>-1.1523354054276524</v>
      </c>
      <c r="AJ50" s="13">
        <f t="shared" si="59"/>
        <v>0.43000000000000022</v>
      </c>
      <c r="AK50" s="12">
        <f t="shared" si="60"/>
        <v>2.6545568743331874E-2</v>
      </c>
      <c r="AL50" s="11">
        <f t="shared" si="50"/>
        <v>0.18560466721990712</v>
      </c>
      <c r="AM50" s="12">
        <f t="shared" si="51"/>
        <v>0.18997979826174718</v>
      </c>
      <c r="AN50" s="11">
        <f t="shared" si="52"/>
        <v>0.18998100074594687</v>
      </c>
      <c r="AO50" s="10">
        <f t="shared" si="53"/>
        <v>0.19440913957227615</v>
      </c>
    </row>
    <row r="51" spans="6:41" hidden="1" x14ac:dyDescent="0.25">
      <c r="F51" s="1"/>
      <c r="G51" s="13">
        <f t="shared" si="54"/>
        <v>0.44000000000000022</v>
      </c>
      <c r="H51" s="14">
        <f t="shared" si="55"/>
        <v>2.7477170157498603E-2</v>
      </c>
      <c r="R51" s="15">
        <f t="shared" si="56"/>
        <v>0.44000000000000022</v>
      </c>
      <c r="S51" s="13">
        <f t="shared" si="57"/>
        <v>2.8408797809337423E-2</v>
      </c>
      <c r="T51" s="14">
        <f t="shared" si="58"/>
        <v>2.8452807866349641E-2</v>
      </c>
      <c r="W51">
        <f t="shared" si="45"/>
        <v>-0.19654260105314639</v>
      </c>
      <c r="X51" s="1">
        <f t="shared" si="46"/>
        <v>0</v>
      </c>
      <c r="Y51">
        <f t="shared" si="47"/>
        <v>1.2361342281108845E-2</v>
      </c>
      <c r="Z51">
        <f t="shared" si="48"/>
        <v>1.2232628909541217E-2</v>
      </c>
      <c r="AA51">
        <f t="shared" si="49"/>
        <v>9.1463148700416958E-3</v>
      </c>
      <c r="AC51" s="13">
        <f t="shared" si="39"/>
        <v>1.1500000000000004</v>
      </c>
      <c r="AD51" s="12">
        <f t="shared" si="40"/>
        <v>-0.66991032245227133</v>
      </c>
      <c r="AE51" s="13">
        <f t="shared" si="41"/>
        <v>-1.1520757460401416</v>
      </c>
      <c r="AF51" s="12">
        <f t="shared" si="42"/>
        <v>-1.1432519131151051</v>
      </c>
      <c r="AG51" s="11">
        <f t="shared" si="43"/>
        <v>-1.1435815829336382</v>
      </c>
      <c r="AH51" s="10">
        <f t="shared" si="44"/>
        <v>-1.177344901387319</v>
      </c>
      <c r="AJ51" s="13">
        <f t="shared" si="59"/>
        <v>0.44000000000000022</v>
      </c>
      <c r="AK51" s="12">
        <f t="shared" si="60"/>
        <v>2.8445461084677826E-2</v>
      </c>
      <c r="AL51" s="11">
        <f t="shared" si="50"/>
        <v>0.19440914425632011</v>
      </c>
      <c r="AM51" s="12">
        <f t="shared" si="51"/>
        <v>0.19889038970667888</v>
      </c>
      <c r="AN51" s="11">
        <f t="shared" si="52"/>
        <v>0.19889170847940324</v>
      </c>
      <c r="AO51" s="10">
        <f t="shared" si="53"/>
        <v>0.20342625137456263</v>
      </c>
    </row>
    <row r="52" spans="6:41" hidden="1" x14ac:dyDescent="0.25">
      <c r="F52" s="1"/>
      <c r="G52" s="13">
        <f t="shared" si="54"/>
        <v>0.45000000000000023</v>
      </c>
      <c r="H52" s="14">
        <f t="shared" si="55"/>
        <v>2.9420720106297246E-2</v>
      </c>
      <c r="R52" s="15">
        <f t="shared" si="56"/>
        <v>0.45000000000000023</v>
      </c>
      <c r="S52" s="13">
        <f t="shared" si="57"/>
        <v>3.0396903489104437E-2</v>
      </c>
      <c r="T52" s="14">
        <f t="shared" si="58"/>
        <v>3.044197553643567E-2</v>
      </c>
      <c r="W52">
        <f t="shared" si="45"/>
        <v>-0.19841849785318691</v>
      </c>
      <c r="X52" s="1">
        <f t="shared" si="46"/>
        <v>0</v>
      </c>
      <c r="Y52">
        <f t="shared" si="47"/>
        <v>1.2556828362094674E-2</v>
      </c>
      <c r="Z52">
        <f t="shared" si="48"/>
        <v>1.2425953384024146E-2</v>
      </c>
      <c r="AA52">
        <f t="shared" si="49"/>
        <v>9.5244846389037595E-3</v>
      </c>
      <c r="AC52" s="13">
        <f t="shared" si="39"/>
        <v>1.2000000000000004</v>
      </c>
      <c r="AD52" s="12">
        <f t="shared" si="40"/>
        <v>-0.72743605278164591</v>
      </c>
      <c r="AE52" s="13">
        <f t="shared" si="41"/>
        <v>-1.1770885417745462</v>
      </c>
      <c r="AF52" s="12">
        <f t="shared" si="42"/>
        <v>-1.1668989615357712</v>
      </c>
      <c r="AG52" s="11">
        <f t="shared" si="43"/>
        <v>-1.1672738597593357</v>
      </c>
      <c r="AH52" s="10">
        <f t="shared" si="44"/>
        <v>-1.199917737794965</v>
      </c>
      <c r="AJ52" s="13">
        <f t="shared" si="59"/>
        <v>0.45000000000000023</v>
      </c>
      <c r="AK52" s="12">
        <f t="shared" si="60"/>
        <v>3.0434460404682905E-2</v>
      </c>
      <c r="AL52" s="11">
        <f t="shared" si="50"/>
        <v>0.20342625638012443</v>
      </c>
      <c r="AM52" s="12">
        <f t="shared" si="51"/>
        <v>0.20801420261961978</v>
      </c>
      <c r="AN52" s="11">
        <f t="shared" si="52"/>
        <v>0.20801564612796911</v>
      </c>
      <c r="AO52" s="10">
        <f t="shared" si="53"/>
        <v>0.21265720030994056</v>
      </c>
    </row>
    <row r="53" spans="6:41" hidden="1" x14ac:dyDescent="0.25">
      <c r="F53" s="1"/>
      <c r="G53" s="13">
        <f t="shared" si="54"/>
        <v>0.46000000000000024</v>
      </c>
      <c r="H53" s="14">
        <f t="shared" si="55"/>
        <v>3.1454375894012981E-2</v>
      </c>
      <c r="R53" s="15">
        <f t="shared" si="56"/>
        <v>0.46000000000000024</v>
      </c>
      <c r="S53" s="13">
        <f t="shared" si="57"/>
        <v>3.2476242675181281E-2</v>
      </c>
      <c r="T53" s="14">
        <f t="shared" si="58"/>
        <v>3.2522382637499965E-2</v>
      </c>
      <c r="W53">
        <f t="shared" si="45"/>
        <v>-0.20034914069847798</v>
      </c>
      <c r="X53" s="1">
        <f t="shared" si="46"/>
        <v>0</v>
      </c>
      <c r="Y53">
        <f t="shared" si="47"/>
        <v>1.2758219208760463E-2</v>
      </c>
      <c r="Z53">
        <f t="shared" si="48"/>
        <v>1.2625111771484007E-2</v>
      </c>
      <c r="AA53">
        <f t="shared" si="49"/>
        <v>9.9140110307279639E-3</v>
      </c>
      <c r="AC53" s="13">
        <f t="shared" si="39"/>
        <v>1.2500000000000004</v>
      </c>
      <c r="AD53" s="12">
        <f t="shared" si="40"/>
        <v>-0.78614731879964361</v>
      </c>
      <c r="AE53" s="13">
        <f t="shared" si="41"/>
        <v>-1.1996648342108613</v>
      </c>
      <c r="AF53" s="12">
        <f t="shared" si="42"/>
        <v>-1.1882149499760155</v>
      </c>
      <c r="AG53" s="11">
        <f t="shared" si="43"/>
        <v>-1.1886302842538312</v>
      </c>
      <c r="AH53" s="10">
        <f t="shared" si="44"/>
        <v>-1.2202002315757734</v>
      </c>
      <c r="AJ53" s="13">
        <f t="shared" si="59"/>
        <v>0.46000000000000024</v>
      </c>
      <c r="AK53" s="12">
        <f t="shared" si="60"/>
        <v>3.2514698994991646E-2</v>
      </c>
      <c r="AL53" s="11">
        <f t="shared" si="50"/>
        <v>0.21265720565073515</v>
      </c>
      <c r="AM53" s="12">
        <f t="shared" si="51"/>
        <v>0.2173524810782215</v>
      </c>
      <c r="AN53" s="11">
        <f t="shared" si="52"/>
        <v>0.21735405820824164</v>
      </c>
      <c r="AO53" s="10">
        <f t="shared" si="53"/>
        <v>0.22210327396495672</v>
      </c>
    </row>
    <row r="54" spans="6:41" hidden="1" x14ac:dyDescent="0.25">
      <c r="F54" s="1"/>
      <c r="G54" s="13">
        <f t="shared" si="54"/>
        <v>0.47000000000000025</v>
      </c>
      <c r="H54" s="14">
        <f t="shared" si="55"/>
        <v>3.3580269671641801E-2</v>
      </c>
      <c r="R54" s="15">
        <f t="shared" si="56"/>
        <v>0.47000000000000025</v>
      </c>
      <c r="S54" s="13">
        <f t="shared" si="57"/>
        <v>3.4648959691224168E-2</v>
      </c>
      <c r="T54" s="14">
        <f t="shared" si="58"/>
        <v>3.4696173916400487E-2</v>
      </c>
      <c r="W54">
        <f t="shared" si="45"/>
        <v>-0.20233686358236952</v>
      </c>
      <c r="X54" s="1">
        <f t="shared" si="46"/>
        <v>0</v>
      </c>
      <c r="Y54">
        <f t="shared" si="47"/>
        <v>1.296577847220297E-2</v>
      </c>
      <c r="Z54">
        <f t="shared" si="48"/>
        <v>1.2830364221250177E-2</v>
      </c>
      <c r="AA54">
        <f t="shared" si="49"/>
        <v>1.0315397911618186E-2</v>
      </c>
      <c r="AC54" s="13">
        <f t="shared" si="39"/>
        <v>1.3000000000000005</v>
      </c>
      <c r="AD54" s="12">
        <f t="shared" si="40"/>
        <v>-0.84592694825169634</v>
      </c>
      <c r="AE54" s="13">
        <f t="shared" si="41"/>
        <v>-1.2199506939050342</v>
      </c>
      <c r="AF54" s="12">
        <f t="shared" si="42"/>
        <v>-1.2073235430446674</v>
      </c>
      <c r="AG54" s="11">
        <f t="shared" si="43"/>
        <v>-1.207775799974111</v>
      </c>
      <c r="AH54" s="10">
        <f t="shared" si="44"/>
        <v>-1.2383195439062178</v>
      </c>
      <c r="AJ54" s="13">
        <f t="shared" si="59"/>
        <v>0.47000000000000025</v>
      </c>
      <c r="AK54" s="12">
        <f t="shared" si="60"/>
        <v>3.4688321591972673E-2</v>
      </c>
      <c r="AL54" s="11">
        <f t="shared" si="50"/>
        <v>0.22210327965486834</v>
      </c>
      <c r="AM54" s="12">
        <f t="shared" si="51"/>
        <v>0.22690655680145219</v>
      </c>
      <c r="AN54" s="11">
        <f t="shared" si="52"/>
        <v>0.22690827689564291</v>
      </c>
      <c r="AO54" s="10">
        <f t="shared" si="53"/>
        <v>0.23176584973709746</v>
      </c>
    </row>
    <row r="55" spans="6:41" hidden="1" x14ac:dyDescent="0.25">
      <c r="F55" s="1"/>
      <c r="G55" s="13">
        <f t="shared" si="54"/>
        <v>0.48000000000000026</v>
      </c>
      <c r="H55" s="14">
        <f t="shared" si="55"/>
        <v>3.5800546016754003E-2</v>
      </c>
      <c r="R55" s="15">
        <f t="shared" si="56"/>
        <v>0.48000000000000026</v>
      </c>
      <c r="S55" s="13">
        <f t="shared" si="57"/>
        <v>3.6917212161244863E-2</v>
      </c>
      <c r="T55" s="14">
        <f t="shared" si="58"/>
        <v>3.6965507441591466E-2</v>
      </c>
      <c r="W55">
        <f t="shared" si="45"/>
        <v>-0.20438413516998019</v>
      </c>
      <c r="X55" s="1">
        <f t="shared" si="46"/>
        <v>0</v>
      </c>
      <c r="Y55">
        <f t="shared" si="47"/>
        <v>1.3179785892507002E-2</v>
      </c>
      <c r="Z55">
        <f t="shared" si="48"/>
        <v>1.3041986732823523E-2</v>
      </c>
      <c r="AA55">
        <f t="shared" si="49"/>
        <v>1.0729179700676942E-2</v>
      </c>
      <c r="AC55" s="13">
        <f t="shared" si="39"/>
        <v>1.3500000000000005</v>
      </c>
      <c r="AD55" s="12">
        <f t="shared" si="40"/>
        <v>-0.90666418928376968</v>
      </c>
      <c r="AE55" s="13">
        <f t="shared" si="41"/>
        <v>-1.2380730846595345</v>
      </c>
      <c r="AF55" s="12">
        <f t="shared" si="42"/>
        <v>-1.2243323109498927</v>
      </c>
      <c r="AG55" s="11">
        <f t="shared" si="43"/>
        <v>-1.224819087977133</v>
      </c>
      <c r="AH55" s="10">
        <f t="shared" si="44"/>
        <v>-1.2543856743645736</v>
      </c>
      <c r="AJ55" s="13">
        <f t="shared" si="59"/>
        <v>0.48000000000000026</v>
      </c>
      <c r="AK55" s="12">
        <f t="shared" si="60"/>
        <v>3.6957486253282934E-2</v>
      </c>
      <c r="AL55" s="11">
        <f t="shared" si="50"/>
        <v>0.23176585579016185</v>
      </c>
      <c r="AM55" s="12">
        <f t="shared" si="51"/>
        <v>0.23667785350975307</v>
      </c>
      <c r="AN55" s="11">
        <f t="shared" si="52"/>
        <v>0.23667972638549584</v>
      </c>
      <c r="AO55" s="10">
        <f t="shared" si="53"/>
        <v>0.2416463992741365</v>
      </c>
    </row>
    <row r="56" spans="6:41" hidden="1" x14ac:dyDescent="0.25">
      <c r="F56" s="1"/>
      <c r="G56" s="13">
        <f t="shared" si="54"/>
        <v>0.49000000000000027</v>
      </c>
      <c r="H56" s="14">
        <f t="shared" si="55"/>
        <v>3.8117362807704981E-2</v>
      </c>
      <c r="R56" s="15">
        <f t="shared" si="56"/>
        <v>0.49000000000000027</v>
      </c>
      <c r="S56" s="13">
        <f t="shared" si="57"/>
        <v>3.9283171928995615E-2</v>
      </c>
      <c r="T56" s="14">
        <f t="shared" si="58"/>
        <v>3.9332555523277558E-2</v>
      </c>
      <c r="W56">
        <f t="shared" si="45"/>
        <v>-0.20649356869657717</v>
      </c>
      <c r="X56" s="1">
        <f t="shared" si="46"/>
        <v>0</v>
      </c>
      <c r="Y56">
        <f t="shared" si="47"/>
        <v>1.3400538560087591E-2</v>
      </c>
      <c r="Z56">
        <f t="shared" si="48"/>
        <v>1.3260272396228883E-2</v>
      </c>
      <c r="AA56">
        <f t="shared" si="49"/>
        <v>1.1155923750541122E-2</v>
      </c>
      <c r="AC56" s="13">
        <f t="shared" si="39"/>
        <v>1.4000000000000006</v>
      </c>
      <c r="AD56" s="12">
        <f t="shared" si="40"/>
        <v>-0.968253868924421</v>
      </c>
      <c r="AE56" s="13">
        <f t="shared" si="41"/>
        <v>-1.2541418535434083</v>
      </c>
      <c r="AF56" s="12">
        <f t="shared" si="42"/>
        <v>-1.2393349643826927</v>
      </c>
      <c r="AG56" s="11">
        <f t="shared" si="43"/>
        <v>-1.2398547949368359</v>
      </c>
      <c r="AH56" s="10">
        <f t="shared" si="44"/>
        <v>-1.2684939180146451</v>
      </c>
      <c r="AJ56" s="13">
        <f t="shared" si="59"/>
        <v>0.49000000000000027</v>
      </c>
      <c r="AK56" s="12">
        <f t="shared" si="60"/>
        <v>3.9324365278040924E-2</v>
      </c>
      <c r="AL56" s="11">
        <f t="shared" si="50"/>
        <v>0.24164640570452106</v>
      </c>
      <c r="AM56" s="12">
        <f t="shared" si="51"/>
        <v>0.24666789144441631</v>
      </c>
      <c r="AN56" s="11">
        <f t="shared" si="52"/>
        <v>0.24666992741339305</v>
      </c>
      <c r="AO56" s="10">
        <f t="shared" si="53"/>
        <v>0.25174649307640429</v>
      </c>
    </row>
    <row r="57" spans="6:41" hidden="1" x14ac:dyDescent="0.25">
      <c r="F57" s="1"/>
      <c r="G57" s="13">
        <f t="shared" si="54"/>
        <v>0.50000000000000022</v>
      </c>
      <c r="H57" s="14">
        <f t="shared" si="55"/>
        <v>4.0532892141179125E-2</v>
      </c>
      <c r="R57" s="15">
        <f t="shared" si="56"/>
        <v>0.50000000000000022</v>
      </c>
      <c r="S57" s="13">
        <f t="shared" si="57"/>
        <v>4.1749026022517476E-2</v>
      </c>
      <c r="T57" s="14">
        <f t="shared" si="58"/>
        <v>4.1799505678766662E-2</v>
      </c>
      <c r="W57">
        <f t="shared" si="45"/>
        <v>-0.20866793275673978</v>
      </c>
      <c r="X57" s="1">
        <f t="shared" si="46"/>
        <v>0</v>
      </c>
      <c r="Y57">
        <f t="shared" si="47"/>
        <v>1.3628352298978585E-2</v>
      </c>
      <c r="Z57">
        <f t="shared" si="48"/>
        <v>1.3485532752042078E-2</v>
      </c>
      <c r="AA57">
        <f t="shared" si="49"/>
        <v>1.1596232956713533E-2</v>
      </c>
      <c r="AC57" s="13">
        <f t="shared" si="39"/>
        <v>1.4500000000000006</v>
      </c>
      <c r="AD57" s="12">
        <f t="shared" si="40"/>
        <v>-1.0305956630093969</v>
      </c>
      <c r="AE57" s="13">
        <f t="shared" si="41"/>
        <v>-1.2682521836229883</v>
      </c>
      <c r="AF57" s="12">
        <f t="shared" si="42"/>
        <v>-1.2524139098688973</v>
      </c>
      <c r="AG57" s="11">
        <f t="shared" si="43"/>
        <v>-1.2529660893056307</v>
      </c>
      <c r="AH57" s="10">
        <f t="shared" si="44"/>
        <v>-1.2807275808856011</v>
      </c>
      <c r="AJ57" s="13">
        <f t="shared" si="59"/>
        <v>0.50000000000000022</v>
      </c>
      <c r="AK57" s="12">
        <f t="shared" si="60"/>
        <v>4.179114617220183E-2</v>
      </c>
      <c r="AL57" s="11">
        <f t="shared" si="50"/>
        <v>0.25174649989838654</v>
      </c>
      <c r="AM57" s="12">
        <f t="shared" si="51"/>
        <v>0.25687829205364776</v>
      </c>
      <c r="AN57" s="11">
        <f t="shared" si="52"/>
        <v>0.25688050194232659</v>
      </c>
      <c r="AO57" s="10">
        <f t="shared" si="53"/>
        <v>0.26206780526972356</v>
      </c>
    </row>
    <row r="58" spans="6:41" hidden="1" x14ac:dyDescent="0.25">
      <c r="F58" s="1"/>
      <c r="G58" s="13">
        <f t="shared" si="54"/>
        <v>0.51000000000000023</v>
      </c>
      <c r="H58" s="14">
        <f t="shared" si="55"/>
        <v>4.304932129463241E-2</v>
      </c>
      <c r="R58" s="15">
        <f t="shared" si="56"/>
        <v>0.51000000000000023</v>
      </c>
      <c r="S58" s="13">
        <f t="shared" si="57"/>
        <v>4.4316977665516559E-2</v>
      </c>
      <c r="T58" s="14">
        <f t="shared" si="58"/>
        <v>4.4368561644688637E-2</v>
      </c>
      <c r="W58">
        <f t="shared" si="45"/>
        <v>-0.21091016307983806</v>
      </c>
      <c r="X58" s="1">
        <f t="shared" si="46"/>
        <v>0</v>
      </c>
      <c r="Y58">
        <f t="shared" si="47"/>
        <v>1.386356318619722E-2</v>
      </c>
      <c r="Z58">
        <f t="shared" si="48"/>
        <v>1.3718099284927556E-2</v>
      </c>
      <c r="AA58">
        <f t="shared" si="49"/>
        <v>1.2050748622052862E-2</v>
      </c>
      <c r="AC58" s="13">
        <f t="shared" si="39"/>
        <v>1.5000000000000007</v>
      </c>
      <c r="AD58" s="12">
        <f t="shared" si="40"/>
        <v>-1.093593494366544</v>
      </c>
      <c r="AE58" s="13">
        <f t="shared" si="41"/>
        <v>-1.2804873052824421</v>
      </c>
      <c r="AF58" s="12">
        <f t="shared" si="42"/>
        <v>-1.2636429530156492</v>
      </c>
      <c r="AG58" s="11">
        <f t="shared" si="43"/>
        <v>-1.2642273692678991</v>
      </c>
      <c r="AH58" s="10">
        <f t="shared" si="44"/>
        <v>-1.2911607938991501</v>
      </c>
      <c r="AJ58" s="13">
        <f t="shared" si="59"/>
        <v>0.51000000000000023</v>
      </c>
      <c r="AK58" s="12">
        <f t="shared" si="60"/>
        <v>4.4360032660801928E-2</v>
      </c>
      <c r="AL58" s="11">
        <f t="shared" si="50"/>
        <v>0.26206781249766764</v>
      </c>
      <c r="AM58" s="12">
        <f t="shared" si="51"/>
        <v>0.26731078285334375</v>
      </c>
      <c r="AN58" s="11">
        <f t="shared" si="52"/>
        <v>0.26731317802461302</v>
      </c>
      <c r="AO58" s="10">
        <f t="shared" si="53"/>
        <v>0.27261211855733891</v>
      </c>
    </row>
    <row r="59" spans="6:41" hidden="1" x14ac:dyDescent="0.25">
      <c r="F59" s="1"/>
      <c r="G59" s="13">
        <f t="shared" si="54"/>
        <v>0.52000000000000024</v>
      </c>
      <c r="H59" s="14">
        <f t="shared" si="55"/>
        <v>4.56688537352717E-2</v>
      </c>
      <c r="R59" s="15">
        <f t="shared" si="56"/>
        <v>0.52000000000000024</v>
      </c>
      <c r="S59" s="13">
        <f t="shared" si="57"/>
        <v>4.6989247337312821E-2</v>
      </c>
      <c r="T59" s="14">
        <f t="shared" si="58"/>
        <v>4.7041944437827367E-2</v>
      </c>
      <c r="W59">
        <f t="shared" si="45"/>
        <v>-0.2132233753993259</v>
      </c>
      <c r="X59" s="1">
        <f t="shared" si="46"/>
        <v>0</v>
      </c>
      <c r="Y59">
        <f t="shared" si="47"/>
        <v>1.4106529223234613E-2</v>
      </c>
      <c r="Z59">
        <f t="shared" si="48"/>
        <v>1.3958325066399001E-2</v>
      </c>
      <c r="AA59">
        <f t="shared" si="49"/>
        <v>1.2520153606349661E-2</v>
      </c>
      <c r="AC59" s="13">
        <f t="shared" si="39"/>
        <v>1.5500000000000007</v>
      </c>
      <c r="AD59" s="12">
        <f t="shared" si="40"/>
        <v>-1.1571550672311164</v>
      </c>
      <c r="AE59" s="13">
        <f t="shared" si="41"/>
        <v>-1.2909213063902281</v>
      </c>
      <c r="AF59" s="12">
        <f t="shared" si="42"/>
        <v>-1.2730900080436591</v>
      </c>
      <c r="AG59" s="11">
        <f t="shared" si="43"/>
        <v>-1.2737069787322242</v>
      </c>
      <c r="AH59" s="10">
        <f t="shared" si="44"/>
        <v>-1.2998612953307094</v>
      </c>
      <c r="AJ59" s="13">
        <f t="shared" si="59"/>
        <v>0.52000000000000024</v>
      </c>
      <c r="AK59" s="12">
        <f t="shared" si="60"/>
        <v>4.7033245748820125E-2</v>
      </c>
      <c r="AL59" s="11">
        <f t="shared" si="50"/>
        <v>0.27261212620566916</v>
      </c>
      <c r="AM59" s="12">
        <f t="shared" si="51"/>
        <v>0.27796720247121237</v>
      </c>
      <c r="AN59" s="11">
        <f t="shared" si="52"/>
        <v>0.27796979484724976</v>
      </c>
      <c r="AO59" s="10">
        <f t="shared" si="53"/>
        <v>0.28338132935978988</v>
      </c>
    </row>
    <row r="60" spans="6:41" hidden="1" x14ac:dyDescent="0.25">
      <c r="F60" s="1"/>
      <c r="G60" s="13">
        <f t="shared" si="54"/>
        <v>0.53000000000000025</v>
      </c>
      <c r="H60" s="14">
        <f t="shared" si="55"/>
        <v>4.8393710177286636E-2</v>
      </c>
      <c r="R60" s="15">
        <f t="shared" si="56"/>
        <v>0.53000000000000025</v>
      </c>
      <c r="S60" s="13">
        <f t="shared" si="57"/>
        <v>4.9768073883192286E-2</v>
      </c>
      <c r="T60" s="14">
        <f t="shared" si="58"/>
        <v>4.9821893466400043E-2</v>
      </c>
      <c r="W60">
        <f t="shared" si="45"/>
        <v>-0.21561087953704386</v>
      </c>
      <c r="X60" s="1">
        <f t="shared" si="46"/>
        <v>0</v>
      </c>
      <c r="Y60">
        <f t="shared" si="47"/>
        <v>1.4357632177944191E-2</v>
      </c>
      <c r="Z60">
        <f t="shared" si="48"/>
        <v>1.4206586564685307E-2</v>
      </c>
      <c r="AA60">
        <f t="shared" si="49"/>
        <v>1.3005175795037056E-2</v>
      </c>
      <c r="AC60" s="13">
        <f t="shared" si="39"/>
        <v>1.6000000000000008</v>
      </c>
      <c r="AD60" s="12">
        <f t="shared" si="40"/>
        <v>-1.2211915386917223</v>
      </c>
      <c r="AE60" s="13">
        <f t="shared" si="41"/>
        <v>-1.2996219114481342</v>
      </c>
      <c r="AF60" s="12">
        <f t="shared" si="42"/>
        <v>-1.280819693515598</v>
      </c>
      <c r="AG60" s="11">
        <f t="shared" si="43"/>
        <v>-1.2814698103082092</v>
      </c>
      <c r="AH60" s="10">
        <f t="shared" si="44"/>
        <v>-1.3068930725023633</v>
      </c>
      <c r="AJ60" s="13">
        <f t="shared" si="59"/>
        <v>0.53000000000000025</v>
      </c>
      <c r="AK60" s="12">
        <f t="shared" si="60"/>
        <v>4.9813024832490761E-2</v>
      </c>
      <c r="AL60" s="11">
        <f t="shared" si="50"/>
        <v>0.28338133744296262</v>
      </c>
      <c r="AM60" s="12">
        <f t="shared" si="51"/>
        <v>0.28884950588351399</v>
      </c>
      <c r="AN60" s="11">
        <f t="shared" si="52"/>
        <v>0.28885230796998312</v>
      </c>
      <c r="AO60" s="10">
        <f t="shared" si="53"/>
        <v>0.29437745315234121</v>
      </c>
    </row>
    <row r="61" spans="6:41" hidden="1" x14ac:dyDescent="0.25">
      <c r="F61" s="1"/>
      <c r="G61" s="13">
        <f t="shared" si="54"/>
        <v>0.54000000000000026</v>
      </c>
      <c r="H61" s="14">
        <f t="shared" si="55"/>
        <v>5.122612968913387E-2</v>
      </c>
      <c r="R61" s="15">
        <f t="shared" si="56"/>
        <v>0.54000000000000026</v>
      </c>
      <c r="S61" s="13">
        <f t="shared" si="57"/>
        <v>5.2655715677085817E-2</v>
      </c>
      <c r="T61" s="14">
        <f t="shared" si="58"/>
        <v>5.2710667693710266E-2</v>
      </c>
      <c r="W61">
        <f t="shared" si="45"/>
        <v>-0.21807619483943144</v>
      </c>
      <c r="X61" s="1">
        <f t="shared" si="46"/>
        <v>0</v>
      </c>
      <c r="Y61">
        <f t="shared" si="47"/>
        <v>1.4617279617676952E-2</v>
      </c>
      <c r="Z61">
        <f t="shared" si="48"/>
        <v>1.4463285642100457E-2</v>
      </c>
      <c r="AA61">
        <f t="shared" si="49"/>
        <v>1.3506591925862087E-2</v>
      </c>
      <c r="AC61" s="13">
        <f t="shared" si="39"/>
        <v>1.6500000000000008</v>
      </c>
      <c r="AD61" s="12">
        <f t="shared" si="40"/>
        <v>-1.2856173219550397</v>
      </c>
      <c r="AE61" s="13">
        <f t="shared" si="41"/>
        <v>-1.3066531203610363</v>
      </c>
      <c r="AF61" s="12">
        <f t="shared" si="42"/>
        <v>-1.2868957107174825</v>
      </c>
      <c r="AG61" s="11">
        <f t="shared" si="43"/>
        <v>-1.2875796916198898</v>
      </c>
      <c r="AH61" s="10">
        <f t="shared" si="44"/>
        <v>-1.3123187690088738</v>
      </c>
      <c r="AJ61" s="13">
        <f t="shared" si="59"/>
        <v>0.54000000000000026</v>
      </c>
      <c r="AK61" s="12">
        <f t="shared" si="60"/>
        <v>5.2701628862994593E-2</v>
      </c>
      <c r="AL61" s="11">
        <f t="shared" si="50"/>
        <v>0.2943774616848131</v>
      </c>
      <c r="AM61" s="12">
        <f t="shared" si="51"/>
        <v>0.29995976985437522</v>
      </c>
      <c r="AN61" s="11">
        <f t="shared" si="52"/>
        <v>0.29996279476604831</v>
      </c>
      <c r="AO61" s="10">
        <f t="shared" si="53"/>
        <v>0.30560263001028681</v>
      </c>
    </row>
    <row r="62" spans="6:41" hidden="1" x14ac:dyDescent="0.25">
      <c r="F62" s="1"/>
      <c r="G62" s="13">
        <f t="shared" si="54"/>
        <v>0.55000000000000027</v>
      </c>
      <c r="H62" s="14">
        <f t="shared" si="55"/>
        <v>5.4168370852763152E-2</v>
      </c>
      <c r="R62" s="15">
        <f t="shared" si="56"/>
        <v>0.55000000000000027</v>
      </c>
      <c r="S62" s="13">
        <f t="shared" si="57"/>
        <v>5.5654451838597435E-2</v>
      </c>
      <c r="T62" s="14">
        <f t="shared" si="58"/>
        <v>5.5710546856201124E-2</v>
      </c>
      <c r="W62">
        <f t="shared" si="45"/>
        <v>-0.22062306712059707</v>
      </c>
      <c r="X62" s="1">
        <f t="shared" si="46"/>
        <v>0</v>
      </c>
      <c r="Y62">
        <f t="shared" si="47"/>
        <v>1.4885907157509353E-2</v>
      </c>
      <c r="Z62">
        <f t="shared" si="48"/>
        <v>1.472885176324054E-2</v>
      </c>
      <c r="AA62">
        <f t="shared" si="49"/>
        <v>1.402523181789477E-2</v>
      </c>
      <c r="AC62" s="13">
        <f t="shared" si="39"/>
        <v>1.7000000000000008</v>
      </c>
      <c r="AD62" s="12">
        <f t="shared" si="40"/>
        <v>-1.3503500110720785</v>
      </c>
      <c r="AE62" s="13">
        <f t="shared" si="41"/>
        <v>-1.3120776129971021</v>
      </c>
      <c r="AF62" s="12">
        <f t="shared" si="42"/>
        <v>-1.2913829163505366</v>
      </c>
      <c r="AG62" s="11">
        <f t="shared" si="43"/>
        <v>-1.2921014670713722</v>
      </c>
      <c r="AH62" s="10">
        <f t="shared" si="44"/>
        <v>-1.3162017779085935</v>
      </c>
      <c r="AJ62" s="13">
        <f t="shared" si="59"/>
        <v>0.55000000000000027</v>
      </c>
      <c r="AK62" s="12">
        <f t="shared" si="60"/>
        <v>5.5701337564554504E-2</v>
      </c>
      <c r="AL62" s="11">
        <f t="shared" si="50"/>
        <v>0.30560263900648071</v>
      </c>
      <c r="AM62" s="12">
        <f t="shared" si="51"/>
        <v>0.31130019858836416</v>
      </c>
      <c r="AN62" s="11">
        <f t="shared" si="52"/>
        <v>0.31130346007627663</v>
      </c>
      <c r="AO62" s="10">
        <f t="shared" si="53"/>
        <v>0.31705913037320077</v>
      </c>
    </row>
    <row r="63" spans="6:41" hidden="1" x14ac:dyDescent="0.25">
      <c r="F63" s="1"/>
      <c r="G63" s="13">
        <f t="shared" si="54"/>
        <v>0.56000000000000028</v>
      </c>
      <c r="H63" s="14">
        <f t="shared" si="55"/>
        <v>5.7222712976771582E-2</v>
      </c>
      <c r="R63" s="15">
        <f t="shared" si="56"/>
        <v>0.56000000000000028</v>
      </c>
      <c r="S63" s="13">
        <f t="shared" si="57"/>
        <v>5.8766583506511295E-2</v>
      </c>
      <c r="T63" s="14">
        <f t="shared" si="58"/>
        <v>5.882383273804135E-2</v>
      </c>
      <c r="W63">
        <f t="shared" si="45"/>
        <v>-0.22325548728798508</v>
      </c>
      <c r="X63" s="1">
        <f t="shared" si="46"/>
        <v>0</v>
      </c>
      <c r="Y63">
        <f t="shared" si="47"/>
        <v>1.5163980950904021E-2</v>
      </c>
      <c r="Z63">
        <f t="shared" si="48"/>
        <v>1.5003744440740723E-2</v>
      </c>
      <c r="AA63">
        <f t="shared" si="49"/>
        <v>1.4561983053720425E-2</v>
      </c>
      <c r="AC63" s="13">
        <f t="shared" si="39"/>
        <v>1.7500000000000009</v>
      </c>
      <c r="AD63" s="12">
        <f t="shared" si="40"/>
        <v>-1.4153104123866578</v>
      </c>
      <c r="AE63" s="13">
        <f t="shared" si="41"/>
        <v>-1.315958839800905</v>
      </c>
      <c r="AF63" s="12">
        <f t="shared" si="42"/>
        <v>-1.2943490176615391</v>
      </c>
      <c r="AG63" s="11">
        <f t="shared" si="43"/>
        <v>-1.2951027039324938</v>
      </c>
      <c r="AH63" s="10">
        <f t="shared" si="44"/>
        <v>-1.3186079564968003</v>
      </c>
      <c r="AJ63" s="13">
        <f t="shared" si="59"/>
        <v>0.56000000000000028</v>
      </c>
      <c r="AK63" s="12">
        <f t="shared" si="60"/>
        <v>5.8814452709069445E-2</v>
      </c>
      <c r="AL63" s="11">
        <f t="shared" si="50"/>
        <v>0.3170591398474677</v>
      </c>
      <c r="AM63" s="12">
        <f t="shared" si="51"/>
        <v>0.32287312960778708</v>
      </c>
      <c r="AN63" s="11">
        <f t="shared" si="52"/>
        <v>0.32287664208803674</v>
      </c>
      <c r="AO63" s="10">
        <f t="shared" si="53"/>
        <v>0.32874936104000729</v>
      </c>
    </row>
    <row r="64" spans="6:41" hidden="1" x14ac:dyDescent="0.25">
      <c r="F64" s="1"/>
      <c r="G64" s="13">
        <f t="shared" si="54"/>
        <v>0.57000000000000028</v>
      </c>
      <c r="H64" s="14">
        <f t="shared" si="55"/>
        <v>6.0391457365575808E-2</v>
      </c>
      <c r="R64" s="15">
        <f t="shared" si="56"/>
        <v>0.57000000000000028</v>
      </c>
      <c r="S64" s="13">
        <f t="shared" si="57"/>
        <v>6.1994435171021281E-2</v>
      </c>
      <c r="T64" s="14">
        <f t="shared" si="58"/>
        <v>6.2052850504492191E-2</v>
      </c>
      <c r="W64">
        <f t="shared" si="45"/>
        <v>-0.22597771185038729</v>
      </c>
      <c r="X64" s="1">
        <f t="shared" si="46"/>
        <v>0</v>
      </c>
      <c r="Y64">
        <f t="shared" si="47"/>
        <v>1.5452000454229805E-2</v>
      </c>
      <c r="Z64">
        <f t="shared" si="48"/>
        <v>1.5288455949310008E-2</v>
      </c>
      <c r="AA64">
        <f t="shared" si="49"/>
        <v>1.5117796173219693E-2</v>
      </c>
      <c r="AC64" s="13">
        <f t="shared" si="39"/>
        <v>1.8000000000000009</v>
      </c>
      <c r="AD64" s="12">
        <f t="shared" si="40"/>
        <v>-1.4804226643823726</v>
      </c>
      <c r="AE64" s="13">
        <f t="shared" si="41"/>
        <v>-1.318362733902058</v>
      </c>
      <c r="AF64" s="12">
        <f t="shared" si="42"/>
        <v>-1.2958658373696119</v>
      </c>
      <c r="AG64" s="11">
        <f t="shared" si="43"/>
        <v>-1.296654970859773</v>
      </c>
      <c r="AH64" s="10">
        <f t="shared" si="44"/>
        <v>-1.3196069159597994</v>
      </c>
      <c r="AJ64" s="13">
        <f t="shared" si="59"/>
        <v>0.57000000000000028</v>
      </c>
      <c r="AK64" s="12">
        <f t="shared" si="60"/>
        <v>6.2043299449534649E-2</v>
      </c>
      <c r="AL64" s="11">
        <f t="shared" si="50"/>
        <v>0.32874937100658491</v>
      </c>
      <c r="AM64" s="12">
        <f t="shared" si="51"/>
        <v>0.33468103986700048</v>
      </c>
      <c r="AN64" s="11">
        <f t="shared" si="52"/>
        <v>0.33468481845131165</v>
      </c>
      <c r="AO64" s="10">
        <f t="shared" si="53"/>
        <v>0.34067587140760291</v>
      </c>
    </row>
    <row r="65" spans="4:41" hidden="1" x14ac:dyDescent="0.25">
      <c r="F65" s="1"/>
      <c r="G65" s="13">
        <f t="shared" si="54"/>
        <v>0.58000000000000029</v>
      </c>
      <c r="H65" s="14">
        <f t="shared" si="55"/>
        <v>6.3676928646803188E-2</v>
      </c>
      <c r="R65" s="15">
        <f t="shared" si="56"/>
        <v>0.58000000000000029</v>
      </c>
      <c r="S65" s="13">
        <f t="shared" si="57"/>
        <v>6.5340356067049521E-2</v>
      </c>
      <c r="T65" s="14">
        <f t="shared" si="58"/>
        <v>6.5399950096425699E-2</v>
      </c>
      <c r="W65">
        <f t="shared" si="45"/>
        <v>-0.22879428553583922</v>
      </c>
      <c r="X65" s="1">
        <f t="shared" si="46"/>
        <v>0</v>
      </c>
      <c r="Y65">
        <f t="shared" si="47"/>
        <v>1.5750501501360464E-2</v>
      </c>
      <c r="Z65">
        <f t="shared" si="48"/>
        <v>1.5583514343434348E-2</v>
      </c>
      <c r="AA65">
        <f t="shared" si="49"/>
        <v>1.5693690446199636E-2</v>
      </c>
      <c r="AC65" s="13">
        <f t="shared" si="39"/>
        <v>1.850000000000001</v>
      </c>
      <c r="AD65" s="12">
        <f t="shared" si="40"/>
        <v>-1.5456144249350445</v>
      </c>
      <c r="AE65" s="13">
        <f t="shared" si="41"/>
        <v>-1.3193589978678175</v>
      </c>
      <c r="AF65" s="12">
        <f t="shared" si="42"/>
        <v>-1.2960101180673611</v>
      </c>
      <c r="AG65" s="11">
        <f t="shared" si="43"/>
        <v>-1.2968346590721727</v>
      </c>
      <c r="AH65" s="10">
        <f t="shared" si="44"/>
        <v>-1.3192728597277819</v>
      </c>
      <c r="AJ65" s="13">
        <f t="shared" si="59"/>
        <v>0.58000000000000029</v>
      </c>
      <c r="AK65" s="12">
        <f t="shared" si="60"/>
        <v>6.5390227714619331E-2</v>
      </c>
      <c r="AL65" s="11">
        <f t="shared" si="50"/>
        <v>0.34067588188057013</v>
      </c>
      <c r="AM65" s="12">
        <f t="shared" si="51"/>
        <v>0.346726552116913</v>
      </c>
      <c r="AN65" s="11">
        <f t="shared" si="52"/>
        <v>0.34673061264509497</v>
      </c>
      <c r="AO65" s="10">
        <f t="shared" si="53"/>
        <v>0.35284135996667448</v>
      </c>
    </row>
    <row r="66" spans="4:41" hidden="1" x14ac:dyDescent="0.25">
      <c r="F66" s="1"/>
      <c r="G66" s="13">
        <f t="shared" si="54"/>
        <v>0.5900000000000003</v>
      </c>
      <c r="H66" s="14">
        <f t="shared" si="55"/>
        <v>6.7081476159222095E-2</v>
      </c>
      <c r="R66" s="15">
        <f t="shared" si="56"/>
        <v>0.5900000000000003</v>
      </c>
      <c r="S66" s="13">
        <f t="shared" si="57"/>
        <v>6.8806721631151854E-2</v>
      </c>
      <c r="T66" s="14">
        <f t="shared" si="58"/>
        <v>6.8867507688496907E-2</v>
      </c>
      <c r="W66">
        <f t="shared" si="45"/>
        <v>-0.23171006627919777</v>
      </c>
      <c r="X66" s="1">
        <f t="shared" si="46"/>
        <v>0</v>
      </c>
      <c r="Y66">
        <f t="shared" si="47"/>
        <v>1.6060059730209377E-2</v>
      </c>
      <c r="Z66">
        <f t="shared" si="48"/>
        <v>1.5889486819632807E-2</v>
      </c>
      <c r="AA66">
        <f t="shared" si="49"/>
        <v>1.6290760301552916E-2</v>
      </c>
      <c r="AC66" s="13">
        <f t="shared" si="39"/>
        <v>1.900000000000001</v>
      </c>
      <c r="AD66" s="12">
        <f t="shared" si="40"/>
        <v>-1.6108171033673333</v>
      </c>
      <c r="AE66" s="13">
        <f t="shared" si="41"/>
        <v>-1.3190219388193005</v>
      </c>
      <c r="AF66" s="12">
        <f t="shared" si="42"/>
        <v>-1.2948638604403264</v>
      </c>
      <c r="AG66" s="11">
        <f t="shared" si="43"/>
        <v>-1.2957233406717952</v>
      </c>
      <c r="AH66" s="10">
        <f t="shared" si="44"/>
        <v>-1.3176849670437121</v>
      </c>
      <c r="AJ66" s="13">
        <f t="shared" si="59"/>
        <v>0.5900000000000003</v>
      </c>
      <c r="AK66" s="12">
        <f t="shared" si="60"/>
        <v>6.8857613666904766E-2</v>
      </c>
      <c r="AL66" s="11">
        <f t="shared" si="50"/>
        <v>0.35284137095990109</v>
      </c>
      <c r="AM66" s="12">
        <f t="shared" si="51"/>
        <v>0.35901244153380019</v>
      </c>
      <c r="AN66" s="11">
        <f t="shared" si="52"/>
        <v>0.35901680060823793</v>
      </c>
      <c r="AO66" s="10">
        <f t="shared" si="53"/>
        <v>0.36524868106933717</v>
      </c>
    </row>
    <row r="67" spans="4:41" ht="16.5" hidden="1" thickBot="1" x14ac:dyDescent="0.3">
      <c r="F67" s="1"/>
      <c r="G67" s="13">
        <f t="shared" si="54"/>
        <v>0.60000000000000031</v>
      </c>
      <c r="H67" s="14">
        <f t="shared" si="55"/>
        <v>7.0607475403659095E-2</v>
      </c>
      <c r="R67" s="15">
        <f t="shared" si="56"/>
        <v>0.60000000000000031</v>
      </c>
      <c r="S67" s="13">
        <f t="shared" si="57"/>
        <v>7.2395935024649166E-2</v>
      </c>
      <c r="T67" s="14">
        <f t="shared" si="58"/>
        <v>7.2457927213613507E-2</v>
      </c>
      <c r="AC67" s="5">
        <f t="shared" si="39"/>
        <v>1.9500000000000011</v>
      </c>
      <c r="AD67" s="6">
        <f t="shared" si="40"/>
        <v>-1.6759661142680604</v>
      </c>
      <c r="AE67" s="5">
        <f t="shared" si="41"/>
        <v>-1.317430848401149</v>
      </c>
      <c r="AF67" s="4">
        <f t="shared" si="42"/>
        <v>-1.2925142150632531</v>
      </c>
      <c r="AG67" s="3">
        <f t="shared" si="43"/>
        <v>-1.293407683516026</v>
      </c>
      <c r="AH67" s="2">
        <f t="shared" si="44"/>
        <v>-1.3149273416948717</v>
      </c>
      <c r="AJ67" s="13">
        <f t="shared" si="59"/>
        <v>0.60000000000000031</v>
      </c>
      <c r="AK67" s="12">
        <f t="shared" si="60"/>
        <v>7.2447861227426955E-2</v>
      </c>
      <c r="AL67" s="11">
        <f t="shared" si="50"/>
        <v>0.36524869259642889</v>
      </c>
      <c r="AM67" s="12">
        <f t="shared" si="51"/>
        <v>0.37154164262756223</v>
      </c>
      <c r="AN67" s="11">
        <f t="shared" si="52"/>
        <v>0.37154631764988699</v>
      </c>
      <c r="AO67" s="10">
        <f t="shared" si="53"/>
        <v>0.37790085198425805</v>
      </c>
    </row>
    <row r="68" spans="4:41" hidden="1" x14ac:dyDescent="0.25">
      <c r="D68" s="1"/>
      <c r="E68" s="1"/>
      <c r="F68" s="1"/>
      <c r="G68" s="13">
        <f t="shared" si="54"/>
        <v>0.61000000000000032</v>
      </c>
      <c r="H68" s="14">
        <f t="shared" si="55"/>
        <v>7.4257329559487883E-2</v>
      </c>
      <c r="R68" s="15">
        <f t="shared" si="56"/>
        <v>0.61000000000000032</v>
      </c>
      <c r="S68" s="13">
        <f t="shared" si="57"/>
        <v>7.6110428725774448E-2</v>
      </c>
      <c r="T68" s="14">
        <f t="shared" si="58"/>
        <v>7.6173641956498089E-2</v>
      </c>
      <c r="AJ68" s="13">
        <f t="shared" si="59"/>
        <v>0.61000000000000032</v>
      </c>
      <c r="AK68" s="12">
        <f t="shared" si="60"/>
        <v>7.616340366931959E-2</v>
      </c>
      <c r="AL68" s="11">
        <f t="shared" si="50"/>
        <v>0.3779008640584961</v>
      </c>
      <c r="AM68" s="12">
        <f t="shared" si="51"/>
        <v>0.38431725644563525</v>
      </c>
      <c r="AN68" s="11">
        <f t="shared" si="52"/>
        <v>0.38432226565573374</v>
      </c>
      <c r="AO68" s="10">
        <f t="shared" si="53"/>
        <v>0.39080106025604894</v>
      </c>
    </row>
    <row r="69" spans="4:41" hidden="1" x14ac:dyDescent="0.25">
      <c r="D69" s="1"/>
      <c r="E69" s="1"/>
      <c r="F69" s="1"/>
      <c r="G69" s="13">
        <f t="shared" si="54"/>
        <v>0.62000000000000033</v>
      </c>
      <c r="H69" s="14">
        <f t="shared" si="55"/>
        <v>7.8033471069420948E-2</v>
      </c>
      <c r="R69" s="15">
        <f t="shared" si="56"/>
        <v>0.62000000000000033</v>
      </c>
      <c r="S69" s="13">
        <f t="shared" si="57"/>
        <v>7.9952666193787256E-2</v>
      </c>
      <c r="T69" s="14">
        <f t="shared" si="58"/>
        <v>8.0017116219300147E-2</v>
      </c>
      <c r="AJ69" s="13">
        <f t="shared" si="59"/>
        <v>0.62000000000000033</v>
      </c>
      <c r="AK69" s="12">
        <f t="shared" si="60"/>
        <v>8.0006705283515056E-2</v>
      </c>
      <c r="AL69" s="11">
        <f t="shared" si="50"/>
        <v>0.39080107289032362</v>
      </c>
      <c r="AM69" s="12">
        <f t="shared" si="51"/>
        <v>0.39734255808992014</v>
      </c>
      <c r="AN69" s="11">
        <f t="shared" si="52"/>
        <v>0.39734792060745239</v>
      </c>
      <c r="AO69" s="10">
        <f t="shared" si="53"/>
        <v>0.40395267138690594</v>
      </c>
    </row>
    <row r="70" spans="4:41" hidden="1" x14ac:dyDescent="0.25">
      <c r="D70" s="1"/>
      <c r="E70" s="1"/>
      <c r="F70" s="1"/>
      <c r="G70" s="13">
        <f t="shared" si="54"/>
        <v>0.63000000000000034</v>
      </c>
      <c r="H70" s="14">
        <f t="shared" si="55"/>
        <v>8.1938363295492381E-2</v>
      </c>
      <c r="R70" s="15">
        <f t="shared" si="56"/>
        <v>0.63000000000000034</v>
      </c>
      <c r="S70" s="13">
        <f t="shared" si="57"/>
        <v>8.392514360818068E-2</v>
      </c>
      <c r="T70" s="14">
        <f t="shared" si="58"/>
        <v>8.3990847062388685E-2</v>
      </c>
      <c r="AJ70" s="13">
        <f t="shared" si="59"/>
        <v>0.63000000000000034</v>
      </c>
      <c r="AK70" s="12">
        <f t="shared" si="60"/>
        <v>8.398026311963501E-2</v>
      </c>
      <c r="AL70" s="11">
        <f t="shared" si="50"/>
        <v>0.40395268459364353</v>
      </c>
      <c r="AM70" s="12">
        <f t="shared" si="51"/>
        <v>0.41062100456532891</v>
      </c>
      <c r="AN70" s="11">
        <f t="shared" si="52"/>
        <v>0.41062674043393677</v>
      </c>
      <c r="AO70" s="10">
        <f t="shared" si="53"/>
        <v>0.41735923685975151</v>
      </c>
    </row>
    <row r="71" spans="4:41" hidden="1" x14ac:dyDescent="0.25">
      <c r="D71" s="1"/>
      <c r="E71" s="1"/>
      <c r="F71" s="1"/>
      <c r="G71" s="13">
        <f t="shared" si="54"/>
        <v>0.64000000000000035</v>
      </c>
      <c r="H71" s="14">
        <f t="shared" si="55"/>
        <v>8.5974502249287821E-2</v>
      </c>
      <c r="R71" s="15">
        <f t="shared" si="56"/>
        <v>0.64000000000000035</v>
      </c>
      <c r="S71" s="13">
        <f t="shared" si="57"/>
        <v>8.8030391686291259E-2</v>
      </c>
      <c r="T71" s="14">
        <f t="shared" si="58"/>
        <v>8.809736612364219E-2</v>
      </c>
      <c r="AJ71" s="13">
        <f t="shared" si="59"/>
        <v>0.64000000000000035</v>
      </c>
      <c r="AK71" s="12">
        <f t="shared" si="60"/>
        <v>8.8086608805388225E-2</v>
      </c>
      <c r="AL71" s="11">
        <f t="shared" ref="AL71:AL102" si="61">((AJ71^2)+(AK71^2))</f>
        <v>0.41735925065083396</v>
      </c>
      <c r="AM71" s="12">
        <f t="shared" ref="AM71:AM102" si="62">(((AJ71+$AK$5/2)^2)+((AK71+($AK$5*AL71)/2)^2))</f>
        <v>0.42415624297987048</v>
      </c>
      <c r="AN71" s="11">
        <f t="shared" ref="AN71:AN102" si="63">(((AJ71+$AK$5/2)^2)+((AK71+($AK$5*AM71)/2)^2))</f>
        <v>0.42416237321427275</v>
      </c>
      <c r="AO71" s="10">
        <f t="shared" ref="AO71:AO102" si="64">(((AJ71+$AK$5)^2)+((AK71+($AK$5*AN71))^2))</f>
        <v>0.43102450252350488</v>
      </c>
    </row>
    <row r="72" spans="4:41" hidden="1" x14ac:dyDescent="0.25">
      <c r="D72" s="1"/>
      <c r="E72" s="1"/>
      <c r="F72" s="1"/>
      <c r="G72" s="13">
        <f t="shared" ref="G72:G107" si="65">G71+$H$5</f>
        <v>0.65000000000000036</v>
      </c>
      <c r="H72" s="14">
        <f t="shared" ref="H72:H107" si="66">H71+$H$5*((G71^2)+(H71^2))</f>
        <v>9.014441839965795E-2</v>
      </c>
      <c r="R72" s="15">
        <f t="shared" ref="R72:R107" si="67">R71+$S$5</f>
        <v>0.65000000000000036</v>
      </c>
      <c r="S72" s="13">
        <f t="shared" ref="S72:S107" si="68">T71+$S$5*((R71^2)+(T71^2))</f>
        <v>9.227097758282142E-2</v>
      </c>
      <c r="T72" s="14">
        <f t="shared" ref="T72:T103" si="69">T71+($S$5/2)*(((R71^2)+(T71^2))+((R72^2)+(S72^2)))</f>
        <v>9.2339241519752258E-2</v>
      </c>
      <c r="AJ72" s="13">
        <f t="shared" ref="AJ72:AJ107" si="70">AJ71+$AK$5</f>
        <v>0.65000000000000036</v>
      </c>
      <c r="AK72" s="12">
        <f t="shared" ref="AK72:AK107" si="71">AK71+(1/6)*($AK$5)*(AL71+(2*AM71)+(2*AN71)+AO71)</f>
        <v>9.2328310447992598E-2</v>
      </c>
      <c r="AL72" s="11">
        <f t="shared" si="61"/>
        <v>0.4310245169101814</v>
      </c>
      <c r="AM72" s="12">
        <f t="shared" si="62"/>
        <v>0.43795211911761561</v>
      </c>
      <c r="AN72" s="11">
        <f t="shared" si="63"/>
        <v>0.43795866575379983</v>
      </c>
      <c r="AO72" s="10">
        <f t="shared" si="64"/>
        <v>0.4449524173625744</v>
      </c>
    </row>
    <row r="73" spans="4:41" hidden="1" x14ac:dyDescent="0.25">
      <c r="D73" s="1"/>
      <c r="E73" s="1"/>
      <c r="F73" s="1"/>
      <c r="G73" s="13">
        <f t="shared" si="65"/>
        <v>0.66000000000000036</v>
      </c>
      <c r="H73" s="14">
        <f t="shared" si="66"/>
        <v>9.4450678561344079E-2</v>
      </c>
      <c r="R73" s="15">
        <f t="shared" si="67"/>
        <v>0.66000000000000036</v>
      </c>
      <c r="S73" s="13">
        <f t="shared" si="68"/>
        <v>9.6649506874996696E-2</v>
      </c>
      <c r="T73" s="14">
        <f t="shared" si="69"/>
        <v>9.6719079833270383E-2</v>
      </c>
      <c r="AJ73" s="13">
        <f t="shared" si="70"/>
        <v>0.66000000000000036</v>
      </c>
      <c r="AK73" s="12">
        <f t="shared" si="71"/>
        <v>9.6707974621351916E-2</v>
      </c>
      <c r="AL73" s="11">
        <f t="shared" si="61"/>
        <v>0.44495243235536452</v>
      </c>
      <c r="AM73" s="12">
        <f t="shared" si="62"/>
        <v>0.45201268640740033</v>
      </c>
      <c r="AN73" s="11">
        <f t="shared" si="63"/>
        <v>0.45201967255613751</v>
      </c>
      <c r="AO73" s="10">
        <f t="shared" si="64"/>
        <v>0.45914714267424056</v>
      </c>
    </row>
    <row r="74" spans="4:41" hidden="1" x14ac:dyDescent="0.25">
      <c r="D74" s="1"/>
      <c r="G74" s="13">
        <f t="shared" si="65"/>
        <v>0.67000000000000037</v>
      </c>
      <c r="H74" s="14">
        <f t="shared" si="66"/>
        <v>9.8895887868151067E-2</v>
      </c>
      <c r="R74" s="15">
        <f t="shared" si="67"/>
        <v>0.67000000000000037</v>
      </c>
      <c r="S74" s="13">
        <f t="shared" si="68"/>
        <v>0.10116862563730833</v>
      </c>
      <c r="T74" s="14">
        <f t="shared" si="69"/>
        <v>0.10123952818935607</v>
      </c>
      <c r="AJ74" s="13">
        <f t="shared" si="70"/>
        <v>0.67000000000000037</v>
      </c>
      <c r="AK74" s="12">
        <f t="shared" si="71"/>
        <v>0.10122824844294638</v>
      </c>
      <c r="AL74" s="11">
        <f t="shared" si="61"/>
        <v>0.45914715828282737</v>
      </c>
      <c r="AM74" s="12">
        <f t="shared" si="62"/>
        <v>0.46634221531175662</v>
      </c>
      <c r="AN74" s="11">
        <f t="shared" si="63"/>
        <v>0.46634966521568205</v>
      </c>
      <c r="AO74" s="10">
        <f t="shared" si="64"/>
        <v>0.47361306167928685</v>
      </c>
    </row>
    <row r="75" spans="4:41" hidden="1" x14ac:dyDescent="0.25">
      <c r="D75" s="1"/>
      <c r="G75" s="13">
        <f t="shared" si="65"/>
        <v>0.68000000000000038</v>
      </c>
      <c r="H75" s="14">
        <f t="shared" si="66"/>
        <v>0.10348269183452337</v>
      </c>
      <c r="R75" s="15">
        <f t="shared" si="67"/>
        <v>0.68000000000000038</v>
      </c>
      <c r="S75" s="13">
        <f t="shared" si="68"/>
        <v>0.1058310226100361</v>
      </c>
      <c r="T75" s="14">
        <f t="shared" si="69"/>
        <v>0.10590327642642952</v>
      </c>
      <c r="AJ75" s="13">
        <f t="shared" si="70"/>
        <v>0.68000000000000038</v>
      </c>
      <c r="AK75" s="12">
        <f t="shared" si="71"/>
        <v>0.10589182174464137</v>
      </c>
      <c r="AL75" s="11">
        <f t="shared" si="61"/>
        <v>0.47361307791239943</v>
      </c>
      <c r="AM75" s="12">
        <f t="shared" si="62"/>
        <v>0.48094520316231093</v>
      </c>
      <c r="AN75" s="11">
        <f t="shared" si="63"/>
        <v>0.48095314225683256</v>
      </c>
      <c r="AO75" s="10">
        <f t="shared" si="64"/>
        <v>0.48835478959305179</v>
      </c>
    </row>
    <row r="76" spans="4:41" hidden="1" x14ac:dyDescent="0.25">
      <c r="D76" s="1"/>
      <c r="G76" s="13">
        <f t="shared" si="65"/>
        <v>0.69000000000000039</v>
      </c>
      <c r="H76" s="14">
        <f t="shared" si="66"/>
        <v>0.10821377850961657</v>
      </c>
      <c r="R76" s="15">
        <f t="shared" si="67"/>
        <v>0.69000000000000039</v>
      </c>
      <c r="S76" s="13">
        <f t="shared" si="68"/>
        <v>0.11063943146600805</v>
      </c>
      <c r="T76" s="14">
        <f t="shared" si="69"/>
        <v>0.11071305936519441</v>
      </c>
      <c r="AJ76" s="13">
        <f t="shared" si="70"/>
        <v>0.69000000000000039</v>
      </c>
      <c r="AK76" s="12">
        <f t="shared" si="71"/>
        <v>0.11070142934188093</v>
      </c>
      <c r="AL76" s="11">
        <f t="shared" si="61"/>
        <v>0.48835480645833595</v>
      </c>
      <c r="AM76" s="12">
        <f t="shared" si="62"/>
        <v>0.4958263844697699</v>
      </c>
      <c r="AN76" s="11">
        <f t="shared" si="63"/>
        <v>0.4958348394480866</v>
      </c>
      <c r="AO76" s="10">
        <f t="shared" si="64"/>
        <v>0.50337718418602517</v>
      </c>
    </row>
    <row r="77" spans="4:41" hidden="1" x14ac:dyDescent="0.25">
      <c r="D77" s="1"/>
      <c r="G77" s="13">
        <f t="shared" si="65"/>
        <v>0.7000000000000004</v>
      </c>
      <c r="H77" s="14">
        <f t="shared" si="66"/>
        <v>0.11309188072820986</v>
      </c>
      <c r="R77" s="15">
        <f t="shared" si="67"/>
        <v>0.7000000000000004</v>
      </c>
      <c r="S77" s="13">
        <f t="shared" si="68"/>
        <v>0.11559663318033442</v>
      </c>
      <c r="T77" s="14">
        <f t="shared" si="69"/>
        <v>0.11567165918077756</v>
      </c>
      <c r="AJ77" s="13">
        <f t="shared" si="70"/>
        <v>0.7000000000000004</v>
      </c>
      <c r="AK77" s="12">
        <f t="shared" si="71"/>
        <v>0.11565985340601438</v>
      </c>
      <c r="AL77" s="11">
        <f t="shared" si="61"/>
        <v>0.5033772016899013</v>
      </c>
      <c r="AM77" s="12">
        <f t="shared" si="62"/>
        <v>0.51099074173863468</v>
      </c>
      <c r="AN77" s="11">
        <f t="shared" si="63"/>
        <v>0.51099974062116804</v>
      </c>
      <c r="AO77" s="10">
        <f t="shared" si="64"/>
        <v>0.51868535686520789</v>
      </c>
    </row>
    <row r="78" spans="4:41" hidden="1" x14ac:dyDescent="0.25">
      <c r="D78" s="1"/>
      <c r="G78" s="13">
        <f t="shared" si="65"/>
        <v>0.71000000000000041</v>
      </c>
      <c r="H78" s="14">
        <f t="shared" si="66"/>
        <v>0.11811977846307631</v>
      </c>
      <c r="R78" s="15">
        <f t="shared" si="67"/>
        <v>0.71000000000000041</v>
      </c>
      <c r="S78" s="13">
        <f t="shared" si="68"/>
        <v>0.1207054585081539</v>
      </c>
      <c r="T78" s="14">
        <f t="shared" si="69"/>
        <v>0.12078190788303406</v>
      </c>
      <c r="AJ78" s="13">
        <f t="shared" si="70"/>
        <v>0.71000000000000041</v>
      </c>
      <c r="AK78" s="12">
        <f t="shared" si="71"/>
        <v>0.12076992594480557</v>
      </c>
      <c r="AL78" s="11">
        <f t="shared" si="61"/>
        <v>0.51868537501271439</v>
      </c>
      <c r="AM78" s="12">
        <f t="shared" si="62"/>
        <v>0.52644351681896007</v>
      </c>
      <c r="AN78" s="11">
        <f t="shared" si="63"/>
        <v>0.52645308902752797</v>
      </c>
      <c r="AO78" s="10">
        <f t="shared" si="64"/>
        <v>0.53428468430971454</v>
      </c>
    </row>
    <row r="79" spans="4:41" hidden="1" x14ac:dyDescent="0.25">
      <c r="D79" s="1"/>
      <c r="G79" s="13">
        <f t="shared" si="65"/>
        <v>0.72000000000000042</v>
      </c>
      <c r="H79" s="14">
        <f t="shared" si="66"/>
        <v>0.12330030128371798</v>
      </c>
      <c r="R79" s="15">
        <f t="shared" si="67"/>
        <v>0.72000000000000042</v>
      </c>
      <c r="S79" s="13">
        <f t="shared" si="68"/>
        <v>0.12596879057575272</v>
      </c>
      <c r="T79" s="14">
        <f t="shared" si="69"/>
        <v>0.12604668991038898</v>
      </c>
      <c r="AJ79" s="13">
        <f t="shared" si="70"/>
        <v>0.72000000000000042</v>
      </c>
      <c r="AK79" s="12">
        <f t="shared" si="71"/>
        <v>0.1260345313964979</v>
      </c>
      <c r="AL79" s="11">
        <f t="shared" si="61"/>
        <v>0.5342847031043354</v>
      </c>
      <c r="AM79" s="12">
        <f t="shared" si="62"/>
        <v>0.54219022282981544</v>
      </c>
      <c r="AN79" s="11">
        <f t="shared" si="63"/>
        <v>0.54220039926689989</v>
      </c>
      <c r="AO79" s="10">
        <f t="shared" si="64"/>
        <v>0.55018082069652385</v>
      </c>
    </row>
    <row r="80" spans="4:41" hidden="1" x14ac:dyDescent="0.25">
      <c r="D80" s="1"/>
      <c r="G80" s="13">
        <f t="shared" si="65"/>
        <v>0.73000000000000043</v>
      </c>
      <c r="H80" s="14">
        <f t="shared" si="66"/>
        <v>0.12863633092668456</v>
      </c>
      <c r="R80" s="15">
        <f t="shared" si="67"/>
        <v>0.73000000000000043</v>
      </c>
      <c r="S80" s="13">
        <f t="shared" si="68"/>
        <v>0.13138956759076265</v>
      </c>
      <c r="T80" s="14">
        <f t="shared" si="69"/>
        <v>0.13146894484293425</v>
      </c>
      <c r="AJ80" s="13">
        <f t="shared" si="70"/>
        <v>0.73000000000000043</v>
      </c>
      <c r="AK80" s="12">
        <f t="shared" si="71"/>
        <v>0.13145660934315503</v>
      </c>
      <c r="AL80" s="11">
        <f t="shared" si="61"/>
        <v>0.55018084013999946</v>
      </c>
      <c r="AM80" s="12">
        <f t="shared" si="62"/>
        <v>0.5582366566916247</v>
      </c>
      <c r="AN80" s="11">
        <f t="shared" si="63"/>
        <v>0.55824746982511875</v>
      </c>
      <c r="AO80" s="10">
        <f t="shared" si="64"/>
        <v>0.56637971055490821</v>
      </c>
    </row>
    <row r="81" spans="4:41" hidden="1" x14ac:dyDescent="0.25">
      <c r="D81" s="1"/>
      <c r="G81" s="13">
        <f t="shared" si="65"/>
        <v>0.74000000000000044</v>
      </c>
      <c r="H81" s="14">
        <f t="shared" si="66"/>
        <v>0.13413080398302735</v>
      </c>
      <c r="R81" s="15">
        <f t="shared" si="67"/>
        <v>0.74000000000000044</v>
      </c>
      <c r="S81" s="13">
        <f t="shared" si="68"/>
        <v>0.13697078567751542</v>
      </c>
      <c r="T81" s="14">
        <f t="shared" si="69"/>
        <v>0.13705167024087042</v>
      </c>
      <c r="AJ81" s="13">
        <f t="shared" si="70"/>
        <v>0.74000000000000044</v>
      </c>
      <c r="AK81" s="12">
        <f t="shared" si="71"/>
        <v>0.13703915734936903</v>
      </c>
      <c r="AL81" s="11">
        <f t="shared" si="61"/>
        <v>0.56637973064702574</v>
      </c>
      <c r="AM81" s="12">
        <f t="shared" si="62"/>
        <v>0.57458891230728426</v>
      </c>
      <c r="AN81" s="11">
        <f t="shared" si="63"/>
        <v>0.57460039626112824</v>
      </c>
      <c r="AO81" s="10">
        <f t="shared" si="64"/>
        <v>0.58288760229088887</v>
      </c>
    </row>
    <row r="82" spans="4:41" hidden="1" x14ac:dyDescent="0.25">
      <c r="D82" s="1"/>
      <c r="G82" s="13">
        <f t="shared" si="65"/>
        <v>0.75000000000000044</v>
      </c>
      <c r="H82" s="14">
        <f t="shared" si="66"/>
        <v>0.13978671470879869</v>
      </c>
      <c r="R82" s="15">
        <f t="shared" si="67"/>
        <v>0.75000000000000044</v>
      </c>
      <c r="S82" s="13">
        <f t="shared" si="68"/>
        <v>0.14271550184402856</v>
      </c>
      <c r="T82" s="14">
        <f t="shared" si="69"/>
        <v>0.14279792461478244</v>
      </c>
      <c r="AJ82" s="13">
        <f t="shared" si="70"/>
        <v>0.75000000000000044</v>
      </c>
      <c r="AK82" s="12">
        <f t="shared" si="71"/>
        <v>0.14278523393282694</v>
      </c>
      <c r="AL82" s="11">
        <f t="shared" si="61"/>
        <v>0.58288762302925279</v>
      </c>
      <c r="AM82" s="12">
        <f t="shared" si="62"/>
        <v>0.59125339443488767</v>
      </c>
      <c r="AN82" s="11">
        <f t="shared" si="63"/>
        <v>0.59126558508604321</v>
      </c>
      <c r="AO82" s="10">
        <f t="shared" si="64"/>
        <v>0.59971106242612227</v>
      </c>
    </row>
    <row r="83" spans="4:41" hidden="1" x14ac:dyDescent="0.25">
      <c r="D83" s="1"/>
      <c r="G83" s="13">
        <f t="shared" si="65"/>
        <v>0.76000000000000045</v>
      </c>
      <c r="H83" s="14">
        <f t="shared" si="66"/>
        <v>0.14560711796488948</v>
      </c>
      <c r="R83" s="15">
        <f t="shared" si="67"/>
        <v>0.76000000000000045</v>
      </c>
      <c r="S83" s="13">
        <f t="shared" si="68"/>
        <v>0.14862683708752533</v>
      </c>
      <c r="T83" s="14">
        <f t="shared" si="69"/>
        <v>0.1487108305346671</v>
      </c>
      <c r="AJ83" s="13">
        <f t="shared" si="70"/>
        <v>0.76000000000000045</v>
      </c>
      <c r="AK83" s="12">
        <f t="shared" si="71"/>
        <v>0.14869796167365568</v>
      </c>
      <c r="AL83" s="11">
        <f t="shared" si="61"/>
        <v>0.59971108380590066</v>
      </c>
      <c r="AM83" s="12">
        <f t="shared" si="62"/>
        <v>0.608236833298052</v>
      </c>
      <c r="AN83" s="11">
        <f t="shared" si="63"/>
        <v>0.60824976838029776</v>
      </c>
      <c r="AO83" s="10">
        <f t="shared" si="64"/>
        <v>0.61685699059890664</v>
      </c>
    </row>
    <row r="84" spans="4:41" hidden="1" x14ac:dyDescent="0.25">
      <c r="D84" s="1"/>
      <c r="G84" s="13">
        <f t="shared" si="65"/>
        <v>0.77000000000000046</v>
      </c>
      <c r="H84" s="14">
        <f t="shared" si="66"/>
        <v>0.15159513229290991</v>
      </c>
      <c r="R84" s="15">
        <f t="shared" si="67"/>
        <v>0.77000000000000046</v>
      </c>
      <c r="S84" s="13">
        <f t="shared" si="68"/>
        <v>0.1547079796458502</v>
      </c>
      <c r="T84" s="14">
        <f t="shared" si="69"/>
        <v>0.15479357788508916</v>
      </c>
      <c r="AJ84" s="13">
        <f t="shared" si="70"/>
        <v>0.77000000000000046</v>
      </c>
      <c r="AK84" s="12">
        <f t="shared" si="71"/>
        <v>0.15478053046992485</v>
      </c>
      <c r="AL84" s="11">
        <f t="shared" si="61"/>
        <v>0.6168570126125521</v>
      </c>
      <c r="AM84" s="12">
        <f t="shared" si="62"/>
        <v>0.62554629998326494</v>
      </c>
      <c r="AN84" s="11">
        <f t="shared" si="63"/>
        <v>0.6255600191983367</v>
      </c>
      <c r="AO84" s="10">
        <f t="shared" si="64"/>
        <v>0.63433263537855988</v>
      </c>
    </row>
    <row r="85" spans="4:41" hidden="1" x14ac:dyDescent="0.25">
      <c r="D85" s="1"/>
      <c r="G85" s="13">
        <f t="shared" si="65"/>
        <v>0.78000000000000047</v>
      </c>
      <c r="H85" s="14">
        <f t="shared" si="66"/>
        <v>0.15775394313425897</v>
      </c>
      <c r="R85" s="15">
        <f t="shared" si="67"/>
        <v>0.78000000000000047</v>
      </c>
      <c r="S85" s="13">
        <f t="shared" si="68"/>
        <v>0.16096218840263385</v>
      </c>
      <c r="T85" s="14">
        <f t="shared" si="69"/>
        <v>0.16104942727433832</v>
      </c>
      <c r="AJ85" s="13">
        <f t="shared" si="70"/>
        <v>0.78000000000000047</v>
      </c>
      <c r="AK85" s="12">
        <f t="shared" si="71"/>
        <v>0.16103620094718205</v>
      </c>
      <c r="AL85" s="11">
        <f t="shared" si="61"/>
        <v>0.63433265801550187</v>
      </c>
      <c r="AM85" s="12">
        <f t="shared" si="62"/>
        <v>0.64318922267736311</v>
      </c>
      <c r="AN85" s="11">
        <f t="shared" si="63"/>
        <v>0.64320376781400757</v>
      </c>
      <c r="AO85" s="10">
        <f t="shared" si="64"/>
        <v>0.65214561094826862</v>
      </c>
    </row>
    <row r="86" spans="4:41" hidden="1" x14ac:dyDescent="0.25">
      <c r="D86" s="1"/>
      <c r="G86" s="13">
        <f t="shared" si="65"/>
        <v>0.79000000000000048</v>
      </c>
      <c r="H86" s="14">
        <f t="shared" si="66"/>
        <v>0.16408680620000304</v>
      </c>
      <c r="R86" s="15">
        <f t="shared" si="67"/>
        <v>0.79000000000000048</v>
      </c>
      <c r="S86" s="13">
        <f t="shared" si="68"/>
        <v>0.16739279645459226</v>
      </c>
      <c r="T86" s="14">
        <f t="shared" si="69"/>
        <v>0.16748171360598973</v>
      </c>
      <c r="AJ86" s="13">
        <f t="shared" si="70"/>
        <v>0.79000000000000048</v>
      </c>
      <c r="AK86" s="12">
        <f t="shared" si="71"/>
        <v>0.16746830803042623</v>
      </c>
      <c r="AL86" s="11">
        <f t="shared" si="61"/>
        <v>0.6521456341945745</v>
      </c>
      <c r="AM86" s="12">
        <f t="shared" si="62"/>
        <v>0.66117340380225942</v>
      </c>
      <c r="AN86" s="11">
        <f t="shared" si="63"/>
        <v>0.66118881886381664</v>
      </c>
      <c r="AO86" s="10">
        <f t="shared" si="64"/>
        <v>0.67030391471566875</v>
      </c>
    </row>
    <row r="87" spans="4:41" hidden="1" x14ac:dyDescent="0.25">
      <c r="D87" s="1"/>
      <c r="G87" s="13">
        <f t="shared" si="65"/>
        <v>0.80000000000000049</v>
      </c>
      <c r="H87" s="14">
        <f t="shared" si="66"/>
        <v>0.17059705099969222</v>
      </c>
      <c r="R87" s="15">
        <f t="shared" si="67"/>
        <v>0.80000000000000049</v>
      </c>
      <c r="S87" s="13">
        <f t="shared" si="68"/>
        <v>0.17400321484991374</v>
      </c>
      <c r="T87" s="14">
        <f t="shared" si="69"/>
        <v>0.17409384982184226</v>
      </c>
      <c r="AJ87" s="13">
        <f t="shared" si="70"/>
        <v>0.80000000000000049</v>
      </c>
      <c r="AK87" s="12">
        <f t="shared" si="71"/>
        <v>0.17408026468749688</v>
      </c>
      <c r="AL87" s="11">
        <f t="shared" si="61"/>
        <v>0.67030393855366976</v>
      </c>
      <c r="AM87" s="12">
        <f t="shared" si="62"/>
        <v>0.67950703810836566</v>
      </c>
      <c r="AN87" s="11">
        <f t="shared" si="63"/>
        <v>0.67952336944954994</v>
      </c>
      <c r="AO87" s="10">
        <f t="shared" si="64"/>
        <v>0.68881594591493489</v>
      </c>
    </row>
    <row r="88" spans="4:41" hidden="1" x14ac:dyDescent="0.25">
      <c r="D88" s="1"/>
      <c r="G88" s="13">
        <f t="shared" si="65"/>
        <v>0.8100000000000005</v>
      </c>
      <c r="H88" s="14">
        <f t="shared" si="66"/>
        <v>0.17728808453779013</v>
      </c>
      <c r="R88" s="15">
        <f t="shared" si="67"/>
        <v>0.8100000000000005</v>
      </c>
      <c r="S88" s="13">
        <f t="shared" si="68"/>
        <v>0.18079693650730017</v>
      </c>
      <c r="T88" s="14">
        <f t="shared" si="69"/>
        <v>0.18088933082582334</v>
      </c>
      <c r="AJ88" s="13">
        <f t="shared" si="70"/>
        <v>0.8100000000000005</v>
      </c>
      <c r="AK88" s="12">
        <f t="shared" si="71"/>
        <v>0.18087556585347095</v>
      </c>
      <c r="AL88" s="11">
        <f t="shared" si="61"/>
        <v>0.68881597032281405</v>
      </c>
      <c r="AM88" s="12">
        <f t="shared" si="62"/>
        <v>0.69819873179284886</v>
      </c>
      <c r="AN88" s="11">
        <f t="shared" si="63"/>
        <v>0.69821602826645313</v>
      </c>
      <c r="AO88" s="10">
        <f t="shared" si="64"/>
        <v>0.70769052526904008</v>
      </c>
    </row>
    <row r="89" spans="4:41" hidden="1" x14ac:dyDescent="0.25">
      <c r="D89" s="1"/>
      <c r="G89" s="13">
        <f t="shared" si="65"/>
        <v>0.82000000000000051</v>
      </c>
      <c r="H89" s="14">
        <f t="shared" si="66"/>
        <v>0.18416339518698094</v>
      </c>
      <c r="R89" s="15">
        <f t="shared" si="67"/>
        <v>0.82000000000000051</v>
      </c>
      <c r="S89" s="13">
        <f t="shared" si="68"/>
        <v>0.1877775403258895</v>
      </c>
      <c r="T89" s="14">
        <f t="shared" si="69"/>
        <v>0.18787173759911063</v>
      </c>
      <c r="AJ89" s="13">
        <f t="shared" si="70"/>
        <v>0.82000000000000051</v>
      </c>
      <c r="AK89" s="12">
        <f t="shared" si="71"/>
        <v>0.18785779254632171</v>
      </c>
      <c r="AL89" s="11">
        <f t="shared" si="61"/>
        <v>0.70769055022037763</v>
      </c>
      <c r="AM89" s="12">
        <f t="shared" si="62"/>
        <v>0.71725752271395238</v>
      </c>
      <c r="AN89" s="11">
        <f t="shared" si="63"/>
        <v>0.71727583582826782</v>
      </c>
      <c r="AO89" s="10">
        <f t="shared" si="64"/>
        <v>0.72693691578615438</v>
      </c>
    </row>
    <row r="90" spans="4:41" hidden="1" x14ac:dyDescent="0.25">
      <c r="D90" s="1"/>
      <c r="G90" s="13">
        <f t="shared" si="65"/>
        <v>0.83000000000000052</v>
      </c>
      <c r="H90" s="14">
        <f t="shared" si="66"/>
        <v>0.1912265567482489</v>
      </c>
      <c r="R90" s="15">
        <f t="shared" si="67"/>
        <v>0.83000000000000052</v>
      </c>
      <c r="S90" s="13">
        <f t="shared" si="68"/>
        <v>0.19494869549699573</v>
      </c>
      <c r="T90" s="14">
        <f t="shared" si="69"/>
        <v>0.19504474151743309</v>
      </c>
      <c r="AJ90" s="13">
        <f t="shared" si="70"/>
        <v>0.83000000000000052</v>
      </c>
      <c r="AK90" s="12">
        <f t="shared" si="71"/>
        <v>0.19503061618480666</v>
      </c>
      <c r="AL90" s="11">
        <f t="shared" si="61"/>
        <v>0.72693694124942621</v>
      </c>
      <c r="AM90" s="12">
        <f t="shared" si="62"/>
        <v>0.73669290177813385</v>
      </c>
      <c r="AN90" s="11">
        <f t="shared" si="63"/>
        <v>0.73671228586594217</v>
      </c>
      <c r="AO90" s="10">
        <f t="shared" si="64"/>
        <v>0.74656484476990792</v>
      </c>
    </row>
    <row r="91" spans="4:41" hidden="1" x14ac:dyDescent="0.25">
      <c r="D91" s="1"/>
      <c r="G91" s="13">
        <f t="shared" si="65"/>
        <v>0.84000000000000052</v>
      </c>
      <c r="H91" s="14">
        <f t="shared" si="66"/>
        <v>0.19848123270830681</v>
      </c>
      <c r="R91" s="15">
        <f t="shared" si="67"/>
        <v>0.84000000000000052</v>
      </c>
      <c r="S91" s="13">
        <f t="shared" si="68"/>
        <v>0.20231416602936914</v>
      </c>
      <c r="T91" s="14">
        <f t="shared" si="69"/>
        <v>0.20241210888228189</v>
      </c>
      <c r="AJ91" s="13">
        <f t="shared" si="70"/>
        <v>0.84000000000000052</v>
      </c>
      <c r="AK91" s="12">
        <f t="shared" si="71"/>
        <v>0.20239780312031913</v>
      </c>
      <c r="AL91" s="11">
        <f t="shared" si="61"/>
        <v>0.74656487070793232</v>
      </c>
      <c r="AM91" s="12">
        <f t="shared" si="62"/>
        <v>0.75651483558276766</v>
      </c>
      <c r="AN91" s="11">
        <f t="shared" si="63"/>
        <v>0.75653534798284261</v>
      </c>
      <c r="AO91" s="10">
        <f t="shared" si="64"/>
        <v>0.76658452712949898</v>
      </c>
    </row>
    <row r="92" spans="4:41" hidden="1" x14ac:dyDescent="0.25">
      <c r="D92" s="1"/>
      <c r="G92" s="13">
        <f t="shared" si="65"/>
        <v>0.85000000000000053</v>
      </c>
      <c r="H92" s="14">
        <f t="shared" si="66"/>
        <v>0.20593118070568092</v>
      </c>
      <c r="R92" s="15">
        <f t="shared" si="67"/>
        <v>0.85000000000000053</v>
      </c>
      <c r="S92" s="13">
        <f t="shared" si="68"/>
        <v>0.20987781550050363</v>
      </c>
      <c r="T92" s="14">
        <f t="shared" si="69"/>
        <v>0.20997770567858909</v>
      </c>
      <c r="AJ92" s="13">
        <f t="shared" si="70"/>
        <v>0.85000000000000053</v>
      </c>
      <c r="AK92" s="12">
        <f t="shared" si="71"/>
        <v>0.20996321939526688</v>
      </c>
      <c r="AL92" s="11">
        <f t="shared" si="61"/>
        <v>0.76658455349882593</v>
      </c>
      <c r="AM92" s="12">
        <f t="shared" si="62"/>
        <v>0.7767337904036804</v>
      </c>
      <c r="AN92" s="11">
        <f t="shared" si="63"/>
        <v>0.77675549165581725</v>
      </c>
      <c r="AO92" s="10">
        <f t="shared" si="64"/>
        <v>0.78700669008242785</v>
      </c>
    </row>
    <row r="93" spans="4:41" hidden="1" x14ac:dyDescent="0.25">
      <c r="D93" s="1"/>
      <c r="G93" s="13">
        <f t="shared" si="65"/>
        <v>0.86000000000000054</v>
      </c>
      <c r="H93" s="14">
        <f t="shared" si="66"/>
        <v>0.21358025721754928</v>
      </c>
      <c r="R93" s="15">
        <f t="shared" si="67"/>
        <v>0.86000000000000054</v>
      </c>
      <c r="S93" s="13">
        <f t="shared" si="68"/>
        <v>0.21764361204740953</v>
      </c>
      <c r="T93" s="14">
        <f t="shared" si="69"/>
        <v>0.21774550257232453</v>
      </c>
      <c r="AJ93" s="13">
        <f t="shared" si="70"/>
        <v>0.86000000000000054</v>
      </c>
      <c r="AK93" s="12">
        <f t="shared" si="71"/>
        <v>0.21773083574143395</v>
      </c>
      <c r="AL93" s="11">
        <f t="shared" si="61"/>
        <v>0.78700671683266421</v>
      </c>
      <c r="AM93" s="12">
        <f t="shared" si="62"/>
        <v>0.79736075762387371</v>
      </c>
      <c r="AN93" s="11">
        <f t="shared" si="63"/>
        <v>0.79738371167855782</v>
      </c>
      <c r="AO93" s="10">
        <f t="shared" si="64"/>
        <v>0.80784259935003677</v>
      </c>
    </row>
    <row r="94" spans="4:41" hidden="1" x14ac:dyDescent="0.25">
      <c r="D94" s="1"/>
      <c r="G94" s="13">
        <f t="shared" si="65"/>
        <v>0.87000000000000055</v>
      </c>
      <c r="H94" s="14">
        <f t="shared" si="66"/>
        <v>0.22143242248028044</v>
      </c>
      <c r="R94" s="15">
        <f t="shared" si="67"/>
        <v>0.87000000000000055</v>
      </c>
      <c r="S94" s="13">
        <f t="shared" si="68"/>
        <v>0.22561563361122927</v>
      </c>
      <c r="T94" s="14">
        <f t="shared" si="69"/>
        <v>0.22571958016242588</v>
      </c>
      <c r="AJ94" s="13">
        <f t="shared" si="70"/>
        <v>0.87000000000000055</v>
      </c>
      <c r="AK94" s="12">
        <f t="shared" si="71"/>
        <v>0.22570473283274656</v>
      </c>
      <c r="AL94" s="11">
        <f t="shared" si="61"/>
        <v>0.80784262642310245</v>
      </c>
      <c r="AM94" s="12">
        <f t="shared" si="62"/>
        <v>0.81840728070750646</v>
      </c>
      <c r="AN94" s="11">
        <f t="shared" si="63"/>
        <v>0.81843155515143495</v>
      </c>
      <c r="AO94" s="10">
        <f t="shared" si="64"/>
        <v>0.8291040869540961</v>
      </c>
    </row>
    <row r="95" spans="4:41" hidden="1" x14ac:dyDescent="0.25">
      <c r="D95" s="1"/>
      <c r="G95" s="13">
        <f t="shared" si="65"/>
        <v>0.88000000000000056</v>
      </c>
      <c r="H95" s="14">
        <f t="shared" si="66"/>
        <v>0.2294917456575353</v>
      </c>
      <c r="R95" s="15">
        <f t="shared" si="67"/>
        <v>0.88000000000000056</v>
      </c>
      <c r="S95" s="13">
        <f t="shared" si="68"/>
        <v>0.23379807345111292</v>
      </c>
      <c r="T95" s="14">
        <f t="shared" si="69"/>
        <v>0.23390413450251665</v>
      </c>
      <c r="AJ95" s="13">
        <f t="shared" si="70"/>
        <v>0.88000000000000056</v>
      </c>
      <c r="AK95" s="12">
        <f t="shared" si="71"/>
        <v>0.23388910680790503</v>
      </c>
      <c r="AL95" s="11">
        <f t="shared" si="61"/>
        <v>0.82910411428340058</v>
      </c>
      <c r="AM95" s="12">
        <f t="shared" si="62"/>
        <v>0.83988548383161366</v>
      </c>
      <c r="AN95" s="11">
        <f t="shared" si="63"/>
        <v>0.8399111501303923</v>
      </c>
      <c r="AO95" s="10">
        <f t="shared" si="64"/>
        <v>0.8508035807314519</v>
      </c>
    </row>
    <row r="96" spans="4:41" hidden="1" x14ac:dyDescent="0.25">
      <c r="D96" s="1"/>
      <c r="G96" s="13">
        <f t="shared" si="65"/>
        <v>0.89000000000000057</v>
      </c>
      <c r="H96" s="14">
        <f t="shared" si="66"/>
        <v>0.23776241027078474</v>
      </c>
      <c r="R96" s="15">
        <f t="shared" si="67"/>
        <v>0.89000000000000057</v>
      </c>
      <c r="S96" s="13">
        <f t="shared" si="68"/>
        <v>0.24219524594389039</v>
      </c>
      <c r="T96" s="14">
        <f t="shared" si="69"/>
        <v>0.24230348290899262</v>
      </c>
      <c r="AJ96" s="13">
        <f t="shared" si="70"/>
        <v>0.89000000000000057</v>
      </c>
      <c r="AK96" s="12">
        <f t="shared" si="71"/>
        <v>0.24228827507946982</v>
      </c>
      <c r="AL96" s="11">
        <f t="shared" si="61"/>
        <v>0.85080360824098589</v>
      </c>
      <c r="AM96" s="12">
        <f t="shared" si="62"/>
        <v>0.86180810229720173</v>
      </c>
      <c r="AN96" s="11">
        <f t="shared" si="63"/>
        <v>0.86183523605666645</v>
      </c>
      <c r="AO96" s="10">
        <f t="shared" si="64"/>
        <v>0.87295413569333435</v>
      </c>
    </row>
    <row r="97" spans="4:41" hidden="1" x14ac:dyDescent="0.25">
      <c r="D97" s="1"/>
      <c r="G97" s="13">
        <f t="shared" si="65"/>
        <v>0.90000000000000058</v>
      </c>
      <c r="H97" s="14">
        <f t="shared" si="66"/>
        <v>0.24624871990816247</v>
      </c>
      <c r="R97" s="15">
        <f t="shared" si="67"/>
        <v>0.90000000000000058</v>
      </c>
      <c r="S97" s="13">
        <f t="shared" si="68"/>
        <v>0.25081159268729092</v>
      </c>
      <c r="T97" s="14">
        <f t="shared" si="69"/>
        <v>0.25092207007327344</v>
      </c>
      <c r="AJ97" s="13">
        <f t="shared" si="70"/>
        <v>0.90000000000000058</v>
      </c>
      <c r="AK97" s="12">
        <f t="shared" si="71"/>
        <v>0.2509066824472066</v>
      </c>
      <c r="AL97" s="11">
        <f t="shared" si="61"/>
        <v>0.87295416329666442</v>
      </c>
      <c r="AM97" s="12">
        <f t="shared" si="62"/>
        <v>0.8841885148513573</v>
      </c>
      <c r="AN97" s="11">
        <f t="shared" si="63"/>
        <v>0.88421719609910199</v>
      </c>
      <c r="AO97" s="10">
        <f t="shared" si="64"/>
        <v>0.89556946736637211</v>
      </c>
    </row>
    <row r="98" spans="4:41" hidden="1" x14ac:dyDescent="0.25">
      <c r="D98" s="1"/>
      <c r="G98" s="13">
        <f t="shared" si="65"/>
        <v>0.91000000000000059</v>
      </c>
      <c r="H98" s="14">
        <f t="shared" si="66"/>
        <v>0.25495510422872658</v>
      </c>
      <c r="R98" s="15">
        <f t="shared" si="67"/>
        <v>0.91000000000000059</v>
      </c>
      <c r="S98" s="13">
        <f t="shared" si="68"/>
        <v>0.25965168892577201</v>
      </c>
      <c r="T98" s="14">
        <f t="shared" si="69"/>
        <v>0.25976447449733275</v>
      </c>
      <c r="AJ98" s="13">
        <f t="shared" si="70"/>
        <v>0.91000000000000059</v>
      </c>
      <c r="AK98" s="12">
        <f t="shared" si="71"/>
        <v>0.25974890753481317</v>
      </c>
      <c r="AL98" s="11">
        <f t="shared" si="61"/>
        <v>0.89556949496552996</v>
      </c>
      <c r="AM98" s="12">
        <f t="shared" si="62"/>
        <v>0.90704077806292582</v>
      </c>
      <c r="AN98" s="11">
        <f t="shared" si="63"/>
        <v>0.90707109155177046</v>
      </c>
      <c r="AO98" s="10">
        <f t="shared" si="64"/>
        <v>0.91866398726378251</v>
      </c>
    </row>
    <row r="99" spans="4:41" hidden="1" x14ac:dyDescent="0.25">
      <c r="D99" s="1"/>
      <c r="G99" s="13">
        <f t="shared" si="65"/>
        <v>0.9200000000000006</v>
      </c>
      <c r="H99" s="14">
        <f t="shared" si="66"/>
        <v>0.26388612528044941</v>
      </c>
      <c r="R99" s="15">
        <f t="shared" si="67"/>
        <v>0.9200000000000006</v>
      </c>
      <c r="S99" s="13">
        <f t="shared" si="68"/>
        <v>0.26872025031944152</v>
      </c>
      <c r="T99" s="14">
        <f t="shared" si="69"/>
        <v>0.26883541527304583</v>
      </c>
      <c r="AJ99" s="13">
        <f t="shared" si="70"/>
        <v>0.9200000000000006</v>
      </c>
      <c r="AK99" s="12">
        <f t="shared" si="71"/>
        <v>0.26881966957057768</v>
      </c>
      <c r="AL99" s="11">
        <f t="shared" si="61"/>
        <v>0.91866401474803561</v>
      </c>
      <c r="AM99" s="12">
        <f t="shared" si="62"/>
        <v>0.93037966290624496</v>
      </c>
      <c r="AN99" s="11">
        <f t="shared" si="63"/>
        <v>0.93041169844154081</v>
      </c>
      <c r="AO99" s="10">
        <f t="shared" si="64"/>
        <v>0.94225284064768844</v>
      </c>
    </row>
    <row r="100" spans="4:41" hidden="1" x14ac:dyDescent="0.25">
      <c r="D100" s="1"/>
      <c r="G100" s="13">
        <f t="shared" si="65"/>
        <v>0.9300000000000006</v>
      </c>
      <c r="H100" s="14">
        <f t="shared" si="66"/>
        <v>0.27304648415160471</v>
      </c>
      <c r="R100" s="15">
        <f t="shared" si="67"/>
        <v>0.9300000000000006</v>
      </c>
      <c r="S100" s="13">
        <f t="shared" si="68"/>
        <v>0.27802214007809617</v>
      </c>
      <c r="T100" s="14">
        <f t="shared" si="69"/>
        <v>0.278139759227439</v>
      </c>
      <c r="AJ100" s="13">
        <f t="shared" si="70"/>
        <v>0.9300000000000006</v>
      </c>
      <c r="AK100" s="12">
        <f t="shared" si="71"/>
        <v>0.27812383553406317</v>
      </c>
      <c r="AL100" s="11">
        <f t="shared" si="61"/>
        <v>0.94225286789217977</v>
      </c>
      <c r="AM100" s="12">
        <f t="shared" si="62"/>
        <v>0.95422069372046747</v>
      </c>
      <c r="AN100" s="11">
        <f t="shared" si="63"/>
        <v>0.95425454651332298</v>
      </c>
      <c r="AO100" s="10">
        <f t="shared" si="64"/>
        <v>0.96635194675717595</v>
      </c>
    </row>
    <row r="101" spans="4:41" hidden="1" x14ac:dyDescent="0.25">
      <c r="D101" s="1"/>
      <c r="G101" s="13">
        <f t="shared" si="65"/>
        <v>0.94000000000000061</v>
      </c>
      <c r="H101" s="14">
        <f t="shared" si="66"/>
        <v>0.28244102797668025</v>
      </c>
      <c r="R101" s="15">
        <f t="shared" si="67"/>
        <v>0.94000000000000061</v>
      </c>
      <c r="S101" s="13">
        <f t="shared" si="68"/>
        <v>0.28756237648407001</v>
      </c>
      <c r="T101" s="14">
        <f t="shared" si="69"/>
        <v>0.28768252845760034</v>
      </c>
      <c r="AJ101" s="13">
        <f t="shared" si="70"/>
        <v>0.94000000000000061</v>
      </c>
      <c r="AK101" s="12">
        <f t="shared" si="71"/>
        <v>0.28766642769259138</v>
      </c>
      <c r="AL101" s="11">
        <f t="shared" si="61"/>
        <v>0.96635197362141811</v>
      </c>
      <c r="AM101" s="12">
        <f t="shared" si="62"/>
        <v>0.97858018972629468</v>
      </c>
      <c r="AN101" s="11">
        <f t="shared" si="63"/>
        <v>0.97861596077500423</v>
      </c>
      <c r="AO101" s="10">
        <f t="shared" si="64"/>
        <v>0.99097804169166848</v>
      </c>
    </row>
    <row r="102" spans="4:41" hidden="1" x14ac:dyDescent="0.25">
      <c r="D102" s="1"/>
      <c r="G102" s="13">
        <f t="shared" si="65"/>
        <v>0.95000000000000062</v>
      </c>
      <c r="H102" s="14">
        <f t="shared" si="66"/>
        <v>0.29207475731952548</v>
      </c>
      <c r="R102" s="15">
        <f t="shared" si="67"/>
        <v>0.95000000000000062</v>
      </c>
      <c r="S102" s="13">
        <f t="shared" si="68"/>
        <v>0.29734614082939792</v>
      </c>
      <c r="T102" s="14">
        <f t="shared" si="69"/>
        <v>0.29746890828082984</v>
      </c>
      <c r="AJ102" s="13">
        <f t="shared" si="70"/>
        <v>0.95000000000000062</v>
      </c>
      <c r="AK102" s="12">
        <f t="shared" si="71"/>
        <v>0.29745263155311752</v>
      </c>
      <c r="AL102" s="11">
        <f t="shared" si="61"/>
        <v>0.99097806801787591</v>
      </c>
      <c r="AM102" s="12">
        <f t="shared" si="62"/>
        <v>1.0034753092975917</v>
      </c>
      <c r="AN102" s="11">
        <f t="shared" si="63"/>
        <v>1.0035131057997766</v>
      </c>
      <c r="AO102" s="10">
        <f t="shared" si="64"/>
        <v>1.0161487241555909</v>
      </c>
    </row>
    <row r="103" spans="4:41" hidden="1" x14ac:dyDescent="0.25">
      <c r="D103" s="1"/>
      <c r="G103" s="13">
        <f t="shared" si="65"/>
        <v>0.96000000000000063</v>
      </c>
      <c r="H103" s="14">
        <f t="shared" si="66"/>
        <v>0.30195283395815808</v>
      </c>
      <c r="R103" s="15">
        <f t="shared" si="67"/>
        <v>0.96000000000000063</v>
      </c>
      <c r="S103" s="13">
        <f t="shared" si="68"/>
        <v>0.30737878579476774</v>
      </c>
      <c r="T103" s="14">
        <f t="shared" si="69"/>
        <v>0.3075042556275821</v>
      </c>
      <c r="AJ103" s="13">
        <f t="shared" si="70"/>
        <v>0.96000000000000063</v>
      </c>
      <c r="AK103" s="12">
        <f t="shared" si="71"/>
        <v>0.30748780425706451</v>
      </c>
      <c r="AL103" s="11">
        <f t="shared" ref="AL103:AL107" si="72">((AJ103^2)+(AK103^2))</f>
        <v>1.016148749766832</v>
      </c>
      <c r="AM103" s="12">
        <f t="shared" ref="AM103:AM107" si="73">(((AJ103+$AK$5/2)^2)+((AK103+($AK$5*AL103)/2)^2))</f>
        <v>1.0289240972025169</v>
      </c>
      <c r="AN103" s="11">
        <f t="shared" ref="AN103:AN107" si="74">(((AJ103+$AK$5/2)^2)+((AK103+($AK$5*AM103)/2)^2))</f>
        <v>1.028964033000737</v>
      </c>
      <c r="AO103" s="10">
        <f t="shared" ref="AO103:AO107" si="75">(((AJ103+$AK$5)^2)+((AK103+($AK$5*AN103))^2))</f>
        <v>1.0418825042882909</v>
      </c>
    </row>
    <row r="104" spans="4:41" hidden="1" x14ac:dyDescent="0.25">
      <c r="D104" s="1"/>
      <c r="G104" s="13">
        <f t="shared" si="65"/>
        <v>0.97000000000000064</v>
      </c>
      <c r="H104" s="14">
        <f t="shared" si="66"/>
        <v>0.31208058909751174</v>
      </c>
      <c r="R104" s="15">
        <f t="shared" si="67"/>
        <v>0.97000000000000064</v>
      </c>
      <c r="S104" s="13">
        <f t="shared" si="68"/>
        <v>0.31766584429987282</v>
      </c>
      <c r="T104" s="14">
        <f t="shared" ref="T104:T107" si="76">T103+($S$5/2)*(((R103^2)+(T103^2))+((R104^2)+(S104^2)))</f>
        <v>0.31779410790690121</v>
      </c>
      <c r="AJ104" s="13">
        <f t="shared" si="70"/>
        <v>0.97000000000000064</v>
      </c>
      <c r="AK104" s="12">
        <f t="shared" si="71"/>
        <v>0.31777748344783391</v>
      </c>
      <c r="AL104" s="11">
        <f t="shared" si="72"/>
        <v>1.0418825289864397</v>
      </c>
      <c r="AM104" s="12">
        <f t="shared" si="73"/>
        <v>1.0549455350476407</v>
      </c>
      <c r="AN104" s="11">
        <f t="shared" si="74"/>
        <v>1.0549877311115072</v>
      </c>
      <c r="AO104" s="10">
        <f t="shared" si="75"/>
        <v>1.0681988558229383</v>
      </c>
    </row>
    <row r="105" spans="4:41" hidden="1" x14ac:dyDescent="0.25">
      <c r="D105" s="1"/>
      <c r="G105" s="13">
        <f t="shared" si="65"/>
        <v>0.98000000000000065</v>
      </c>
      <c r="H105" s="14">
        <f t="shared" si="66"/>
        <v>0.32246353203842626</v>
      </c>
      <c r="R105" s="15">
        <f t="shared" si="67"/>
        <v>0.98000000000000065</v>
      </c>
      <c r="S105" s="13">
        <f t="shared" si="68"/>
        <v>0.32821303885710468</v>
      </c>
      <c r="T105" s="14">
        <f t="shared" si="76"/>
        <v>0.32834419237638202</v>
      </c>
      <c r="AJ105" s="13">
        <f t="shared" si="70"/>
        <v>0.98000000000000065</v>
      </c>
      <c r="AK105" s="12">
        <f t="shared" si="71"/>
        <v>0.32832739664304672</v>
      </c>
      <c r="AL105" s="11">
        <f t="shared" si="72"/>
        <v>1.0681988793864017</v>
      </c>
      <c r="AM105" s="12">
        <f t="shared" si="73"/>
        <v>1.0815595951792094</v>
      </c>
      <c r="AN105" s="11">
        <f t="shared" si="74"/>
        <v>1.0816041801273448</v>
      </c>
      <c r="AO105" s="10">
        <f t="shared" si="75"/>
        <v>1.0951182718398376</v>
      </c>
    </row>
    <row r="106" spans="4:41" hidden="1" x14ac:dyDescent="0.25">
      <c r="D106" s="1"/>
      <c r="G106" s="13">
        <f t="shared" si="65"/>
        <v>0.99000000000000066</v>
      </c>
      <c r="H106" s="14">
        <f t="shared" si="66"/>
        <v>0.33310735933337327</v>
      </c>
      <c r="R106" s="15">
        <f t="shared" si="67"/>
        <v>0.99000000000000066</v>
      </c>
      <c r="S106" s="13">
        <f t="shared" si="68"/>
        <v>0.33902629146305502</v>
      </c>
      <c r="T106" s="14">
        <f t="shared" si="76"/>
        <v>0.33916043605123447</v>
      </c>
      <c r="AJ106" s="13">
        <f t="shared" si="70"/>
        <v>0.99000000000000066</v>
      </c>
      <c r="AK106" s="12">
        <f t="shared" si="71"/>
        <v>0.33914347114611232</v>
      </c>
      <c r="AL106" s="11">
        <f t="shared" si="72"/>
        <v>1.0951182940210353</v>
      </c>
      <c r="AM106" s="12">
        <f t="shared" si="73"/>
        <v>1.1087872983184817</v>
      </c>
      <c r="AN106" s="11">
        <f t="shared" si="74"/>
        <v>1.1088344089840025</v>
      </c>
      <c r="AO106" s="10">
        <f t="shared" si="75"/>
        <v>1.1226623244034717</v>
      </c>
    </row>
    <row r="107" spans="4:41" ht="15.75" thickBot="1" x14ac:dyDescent="0.3">
      <c r="D107" s="1"/>
      <c r="G107" s="36">
        <f t="shared" si="65"/>
        <v>1.0000000000000007</v>
      </c>
      <c r="H107" s="37">
        <f t="shared" si="66"/>
        <v>0.34401796446179383</v>
      </c>
      <c r="R107" s="38">
        <f t="shared" si="67"/>
        <v>1.0000000000000007</v>
      </c>
      <c r="S107" s="5">
        <f t="shared" si="68"/>
        <v>0.35011173406505913</v>
      </c>
      <c r="T107" s="37">
        <f t="shared" si="76"/>
        <v>0.350248976189797</v>
      </c>
      <c r="AJ107" s="36">
        <f t="shared" si="70"/>
        <v>1.0000000000000007</v>
      </c>
      <c r="AK107" s="35">
        <f t="shared" si="71"/>
        <v>0.3502318445344948</v>
      </c>
      <c r="AL107" s="3">
        <f t="shared" si="72"/>
        <v>1.1226623449260358</v>
      </c>
      <c r="AM107" s="4">
        <f t="shared" si="73"/>
        <v>1.1366507752330821</v>
      </c>
      <c r="AN107" s="3">
        <f t="shared" si="74"/>
        <v>1.1367005572766711</v>
      </c>
      <c r="AO107" s="2">
        <f t="shared" si="75"/>
        <v>1.1508537283988951</v>
      </c>
    </row>
    <row r="108" spans="4:41" x14ac:dyDescent="0.25">
      <c r="D108" s="1"/>
      <c r="J108"/>
      <c r="L108"/>
    </row>
    <row r="109" spans="4:41" x14ac:dyDescent="0.25">
      <c r="D109" s="1"/>
      <c r="J109"/>
      <c r="L109"/>
    </row>
    <row r="110" spans="4:41" x14ac:dyDescent="0.25">
      <c r="D110" s="1"/>
      <c r="J110"/>
      <c r="L110"/>
    </row>
    <row r="111" spans="4:41" x14ac:dyDescent="0.25">
      <c r="D111" s="1"/>
      <c r="J111"/>
      <c r="L111"/>
    </row>
    <row r="112" spans="4:41" x14ac:dyDescent="0.25">
      <c r="D112" s="1"/>
      <c r="J112"/>
      <c r="L112"/>
    </row>
    <row r="113" spans="4:12" x14ac:dyDescent="0.25">
      <c r="D113" s="1"/>
      <c r="J113"/>
      <c r="L113"/>
    </row>
    <row r="114" spans="4:12" x14ac:dyDescent="0.25">
      <c r="D114" s="1"/>
      <c r="J114"/>
      <c r="L114"/>
    </row>
    <row r="115" spans="4:12" x14ac:dyDescent="0.25">
      <c r="D115" s="1"/>
      <c r="J115"/>
      <c r="L115"/>
    </row>
    <row r="116" spans="4:12" x14ac:dyDescent="0.25">
      <c r="D116" s="1"/>
      <c r="J116"/>
      <c r="L116"/>
    </row>
    <row r="117" spans="4:12" x14ac:dyDescent="0.25">
      <c r="D117" s="1"/>
      <c r="J117"/>
      <c r="L117"/>
    </row>
    <row r="118" spans="4:12" x14ac:dyDescent="0.25">
      <c r="D118" s="1"/>
      <c r="J118"/>
      <c r="L118"/>
    </row>
    <row r="119" spans="4:12" x14ac:dyDescent="0.25">
      <c r="D119" s="1"/>
      <c r="J119"/>
      <c r="L119"/>
    </row>
    <row r="120" spans="4:12" x14ac:dyDescent="0.25">
      <c r="D120" s="1"/>
      <c r="J120"/>
      <c r="L120"/>
    </row>
    <row r="121" spans="4:12" x14ac:dyDescent="0.25">
      <c r="D121" s="1"/>
      <c r="J121"/>
      <c r="L121"/>
    </row>
    <row r="122" spans="4:12" x14ac:dyDescent="0.25">
      <c r="D122" s="1"/>
      <c r="J122"/>
      <c r="L122"/>
    </row>
    <row r="123" spans="4:12" x14ac:dyDescent="0.25">
      <c r="D123" s="1"/>
      <c r="J123"/>
      <c r="L123"/>
    </row>
    <row r="124" spans="4:12" x14ac:dyDescent="0.25">
      <c r="D124" s="1"/>
      <c r="J124"/>
      <c r="L124"/>
    </row>
    <row r="125" spans="4:12" x14ac:dyDescent="0.25">
      <c r="D125" s="1"/>
      <c r="J125"/>
      <c r="L125"/>
    </row>
    <row r="126" spans="4:12" x14ac:dyDescent="0.25">
      <c r="D126" s="1"/>
      <c r="J126"/>
      <c r="L126"/>
    </row>
    <row r="127" spans="4:12" x14ac:dyDescent="0.25">
      <c r="D127" s="1"/>
      <c r="J127"/>
      <c r="L127"/>
    </row>
    <row r="128" spans="4:12" x14ac:dyDescent="0.25">
      <c r="D128" s="1"/>
      <c r="J128"/>
      <c r="L128"/>
    </row>
    <row r="129" spans="4:12" x14ac:dyDescent="0.25">
      <c r="D129" s="1"/>
      <c r="J129"/>
      <c r="L129"/>
    </row>
    <row r="130" spans="4:12" x14ac:dyDescent="0.25">
      <c r="D130" s="1"/>
      <c r="J130"/>
      <c r="L130"/>
    </row>
    <row r="131" spans="4:12" x14ac:dyDescent="0.25">
      <c r="D131" s="1"/>
      <c r="J131"/>
      <c r="L131"/>
    </row>
    <row r="132" spans="4:12" x14ac:dyDescent="0.25">
      <c r="D132" s="1"/>
      <c r="J132"/>
      <c r="L132"/>
    </row>
    <row r="133" spans="4:12" x14ac:dyDescent="0.25">
      <c r="D133" s="1"/>
      <c r="J133"/>
      <c r="L133"/>
    </row>
    <row r="134" spans="4:12" x14ac:dyDescent="0.25">
      <c r="D134" s="1"/>
      <c r="J134"/>
      <c r="L134"/>
    </row>
    <row r="135" spans="4:12" x14ac:dyDescent="0.25">
      <c r="D135" s="1"/>
      <c r="J135"/>
      <c r="L135"/>
    </row>
    <row r="136" spans="4:12" x14ac:dyDescent="0.25">
      <c r="D136" s="1"/>
      <c r="J136"/>
      <c r="L136"/>
    </row>
    <row r="137" spans="4:12" x14ac:dyDescent="0.25">
      <c r="D137" s="1"/>
      <c r="J137"/>
      <c r="L137"/>
    </row>
    <row r="138" spans="4:12" x14ac:dyDescent="0.25">
      <c r="D138" s="1"/>
      <c r="J138"/>
      <c r="L138"/>
    </row>
    <row r="139" spans="4:12" x14ac:dyDescent="0.25">
      <c r="D139" s="1"/>
      <c r="J139"/>
      <c r="L139"/>
    </row>
    <row r="140" spans="4:12" x14ac:dyDescent="0.25">
      <c r="D140" s="1"/>
      <c r="J140"/>
      <c r="L140"/>
    </row>
    <row r="141" spans="4:12" x14ac:dyDescent="0.25">
      <c r="D141" s="1"/>
      <c r="J141"/>
      <c r="L141"/>
    </row>
    <row r="142" spans="4:12" x14ac:dyDescent="0.25">
      <c r="D142" s="1"/>
      <c r="J142"/>
      <c r="L142"/>
    </row>
    <row r="143" spans="4:12" x14ac:dyDescent="0.25">
      <c r="D143" s="1"/>
      <c r="J143"/>
      <c r="L143"/>
    </row>
    <row r="144" spans="4:12" x14ac:dyDescent="0.25">
      <c r="D144" s="1"/>
      <c r="J144"/>
      <c r="L144"/>
    </row>
    <row r="145" spans="4:12" x14ac:dyDescent="0.25">
      <c r="D145" s="1"/>
      <c r="J145"/>
      <c r="L145"/>
    </row>
    <row r="146" spans="4:12" x14ac:dyDescent="0.25">
      <c r="D146" s="1"/>
      <c r="J146"/>
      <c r="L146"/>
    </row>
    <row r="147" spans="4:12" x14ac:dyDescent="0.25">
      <c r="D147" s="1"/>
      <c r="J147"/>
      <c r="L147"/>
    </row>
    <row r="148" spans="4:12" x14ac:dyDescent="0.25">
      <c r="D148" s="1"/>
      <c r="J148"/>
      <c r="L148"/>
    </row>
    <row r="149" spans="4:12" x14ac:dyDescent="0.25">
      <c r="D149" s="1"/>
      <c r="J149"/>
      <c r="L149"/>
    </row>
    <row r="150" spans="4:12" x14ac:dyDescent="0.25">
      <c r="D150" s="1"/>
      <c r="J150"/>
      <c r="L150"/>
    </row>
    <row r="151" spans="4:12" x14ac:dyDescent="0.25">
      <c r="D151" s="1"/>
      <c r="J151"/>
      <c r="L151"/>
    </row>
    <row r="152" spans="4:12" x14ac:dyDescent="0.25">
      <c r="D152" s="1"/>
      <c r="J152"/>
      <c r="L152"/>
    </row>
    <row r="153" spans="4:12" x14ac:dyDescent="0.25">
      <c r="D153" s="1"/>
      <c r="J153"/>
      <c r="L153"/>
    </row>
    <row r="154" spans="4:12" x14ac:dyDescent="0.25">
      <c r="D154" s="1"/>
      <c r="J154"/>
      <c r="L154"/>
    </row>
    <row r="155" spans="4:12" x14ac:dyDescent="0.25">
      <c r="D155" s="1"/>
      <c r="J155"/>
      <c r="L155"/>
    </row>
    <row r="156" spans="4:12" x14ac:dyDescent="0.25">
      <c r="D156" s="1"/>
      <c r="J156"/>
      <c r="L156"/>
    </row>
    <row r="157" spans="4:12" x14ac:dyDescent="0.25">
      <c r="D157" s="1"/>
      <c r="J157"/>
      <c r="L157"/>
    </row>
    <row r="158" spans="4:12" x14ac:dyDescent="0.25">
      <c r="D158" s="1"/>
      <c r="J158"/>
      <c r="L158"/>
    </row>
    <row r="159" spans="4:12" x14ac:dyDescent="0.25">
      <c r="D159" s="1"/>
      <c r="J159"/>
      <c r="L159"/>
    </row>
    <row r="160" spans="4:12" x14ac:dyDescent="0.25">
      <c r="D160" s="1"/>
      <c r="J160"/>
      <c r="L160"/>
    </row>
    <row r="161" spans="4:12" x14ac:dyDescent="0.25">
      <c r="D161" s="1"/>
      <c r="J161"/>
      <c r="L161"/>
    </row>
    <row r="162" spans="4:12" x14ac:dyDescent="0.25">
      <c r="D162" s="1"/>
      <c r="J162"/>
      <c r="L162"/>
    </row>
    <row r="163" spans="4:12" x14ac:dyDescent="0.25">
      <c r="D163" s="1"/>
      <c r="J163"/>
      <c r="L163"/>
    </row>
    <row r="164" spans="4:12" x14ac:dyDescent="0.25">
      <c r="D164" s="1"/>
      <c r="J164"/>
      <c r="L164"/>
    </row>
    <row r="165" spans="4:12" x14ac:dyDescent="0.25">
      <c r="D165" s="1"/>
      <c r="J165"/>
      <c r="L165"/>
    </row>
    <row r="166" spans="4:12" x14ac:dyDescent="0.25">
      <c r="D166" s="1"/>
      <c r="J166"/>
      <c r="L166"/>
    </row>
    <row r="167" spans="4:12" x14ac:dyDescent="0.25">
      <c r="D167" s="1"/>
      <c r="J167"/>
      <c r="L167"/>
    </row>
    <row r="168" spans="4:12" x14ac:dyDescent="0.25">
      <c r="D168" s="1"/>
      <c r="J168"/>
      <c r="L168"/>
    </row>
    <row r="169" spans="4:12" x14ac:dyDescent="0.25">
      <c r="D169" s="1"/>
      <c r="J169"/>
      <c r="L169"/>
    </row>
    <row r="170" spans="4:12" x14ac:dyDescent="0.25">
      <c r="D170" s="1"/>
      <c r="J170"/>
      <c r="L170"/>
    </row>
    <row r="171" spans="4:12" x14ac:dyDescent="0.25">
      <c r="D171" s="1"/>
      <c r="J171"/>
      <c r="L171"/>
    </row>
    <row r="172" spans="4:12" x14ac:dyDescent="0.25">
      <c r="D172" s="1"/>
      <c r="J172"/>
      <c r="L172"/>
    </row>
    <row r="173" spans="4:12" x14ac:dyDescent="0.25">
      <c r="D173" s="1"/>
      <c r="J173"/>
      <c r="L173"/>
    </row>
    <row r="174" spans="4:12" x14ac:dyDescent="0.25">
      <c r="D174" s="1"/>
      <c r="J174"/>
      <c r="L174"/>
    </row>
    <row r="175" spans="4:12" x14ac:dyDescent="0.25">
      <c r="D175" s="1"/>
      <c r="J175"/>
      <c r="L175"/>
    </row>
    <row r="176" spans="4:12" x14ac:dyDescent="0.25">
      <c r="D176" s="1"/>
      <c r="J176"/>
      <c r="L176"/>
    </row>
    <row r="177" spans="4:12" x14ac:dyDescent="0.25">
      <c r="D177" s="1"/>
      <c r="J177"/>
      <c r="L177"/>
    </row>
    <row r="178" spans="4:12" x14ac:dyDescent="0.25">
      <c r="D178" s="1"/>
      <c r="J178"/>
      <c r="L178"/>
    </row>
    <row r="179" spans="4:12" x14ac:dyDescent="0.25">
      <c r="D179" s="1"/>
      <c r="J179"/>
      <c r="L179"/>
    </row>
    <row r="180" spans="4:12" x14ac:dyDescent="0.25">
      <c r="D180" s="1"/>
      <c r="J180"/>
      <c r="L180"/>
    </row>
    <row r="181" spans="4:12" x14ac:dyDescent="0.25">
      <c r="D181" s="1"/>
      <c r="J181"/>
      <c r="L181"/>
    </row>
    <row r="182" spans="4:12" x14ac:dyDescent="0.25">
      <c r="D182" s="1"/>
      <c r="J182"/>
      <c r="L182"/>
    </row>
    <row r="183" spans="4:12" x14ac:dyDescent="0.25">
      <c r="D183" s="1"/>
      <c r="J183"/>
      <c r="L183"/>
    </row>
    <row r="184" spans="4:12" x14ac:dyDescent="0.25">
      <c r="D184" s="1"/>
      <c r="J184"/>
      <c r="L184"/>
    </row>
    <row r="185" spans="4:12" x14ac:dyDescent="0.25">
      <c r="D185" s="1"/>
      <c r="J185"/>
      <c r="L185"/>
    </row>
    <row r="186" spans="4:12" x14ac:dyDescent="0.25">
      <c r="D186" s="1"/>
      <c r="J186"/>
      <c r="L186"/>
    </row>
    <row r="187" spans="4:12" x14ac:dyDescent="0.25">
      <c r="D187" s="1"/>
      <c r="J187"/>
      <c r="L187"/>
    </row>
    <row r="188" spans="4:12" x14ac:dyDescent="0.25">
      <c r="D188" s="1"/>
      <c r="J188"/>
      <c r="L188"/>
    </row>
    <row r="189" spans="4:12" x14ac:dyDescent="0.25">
      <c r="D189" s="1"/>
      <c r="J189"/>
      <c r="L189"/>
    </row>
    <row r="190" spans="4:12" x14ac:dyDescent="0.25">
      <c r="D190" s="1"/>
      <c r="J190"/>
      <c r="L190"/>
    </row>
    <row r="191" spans="4:12" x14ac:dyDescent="0.25">
      <c r="D191" s="1"/>
      <c r="J191"/>
      <c r="L191"/>
    </row>
    <row r="192" spans="4:12" x14ac:dyDescent="0.25">
      <c r="D192" s="1"/>
      <c r="J192"/>
      <c r="L192"/>
    </row>
    <row r="193" spans="4:12" x14ac:dyDescent="0.25">
      <c r="D193" s="1"/>
      <c r="J193"/>
      <c r="L193"/>
    </row>
    <row r="194" spans="4:12" x14ac:dyDescent="0.25">
      <c r="D194" s="1"/>
      <c r="J194"/>
      <c r="L194"/>
    </row>
    <row r="195" spans="4:12" x14ac:dyDescent="0.25">
      <c r="D195" s="1"/>
      <c r="J195"/>
      <c r="L195"/>
    </row>
    <row r="196" spans="4:12" x14ac:dyDescent="0.25">
      <c r="D196" s="1"/>
      <c r="J196"/>
      <c r="L196"/>
    </row>
    <row r="197" spans="4:12" x14ac:dyDescent="0.25">
      <c r="D197" s="1"/>
      <c r="J197"/>
      <c r="L197"/>
    </row>
    <row r="198" spans="4:12" x14ac:dyDescent="0.25">
      <c r="D198" s="1"/>
      <c r="J198"/>
      <c r="L198"/>
    </row>
    <row r="199" spans="4:12" x14ac:dyDescent="0.25">
      <c r="D199" s="1"/>
      <c r="J199"/>
      <c r="L199"/>
    </row>
    <row r="200" spans="4:12" x14ac:dyDescent="0.25">
      <c r="D200" s="1"/>
      <c r="J200"/>
      <c r="L200"/>
    </row>
    <row r="201" spans="4:12" x14ac:dyDescent="0.25">
      <c r="D201" s="1"/>
      <c r="J201"/>
      <c r="L201"/>
    </row>
    <row r="202" spans="4:12" x14ac:dyDescent="0.25">
      <c r="D202" s="1"/>
      <c r="J202"/>
      <c r="L202"/>
    </row>
    <row r="203" spans="4:12" x14ac:dyDescent="0.25">
      <c r="D203" s="1"/>
      <c r="J203"/>
      <c r="L203"/>
    </row>
    <row r="204" spans="4:12" ht="17.100000000000001" customHeight="1" x14ac:dyDescent="0.25">
      <c r="D204" s="1"/>
      <c r="J204"/>
      <c r="L204"/>
    </row>
    <row r="205" spans="4:12" ht="12" customHeight="1" x14ac:dyDescent="0.25">
      <c r="D205" s="1"/>
      <c r="J205"/>
      <c r="L205"/>
    </row>
    <row r="206" spans="4:12" ht="14.45" customHeight="1" x14ac:dyDescent="0.25">
      <c r="D206" s="1"/>
      <c r="J206"/>
      <c r="L206"/>
    </row>
    <row r="207" spans="4:12" x14ac:dyDescent="0.25">
      <c r="D207" s="1"/>
      <c r="J207"/>
      <c r="L207"/>
    </row>
    <row r="208" spans="4:12" x14ac:dyDescent="0.25">
      <c r="D208" s="1"/>
      <c r="J208"/>
      <c r="L208"/>
    </row>
    <row r="209" spans="4:12" x14ac:dyDescent="0.25">
      <c r="D209" s="1"/>
      <c r="J209"/>
      <c r="L209"/>
    </row>
    <row r="210" spans="4:12" x14ac:dyDescent="0.25">
      <c r="D210" s="1"/>
      <c r="J210"/>
      <c r="L210"/>
    </row>
    <row r="211" spans="4:12" x14ac:dyDescent="0.25">
      <c r="D211" s="1"/>
      <c r="J211"/>
      <c r="L211"/>
    </row>
    <row r="212" spans="4:12" x14ac:dyDescent="0.25">
      <c r="D212" s="1"/>
      <c r="J212"/>
      <c r="L212"/>
    </row>
    <row r="213" spans="4:12" x14ac:dyDescent="0.25">
      <c r="D213" s="1"/>
      <c r="J213"/>
      <c r="L213"/>
    </row>
    <row r="214" spans="4:12" x14ac:dyDescent="0.25">
      <c r="D214" s="1"/>
      <c r="J214"/>
      <c r="L214"/>
    </row>
    <row r="215" spans="4:12" x14ac:dyDescent="0.25">
      <c r="D215" s="1"/>
      <c r="J215"/>
      <c r="L215"/>
    </row>
    <row r="216" spans="4:12" x14ac:dyDescent="0.25">
      <c r="D216" s="1"/>
      <c r="J216"/>
      <c r="L216"/>
    </row>
    <row r="217" spans="4:12" x14ac:dyDescent="0.25">
      <c r="D217" s="1"/>
      <c r="J217"/>
      <c r="L217"/>
    </row>
    <row r="218" spans="4:12" x14ac:dyDescent="0.25">
      <c r="D218" s="1"/>
      <c r="J218"/>
      <c r="L218"/>
    </row>
    <row r="219" spans="4:12" x14ac:dyDescent="0.25">
      <c r="D219" s="1"/>
      <c r="J219"/>
      <c r="L219"/>
    </row>
    <row r="220" spans="4:12" x14ac:dyDescent="0.25">
      <c r="D220" s="1"/>
      <c r="J220"/>
      <c r="L220"/>
    </row>
    <row r="221" spans="4:12" x14ac:dyDescent="0.25">
      <c r="D221" s="1"/>
      <c r="J221"/>
      <c r="L221"/>
    </row>
    <row r="222" spans="4:12" x14ac:dyDescent="0.25">
      <c r="D222" s="1"/>
      <c r="J222"/>
      <c r="L222"/>
    </row>
    <row r="223" spans="4:12" x14ac:dyDescent="0.25">
      <c r="D223" s="1"/>
      <c r="J223"/>
      <c r="L223"/>
    </row>
    <row r="224" spans="4:12" x14ac:dyDescent="0.25">
      <c r="D224" s="1"/>
      <c r="J224"/>
      <c r="L224"/>
    </row>
    <row r="225" spans="4:12" x14ac:dyDescent="0.25">
      <c r="D225" s="1"/>
      <c r="J225"/>
      <c r="L225"/>
    </row>
    <row r="226" spans="4:12" x14ac:dyDescent="0.25">
      <c r="D226" s="1"/>
      <c r="J226"/>
      <c r="L226"/>
    </row>
    <row r="227" spans="4:12" x14ac:dyDescent="0.25">
      <c r="D227" s="1"/>
      <c r="J227"/>
      <c r="L227"/>
    </row>
    <row r="228" spans="4:12" x14ac:dyDescent="0.25">
      <c r="D228" s="1"/>
      <c r="J228"/>
      <c r="L228"/>
    </row>
    <row r="229" spans="4:12" x14ac:dyDescent="0.25">
      <c r="D229" s="1"/>
      <c r="J229"/>
      <c r="L229"/>
    </row>
    <row r="230" spans="4:12" x14ac:dyDescent="0.25">
      <c r="D230" s="1"/>
      <c r="J230"/>
      <c r="L230"/>
    </row>
    <row r="231" spans="4:12" x14ac:dyDescent="0.25">
      <c r="D231" s="1"/>
      <c r="J231"/>
      <c r="L231"/>
    </row>
    <row r="232" spans="4:12" x14ac:dyDescent="0.25">
      <c r="D232" s="1"/>
      <c r="J232"/>
      <c r="L232"/>
    </row>
    <row r="233" spans="4:12" x14ac:dyDescent="0.25">
      <c r="D233" s="1"/>
      <c r="J233"/>
      <c r="L233"/>
    </row>
    <row r="234" spans="4:12" x14ac:dyDescent="0.25">
      <c r="D234" s="1"/>
      <c r="J234"/>
      <c r="L234"/>
    </row>
    <row r="235" spans="4:12" x14ac:dyDescent="0.25">
      <c r="D235" s="1"/>
      <c r="J235"/>
      <c r="L235"/>
    </row>
    <row r="236" spans="4:12" x14ac:dyDescent="0.25">
      <c r="D236" s="1"/>
      <c r="J236"/>
      <c r="L236"/>
    </row>
    <row r="237" spans="4:12" x14ac:dyDescent="0.25">
      <c r="D237" s="1"/>
      <c r="J237"/>
      <c r="L237"/>
    </row>
    <row r="238" spans="4:12" x14ac:dyDescent="0.25">
      <c r="D238" s="1"/>
      <c r="J238"/>
      <c r="L238"/>
    </row>
    <row r="239" spans="4:12" x14ac:dyDescent="0.25">
      <c r="D239" s="1"/>
      <c r="J239"/>
      <c r="L239"/>
    </row>
    <row r="240" spans="4:12" x14ac:dyDescent="0.25">
      <c r="D240" s="1"/>
      <c r="J240"/>
      <c r="L240"/>
    </row>
    <row r="241" spans="4:12" x14ac:dyDescent="0.25">
      <c r="D241" s="1"/>
      <c r="J241"/>
      <c r="L241"/>
    </row>
    <row r="242" spans="4:12" x14ac:dyDescent="0.25">
      <c r="D242" s="1"/>
      <c r="J242"/>
      <c r="L242"/>
    </row>
    <row r="243" spans="4:12" x14ac:dyDescent="0.25">
      <c r="D243" s="1"/>
      <c r="J243"/>
      <c r="L243"/>
    </row>
    <row r="244" spans="4:12" x14ac:dyDescent="0.25">
      <c r="D244" s="1"/>
      <c r="J244"/>
      <c r="L244"/>
    </row>
    <row r="245" spans="4:12" x14ac:dyDescent="0.25">
      <c r="D245" s="1"/>
      <c r="J245"/>
      <c r="L245"/>
    </row>
    <row r="246" spans="4:12" x14ac:dyDescent="0.25">
      <c r="D246" s="1"/>
      <c r="J246"/>
      <c r="L246"/>
    </row>
    <row r="247" spans="4:12" x14ac:dyDescent="0.25">
      <c r="D247" s="1"/>
      <c r="J247"/>
      <c r="L247"/>
    </row>
    <row r="248" spans="4:12" x14ac:dyDescent="0.25">
      <c r="D248" s="1"/>
      <c r="J248"/>
      <c r="L248"/>
    </row>
    <row r="249" spans="4:12" x14ac:dyDescent="0.25">
      <c r="D249" s="1"/>
      <c r="J249"/>
      <c r="L249"/>
    </row>
    <row r="250" spans="4:12" x14ac:dyDescent="0.25">
      <c r="D250" s="1"/>
      <c r="J250"/>
      <c r="L250"/>
    </row>
    <row r="251" spans="4:12" x14ac:dyDescent="0.25">
      <c r="D251" s="1"/>
      <c r="J251"/>
      <c r="L251"/>
    </row>
    <row r="252" spans="4:12" x14ac:dyDescent="0.25">
      <c r="D252" s="1"/>
      <c r="J252"/>
      <c r="L252"/>
    </row>
    <row r="253" spans="4:12" x14ac:dyDescent="0.25">
      <c r="D253" s="1"/>
      <c r="J253"/>
      <c r="L253"/>
    </row>
    <row r="254" spans="4:12" x14ac:dyDescent="0.25">
      <c r="D254" s="1"/>
      <c r="J254"/>
      <c r="L254"/>
    </row>
    <row r="255" spans="4:12" x14ac:dyDescent="0.25">
      <c r="D255" s="1"/>
      <c r="J255"/>
      <c r="L255"/>
    </row>
    <row r="256" spans="4:12" x14ac:dyDescent="0.25">
      <c r="D256" s="1"/>
      <c r="J256"/>
      <c r="L256"/>
    </row>
    <row r="257" spans="4:12" x14ac:dyDescent="0.25">
      <c r="D257" s="1"/>
      <c r="J257"/>
      <c r="L257"/>
    </row>
    <row r="258" spans="4:12" x14ac:dyDescent="0.25">
      <c r="D258" s="1"/>
      <c r="J258"/>
      <c r="L258"/>
    </row>
    <row r="259" spans="4:12" x14ac:dyDescent="0.25">
      <c r="D259" s="1"/>
      <c r="J259"/>
      <c r="L259"/>
    </row>
    <row r="260" spans="4:12" x14ac:dyDescent="0.25">
      <c r="D260" s="1"/>
      <c r="J260"/>
      <c r="L260"/>
    </row>
    <row r="261" spans="4:12" x14ac:dyDescent="0.25">
      <c r="D261" s="1"/>
      <c r="J261"/>
      <c r="L261"/>
    </row>
    <row r="262" spans="4:12" x14ac:dyDescent="0.25">
      <c r="D262" s="1"/>
      <c r="J262"/>
      <c r="L262"/>
    </row>
    <row r="263" spans="4:12" x14ac:dyDescent="0.25">
      <c r="D263" s="1"/>
      <c r="J263"/>
      <c r="L263"/>
    </row>
    <row r="264" spans="4:12" x14ac:dyDescent="0.25">
      <c r="D264" s="1"/>
      <c r="J264"/>
      <c r="L264"/>
    </row>
    <row r="265" spans="4:12" x14ac:dyDescent="0.25">
      <c r="D265" s="1"/>
      <c r="J265"/>
      <c r="L265"/>
    </row>
    <row r="266" spans="4:12" x14ac:dyDescent="0.25">
      <c r="D266" s="1"/>
      <c r="J266"/>
      <c r="L266"/>
    </row>
    <row r="267" spans="4:12" x14ac:dyDescent="0.25">
      <c r="D267" s="1"/>
      <c r="J267"/>
      <c r="L267"/>
    </row>
    <row r="268" spans="4:12" x14ac:dyDescent="0.25">
      <c r="D268" s="1"/>
      <c r="J268"/>
      <c r="L268"/>
    </row>
    <row r="269" spans="4:12" x14ac:dyDescent="0.25">
      <c r="D269" s="1"/>
      <c r="J269"/>
      <c r="L269"/>
    </row>
    <row r="270" spans="4:12" x14ac:dyDescent="0.25">
      <c r="D270" s="1"/>
      <c r="J270"/>
      <c r="L270"/>
    </row>
    <row r="271" spans="4:12" x14ac:dyDescent="0.25">
      <c r="D271" s="1"/>
      <c r="J271"/>
      <c r="L271"/>
    </row>
    <row r="272" spans="4:12" x14ac:dyDescent="0.25">
      <c r="D272" s="1"/>
      <c r="J272"/>
      <c r="L272"/>
    </row>
    <row r="273" spans="4:12" x14ac:dyDescent="0.25">
      <c r="D273" s="1"/>
      <c r="J273"/>
      <c r="L273"/>
    </row>
    <row r="274" spans="4:12" x14ac:dyDescent="0.25">
      <c r="D274" s="1"/>
      <c r="J274"/>
      <c r="L274"/>
    </row>
    <row r="275" spans="4:12" x14ac:dyDescent="0.25">
      <c r="D275" s="1"/>
      <c r="J275"/>
      <c r="L275"/>
    </row>
    <row r="276" spans="4:12" x14ac:dyDescent="0.25">
      <c r="D276" s="1"/>
      <c r="J276"/>
      <c r="L276"/>
    </row>
    <row r="277" spans="4:12" x14ac:dyDescent="0.25">
      <c r="D277" s="1"/>
      <c r="J277"/>
      <c r="L277"/>
    </row>
    <row r="278" spans="4:12" x14ac:dyDescent="0.25">
      <c r="D278" s="1"/>
      <c r="J278"/>
      <c r="L278"/>
    </row>
    <row r="279" spans="4:12" x14ac:dyDescent="0.25">
      <c r="D279" s="1"/>
      <c r="J279"/>
      <c r="L279"/>
    </row>
    <row r="280" spans="4:12" x14ac:dyDescent="0.25">
      <c r="D280" s="1"/>
      <c r="J280"/>
      <c r="L280"/>
    </row>
    <row r="281" spans="4:12" x14ac:dyDescent="0.25">
      <c r="D281" s="1"/>
      <c r="J281"/>
      <c r="L281"/>
    </row>
    <row r="282" spans="4:12" x14ac:dyDescent="0.25">
      <c r="D282" s="1"/>
      <c r="J282"/>
      <c r="L282"/>
    </row>
    <row r="283" spans="4:12" x14ac:dyDescent="0.25">
      <c r="D283" s="1"/>
      <c r="J283"/>
      <c r="L283"/>
    </row>
    <row r="284" spans="4:12" x14ac:dyDescent="0.25">
      <c r="D284" s="1"/>
      <c r="J284"/>
      <c r="L284"/>
    </row>
    <row r="285" spans="4:12" x14ac:dyDescent="0.25">
      <c r="D285" s="1"/>
      <c r="J285"/>
      <c r="L285"/>
    </row>
    <row r="286" spans="4:12" x14ac:dyDescent="0.25">
      <c r="D286" s="1"/>
      <c r="J286"/>
      <c r="L286"/>
    </row>
    <row r="287" spans="4:12" x14ac:dyDescent="0.25">
      <c r="D287" s="1"/>
      <c r="J287"/>
      <c r="L287"/>
    </row>
    <row r="288" spans="4:12" x14ac:dyDescent="0.25">
      <c r="D288" s="1"/>
      <c r="J288"/>
      <c r="L288"/>
    </row>
    <row r="289" spans="4:12" x14ac:dyDescent="0.25">
      <c r="D289" s="1"/>
      <c r="J289"/>
      <c r="L289"/>
    </row>
    <row r="290" spans="4:12" x14ac:dyDescent="0.25">
      <c r="D290" s="1"/>
      <c r="J290"/>
      <c r="L290"/>
    </row>
    <row r="291" spans="4:12" x14ac:dyDescent="0.25">
      <c r="D291" s="1"/>
      <c r="J291"/>
      <c r="L291"/>
    </row>
    <row r="292" spans="4:12" x14ac:dyDescent="0.25">
      <c r="D292" s="1"/>
      <c r="J292"/>
      <c r="L292"/>
    </row>
    <row r="293" spans="4:12" x14ac:dyDescent="0.25">
      <c r="D293" s="1"/>
      <c r="J293"/>
      <c r="L293"/>
    </row>
    <row r="294" spans="4:12" x14ac:dyDescent="0.25">
      <c r="D294" s="1"/>
      <c r="J294"/>
      <c r="L294"/>
    </row>
    <row r="295" spans="4:12" x14ac:dyDescent="0.25">
      <c r="D295" s="1"/>
      <c r="J295"/>
      <c r="L295"/>
    </row>
    <row r="296" spans="4:12" x14ac:dyDescent="0.25">
      <c r="D296" s="1"/>
      <c r="J296"/>
      <c r="L296"/>
    </row>
    <row r="297" spans="4:12" x14ac:dyDescent="0.25">
      <c r="D297" s="1"/>
      <c r="J297"/>
      <c r="L297"/>
    </row>
    <row r="298" spans="4:12" x14ac:dyDescent="0.25">
      <c r="D298" s="1"/>
      <c r="J298"/>
      <c r="L298"/>
    </row>
    <row r="299" spans="4:12" x14ac:dyDescent="0.25">
      <c r="D299" s="1"/>
      <c r="J299"/>
      <c r="L299"/>
    </row>
    <row r="300" spans="4:12" x14ac:dyDescent="0.25">
      <c r="D300" s="1"/>
      <c r="J300"/>
      <c r="L300"/>
    </row>
    <row r="301" spans="4:12" x14ac:dyDescent="0.25">
      <c r="D301" s="1"/>
      <c r="J301"/>
      <c r="L301"/>
    </row>
    <row r="302" spans="4:12" x14ac:dyDescent="0.25">
      <c r="D302" s="1"/>
      <c r="J302"/>
      <c r="L302"/>
    </row>
    <row r="303" spans="4:12" x14ac:dyDescent="0.25">
      <c r="D303" s="1"/>
      <c r="J303"/>
      <c r="L303"/>
    </row>
    <row r="304" spans="4:12" x14ac:dyDescent="0.25">
      <c r="D304" s="1"/>
      <c r="J304"/>
      <c r="L304"/>
    </row>
    <row r="305" spans="4:12" x14ac:dyDescent="0.25">
      <c r="D305" s="1"/>
      <c r="J305"/>
      <c r="L305"/>
    </row>
    <row r="306" spans="4:12" x14ac:dyDescent="0.25">
      <c r="D306" s="1"/>
      <c r="J306"/>
      <c r="L306"/>
    </row>
    <row r="307" spans="4:12" x14ac:dyDescent="0.25">
      <c r="D307" s="1"/>
      <c r="J307"/>
      <c r="L307"/>
    </row>
    <row r="308" spans="4:12" x14ac:dyDescent="0.25">
      <c r="D308" s="1"/>
    </row>
    <row r="309" spans="4:12" x14ac:dyDescent="0.25">
      <c r="D309" s="1"/>
    </row>
    <row r="310" spans="4:12" x14ac:dyDescent="0.25">
      <c r="D310" s="1"/>
    </row>
    <row r="311" spans="4:12" x14ac:dyDescent="0.25">
      <c r="D311" s="1"/>
    </row>
    <row r="312" spans="4:12" x14ac:dyDescent="0.25">
      <c r="D312" s="1"/>
    </row>
    <row r="313" spans="4:12" x14ac:dyDescent="0.25">
      <c r="D313" s="1"/>
    </row>
    <row r="314" spans="4:12" x14ac:dyDescent="0.25">
      <c r="D314" s="1"/>
    </row>
    <row r="315" spans="4:12" x14ac:dyDescent="0.25">
      <c r="D315" s="1"/>
    </row>
    <row r="316" spans="4:12" x14ac:dyDescent="0.25">
      <c r="D316" s="1"/>
    </row>
    <row r="317" spans="4:12" x14ac:dyDescent="0.25">
      <c r="D317" s="1"/>
    </row>
    <row r="318" spans="4:12" x14ac:dyDescent="0.25">
      <c r="D318" s="1"/>
    </row>
    <row r="319" spans="4:12" x14ac:dyDescent="0.25">
      <c r="D319" s="1"/>
    </row>
    <row r="320" spans="4:12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</sheetData>
  <mergeCells count="5">
    <mergeCell ref="A1:B2"/>
    <mergeCell ref="C1:E2"/>
    <mergeCell ref="A4:H4"/>
    <mergeCell ref="J4:T4"/>
    <mergeCell ref="V4:A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K538"/>
  <sheetViews>
    <sheetView topLeftCell="Q32" zoomScale="75" zoomScaleNormal="75" workbookViewId="0">
      <selection activeCell="AG38" sqref="AG38"/>
    </sheetView>
  </sheetViews>
  <sheetFormatPr baseColWidth="10" defaultRowHeight="15" x14ac:dyDescent="0.25"/>
  <cols>
    <col min="29" max="29" width="21.7109375" customWidth="1"/>
  </cols>
  <sheetData>
    <row r="1" hidden="1" x14ac:dyDescent="0.25"/>
    <row r="2" hidden="1" x14ac:dyDescent="0.25"/>
    <row r="3" hidden="1" x14ac:dyDescent="0.25"/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t="15.75" thickBot="1" x14ac:dyDescent="0.3"/>
    <row r="33" spans="2:37" ht="15.75" thickBot="1" x14ac:dyDescent="0.3">
      <c r="B33" s="79" t="s">
        <v>32</v>
      </c>
      <c r="C33" s="80"/>
      <c r="D33" s="80"/>
      <c r="E33" s="80"/>
      <c r="F33" s="80"/>
      <c r="G33" s="80"/>
      <c r="H33" s="80"/>
      <c r="I33" s="80"/>
      <c r="J33" s="81"/>
      <c r="K33" s="46"/>
      <c r="L33" s="79" t="s">
        <v>31</v>
      </c>
      <c r="M33" s="80"/>
      <c r="N33" s="80"/>
      <c r="O33" s="80"/>
      <c r="P33" s="80"/>
      <c r="Q33" s="80"/>
      <c r="R33" s="80"/>
      <c r="S33" s="80"/>
      <c r="T33" s="81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5.75" thickBot="1" x14ac:dyDescent="0.3"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0" t="s">
        <v>0</v>
      </c>
      <c r="W34" s="59">
        <v>2</v>
      </c>
      <c r="X34" s="60" t="s">
        <v>2</v>
      </c>
      <c r="Y34" s="59">
        <v>12</v>
      </c>
      <c r="Z34" s="60" t="s">
        <v>30</v>
      </c>
      <c r="AA34" s="59">
        <v>0.01</v>
      </c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5.75" thickBot="1" x14ac:dyDescent="0.3">
      <c r="B35" s="58">
        <v>0</v>
      </c>
      <c r="C35" s="58">
        <v>30</v>
      </c>
      <c r="D35" s="60" t="s">
        <v>29</v>
      </c>
      <c r="E35" s="59">
        <f>(C35/SQRT(50-B35))+8*SQRT(50-B35)</f>
        <v>60.811183182043088</v>
      </c>
      <c r="F35" s="46"/>
      <c r="G35" s="46"/>
      <c r="H35" s="46"/>
      <c r="I35" s="46"/>
      <c r="J35" s="46"/>
      <c r="K35" s="46"/>
      <c r="L35" s="58">
        <v>2</v>
      </c>
      <c r="M35" s="58">
        <v>12</v>
      </c>
      <c r="N35" s="60" t="s">
        <v>29</v>
      </c>
      <c r="O35" s="59">
        <f>(M35/SQRT(50-L35))+8*SQRT(50-L35)</f>
        <v>57.157676649772945</v>
      </c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 t="s">
        <v>36</v>
      </c>
    </row>
    <row r="36" spans="2:37" ht="29.25" thickBot="1" x14ac:dyDescent="0.3"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82" t="s">
        <v>28</v>
      </c>
      <c r="W36" s="83"/>
      <c r="X36" s="84"/>
      <c r="Y36" s="46"/>
      <c r="Z36" s="85" t="s">
        <v>27</v>
      </c>
      <c r="AA36" s="86"/>
      <c r="AB36" s="86"/>
      <c r="AC36" s="87"/>
      <c r="AD36" s="46"/>
      <c r="AE36" s="88" t="s">
        <v>26</v>
      </c>
      <c r="AF36" s="89"/>
      <c r="AG36" s="89"/>
      <c r="AH36" s="89"/>
      <c r="AI36" s="89"/>
      <c r="AJ36" s="89"/>
      <c r="AK36" s="90"/>
    </row>
    <row r="37" spans="2:37" ht="15.75" thickBot="1" x14ac:dyDescent="0.3">
      <c r="B37" s="57" t="s">
        <v>0</v>
      </c>
      <c r="C37" s="58" t="s">
        <v>25</v>
      </c>
      <c r="D37" s="46"/>
      <c r="E37" s="46"/>
      <c r="F37" s="46"/>
      <c r="G37" s="46"/>
      <c r="H37" s="46"/>
      <c r="I37" s="46"/>
      <c r="J37" s="46"/>
      <c r="K37" s="46"/>
      <c r="L37" s="57" t="s">
        <v>0</v>
      </c>
      <c r="M37" s="56" t="s">
        <v>25</v>
      </c>
      <c r="N37" s="46"/>
      <c r="O37" s="46"/>
      <c r="P37" s="46"/>
      <c r="Q37" s="46"/>
      <c r="R37" s="46"/>
      <c r="S37" s="46"/>
      <c r="T37" s="46"/>
      <c r="U37" s="46"/>
      <c r="V37" s="55" t="s">
        <v>23</v>
      </c>
      <c r="W37" s="54" t="s">
        <v>0</v>
      </c>
      <c r="X37" s="53" t="s">
        <v>2</v>
      </c>
      <c r="Y37" s="46"/>
      <c r="Z37" s="55" t="s">
        <v>23</v>
      </c>
      <c r="AA37" s="54" t="s">
        <v>0</v>
      </c>
      <c r="AB37" s="54" t="s">
        <v>24</v>
      </c>
      <c r="AC37" s="53" t="s">
        <v>2</v>
      </c>
      <c r="AD37" s="46"/>
      <c r="AE37" s="55" t="s">
        <v>23</v>
      </c>
      <c r="AF37" s="54" t="s">
        <v>0</v>
      </c>
      <c r="AG37" s="54" t="s">
        <v>22</v>
      </c>
      <c r="AH37" s="54" t="s">
        <v>21</v>
      </c>
      <c r="AI37" s="54" t="s">
        <v>20</v>
      </c>
      <c r="AJ37" s="54" t="s">
        <v>19</v>
      </c>
      <c r="AK37" s="53" t="s">
        <v>2</v>
      </c>
    </row>
    <row r="38" spans="2:37" x14ac:dyDescent="0.25">
      <c r="B38" s="47">
        <v>0</v>
      </c>
      <c r="C38" s="43">
        <f t="shared" ref="C38:C68" si="0">(-8*SQRT(50-B38)+$E$35)*SQRT(50-B38)</f>
        <v>29.999999999999993</v>
      </c>
      <c r="D38" s="46"/>
      <c r="E38" s="46"/>
      <c r="F38" s="46"/>
      <c r="G38" s="46"/>
      <c r="H38" s="46"/>
      <c r="I38" s="46"/>
      <c r="J38" s="46"/>
      <c r="K38" s="46"/>
      <c r="L38" s="47">
        <v>0</v>
      </c>
      <c r="M38" s="43">
        <f t="shared" ref="M38:M68" si="1">(-8*SQRT(50-L38)+$O$35)*SQRT(50-L38)</f>
        <v>4.1658075592243327</v>
      </c>
      <c r="N38" s="46"/>
      <c r="O38" s="46"/>
      <c r="P38" s="46"/>
      <c r="Q38" s="46"/>
      <c r="R38" s="46"/>
      <c r="S38" s="46"/>
      <c r="T38" s="46"/>
      <c r="U38" s="46"/>
      <c r="V38" s="47">
        <v>0</v>
      </c>
      <c r="W38" s="44">
        <v>2</v>
      </c>
      <c r="X38" s="43">
        <f>Y34</f>
        <v>12</v>
      </c>
      <c r="Y38" s="46"/>
      <c r="Z38" s="47">
        <v>0</v>
      </c>
      <c r="AA38" s="44">
        <f>W34</f>
        <v>2</v>
      </c>
      <c r="AB38" s="44"/>
      <c r="AC38" s="43">
        <f>Y34</f>
        <v>12</v>
      </c>
      <c r="AD38" s="46"/>
      <c r="AE38" s="47">
        <v>0</v>
      </c>
      <c r="AF38" s="44">
        <f>W34</f>
        <v>2</v>
      </c>
      <c r="AG38" s="44">
        <f t="shared" ref="AG38:AG101" si="2">(4-2*(AF38/(200-4*AK38)))</f>
        <v>3.9736842105263159</v>
      </c>
      <c r="AH38" s="44">
        <f t="shared" ref="AH38:AH101" si="3">(4-2*((AF38+$AA$34/2)/(200-4*(AK38+(AG38*$AA$34)/2))))</f>
        <v>3.9736046201441888</v>
      </c>
      <c r="AI38" s="44">
        <f t="shared" ref="AI38:AI101" si="4">(4-2*((AF38+$AA$34/2)/(200-4*(AK38+(AH38*$AA$34)/2))))</f>
        <v>3.9736046204207569</v>
      </c>
      <c r="AJ38" s="44">
        <f t="shared" ref="AJ38:AJ101" si="5">(4-2*((AF38+$AA$34)/(200-4*(AK38+(AI38*$AA$34)))))</f>
        <v>3.9735249470018634</v>
      </c>
      <c r="AK38" s="43">
        <f>Y34</f>
        <v>12</v>
      </c>
    </row>
    <row r="39" spans="2:37" x14ac:dyDescent="0.25">
      <c r="B39" s="47">
        <f t="shared" ref="B39:B68" si="6">B38+1</f>
        <v>1</v>
      </c>
      <c r="C39" s="43">
        <f t="shared" si="0"/>
        <v>33.678282274301615</v>
      </c>
      <c r="D39" s="46"/>
      <c r="E39" s="46"/>
      <c r="F39" s="46"/>
      <c r="G39" s="46"/>
      <c r="H39" s="46"/>
      <c r="I39" s="46"/>
      <c r="J39" s="46"/>
      <c r="K39" s="46"/>
      <c r="L39" s="47">
        <f t="shared" ref="L39:L68" si="7">L38+1</f>
        <v>1</v>
      </c>
      <c r="M39" s="43">
        <f t="shared" si="1"/>
        <v>8.1037365484106161</v>
      </c>
      <c r="N39" s="46"/>
      <c r="O39" s="46"/>
      <c r="P39" s="46"/>
      <c r="Q39" s="46"/>
      <c r="R39" s="46"/>
      <c r="S39" s="46"/>
      <c r="T39" s="46"/>
      <c r="U39" s="46"/>
      <c r="V39" s="47">
        <v>1</v>
      </c>
      <c r="W39" s="44">
        <f t="shared" ref="W39:W102" si="8">W38+$AA$34</f>
        <v>2.0099999999999998</v>
      </c>
      <c r="X39" s="43">
        <f t="shared" ref="X39:X102" si="9">X38+$AA$34*(4-2*(X38/(200-4*W38)))</f>
        <v>12.03875</v>
      </c>
      <c r="Y39" s="46"/>
      <c r="Z39" s="47">
        <v>1</v>
      </c>
      <c r="AA39" s="44">
        <f t="shared" ref="AA39:AA102" si="10">AA38+$AA$34</f>
        <v>2.0099999999999998</v>
      </c>
      <c r="AB39" s="44">
        <f t="shared" ref="AB39:AB102" si="11">AC38+$AA$34*(4-2*(AC38/(200-4*AA38)))</f>
        <v>12.03875</v>
      </c>
      <c r="AC39" s="43">
        <f t="shared" ref="AC39:AC102" si="12">AC38+($AA$34/2)*((4-2*(AC38/(200-4*AA38)))+4-2*(AB39/(200-4*AA39)))</f>
        <v>12.038747851114815</v>
      </c>
      <c r="AD39" s="46"/>
      <c r="AE39" s="47">
        <v>1</v>
      </c>
      <c r="AF39" s="44">
        <f t="shared" ref="AF39:AF102" si="13">AF38+$AA$34</f>
        <v>2.0099999999999998</v>
      </c>
      <c r="AG39" s="44">
        <f t="shared" si="2"/>
        <v>3.9735249470019607</v>
      </c>
      <c r="AH39" s="44">
        <f t="shared" si="3"/>
        <v>3.9734451904176713</v>
      </c>
      <c r="AI39" s="44">
        <f t="shared" si="4"/>
        <v>3.9734451906967831</v>
      </c>
      <c r="AJ39" s="44">
        <f t="shared" si="5"/>
        <v>3.9733653508201678</v>
      </c>
      <c r="AK39" s="43">
        <f t="shared" ref="AK39:AK102" si="14">AK38+((1/6)*0.01*(AG38+2*AH38+2*AI38+AJ38))</f>
        <v>12.03973604606443</v>
      </c>
    </row>
    <row r="40" spans="2:37" x14ac:dyDescent="0.25">
      <c r="B40" s="47">
        <f t="shared" si="6"/>
        <v>2</v>
      </c>
      <c r="C40" s="43">
        <f t="shared" si="0"/>
        <v>37.312235758706656</v>
      </c>
      <c r="D40" s="46"/>
      <c r="E40" s="46"/>
      <c r="F40" s="46"/>
      <c r="G40" s="46"/>
      <c r="H40" s="46"/>
      <c r="I40" s="46"/>
      <c r="J40" s="46"/>
      <c r="K40" s="46"/>
      <c r="L40" s="47">
        <f t="shared" si="7"/>
        <v>2</v>
      </c>
      <c r="M40" s="43">
        <f t="shared" si="1"/>
        <v>11.999999999999984</v>
      </c>
      <c r="N40" s="46"/>
      <c r="O40" s="46"/>
      <c r="P40" s="46"/>
      <c r="Q40" s="46"/>
      <c r="R40" s="46"/>
      <c r="S40" s="46"/>
      <c r="T40" s="46"/>
      <c r="U40" s="46"/>
      <c r="V40" s="47">
        <v>2</v>
      </c>
      <c r="W40" s="44">
        <f t="shared" si="8"/>
        <v>2.0199999999999996</v>
      </c>
      <c r="X40" s="43">
        <f t="shared" si="9"/>
        <v>12.077495702229632</v>
      </c>
      <c r="Y40" s="46"/>
      <c r="Z40" s="47">
        <v>2</v>
      </c>
      <c r="AA40" s="44">
        <f t="shared" si="10"/>
        <v>2.0199999999999996</v>
      </c>
      <c r="AB40" s="44">
        <f t="shared" si="11"/>
        <v>12.077493553568335</v>
      </c>
      <c r="AC40" s="43">
        <f t="shared" si="12"/>
        <v>12.077491404011356</v>
      </c>
      <c r="AD40" s="46"/>
      <c r="AE40" s="47">
        <v>2</v>
      </c>
      <c r="AF40" s="44">
        <f t="shared" si="13"/>
        <v>2.0199999999999996</v>
      </c>
      <c r="AG40" s="44">
        <f t="shared" si="2"/>
        <v>3.9733653508202664</v>
      </c>
      <c r="AH40" s="44">
        <f t="shared" si="3"/>
        <v>3.9732854275221738</v>
      </c>
      <c r="AI40" s="44">
        <f t="shared" si="4"/>
        <v>3.9732854278038467</v>
      </c>
      <c r="AJ40" s="44">
        <f t="shared" si="5"/>
        <v>3.9732054209568344</v>
      </c>
      <c r="AK40" s="43">
        <f t="shared" si="14"/>
        <v>12.079470497831181</v>
      </c>
    </row>
    <row r="41" spans="2:37" x14ac:dyDescent="0.25">
      <c r="B41" s="47">
        <f t="shared" si="6"/>
        <v>3</v>
      </c>
      <c r="C41" s="43">
        <f t="shared" si="0"/>
        <v>40.900467737804313</v>
      </c>
      <c r="D41" s="46"/>
      <c r="E41" s="46"/>
      <c r="F41" s="46"/>
      <c r="G41" s="46"/>
      <c r="H41" s="46"/>
      <c r="I41" s="46"/>
      <c r="J41" s="46"/>
      <c r="K41" s="46"/>
      <c r="L41" s="47">
        <f t="shared" si="7"/>
        <v>3</v>
      </c>
      <c r="M41" s="43">
        <f t="shared" si="1"/>
        <v>15.853288872251243</v>
      </c>
      <c r="N41" s="46"/>
      <c r="O41" s="46"/>
      <c r="P41" s="46"/>
      <c r="Q41" s="46"/>
      <c r="R41" s="46"/>
      <c r="S41" s="46"/>
      <c r="T41" s="46"/>
      <c r="U41" s="46"/>
      <c r="V41" s="47">
        <v>3</v>
      </c>
      <c r="W41" s="44">
        <f t="shared" si="8"/>
        <v>2.0299999999999994</v>
      </c>
      <c r="X41" s="43">
        <f t="shared" si="9"/>
        <v>12.116237105345281</v>
      </c>
      <c r="Y41" s="46"/>
      <c r="Z41" s="47">
        <v>3</v>
      </c>
      <c r="AA41" s="44">
        <f t="shared" si="10"/>
        <v>2.0299999999999994</v>
      </c>
      <c r="AB41" s="44">
        <f t="shared" si="11"/>
        <v>12.116232807574923</v>
      </c>
      <c r="AC41" s="43">
        <f t="shared" si="12"/>
        <v>12.116230657345799</v>
      </c>
      <c r="AD41" s="46"/>
      <c r="AE41" s="47">
        <v>3</v>
      </c>
      <c r="AF41" s="44">
        <f t="shared" si="13"/>
        <v>2.0299999999999994</v>
      </c>
      <c r="AG41" s="44">
        <f t="shared" si="2"/>
        <v>3.9732054209569339</v>
      </c>
      <c r="AH41" s="44">
        <f t="shared" si="3"/>
        <v>3.9731253304313232</v>
      </c>
      <c r="AI41" s="44">
        <f t="shared" si="4"/>
        <v>3.9731253307155749</v>
      </c>
      <c r="AJ41" s="44">
        <f t="shared" si="5"/>
        <v>3.9730451563834088</v>
      </c>
      <c r="AK41" s="43">
        <f t="shared" si="14"/>
        <v>12.119203351968563</v>
      </c>
    </row>
    <row r="42" spans="2:37" x14ac:dyDescent="0.25">
      <c r="B42" s="47">
        <f t="shared" si="6"/>
        <v>4</v>
      </c>
      <c r="C42" s="43">
        <f t="shared" si="0"/>
        <v>44.441511004893883</v>
      </c>
      <c r="D42" s="46"/>
      <c r="E42" s="46"/>
      <c r="F42" s="46"/>
      <c r="G42" s="46"/>
      <c r="H42" s="46"/>
      <c r="I42" s="46"/>
      <c r="J42" s="46"/>
      <c r="K42" s="46"/>
      <c r="L42" s="47">
        <f t="shared" si="7"/>
        <v>4</v>
      </c>
      <c r="M42" s="43">
        <f t="shared" si="1"/>
        <v>19.662224107534072</v>
      </c>
      <c r="N42" s="46"/>
      <c r="O42" s="46"/>
      <c r="P42" s="46"/>
      <c r="Q42" s="46"/>
      <c r="R42" s="46"/>
      <c r="S42" s="46"/>
      <c r="T42" s="46"/>
      <c r="U42" s="46"/>
      <c r="V42" s="47">
        <v>4</v>
      </c>
      <c r="W42" s="44">
        <f t="shared" si="8"/>
        <v>2.0399999999999991</v>
      </c>
      <c r="X42" s="43">
        <f t="shared" si="9"/>
        <v>12.154974208002635</v>
      </c>
      <c r="Y42" s="46"/>
      <c r="Z42" s="47">
        <v>4</v>
      </c>
      <c r="AA42" s="44">
        <f t="shared" si="10"/>
        <v>2.0399999999999991</v>
      </c>
      <c r="AB42" s="44">
        <f t="shared" si="11"/>
        <v>12.154967760675239</v>
      </c>
      <c r="AC42" s="43">
        <f t="shared" si="12"/>
        <v>12.154965609773621</v>
      </c>
      <c r="AD42" s="46"/>
      <c r="AE42" s="47">
        <v>4</v>
      </c>
      <c r="AF42" s="44">
        <f t="shared" si="13"/>
        <v>2.0399999999999991</v>
      </c>
      <c r="AG42" s="44">
        <f t="shared" si="2"/>
        <v>3.9730451563835092</v>
      </c>
      <c r="AH42" s="44">
        <f t="shared" si="3"/>
        <v>3.9729648981145811</v>
      </c>
      <c r="AI42" s="44">
        <f t="shared" si="4"/>
        <v>3.9729648984014294</v>
      </c>
      <c r="AJ42" s="44">
        <f t="shared" si="5"/>
        <v>3.9728845560672634</v>
      </c>
      <c r="AK42" s="43">
        <f t="shared" si="14"/>
        <v>12.15893460513462</v>
      </c>
    </row>
    <row r="43" spans="2:37" x14ac:dyDescent="0.25">
      <c r="B43" s="52">
        <f t="shared" si="6"/>
        <v>5</v>
      </c>
      <c r="C43" s="48">
        <f t="shared" si="0"/>
        <v>47.933818161720922</v>
      </c>
      <c r="D43" s="46"/>
      <c r="E43" s="46"/>
      <c r="F43" s="46"/>
      <c r="G43" s="46"/>
      <c r="H43" s="46"/>
      <c r="I43" s="46"/>
      <c r="J43" s="46"/>
      <c r="K43" s="46"/>
      <c r="L43" s="52">
        <f t="shared" si="7"/>
        <v>5</v>
      </c>
      <c r="M43" s="48">
        <f t="shared" si="1"/>
        <v>23.425351274534219</v>
      </c>
      <c r="N43" s="46"/>
      <c r="O43" s="46"/>
      <c r="P43" s="46"/>
      <c r="Q43" s="46"/>
      <c r="R43" s="46"/>
      <c r="S43" s="46"/>
      <c r="T43" s="46"/>
      <c r="U43" s="46"/>
      <c r="V43" s="47">
        <v>5</v>
      </c>
      <c r="W43" s="44">
        <f t="shared" si="8"/>
        <v>2.0499999999999989</v>
      </c>
      <c r="X43" s="43">
        <f t="shared" si="9"/>
        <v>12.193707008856679</v>
      </c>
      <c r="Y43" s="46"/>
      <c r="Z43" s="47">
        <v>5</v>
      </c>
      <c r="AA43" s="44">
        <f t="shared" si="10"/>
        <v>2.0499999999999989</v>
      </c>
      <c r="AB43" s="44">
        <f t="shared" si="11"/>
        <v>12.193698411524061</v>
      </c>
      <c r="AC43" s="43">
        <f t="shared" si="12"/>
        <v>12.193696259949595</v>
      </c>
      <c r="AD43" s="46"/>
      <c r="AE43" s="47">
        <v>5</v>
      </c>
      <c r="AF43" s="44">
        <f t="shared" si="13"/>
        <v>2.0499999999999989</v>
      </c>
      <c r="AG43" s="44">
        <f t="shared" si="2"/>
        <v>3.9728845560673647</v>
      </c>
      <c r="AH43" s="44">
        <f t="shared" si="3"/>
        <v>3.9728041295372236</v>
      </c>
      <c r="AI43" s="44">
        <f t="shared" si="4"/>
        <v>3.9728041298266872</v>
      </c>
      <c r="AJ43" s="44">
        <f t="shared" si="5"/>
        <v>3.9727236189715747</v>
      </c>
      <c r="AK43" s="43">
        <f t="shared" si="14"/>
        <v>12.198664253977091</v>
      </c>
    </row>
    <row r="44" spans="2:37" x14ac:dyDescent="0.25">
      <c r="B44" s="47">
        <f t="shared" si="6"/>
        <v>6</v>
      </c>
      <c r="C44" s="43">
        <f t="shared" si="0"/>
        <v>51.375755344814948</v>
      </c>
      <c r="D44" s="46"/>
      <c r="E44" s="46"/>
      <c r="F44" s="46"/>
      <c r="G44" s="46"/>
      <c r="H44" s="46"/>
      <c r="I44" s="46"/>
      <c r="J44" s="46"/>
      <c r="K44" s="46"/>
      <c r="L44" s="47">
        <f t="shared" si="7"/>
        <v>6</v>
      </c>
      <c r="M44" s="43">
        <f t="shared" si="1"/>
        <v>27.14113467150986</v>
      </c>
      <c r="N44" s="46"/>
      <c r="O44" s="46"/>
      <c r="P44" s="46"/>
      <c r="Q44" s="46"/>
      <c r="R44" s="46"/>
      <c r="S44" s="46"/>
      <c r="T44" s="46"/>
      <c r="U44" s="46"/>
      <c r="V44" s="47">
        <v>6</v>
      </c>
      <c r="W44" s="44">
        <f t="shared" si="8"/>
        <v>2.0599999999999987</v>
      </c>
      <c r="X44" s="43">
        <f t="shared" si="9"/>
        <v>12.232435506561698</v>
      </c>
      <c r="Y44" s="46"/>
      <c r="Z44" s="47">
        <v>6</v>
      </c>
      <c r="AA44" s="44">
        <f t="shared" si="10"/>
        <v>2.0599999999999987</v>
      </c>
      <c r="AB44" s="44">
        <f t="shared" si="11"/>
        <v>12.23242475877546</v>
      </c>
      <c r="AC44" s="43">
        <f t="shared" si="12"/>
        <v>12.232422606527798</v>
      </c>
      <c r="AD44" s="46"/>
      <c r="AE44" s="47">
        <v>6</v>
      </c>
      <c r="AF44" s="44">
        <f t="shared" si="13"/>
        <v>2.0599999999999987</v>
      </c>
      <c r="AG44" s="44">
        <f t="shared" si="2"/>
        <v>3.9727236189716768</v>
      </c>
      <c r="AH44" s="44">
        <f t="shared" si="3"/>
        <v>3.9726430236603218</v>
      </c>
      <c r="AI44" s="44">
        <f t="shared" si="4"/>
        <v>3.972643023952418</v>
      </c>
      <c r="AJ44" s="44">
        <f t="shared" si="5"/>
        <v>3.9725623440553011</v>
      </c>
      <c r="AK44" s="43">
        <f t="shared" si="14"/>
        <v>12.238392295133369</v>
      </c>
    </row>
    <row r="45" spans="2:37" x14ac:dyDescent="0.25">
      <c r="B45" s="47">
        <f t="shared" si="6"/>
        <v>7</v>
      </c>
      <c r="C45" s="43">
        <f t="shared" si="0"/>
        <v>54.765595306315277</v>
      </c>
      <c r="D45" s="46"/>
      <c r="E45" s="46"/>
      <c r="F45" s="46"/>
      <c r="G45" s="46"/>
      <c r="H45" s="46"/>
      <c r="I45" s="46"/>
      <c r="J45" s="46"/>
      <c r="K45" s="46"/>
      <c r="L45" s="47">
        <f t="shared" si="7"/>
        <v>7</v>
      </c>
      <c r="M45" s="43">
        <f t="shared" si="1"/>
        <v>30.807950822818036</v>
      </c>
      <c r="N45" s="46"/>
      <c r="O45" s="46"/>
      <c r="P45" s="46"/>
      <c r="Q45" s="46"/>
      <c r="R45" s="46"/>
      <c r="S45" s="46"/>
      <c r="T45" s="46"/>
      <c r="U45" s="46"/>
      <c r="V45" s="47">
        <v>7</v>
      </c>
      <c r="W45" s="44">
        <f t="shared" si="8"/>
        <v>2.0699999999999985</v>
      </c>
      <c r="X45" s="43">
        <f t="shared" si="9"/>
        <v>12.271159699771276</v>
      </c>
      <c r="Y45" s="46"/>
      <c r="Z45" s="47">
        <v>7</v>
      </c>
      <c r="AA45" s="44">
        <f t="shared" si="10"/>
        <v>2.0699999999999985</v>
      </c>
      <c r="AB45" s="44">
        <f t="shared" si="11"/>
        <v>12.271146801082812</v>
      </c>
      <c r="AC45" s="43">
        <f t="shared" si="12"/>
        <v>12.271144648161602</v>
      </c>
      <c r="AD45" s="46"/>
      <c r="AE45" s="47">
        <v>7</v>
      </c>
      <c r="AF45" s="44">
        <f t="shared" si="13"/>
        <v>2.0699999999999985</v>
      </c>
      <c r="AG45" s="44">
        <f t="shared" si="2"/>
        <v>3.9725623440554045</v>
      </c>
      <c r="AH45" s="44">
        <f t="shared" si="3"/>
        <v>3.9724815794407182</v>
      </c>
      <c r="AI45" s="44">
        <f t="shared" si="4"/>
        <v>3.9724815797354656</v>
      </c>
      <c r="AJ45" s="44">
        <f t="shared" si="5"/>
        <v>3.9724007302731641</v>
      </c>
      <c r="AK45" s="43">
        <f t="shared" si="14"/>
        <v>12.278118725230456</v>
      </c>
    </row>
    <row r="46" spans="2:37" x14ac:dyDescent="0.25">
      <c r="B46" s="47">
        <f t="shared" si="6"/>
        <v>8</v>
      </c>
      <c r="C46" s="43">
        <f t="shared" si="0"/>
        <v>58.101509766202241</v>
      </c>
      <c r="D46" s="46"/>
      <c r="E46" s="46"/>
      <c r="F46" s="46"/>
      <c r="G46" s="46"/>
      <c r="H46" s="46"/>
      <c r="I46" s="46"/>
      <c r="J46" s="46"/>
      <c r="K46" s="46"/>
      <c r="L46" s="47">
        <f t="shared" si="7"/>
        <v>8</v>
      </c>
      <c r="M46" s="43">
        <f t="shared" si="1"/>
        <v>34.424081290620151</v>
      </c>
      <c r="N46" s="46"/>
      <c r="O46" s="46"/>
      <c r="P46" s="46"/>
      <c r="Q46" s="46"/>
      <c r="R46" s="46"/>
      <c r="S46" s="46"/>
      <c r="T46" s="46"/>
      <c r="U46" s="46"/>
      <c r="V46" s="47">
        <v>8</v>
      </c>
      <c r="W46" s="44">
        <f t="shared" si="8"/>
        <v>2.0799999999999983</v>
      </c>
      <c r="X46" s="43">
        <f t="shared" si="9"/>
        <v>12.309879587138294</v>
      </c>
      <c r="Y46" s="46"/>
      <c r="Z46" s="47">
        <v>8</v>
      </c>
      <c r="AA46" s="44">
        <f t="shared" si="10"/>
        <v>2.0799999999999983</v>
      </c>
      <c r="AB46" s="44">
        <f t="shared" si="11"/>
        <v>12.309864537098786</v>
      </c>
      <c r="AC46" s="43">
        <f t="shared" si="12"/>
        <v>12.309862383503676</v>
      </c>
      <c r="AD46" s="46"/>
      <c r="AE46" s="47">
        <v>8</v>
      </c>
      <c r="AF46" s="44">
        <f t="shared" si="13"/>
        <v>2.0799999999999983</v>
      </c>
      <c r="AG46" s="44">
        <f t="shared" si="2"/>
        <v>3.9724007302732689</v>
      </c>
      <c r="AH46" s="44">
        <f t="shared" si="3"/>
        <v>3.9723197958310061</v>
      </c>
      <c r="AI46" s="44">
        <f t="shared" si="4"/>
        <v>3.9723197961284233</v>
      </c>
      <c r="AJ46" s="44">
        <f t="shared" si="5"/>
        <v>3.9722387765756255</v>
      </c>
      <c r="AK46" s="43">
        <f t="shared" si="14"/>
        <v>12.317843540884924</v>
      </c>
    </row>
    <row r="47" spans="2:37" x14ac:dyDescent="0.25">
      <c r="B47" s="47">
        <f t="shared" si="6"/>
        <v>9</v>
      </c>
      <c r="C47" s="43">
        <f t="shared" si="0"/>
        <v>61.38156093990893</v>
      </c>
      <c r="D47" s="46"/>
      <c r="E47" s="46"/>
      <c r="F47" s="46"/>
      <c r="G47" s="46"/>
      <c r="H47" s="46"/>
      <c r="I47" s="46"/>
      <c r="J47" s="46"/>
      <c r="K47" s="46"/>
      <c r="L47" s="47">
        <f t="shared" si="7"/>
        <v>9</v>
      </c>
      <c r="M47" s="43">
        <f t="shared" si="1"/>
        <v>37.987704711510737</v>
      </c>
      <c r="N47" s="46"/>
      <c r="O47" s="46"/>
      <c r="P47" s="46"/>
      <c r="Q47" s="46"/>
      <c r="R47" s="46"/>
      <c r="S47" s="46"/>
      <c r="T47" s="46"/>
      <c r="U47" s="46"/>
      <c r="V47" s="47">
        <v>9</v>
      </c>
      <c r="W47" s="44">
        <f t="shared" si="8"/>
        <v>2.0899999999999981</v>
      </c>
      <c r="X47" s="43">
        <f t="shared" si="9"/>
        <v>12.348595167314928</v>
      </c>
      <c r="Y47" s="46"/>
      <c r="Z47" s="47">
        <v>9</v>
      </c>
      <c r="AA47" s="44">
        <f t="shared" si="10"/>
        <v>2.0899999999999981</v>
      </c>
      <c r="AB47" s="44">
        <f t="shared" si="11"/>
        <v>12.348577965475346</v>
      </c>
      <c r="AC47" s="43">
        <f t="shared" si="12"/>
        <v>12.348575811205986</v>
      </c>
      <c r="AD47" s="46"/>
      <c r="AE47" s="47">
        <v>9</v>
      </c>
      <c r="AF47" s="44">
        <f t="shared" si="13"/>
        <v>2.0899999999999981</v>
      </c>
      <c r="AG47" s="44">
        <f t="shared" si="2"/>
        <v>3.9722387765757312</v>
      </c>
      <c r="AH47" s="44">
        <f t="shared" si="3"/>
        <v>3.9721576717795095</v>
      </c>
      <c r="AI47" s="44">
        <f t="shared" si="4"/>
        <v>3.9721576720796148</v>
      </c>
      <c r="AJ47" s="44">
        <f t="shared" si="5"/>
        <v>3.9720764819088652</v>
      </c>
      <c r="AK47" s="43">
        <f t="shared" si="14"/>
        <v>12.35756673870287</v>
      </c>
    </row>
    <row r="48" spans="2:37" x14ac:dyDescent="0.25">
      <c r="B48" s="47">
        <f t="shared" si="6"/>
        <v>10</v>
      </c>
      <c r="C48" s="43">
        <f t="shared" si="0"/>
        <v>64.603692129963818</v>
      </c>
      <c r="D48" s="46"/>
      <c r="E48" s="46"/>
      <c r="F48" s="46"/>
      <c r="G48" s="46"/>
      <c r="H48" s="46"/>
      <c r="I48" s="46"/>
      <c r="J48" s="46"/>
      <c r="K48" s="46"/>
      <c r="L48" s="47">
        <f t="shared" si="7"/>
        <v>10</v>
      </c>
      <c r="M48" s="43">
        <f t="shared" si="1"/>
        <v>41.496887953409583</v>
      </c>
      <c r="N48" s="46"/>
      <c r="O48" s="46"/>
      <c r="P48" s="46"/>
      <c r="Q48" s="46"/>
      <c r="R48" s="46"/>
      <c r="S48" s="46"/>
      <c r="T48" s="46"/>
      <c r="U48" s="46"/>
      <c r="V48" s="47">
        <v>10</v>
      </c>
      <c r="W48" s="44">
        <f t="shared" si="8"/>
        <v>2.0999999999999979</v>
      </c>
      <c r="X48" s="43">
        <f t="shared" si="9"/>
        <v>12.387306438952653</v>
      </c>
      <c r="Y48" s="46"/>
      <c r="Z48" s="47">
        <v>10</v>
      </c>
      <c r="AA48" s="44">
        <f t="shared" si="10"/>
        <v>2.0999999999999979</v>
      </c>
      <c r="AB48" s="44">
        <f t="shared" si="11"/>
        <v>12.387287084863761</v>
      </c>
      <c r="AC48" s="43">
        <f t="shared" si="12"/>
        <v>12.387284929919797</v>
      </c>
      <c r="AD48" s="46"/>
      <c r="AE48" s="47">
        <v>10</v>
      </c>
      <c r="AF48" s="44">
        <f t="shared" si="13"/>
        <v>2.0999999999999979</v>
      </c>
      <c r="AG48" s="44">
        <f t="shared" si="2"/>
        <v>3.9720764819089718</v>
      </c>
      <c r="AH48" s="44">
        <f t="shared" si="3"/>
        <v>3.9719952062302601</v>
      </c>
      <c r="AI48" s="44">
        <f t="shared" si="4"/>
        <v>3.9719952065330726</v>
      </c>
      <c r="AJ48" s="44">
        <f t="shared" si="5"/>
        <v>3.9719138452147611</v>
      </c>
      <c r="AK48" s="43">
        <f t="shared" si="14"/>
        <v>12.397288315279875</v>
      </c>
    </row>
    <row r="49" spans="2:37" x14ac:dyDescent="0.25">
      <c r="B49" s="47">
        <f t="shared" si="6"/>
        <v>11</v>
      </c>
      <c r="C49" s="43">
        <f t="shared" si="0"/>
        <v>67.765717252097417</v>
      </c>
      <c r="D49" s="46"/>
      <c r="E49" s="46"/>
      <c r="F49" s="46"/>
      <c r="G49" s="46"/>
      <c r="H49" s="46"/>
      <c r="I49" s="46"/>
      <c r="J49" s="46"/>
      <c r="K49" s="46"/>
      <c r="L49" s="47">
        <f t="shared" si="7"/>
        <v>11</v>
      </c>
      <c r="M49" s="43">
        <f t="shared" si="1"/>
        <v>44.949576270934898</v>
      </c>
      <c r="N49" s="46"/>
      <c r="O49" s="46"/>
      <c r="P49" s="46"/>
      <c r="Q49" s="46"/>
      <c r="R49" s="46"/>
      <c r="S49" s="46"/>
      <c r="T49" s="46"/>
      <c r="U49" s="46"/>
      <c r="V49" s="47">
        <v>11</v>
      </c>
      <c r="W49" s="44">
        <f t="shared" si="8"/>
        <v>2.1099999999999977</v>
      </c>
      <c r="X49" s="43">
        <f t="shared" si="9"/>
        <v>12.42601340070224</v>
      </c>
      <c r="Y49" s="46"/>
      <c r="Z49" s="47">
        <v>11</v>
      </c>
      <c r="AA49" s="44">
        <f t="shared" si="10"/>
        <v>2.1099999999999977</v>
      </c>
      <c r="AB49" s="44">
        <f t="shared" si="11"/>
        <v>12.425991893914587</v>
      </c>
      <c r="AC49" s="43">
        <f t="shared" si="12"/>
        <v>12.425989738295668</v>
      </c>
      <c r="AD49" s="46"/>
      <c r="AE49" s="47">
        <v>11</v>
      </c>
      <c r="AF49" s="44">
        <f t="shared" si="13"/>
        <v>2.1099999999999977</v>
      </c>
      <c r="AG49" s="44">
        <f t="shared" si="2"/>
        <v>3.9719138452148686</v>
      </c>
      <c r="AH49" s="44">
        <f t="shared" si="3"/>
        <v>3.9718323981229764</v>
      </c>
      <c r="AI49" s="44">
        <f t="shared" si="4"/>
        <v>3.9718323984285142</v>
      </c>
      <c r="AJ49" s="44">
        <f t="shared" si="5"/>
        <v>3.9717508654308666</v>
      </c>
      <c r="AK49" s="43">
        <f t="shared" si="14"/>
        <v>12.437008267200959</v>
      </c>
    </row>
    <row r="50" spans="2:37" x14ac:dyDescent="0.25">
      <c r="B50" s="47">
        <f t="shared" si="6"/>
        <v>12</v>
      </c>
      <c r="C50" s="43">
        <f t="shared" si="0"/>
        <v>70.865309144497942</v>
      </c>
      <c r="D50" s="46"/>
      <c r="E50" s="46"/>
      <c r="F50" s="46"/>
      <c r="G50" s="46"/>
      <c r="H50" s="46"/>
      <c r="I50" s="46"/>
      <c r="J50" s="46"/>
      <c r="K50" s="46"/>
      <c r="L50" s="47">
        <f t="shared" si="7"/>
        <v>12</v>
      </c>
      <c r="M50" s="43">
        <f t="shared" si="1"/>
        <v>48.343582317033253</v>
      </c>
      <c r="N50" s="46"/>
      <c r="O50" s="46"/>
      <c r="P50" s="46"/>
      <c r="Q50" s="46"/>
      <c r="R50" s="46"/>
      <c r="S50" s="46"/>
      <c r="T50" s="46"/>
      <c r="U50" s="46"/>
      <c r="V50" s="47">
        <v>12</v>
      </c>
      <c r="W50" s="44">
        <f t="shared" si="8"/>
        <v>2.1199999999999974</v>
      </c>
      <c r="X50" s="43">
        <f t="shared" si="9"/>
        <v>12.464716051213756</v>
      </c>
      <c r="Y50" s="46"/>
      <c r="Z50" s="47">
        <v>12</v>
      </c>
      <c r="AA50" s="44">
        <f t="shared" si="10"/>
        <v>2.1199999999999974</v>
      </c>
      <c r="AB50" s="44">
        <f t="shared" si="11"/>
        <v>12.464692391277678</v>
      </c>
      <c r="AC50" s="43">
        <f t="shared" si="12"/>
        <v>12.464690234983452</v>
      </c>
      <c r="AD50" s="46"/>
      <c r="AE50" s="47">
        <v>12</v>
      </c>
      <c r="AF50" s="44">
        <f t="shared" si="13"/>
        <v>2.1199999999999974</v>
      </c>
      <c r="AG50" s="44">
        <f t="shared" si="2"/>
        <v>3.9717508654309754</v>
      </c>
      <c r="AH50" s="44">
        <f t="shared" si="3"/>
        <v>3.971669246393041</v>
      </c>
      <c r="AI50" s="44">
        <f t="shared" si="4"/>
        <v>3.9716692467013237</v>
      </c>
      <c r="AJ50" s="44">
        <f t="shared" si="5"/>
        <v>3.971587541490389</v>
      </c>
      <c r="AK50" s="43">
        <f t="shared" si="14"/>
        <v>12.47672659104054</v>
      </c>
    </row>
    <row r="51" spans="2:37" x14ac:dyDescent="0.25">
      <c r="B51" s="47">
        <f t="shared" si="6"/>
        <v>13</v>
      </c>
      <c r="C51" s="43">
        <f t="shared" si="0"/>
        <v>73.899986482832972</v>
      </c>
      <c r="D51" s="46"/>
      <c r="E51" s="46"/>
      <c r="F51" s="46"/>
      <c r="G51" s="46"/>
      <c r="H51" s="46"/>
      <c r="I51" s="46"/>
      <c r="J51" s="46"/>
      <c r="K51" s="46"/>
      <c r="L51" s="47">
        <f t="shared" si="7"/>
        <v>13</v>
      </c>
      <c r="M51" s="43">
        <f t="shared" si="1"/>
        <v>51.676573844140364</v>
      </c>
      <c r="N51" s="46"/>
      <c r="O51" s="46"/>
      <c r="P51" s="46"/>
      <c r="Q51" s="46"/>
      <c r="R51" s="46"/>
      <c r="S51" s="46"/>
      <c r="T51" s="46"/>
      <c r="U51" s="46"/>
      <c r="V51" s="47">
        <v>13</v>
      </c>
      <c r="W51" s="44">
        <f t="shared" si="8"/>
        <v>2.1299999999999972</v>
      </c>
      <c r="X51" s="43">
        <f t="shared" si="9"/>
        <v>12.503414389136562</v>
      </c>
      <c r="Y51" s="46"/>
      <c r="Z51" s="47">
        <v>13</v>
      </c>
      <c r="AA51" s="44">
        <f t="shared" si="10"/>
        <v>2.1299999999999972</v>
      </c>
      <c r="AB51" s="44">
        <f t="shared" si="11"/>
        <v>12.503388575602189</v>
      </c>
      <c r="AC51" s="43">
        <f t="shared" si="12"/>
        <v>12.503386418632303</v>
      </c>
      <c r="AD51" s="46"/>
      <c r="AE51" s="47">
        <v>13</v>
      </c>
      <c r="AF51" s="44">
        <f t="shared" si="13"/>
        <v>2.1299999999999972</v>
      </c>
      <c r="AG51" s="44">
        <f t="shared" si="2"/>
        <v>3.9715875414904991</v>
      </c>
      <c r="AH51" s="44">
        <f t="shared" si="3"/>
        <v>3.9715057499714801</v>
      </c>
      <c r="AI51" s="44">
        <f t="shared" si="4"/>
        <v>3.9715057502825259</v>
      </c>
      <c r="AJ51" s="44">
        <f t="shared" si="5"/>
        <v>3.9714238723221671</v>
      </c>
      <c r="AK51" s="43">
        <f t="shared" si="14"/>
        <v>12.51644328336239</v>
      </c>
    </row>
    <row r="52" spans="2:37" x14ac:dyDescent="0.25">
      <c r="B52" s="47">
        <f t="shared" si="6"/>
        <v>14</v>
      </c>
      <c r="C52" s="43">
        <f t="shared" si="0"/>
        <v>76.867099092258528</v>
      </c>
      <c r="D52" s="46"/>
      <c r="E52" s="46"/>
      <c r="F52" s="46"/>
      <c r="G52" s="46"/>
      <c r="H52" s="46"/>
      <c r="I52" s="46"/>
      <c r="J52" s="46"/>
      <c r="K52" s="46"/>
      <c r="L52" s="47">
        <f t="shared" si="7"/>
        <v>14</v>
      </c>
      <c r="M52" s="43">
        <f t="shared" si="1"/>
        <v>54.946059898637671</v>
      </c>
      <c r="N52" s="46"/>
      <c r="O52" s="46"/>
      <c r="P52" s="46"/>
      <c r="Q52" s="46"/>
      <c r="R52" s="46"/>
      <c r="S52" s="46"/>
      <c r="T52" s="46"/>
      <c r="U52" s="46"/>
      <c r="V52" s="47">
        <v>14</v>
      </c>
      <c r="W52" s="44">
        <f t="shared" si="8"/>
        <v>2.139999999999997</v>
      </c>
      <c r="X52" s="43">
        <f t="shared" si="9"/>
        <v>12.542108413119314</v>
      </c>
      <c r="Y52" s="46"/>
      <c r="Z52" s="47">
        <v>14</v>
      </c>
      <c r="AA52" s="44">
        <f t="shared" si="10"/>
        <v>2.139999999999997</v>
      </c>
      <c r="AB52" s="44">
        <f t="shared" si="11"/>
        <v>12.542080445536561</v>
      </c>
      <c r="AC52" s="43">
        <f t="shared" si="12"/>
        <v>12.542078287890662</v>
      </c>
      <c r="AD52" s="46"/>
      <c r="AE52" s="47">
        <v>14</v>
      </c>
      <c r="AF52" s="44">
        <f t="shared" si="13"/>
        <v>2.139999999999997</v>
      </c>
      <c r="AG52" s="44">
        <f t="shared" si="2"/>
        <v>3.9714238723222781</v>
      </c>
      <c r="AH52" s="44">
        <f t="shared" si="3"/>
        <v>3.9713419077849395</v>
      </c>
      <c r="AI52" s="44">
        <f t="shared" si="4"/>
        <v>3.9713419080987684</v>
      </c>
      <c r="AJ52" s="44">
        <f t="shared" si="5"/>
        <v>3.9712598568506494</v>
      </c>
      <c r="AK52" s="43">
        <f t="shared" si="14"/>
        <v>12.556158340719591</v>
      </c>
    </row>
    <row r="53" spans="2:37" x14ac:dyDescent="0.25">
      <c r="B53" s="47">
        <f t="shared" si="6"/>
        <v>15</v>
      </c>
      <c r="C53" s="43">
        <f t="shared" si="0"/>
        <v>79.76381140965249</v>
      </c>
      <c r="D53" s="46"/>
      <c r="E53" s="46"/>
      <c r="F53" s="46"/>
      <c r="G53" s="46"/>
      <c r="H53" s="46"/>
      <c r="I53" s="46"/>
      <c r="J53" s="46"/>
      <c r="K53" s="46"/>
      <c r="L53" s="47">
        <f t="shared" si="7"/>
        <v>15</v>
      </c>
      <c r="M53" s="43">
        <f t="shared" si="1"/>
        <v>58.14937527666671</v>
      </c>
      <c r="N53" s="46"/>
      <c r="O53" s="46"/>
      <c r="P53" s="46"/>
      <c r="Q53" s="46"/>
      <c r="R53" s="46"/>
      <c r="S53" s="46"/>
      <c r="T53" s="46"/>
      <c r="U53" s="46"/>
      <c r="V53" s="47">
        <v>15</v>
      </c>
      <c r="W53" s="44">
        <f t="shared" si="8"/>
        <v>2.1499999999999968</v>
      </c>
      <c r="X53" s="43">
        <f t="shared" si="9"/>
        <v>12.580798121809961</v>
      </c>
      <c r="Y53" s="46"/>
      <c r="Z53" s="47">
        <v>15</v>
      </c>
      <c r="AA53" s="44">
        <f t="shared" si="10"/>
        <v>2.1499999999999968</v>
      </c>
      <c r="AB53" s="44">
        <f t="shared" si="11"/>
        <v>12.580767999728534</v>
      </c>
      <c r="AC53" s="43">
        <f t="shared" si="12"/>
        <v>12.580765841406269</v>
      </c>
      <c r="AD53" s="46"/>
      <c r="AE53" s="47">
        <v>15</v>
      </c>
      <c r="AF53" s="44">
        <f t="shared" si="13"/>
        <v>2.1499999999999968</v>
      </c>
      <c r="AG53" s="44">
        <f t="shared" si="2"/>
        <v>3.9712598568507618</v>
      </c>
      <c r="AH53" s="44">
        <f t="shared" si="3"/>
        <v>3.9711777187556643</v>
      </c>
      <c r="AI53" s="44">
        <f t="shared" si="4"/>
        <v>3.9711777190722959</v>
      </c>
      <c r="AJ53" s="44">
        <f t="shared" si="5"/>
        <v>3.9710954939958718</v>
      </c>
      <c r="AK53" s="43">
        <f t="shared" si="14"/>
        <v>12.595871759654491</v>
      </c>
    </row>
    <row r="54" spans="2:37" x14ac:dyDescent="0.25">
      <c r="B54" s="47">
        <f t="shared" si="6"/>
        <v>16</v>
      </c>
      <c r="C54" s="43">
        <f t="shared" si="0"/>
        <v>82.587083803118801</v>
      </c>
      <c r="D54" s="46"/>
      <c r="E54" s="46"/>
      <c r="F54" s="46"/>
      <c r="G54" s="46"/>
      <c r="H54" s="46"/>
      <c r="I54" s="46"/>
      <c r="J54" s="46"/>
      <c r="K54" s="46"/>
      <c r="L54" s="47">
        <f t="shared" si="7"/>
        <v>16</v>
      </c>
      <c r="M54" s="43">
        <f t="shared" si="1"/>
        <v>61.28366296594853</v>
      </c>
      <c r="N54" s="46"/>
      <c r="O54" s="46"/>
      <c r="P54" s="46"/>
      <c r="Q54" s="46"/>
      <c r="R54" s="46"/>
      <c r="S54" s="46"/>
      <c r="T54" s="46"/>
      <c r="U54" s="46"/>
      <c r="V54" s="47">
        <v>16</v>
      </c>
      <c r="W54" s="44">
        <f t="shared" si="8"/>
        <v>2.1599999999999966</v>
      </c>
      <c r="X54" s="43">
        <f t="shared" si="9"/>
        <v>12.619483513855748</v>
      </c>
      <c r="Y54" s="46"/>
      <c r="Z54" s="47">
        <v>16</v>
      </c>
      <c r="AA54" s="44">
        <f t="shared" si="10"/>
        <v>2.1599999999999966</v>
      </c>
      <c r="AB54" s="44">
        <f t="shared" si="11"/>
        <v>12.619451236825139</v>
      </c>
      <c r="AC54" s="43">
        <f t="shared" si="12"/>
        <v>12.619449077826154</v>
      </c>
      <c r="AD54" s="46"/>
      <c r="AE54" s="47">
        <v>16</v>
      </c>
      <c r="AF54" s="44">
        <f t="shared" si="13"/>
        <v>2.1599999999999966</v>
      </c>
      <c r="AG54" s="44">
        <f t="shared" si="2"/>
        <v>3.9710954939959855</v>
      </c>
      <c r="AH54" s="44">
        <f t="shared" si="3"/>
        <v>3.9710131818014758</v>
      </c>
      <c r="AI54" s="44">
        <f t="shared" si="4"/>
        <v>3.9710131821209291</v>
      </c>
      <c r="AJ54" s="44">
        <f t="shared" si="5"/>
        <v>3.9709307826734355</v>
      </c>
      <c r="AK54" s="43">
        <f t="shared" si="14"/>
        <v>12.635583536698663</v>
      </c>
    </row>
    <row r="55" spans="2:37" x14ac:dyDescent="0.25">
      <c r="B55" s="47">
        <f t="shared" si="6"/>
        <v>17</v>
      </c>
      <c r="C55" s="43">
        <f t="shared" si="0"/>
        <v>85.333651399346309</v>
      </c>
      <c r="D55" s="46"/>
      <c r="E55" s="46"/>
      <c r="F55" s="46"/>
      <c r="G55" s="46"/>
      <c r="H55" s="46"/>
      <c r="I55" s="46"/>
      <c r="J55" s="46"/>
      <c r="K55" s="46"/>
      <c r="L55" s="47">
        <f t="shared" si="7"/>
        <v>17</v>
      </c>
      <c r="M55" s="43">
        <f t="shared" si="1"/>
        <v>64.345854245184555</v>
      </c>
      <c r="N55" s="46"/>
      <c r="O55" s="46"/>
      <c r="P55" s="46"/>
      <c r="Q55" s="46"/>
      <c r="R55" s="46"/>
      <c r="S55" s="46"/>
      <c r="T55" s="46"/>
      <c r="U55" s="46"/>
      <c r="V55" s="47">
        <v>17</v>
      </c>
      <c r="W55" s="44">
        <f t="shared" si="8"/>
        <v>2.1699999999999964</v>
      </c>
      <c r="X55" s="43">
        <f t="shared" si="9"/>
        <v>12.658164587903213</v>
      </c>
      <c r="Y55" s="46"/>
      <c r="Z55" s="47">
        <v>17</v>
      </c>
      <c r="AA55" s="44">
        <f t="shared" si="10"/>
        <v>2.1699999999999964</v>
      </c>
      <c r="AB55" s="44">
        <f t="shared" si="11"/>
        <v>12.658130155472703</v>
      </c>
      <c r="AC55" s="43">
        <f t="shared" si="12"/>
        <v>12.658127995796644</v>
      </c>
      <c r="AD55" s="46"/>
      <c r="AE55" s="47">
        <v>17</v>
      </c>
      <c r="AF55" s="44">
        <f t="shared" si="13"/>
        <v>2.1699999999999964</v>
      </c>
      <c r="AG55" s="44">
        <f t="shared" si="2"/>
        <v>3.97093078267355</v>
      </c>
      <c r="AH55" s="44">
        <f t="shared" si="3"/>
        <v>3.9708482958357485</v>
      </c>
      <c r="AI55" s="44">
        <f t="shared" si="4"/>
        <v>3.9708482961580431</v>
      </c>
      <c r="AJ55" s="44">
        <f t="shared" si="5"/>
        <v>3.9707657217944829</v>
      </c>
      <c r="AK55" s="43">
        <f t="shared" si="14"/>
        <v>12.675293668372854</v>
      </c>
    </row>
    <row r="56" spans="2:37" x14ac:dyDescent="0.25">
      <c r="B56" s="47">
        <f t="shared" si="6"/>
        <v>18</v>
      </c>
      <c r="C56" s="43">
        <f t="shared" si="0"/>
        <v>88</v>
      </c>
      <c r="D56" s="46"/>
      <c r="E56" s="46"/>
      <c r="F56" s="46"/>
      <c r="G56" s="46"/>
      <c r="H56" s="46"/>
      <c r="I56" s="46"/>
      <c r="J56" s="46"/>
      <c r="K56" s="46"/>
      <c r="L56" s="47">
        <f t="shared" si="7"/>
        <v>18</v>
      </c>
      <c r="M56" s="43">
        <f t="shared" si="1"/>
        <v>67.33264604737947</v>
      </c>
      <c r="N56" s="46"/>
      <c r="O56" s="46"/>
      <c r="P56" s="46"/>
      <c r="Q56" s="46"/>
      <c r="R56" s="46"/>
      <c r="S56" s="46"/>
      <c r="T56" s="46"/>
      <c r="U56" s="46"/>
      <c r="V56" s="47">
        <v>18</v>
      </c>
      <c r="W56" s="44">
        <f t="shared" si="8"/>
        <v>2.1799999999999962</v>
      </c>
      <c r="X56" s="43">
        <f t="shared" si="9"/>
        <v>12.696841342598185</v>
      </c>
      <c r="Y56" s="46"/>
      <c r="Z56" s="47">
        <v>18</v>
      </c>
      <c r="AA56" s="44">
        <f t="shared" si="10"/>
        <v>2.1799999999999962</v>
      </c>
      <c r="AB56" s="44">
        <f t="shared" si="11"/>
        <v>12.69680475431684</v>
      </c>
      <c r="AC56" s="43">
        <f t="shared" si="12"/>
        <v>12.696802593963355</v>
      </c>
      <c r="AD56" s="46"/>
      <c r="AE56" s="47">
        <v>18</v>
      </c>
      <c r="AF56" s="44">
        <f t="shared" si="13"/>
        <v>2.1799999999999962</v>
      </c>
      <c r="AG56" s="44">
        <f t="shared" si="2"/>
        <v>3.9707657217945984</v>
      </c>
      <c r="AH56" s="44">
        <f t="shared" si="3"/>
        <v>3.9706830597673881</v>
      </c>
      <c r="AI56" s="44">
        <f t="shared" si="4"/>
        <v>3.970683060092544</v>
      </c>
      <c r="AJ56" s="44">
        <f t="shared" si="5"/>
        <v>3.9706003102656773</v>
      </c>
      <c r="AK56" s="43">
        <f t="shared" si="14"/>
        <v>12.715002151186946</v>
      </c>
    </row>
    <row r="57" spans="2:37" x14ac:dyDescent="0.25">
      <c r="B57" s="47">
        <f t="shared" si="6"/>
        <v>19</v>
      </c>
      <c r="C57" s="43">
        <f t="shared" si="0"/>
        <v>90.582338582507887</v>
      </c>
      <c r="D57" s="46"/>
      <c r="E57" s="46"/>
      <c r="F57" s="46"/>
      <c r="G57" s="46"/>
      <c r="H57" s="46"/>
      <c r="I57" s="46"/>
      <c r="J57" s="46"/>
      <c r="K57" s="46"/>
      <c r="L57" s="47">
        <f t="shared" si="7"/>
        <v>19</v>
      </c>
      <c r="M57" s="43">
        <f t="shared" si="1"/>
        <v>70.240475112767498</v>
      </c>
      <c r="N57" s="46"/>
      <c r="O57" s="46"/>
      <c r="P57" s="46"/>
      <c r="Q57" s="46"/>
      <c r="R57" s="46"/>
      <c r="S57" s="46"/>
      <c r="T57" s="46"/>
      <c r="U57" s="46"/>
      <c r="V57" s="47">
        <v>19</v>
      </c>
      <c r="W57" s="44">
        <f t="shared" si="8"/>
        <v>2.1899999999999959</v>
      </c>
      <c r="X57" s="43">
        <f t="shared" si="9"/>
        <v>12.735513776585785</v>
      </c>
      <c r="Y57" s="46"/>
      <c r="Z57" s="47">
        <v>19</v>
      </c>
      <c r="AA57" s="44">
        <f t="shared" si="10"/>
        <v>2.1899999999999959</v>
      </c>
      <c r="AB57" s="44">
        <f t="shared" si="11"/>
        <v>12.735475032002464</v>
      </c>
      <c r="AC57" s="43">
        <f t="shared" si="12"/>
        <v>12.735472870971195</v>
      </c>
      <c r="AD57" s="46"/>
      <c r="AE57" s="47">
        <v>19</v>
      </c>
      <c r="AF57" s="44">
        <f t="shared" si="13"/>
        <v>2.1899999999999959</v>
      </c>
      <c r="AG57" s="44">
        <f t="shared" si="2"/>
        <v>3.9706003102657941</v>
      </c>
      <c r="AH57" s="44">
        <f t="shared" si="3"/>
        <v>3.9705174725008088</v>
      </c>
      <c r="AI57" s="44">
        <f t="shared" si="4"/>
        <v>3.9705174728288464</v>
      </c>
      <c r="AJ57" s="44">
        <f t="shared" si="5"/>
        <v>3.970434546989178</v>
      </c>
      <c r="AK57" s="43">
        <f t="shared" si="14"/>
        <v>12.754708981639913</v>
      </c>
    </row>
    <row r="58" spans="2:37" x14ac:dyDescent="0.25">
      <c r="B58" s="47">
        <f t="shared" si="6"/>
        <v>20</v>
      </c>
      <c r="C58" s="43">
        <f t="shared" si="0"/>
        <v>93.076567773837851</v>
      </c>
      <c r="D58" s="46"/>
      <c r="E58" s="46"/>
      <c r="F58" s="46"/>
      <c r="G58" s="46"/>
      <c r="H58" s="46"/>
      <c r="I58" s="46"/>
      <c r="J58" s="46"/>
      <c r="K58" s="46"/>
      <c r="L58" s="47">
        <f t="shared" si="7"/>
        <v>20</v>
      </c>
      <c r="M58" s="43">
        <f t="shared" si="1"/>
        <v>73.065488356669519</v>
      </c>
      <c r="N58" s="46"/>
      <c r="O58" s="46"/>
      <c r="P58" s="46"/>
      <c r="Q58" s="46"/>
      <c r="R58" s="46"/>
      <c r="S58" s="46"/>
      <c r="T58" s="46"/>
      <c r="U58" s="46"/>
      <c r="V58" s="47">
        <v>20</v>
      </c>
      <c r="W58" s="44">
        <f t="shared" si="8"/>
        <v>2.1999999999999957</v>
      </c>
      <c r="X58" s="43">
        <f t="shared" si="9"/>
        <v>12.774181888510427</v>
      </c>
      <c r="Y58" s="46"/>
      <c r="Z58" s="47">
        <v>20</v>
      </c>
      <c r="AA58" s="44">
        <f t="shared" si="10"/>
        <v>2.1999999999999957</v>
      </c>
      <c r="AB58" s="44">
        <f t="shared" si="11"/>
        <v>12.774140987173771</v>
      </c>
      <c r="AC58" s="43">
        <f t="shared" si="12"/>
        <v>12.774138825464368</v>
      </c>
      <c r="AD58" s="46"/>
      <c r="AE58" s="47">
        <v>20</v>
      </c>
      <c r="AF58" s="44">
        <f t="shared" si="13"/>
        <v>2.1999999999999957</v>
      </c>
      <c r="AG58" s="44">
        <f t="shared" si="2"/>
        <v>3.9704345469892961</v>
      </c>
      <c r="AH58" s="44">
        <f t="shared" si="3"/>
        <v>3.9703515329359105</v>
      </c>
      <c r="AI58" s="44">
        <f t="shared" si="4"/>
        <v>3.9703515332668489</v>
      </c>
      <c r="AJ58" s="44">
        <f t="shared" si="5"/>
        <v>3.9702684308626193</v>
      </c>
      <c r="AK58" s="43">
        <f t="shared" si="14"/>
        <v>12.794414156219771</v>
      </c>
    </row>
    <row r="59" spans="2:37" x14ac:dyDescent="0.25">
      <c r="B59" s="47">
        <f t="shared" si="6"/>
        <v>21</v>
      </c>
      <c r="C59" s="43">
        <f t="shared" si="0"/>
        <v>95.478243552148072</v>
      </c>
      <c r="D59" s="46"/>
      <c r="E59" s="46"/>
      <c r="F59" s="46"/>
      <c r="G59" s="46"/>
      <c r="H59" s="46"/>
      <c r="I59" s="46"/>
      <c r="J59" s="46"/>
      <c r="K59" s="46"/>
      <c r="L59" s="47">
        <f t="shared" si="7"/>
        <v>21</v>
      </c>
      <c r="M59" s="43">
        <f t="shared" si="1"/>
        <v>75.803508751930877</v>
      </c>
      <c r="N59" s="46"/>
      <c r="O59" s="46"/>
      <c r="P59" s="46"/>
      <c r="Q59" s="46"/>
      <c r="R59" s="46"/>
      <c r="S59" s="46"/>
      <c r="T59" s="46"/>
      <c r="U59" s="46"/>
      <c r="V59" s="47">
        <v>21</v>
      </c>
      <c r="W59" s="44">
        <f t="shared" si="8"/>
        <v>2.2099999999999955</v>
      </c>
      <c r="X59" s="43">
        <f t="shared" si="9"/>
        <v>12.812845677015812</v>
      </c>
      <c r="Y59" s="46"/>
      <c r="Z59" s="47">
        <v>21</v>
      </c>
      <c r="AA59" s="44">
        <f t="shared" si="10"/>
        <v>2.2099999999999955</v>
      </c>
      <c r="AB59" s="44">
        <f t="shared" si="11"/>
        <v>12.812802618474256</v>
      </c>
      <c r="AC59" s="43">
        <f t="shared" si="12"/>
        <v>12.812800456086363</v>
      </c>
      <c r="AD59" s="46"/>
      <c r="AE59" s="47">
        <v>21</v>
      </c>
      <c r="AF59" s="44">
        <f t="shared" si="13"/>
        <v>2.2099999999999955</v>
      </c>
      <c r="AG59" s="44">
        <f t="shared" si="2"/>
        <v>3.9702684308627383</v>
      </c>
      <c r="AH59" s="44">
        <f t="shared" si="3"/>
        <v>3.9701852399680542</v>
      </c>
      <c r="AI59" s="44">
        <f t="shared" si="4"/>
        <v>3.9701852403019142</v>
      </c>
      <c r="AJ59" s="44">
        <f t="shared" si="5"/>
        <v>3.9701019607790853</v>
      </c>
      <c r="AK59" s="43">
        <f t="shared" si="14"/>
        <v>12.834117671403533</v>
      </c>
    </row>
    <row r="60" spans="2:37" x14ac:dyDescent="0.25">
      <c r="B60" s="47">
        <f t="shared" si="6"/>
        <v>22</v>
      </c>
      <c r="C60" s="43">
        <f t="shared" si="0"/>
        <v>97.782535262558952</v>
      </c>
      <c r="D60" s="46"/>
      <c r="E60" s="46"/>
      <c r="F60" s="46"/>
      <c r="G60" s="46"/>
      <c r="H60" s="46"/>
      <c r="I60" s="46"/>
      <c r="J60" s="46"/>
      <c r="K60" s="46"/>
      <c r="L60" s="47">
        <f t="shared" si="7"/>
        <v>22</v>
      </c>
      <c r="M60" s="43">
        <f t="shared" si="1"/>
        <v>78.449995867085406</v>
      </c>
      <c r="N60" s="46"/>
      <c r="O60" s="46"/>
      <c r="P60" s="46"/>
      <c r="Q60" s="46"/>
      <c r="R60" s="46"/>
      <c r="S60" s="46"/>
      <c r="T60" s="46"/>
      <c r="U60" s="46"/>
      <c r="V60" s="47">
        <v>22</v>
      </c>
      <c r="W60" s="44">
        <f t="shared" si="8"/>
        <v>2.2199999999999953</v>
      </c>
      <c r="X60" s="43">
        <f t="shared" si="9"/>
        <v>12.851505140744937</v>
      </c>
      <c r="Y60" s="46"/>
      <c r="Z60" s="47">
        <v>22</v>
      </c>
      <c r="AA60" s="44">
        <f t="shared" si="10"/>
        <v>2.2199999999999953</v>
      </c>
      <c r="AB60" s="44">
        <f t="shared" si="11"/>
        <v>12.851459924546701</v>
      </c>
      <c r="AC60" s="43">
        <f t="shared" si="12"/>
        <v>12.85145776147996</v>
      </c>
      <c r="AD60" s="46"/>
      <c r="AE60" s="47">
        <v>22</v>
      </c>
      <c r="AF60" s="44">
        <f t="shared" si="13"/>
        <v>2.2199999999999953</v>
      </c>
      <c r="AG60" s="44">
        <f t="shared" si="2"/>
        <v>3.9701019607792052</v>
      </c>
      <c r="AH60" s="44">
        <f t="shared" si="3"/>
        <v>3.9700185924880418</v>
      </c>
      <c r="AI60" s="44">
        <f t="shared" si="4"/>
        <v>3.9700185928248439</v>
      </c>
      <c r="AJ60" s="44">
        <f t="shared" si="5"/>
        <v>3.9699351356270878</v>
      </c>
      <c r="AK60" s="43">
        <f t="shared" si="14"/>
        <v>12.873819523657168</v>
      </c>
    </row>
    <row r="61" spans="2:37" x14ac:dyDescent="0.25">
      <c r="B61" s="47">
        <f t="shared" si="6"/>
        <v>23</v>
      </c>
      <c r="C61" s="43">
        <f t="shared" si="0"/>
        <v>99.984176819029969</v>
      </c>
      <c r="D61" s="46"/>
      <c r="E61" s="46"/>
      <c r="F61" s="46"/>
      <c r="G61" s="46"/>
      <c r="H61" s="46"/>
      <c r="I61" s="46"/>
      <c r="J61" s="46"/>
      <c r="K61" s="46"/>
      <c r="L61" s="47">
        <f t="shared" si="7"/>
        <v>23</v>
      </c>
      <c r="M61" s="43">
        <f t="shared" si="1"/>
        <v>80.999999999999972</v>
      </c>
      <c r="N61" s="46"/>
      <c r="O61" s="46"/>
      <c r="P61" s="46"/>
      <c r="Q61" s="46"/>
      <c r="R61" s="46"/>
      <c r="S61" s="46"/>
      <c r="T61" s="46"/>
      <c r="U61" s="46"/>
      <c r="V61" s="47">
        <v>23</v>
      </c>
      <c r="W61" s="44">
        <f t="shared" si="8"/>
        <v>2.2299999999999951</v>
      </c>
      <c r="X61" s="43">
        <f t="shared" si="9"/>
        <v>12.890160278340087</v>
      </c>
      <c r="Y61" s="46"/>
      <c r="Z61" s="47">
        <v>23</v>
      </c>
      <c r="AA61" s="44">
        <f t="shared" si="10"/>
        <v>2.2299999999999951</v>
      </c>
      <c r="AB61" s="44">
        <f t="shared" si="11"/>
        <v>12.890112904033174</v>
      </c>
      <c r="AC61" s="43">
        <f t="shared" si="12"/>
        <v>12.890110740287234</v>
      </c>
      <c r="AD61" s="46"/>
      <c r="AE61" s="47">
        <v>23</v>
      </c>
      <c r="AF61" s="44">
        <f t="shared" si="13"/>
        <v>2.2299999999999951</v>
      </c>
      <c r="AG61" s="44">
        <f t="shared" si="2"/>
        <v>3.9699351356272095</v>
      </c>
      <c r="AH61" s="44">
        <f t="shared" si="3"/>
        <v>3.9698515893820896</v>
      </c>
      <c r="AI61" s="44">
        <f t="shared" si="4"/>
        <v>3.9698515897218543</v>
      </c>
      <c r="AJ61" s="44">
        <f t="shared" si="5"/>
        <v>3.9697679542905435</v>
      </c>
      <c r="AK61" s="43">
        <f t="shared" si="14"/>
        <v>12.913519709435555</v>
      </c>
    </row>
    <row r="62" spans="2:37" x14ac:dyDescent="0.25">
      <c r="B62" s="47">
        <f t="shared" si="6"/>
        <v>24</v>
      </c>
      <c r="C62" s="43">
        <f t="shared" si="0"/>
        <v>102.07740968990309</v>
      </c>
      <c r="D62" s="46"/>
      <c r="E62" s="46"/>
      <c r="F62" s="46"/>
      <c r="G62" s="46"/>
      <c r="H62" s="46"/>
      <c r="I62" s="46"/>
      <c r="J62" s="46"/>
      <c r="K62" s="46"/>
      <c r="L62" s="47">
        <f t="shared" si="7"/>
        <v>24</v>
      </c>
      <c r="M62" s="43">
        <f t="shared" si="1"/>
        <v>83.448108588818926</v>
      </c>
      <c r="N62" s="46"/>
      <c r="O62" s="46"/>
      <c r="P62" s="46"/>
      <c r="Q62" s="46"/>
      <c r="R62" s="46"/>
      <c r="S62" s="46"/>
      <c r="T62" s="46"/>
      <c r="U62" s="46"/>
      <c r="V62" s="47">
        <v>24</v>
      </c>
      <c r="W62" s="44">
        <f t="shared" si="8"/>
        <v>2.2399999999999949</v>
      </c>
      <c r="X62" s="43">
        <f t="shared" si="9"/>
        <v>12.928811088442835</v>
      </c>
      <c r="Y62" s="46"/>
      <c r="Z62" s="47">
        <v>24</v>
      </c>
      <c r="AA62" s="44">
        <f t="shared" si="10"/>
        <v>2.2399999999999949</v>
      </c>
      <c r="AB62" s="44">
        <f t="shared" si="11"/>
        <v>12.928761555575042</v>
      </c>
      <c r="AC62" s="43">
        <f t="shared" si="12"/>
        <v>12.928759391149544</v>
      </c>
      <c r="AD62" s="46"/>
      <c r="AE62" s="47">
        <v>24</v>
      </c>
      <c r="AF62" s="44">
        <f t="shared" si="13"/>
        <v>2.2399999999999949</v>
      </c>
      <c r="AG62" s="44">
        <f t="shared" si="2"/>
        <v>3.9697679542906661</v>
      </c>
      <c r="AH62" s="44">
        <f t="shared" si="3"/>
        <v>3.9696842295318078</v>
      </c>
      <c r="AI62" s="44">
        <f t="shared" si="4"/>
        <v>3.9696842298745558</v>
      </c>
      <c r="AJ62" s="44">
        <f t="shared" si="5"/>
        <v>3.9696004156487494</v>
      </c>
      <c r="AK62" s="43">
        <f t="shared" si="14"/>
        <v>12.953218225182431</v>
      </c>
    </row>
    <row r="63" spans="2:37" x14ac:dyDescent="0.25">
      <c r="B63" s="47">
        <f t="shared" si="6"/>
        <v>25</v>
      </c>
      <c r="C63" s="43">
        <f t="shared" si="0"/>
        <v>104.05591591021545</v>
      </c>
      <c r="D63" s="46"/>
      <c r="E63" s="46"/>
      <c r="F63" s="46"/>
      <c r="G63" s="46"/>
      <c r="H63" s="46"/>
      <c r="I63" s="46"/>
      <c r="J63" s="46"/>
      <c r="K63" s="46"/>
      <c r="L63" s="47">
        <f t="shared" si="7"/>
        <v>25</v>
      </c>
      <c r="M63" s="43">
        <f t="shared" si="1"/>
        <v>85.788383248864733</v>
      </c>
      <c r="N63" s="46"/>
      <c r="O63" s="46"/>
      <c r="P63" s="46"/>
      <c r="Q63" s="46"/>
      <c r="R63" s="46"/>
      <c r="S63" s="46"/>
      <c r="T63" s="46"/>
      <c r="U63" s="46"/>
      <c r="V63" s="47">
        <v>25</v>
      </c>
      <c r="W63" s="44">
        <f t="shared" si="8"/>
        <v>2.2499999999999947</v>
      </c>
      <c r="X63" s="43">
        <f t="shared" si="9"/>
        <v>12.967457569694044</v>
      </c>
      <c r="Y63" s="46"/>
      <c r="Z63" s="47">
        <v>25</v>
      </c>
      <c r="AA63" s="44">
        <f t="shared" si="10"/>
        <v>2.2499999999999947</v>
      </c>
      <c r="AB63" s="44">
        <f t="shared" si="11"/>
        <v>12.967405877812951</v>
      </c>
      <c r="AC63" s="43">
        <f t="shared" si="12"/>
        <v>12.96740371270754</v>
      </c>
      <c r="AD63" s="46"/>
      <c r="AE63" s="47">
        <v>25</v>
      </c>
      <c r="AF63" s="44">
        <f t="shared" si="13"/>
        <v>2.2499999999999947</v>
      </c>
      <c r="AG63" s="44">
        <f t="shared" si="2"/>
        <v>3.9696004156488733</v>
      </c>
      <c r="AH63" s="44">
        <f t="shared" si="3"/>
        <v>3.9695165118141751</v>
      </c>
      <c r="AI63" s="44">
        <f t="shared" si="4"/>
        <v>3.969516512159927</v>
      </c>
      <c r="AJ63" s="44">
        <f t="shared" si="5"/>
        <v>3.9694325185763595</v>
      </c>
      <c r="AK63" s="43">
        <f t="shared" si="14"/>
        <v>12.992915067330351</v>
      </c>
    </row>
    <row r="64" spans="2:37" x14ac:dyDescent="0.25">
      <c r="B64" s="47">
        <f t="shared" si="6"/>
        <v>26</v>
      </c>
      <c r="C64" s="43">
        <f t="shared" si="0"/>
        <v>105.91273890184691</v>
      </c>
      <c r="D64" s="46"/>
      <c r="E64" s="46"/>
      <c r="F64" s="46"/>
      <c r="G64" s="46"/>
      <c r="H64" s="46"/>
      <c r="I64" s="46"/>
      <c r="J64" s="46"/>
      <c r="K64" s="46"/>
      <c r="L64" s="47">
        <f t="shared" si="7"/>
        <v>26</v>
      </c>
      <c r="M64" s="43">
        <f t="shared" si="1"/>
        <v>88.014285349872807</v>
      </c>
      <c r="N64" s="46"/>
      <c r="O64" s="46"/>
      <c r="P64" s="46"/>
      <c r="Q64" s="46"/>
      <c r="R64" s="46"/>
      <c r="S64" s="46"/>
      <c r="T64" s="46"/>
      <c r="U64" s="46"/>
      <c r="V64" s="47">
        <v>26</v>
      </c>
      <c r="W64" s="44">
        <f t="shared" si="8"/>
        <v>2.2599999999999945</v>
      </c>
      <c r="X64" s="43">
        <f t="shared" si="9"/>
        <v>13.006099720733866</v>
      </c>
      <c r="Y64" s="46"/>
      <c r="Z64" s="47">
        <v>26</v>
      </c>
      <c r="AA64" s="44">
        <f t="shared" si="10"/>
        <v>2.2599999999999945</v>
      </c>
      <c r="AB64" s="44">
        <f t="shared" si="11"/>
        <v>13.006045869386838</v>
      </c>
      <c r="AC64" s="43">
        <f t="shared" si="12"/>
        <v>13.00604370360116</v>
      </c>
      <c r="AD64" s="46"/>
      <c r="AE64" s="47">
        <v>26</v>
      </c>
      <c r="AF64" s="44">
        <f t="shared" si="13"/>
        <v>2.2599999999999945</v>
      </c>
      <c r="AG64" s="44">
        <f t="shared" si="2"/>
        <v>3.9694325185764847</v>
      </c>
      <c r="AH64" s="44">
        <f t="shared" si="3"/>
        <v>3.969348435101514</v>
      </c>
      <c r="AI64" s="44">
        <f t="shared" si="4"/>
        <v>3.969348435450291</v>
      </c>
      <c r="AJ64" s="44">
        <f t="shared" si="5"/>
        <v>3.9692642619433611</v>
      </c>
      <c r="AK64" s="43">
        <f t="shared" si="14"/>
        <v>13.032610232300641</v>
      </c>
    </row>
    <row r="65" spans="2:37" x14ac:dyDescent="0.25">
      <c r="B65" s="47">
        <f t="shared" si="6"/>
        <v>27</v>
      </c>
      <c r="C65" s="43">
        <f t="shared" si="0"/>
        <v>107.64018927438654</v>
      </c>
      <c r="D65" s="46"/>
      <c r="E65" s="46"/>
      <c r="F65" s="46"/>
      <c r="G65" s="46"/>
      <c r="H65" s="46"/>
      <c r="I65" s="46"/>
      <c r="J65" s="46"/>
      <c r="K65" s="46"/>
      <c r="L65" s="47">
        <f t="shared" si="7"/>
        <v>27</v>
      </c>
      <c r="M65" s="43">
        <f t="shared" si="1"/>
        <v>90.118587476296454</v>
      </c>
      <c r="N65" s="46"/>
      <c r="O65" s="46"/>
      <c r="P65" s="46"/>
      <c r="Q65" s="46"/>
      <c r="R65" s="46"/>
      <c r="S65" s="46"/>
      <c r="T65" s="46"/>
      <c r="U65" s="46"/>
      <c r="V65" s="47">
        <v>27</v>
      </c>
      <c r="W65" s="44">
        <f t="shared" si="8"/>
        <v>2.2699999999999942</v>
      </c>
      <c r="X65" s="43">
        <f t="shared" si="9"/>
        <v>13.044737540201741</v>
      </c>
      <c r="Y65" s="46"/>
      <c r="Z65" s="47">
        <v>27</v>
      </c>
      <c r="AA65" s="44">
        <f t="shared" si="10"/>
        <v>2.2699999999999942</v>
      </c>
      <c r="AB65" s="44">
        <f t="shared" si="11"/>
        <v>13.04468152893593</v>
      </c>
      <c r="AC65" s="43">
        <f t="shared" si="12"/>
        <v>13.044679362469628</v>
      </c>
      <c r="AD65" s="46"/>
      <c r="AE65" s="47">
        <v>27</v>
      </c>
      <c r="AF65" s="44">
        <f t="shared" si="13"/>
        <v>2.2699999999999942</v>
      </c>
      <c r="AG65" s="44">
        <f t="shared" si="2"/>
        <v>3.9692642619434877</v>
      </c>
      <c r="AH65" s="44">
        <f t="shared" si="3"/>
        <v>3.9691799982614704</v>
      </c>
      <c r="AI65" s="44">
        <f t="shared" si="4"/>
        <v>3.9691799986132934</v>
      </c>
      <c r="AJ65" s="44">
        <f t="shared" si="5"/>
        <v>3.9690956446150509</v>
      </c>
      <c r="AK65" s="43">
        <f t="shared" si="14"/>
        <v>13.072303716503347</v>
      </c>
    </row>
    <row r="66" spans="2:37" x14ac:dyDescent="0.25">
      <c r="B66" s="47">
        <f t="shared" si="6"/>
        <v>28</v>
      </c>
      <c r="C66" s="43">
        <f t="shared" si="0"/>
        <v>109.22973197056439</v>
      </c>
      <c r="D66" s="46"/>
      <c r="E66" s="46"/>
      <c r="F66" s="46"/>
      <c r="G66" s="46"/>
      <c r="H66" s="46"/>
      <c r="I66" s="46"/>
      <c r="J66" s="46"/>
      <c r="K66" s="46"/>
      <c r="L66" s="47">
        <f t="shared" si="7"/>
        <v>28</v>
      </c>
      <c r="M66" s="43">
        <f t="shared" si="1"/>
        <v>92.093267352986658</v>
      </c>
      <c r="N66" s="46"/>
      <c r="O66" s="46"/>
      <c r="P66" s="46"/>
      <c r="Q66" s="46"/>
      <c r="R66" s="46"/>
      <c r="S66" s="46"/>
      <c r="T66" s="46"/>
      <c r="U66" s="46"/>
      <c r="V66" s="47">
        <v>28</v>
      </c>
      <c r="W66" s="44">
        <f t="shared" si="8"/>
        <v>2.279999999999994</v>
      </c>
      <c r="X66" s="43">
        <f t="shared" si="9"/>
        <v>13.083371026736394</v>
      </c>
      <c r="Y66" s="46"/>
      <c r="Z66" s="47">
        <v>28</v>
      </c>
      <c r="AA66" s="44">
        <f t="shared" si="10"/>
        <v>2.279999999999994</v>
      </c>
      <c r="AB66" s="44">
        <f t="shared" si="11"/>
        <v>13.083312855098743</v>
      </c>
      <c r="AC66" s="43">
        <f t="shared" si="12"/>
        <v>13.083310687951458</v>
      </c>
      <c r="AD66" s="46"/>
      <c r="AE66" s="47">
        <v>28</v>
      </c>
      <c r="AF66" s="44">
        <f t="shared" si="13"/>
        <v>2.279999999999994</v>
      </c>
      <c r="AG66" s="44">
        <f t="shared" si="2"/>
        <v>3.9690956446151788</v>
      </c>
      <c r="AH66" s="44">
        <f t="shared" si="3"/>
        <v>3.9690112001569857</v>
      </c>
      <c r="AI66" s="44">
        <f t="shared" si="4"/>
        <v>3.9690112005118761</v>
      </c>
      <c r="AJ66" s="44">
        <f t="shared" si="5"/>
        <v>3.968926665452011</v>
      </c>
      <c r="AK66" s="43">
        <f t="shared" si="14"/>
        <v>13.111995516337194</v>
      </c>
    </row>
    <row r="67" spans="2:37" x14ac:dyDescent="0.25">
      <c r="B67" s="47">
        <f t="shared" si="6"/>
        <v>29</v>
      </c>
      <c r="C67" s="43">
        <f t="shared" si="0"/>
        <v>110.671850031538</v>
      </c>
      <c r="D67" s="46"/>
      <c r="E67" s="46"/>
      <c r="F67" s="46"/>
      <c r="G67" s="46"/>
      <c r="H67" s="46"/>
      <c r="I67" s="46"/>
      <c r="J67" s="46"/>
      <c r="K67" s="46"/>
      <c r="L67" s="47">
        <f t="shared" si="7"/>
        <v>29</v>
      </c>
      <c r="M67" s="43">
        <f t="shared" si="1"/>
        <v>93.929379795394439</v>
      </c>
      <c r="N67" s="46"/>
      <c r="O67" s="46"/>
      <c r="P67" s="46"/>
      <c r="Q67" s="46"/>
      <c r="R67" s="46"/>
      <c r="S67" s="46"/>
      <c r="T67" s="46"/>
      <c r="U67" s="46"/>
      <c r="V67" s="47">
        <v>29</v>
      </c>
      <c r="W67" s="44">
        <f t="shared" si="8"/>
        <v>2.2899999999999938</v>
      </c>
      <c r="X67" s="43">
        <f t="shared" si="9"/>
        <v>13.122000178975838</v>
      </c>
      <c r="Y67" s="46"/>
      <c r="Z67" s="47">
        <v>29</v>
      </c>
      <c r="AA67" s="44">
        <f t="shared" si="10"/>
        <v>2.2899999999999938</v>
      </c>
      <c r="AB67" s="44">
        <f t="shared" si="11"/>
        <v>13.121939846513072</v>
      </c>
      <c r="AC67" s="43">
        <f t="shared" si="12"/>
        <v>13.12193767868445</v>
      </c>
      <c r="AD67" s="46"/>
      <c r="AE67" s="47">
        <v>29</v>
      </c>
      <c r="AF67" s="44">
        <f t="shared" si="13"/>
        <v>2.2899999999999938</v>
      </c>
      <c r="AG67" s="44">
        <f t="shared" si="2"/>
        <v>3.9689266654521398</v>
      </c>
      <c r="AH67" s="44">
        <f t="shared" si="3"/>
        <v>3.9688420396462756</v>
      </c>
      <c r="AI67" s="44">
        <f t="shared" si="4"/>
        <v>3.968842040004255</v>
      </c>
      <c r="AJ67" s="44">
        <f t="shared" si="5"/>
        <v>3.9687573233100832</v>
      </c>
      <c r="AK67" s="43">
        <f t="shared" si="14"/>
        <v>13.151685628189535</v>
      </c>
    </row>
    <row r="68" spans="2:37" x14ac:dyDescent="0.25">
      <c r="B68" s="47">
        <f t="shared" si="6"/>
        <v>30</v>
      </c>
      <c r="C68" s="43">
        <f t="shared" si="0"/>
        <v>111.95587877448062</v>
      </c>
      <c r="D68" s="46"/>
      <c r="E68" s="46"/>
      <c r="F68" s="46"/>
      <c r="G68" s="46"/>
      <c r="H68" s="46"/>
      <c r="I68" s="46"/>
      <c r="J68" s="46"/>
      <c r="K68" s="46"/>
      <c r="L68" s="47">
        <f t="shared" si="7"/>
        <v>30</v>
      </c>
      <c r="M68" s="43">
        <f t="shared" si="1"/>
        <v>95.616900849689486</v>
      </c>
      <c r="N68" s="46"/>
      <c r="O68" s="46"/>
      <c r="P68" s="46"/>
      <c r="Q68" s="46"/>
      <c r="R68" s="46"/>
      <c r="S68" s="46"/>
      <c r="T68" s="46"/>
      <c r="U68" s="46"/>
      <c r="V68" s="47">
        <v>30</v>
      </c>
      <c r="W68" s="44">
        <f t="shared" si="8"/>
        <v>2.2999999999999936</v>
      </c>
      <c r="X68" s="43">
        <f t="shared" si="9"/>
        <v>13.160624995557376</v>
      </c>
      <c r="Y68" s="46"/>
      <c r="Z68" s="47">
        <v>30</v>
      </c>
      <c r="AA68" s="44">
        <f t="shared" si="10"/>
        <v>2.2999999999999936</v>
      </c>
      <c r="AB68" s="44">
        <f t="shared" si="11"/>
        <v>13.160562501816006</v>
      </c>
      <c r="AC68" s="43">
        <f t="shared" si="12"/>
        <v>13.160560333305689</v>
      </c>
      <c r="AD68" s="46"/>
      <c r="AE68" s="47">
        <v>30</v>
      </c>
      <c r="AF68" s="44">
        <f t="shared" si="13"/>
        <v>2.2999999999999936</v>
      </c>
      <c r="AG68" s="44">
        <f t="shared" si="2"/>
        <v>3.9687573233102134</v>
      </c>
      <c r="AH68" s="44">
        <f t="shared" si="3"/>
        <v>3.9686725155828042</v>
      </c>
      <c r="AI68" s="44">
        <f t="shared" si="4"/>
        <v>3.968672515943894</v>
      </c>
      <c r="AJ68" s="44">
        <f t="shared" si="5"/>
        <v>3.9685876170403476</v>
      </c>
      <c r="AK68" s="43">
        <f t="shared" si="14"/>
        <v>13.191374048436307</v>
      </c>
    </row>
    <row r="69" spans="2:37" x14ac:dyDescent="0.25"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7">
        <v>31</v>
      </c>
      <c r="W69" s="44">
        <f t="shared" si="8"/>
        <v>2.3099999999999934</v>
      </c>
      <c r="X69" s="43">
        <f t="shared" si="9"/>
        <v>13.199245475117589</v>
      </c>
      <c r="Y69" s="46"/>
      <c r="Z69" s="47">
        <v>31</v>
      </c>
      <c r="AA69" s="44">
        <f t="shared" si="10"/>
        <v>2.3099999999999934</v>
      </c>
      <c r="AB69" s="44">
        <f t="shared" si="11"/>
        <v>13.199180819643917</v>
      </c>
      <c r="AC69" s="43">
        <f t="shared" si="12"/>
        <v>13.199178650451547</v>
      </c>
      <c r="AD69" s="46"/>
      <c r="AE69" s="47">
        <v>31</v>
      </c>
      <c r="AF69" s="44">
        <f t="shared" si="13"/>
        <v>2.3099999999999934</v>
      </c>
      <c r="AG69" s="44">
        <f t="shared" si="2"/>
        <v>3.968587617040479</v>
      </c>
      <c r="AH69" s="44">
        <f t="shared" si="3"/>
        <v>3.9685026268152592</v>
      </c>
      <c r="AI69" s="44">
        <f t="shared" si="4"/>
        <v>3.9685026271794817</v>
      </c>
      <c r="AJ69" s="44">
        <f t="shared" si="5"/>
        <v>3.9684175454890953</v>
      </c>
      <c r="AK69" s="43">
        <f t="shared" si="14"/>
        <v>13.23106077344198</v>
      </c>
    </row>
    <row r="70" spans="2:37" hidden="1" x14ac:dyDescent="0.25"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7">
        <v>32</v>
      </c>
      <c r="W70" s="44">
        <f t="shared" si="8"/>
        <v>2.3199999999999932</v>
      </c>
      <c r="X70" s="43">
        <f t="shared" si="9"/>
        <v>13.237861616292351</v>
      </c>
      <c r="Y70" s="46"/>
      <c r="Z70" s="47">
        <v>32</v>
      </c>
      <c r="AA70" s="44">
        <f t="shared" si="10"/>
        <v>2.3199999999999932</v>
      </c>
      <c r="AB70" s="44">
        <f t="shared" si="11"/>
        <v>13.237794798632459</v>
      </c>
      <c r="AC70" s="43">
        <f t="shared" si="12"/>
        <v>13.237792628757679</v>
      </c>
      <c r="AD70" s="46"/>
      <c r="AE70" s="47">
        <v>32</v>
      </c>
      <c r="AF70" s="44">
        <f t="shared" si="13"/>
        <v>2.3199999999999932</v>
      </c>
      <c r="AG70" s="44">
        <f t="shared" si="2"/>
        <v>3.9684175454892281</v>
      </c>
      <c r="AH70" s="44">
        <f t="shared" si="3"/>
        <v>3.9683323721875294</v>
      </c>
      <c r="AI70" s="44">
        <f t="shared" si="4"/>
        <v>3.9683323725549062</v>
      </c>
      <c r="AJ70" s="44">
        <f t="shared" si="5"/>
        <v>3.9682471074978047</v>
      </c>
      <c r="AK70" s="43">
        <f t="shared" si="14"/>
        <v>13.270745799559512</v>
      </c>
    </row>
    <row r="71" spans="2:37" hidden="1" x14ac:dyDescent="0.25"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7">
        <v>33</v>
      </c>
      <c r="W71" s="44">
        <f t="shared" si="8"/>
        <v>2.329999999999993</v>
      </c>
      <c r="X71" s="43">
        <f t="shared" si="9"/>
        <v>13.276473417716817</v>
      </c>
      <c r="Y71" s="46"/>
      <c r="Z71" s="47">
        <v>33</v>
      </c>
      <c r="AA71" s="44">
        <f t="shared" si="10"/>
        <v>2.329999999999993</v>
      </c>
      <c r="AB71" s="44">
        <f t="shared" si="11"/>
        <v>13.276404437416577</v>
      </c>
      <c r="AC71" s="43">
        <f t="shared" si="12"/>
        <v>13.276402266859028</v>
      </c>
      <c r="AD71" s="46"/>
      <c r="AE71" s="47">
        <v>33</v>
      </c>
      <c r="AF71" s="44">
        <f t="shared" si="13"/>
        <v>2.329999999999993</v>
      </c>
      <c r="AG71" s="44">
        <f t="shared" si="2"/>
        <v>3.9682471074979389</v>
      </c>
      <c r="AH71" s="44">
        <f t="shared" si="3"/>
        <v>3.9681617505386773</v>
      </c>
      <c r="AI71" s="44">
        <f t="shared" si="4"/>
        <v>3.9681617509092302</v>
      </c>
      <c r="AJ71" s="44">
        <f t="shared" si="5"/>
        <v>3.9680763019031176</v>
      </c>
      <c r="AK71" s="43">
        <f t="shared" si="14"/>
        <v>13.310429123130298</v>
      </c>
    </row>
    <row r="72" spans="2:37" hidden="1" x14ac:dyDescent="0.25"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7">
        <v>34</v>
      </c>
      <c r="W72" s="44">
        <f t="shared" si="8"/>
        <v>2.3399999999999928</v>
      </c>
      <c r="X72" s="43">
        <f t="shared" si="9"/>
        <v>13.315080878025427</v>
      </c>
      <c r="Y72" s="46"/>
      <c r="Z72" s="47">
        <v>34</v>
      </c>
      <c r="AA72" s="44">
        <f t="shared" si="10"/>
        <v>2.3399999999999928</v>
      </c>
      <c r="AB72" s="44">
        <f t="shared" si="11"/>
        <v>13.315009734630493</v>
      </c>
      <c r="AC72" s="43">
        <f t="shared" si="12"/>
        <v>13.315007563389818</v>
      </c>
      <c r="AD72" s="46"/>
      <c r="AE72" s="47">
        <v>34</v>
      </c>
      <c r="AF72" s="44">
        <f t="shared" si="13"/>
        <v>2.3399999999999928</v>
      </c>
      <c r="AG72" s="44">
        <f t="shared" si="2"/>
        <v>3.968076301903253</v>
      </c>
      <c r="AH72" s="44">
        <f t="shared" si="3"/>
        <v>3.9679907607029157</v>
      </c>
      <c r="AI72" s="44">
        <f t="shared" si="4"/>
        <v>3.9679907610766674</v>
      </c>
      <c r="AJ72" s="44">
        <f t="shared" si="5"/>
        <v>3.9679051275368122</v>
      </c>
      <c r="AK72" s="43">
        <f t="shared" si="14"/>
        <v>13.350110740484126</v>
      </c>
    </row>
    <row r="73" spans="2:37" hidden="1" x14ac:dyDescent="0.25"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7">
        <v>35</v>
      </c>
      <c r="W73" s="44">
        <f t="shared" si="8"/>
        <v>2.3499999999999925</v>
      </c>
      <c r="X73" s="43">
        <f t="shared" si="9"/>
        <v>13.353683995851902</v>
      </c>
      <c r="Y73" s="46"/>
      <c r="Z73" s="47">
        <v>35</v>
      </c>
      <c r="AA73" s="44">
        <f t="shared" si="10"/>
        <v>2.3499999999999925</v>
      </c>
      <c r="AB73" s="44">
        <f t="shared" si="11"/>
        <v>13.353610688907716</v>
      </c>
      <c r="AC73" s="43">
        <f t="shared" si="12"/>
        <v>13.353608516983558</v>
      </c>
      <c r="AD73" s="46"/>
      <c r="AE73" s="47">
        <v>35</v>
      </c>
      <c r="AF73" s="44">
        <f t="shared" si="13"/>
        <v>2.3499999999999925</v>
      </c>
      <c r="AG73" s="44">
        <f t="shared" si="2"/>
        <v>3.967905127536949</v>
      </c>
      <c r="AH73" s="44">
        <f t="shared" si="3"/>
        <v>3.9678194015095829</v>
      </c>
      <c r="AI73" s="44">
        <f t="shared" si="4"/>
        <v>3.9678194018865556</v>
      </c>
      <c r="AJ73" s="44">
        <f t="shared" si="5"/>
        <v>3.9677335832257796</v>
      </c>
      <c r="AK73" s="43">
        <f t="shared" si="14"/>
        <v>13.389790647939126</v>
      </c>
    </row>
    <row r="74" spans="2:37" hidden="1" x14ac:dyDescent="0.25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7">
        <v>36</v>
      </c>
      <c r="W74" s="44">
        <f t="shared" si="8"/>
        <v>2.3599999999999923</v>
      </c>
      <c r="X74" s="43">
        <f t="shared" si="9"/>
        <v>13.392282769829253</v>
      </c>
      <c r="Y74" s="46"/>
      <c r="Z74" s="47">
        <v>36</v>
      </c>
      <c r="AA74" s="44">
        <f t="shared" si="10"/>
        <v>2.3599999999999923</v>
      </c>
      <c r="AB74" s="44">
        <f t="shared" si="11"/>
        <v>13.392207298881042</v>
      </c>
      <c r="AC74" s="43">
        <f t="shared" si="12"/>
        <v>13.392205126273039</v>
      </c>
      <c r="AD74" s="46"/>
      <c r="AE74" s="47">
        <v>36</v>
      </c>
      <c r="AF74" s="44">
        <f t="shared" si="13"/>
        <v>2.3599999999999923</v>
      </c>
      <c r="AG74" s="44">
        <f t="shared" si="2"/>
        <v>3.9677335832259173</v>
      </c>
      <c r="AH74" s="44">
        <f t="shared" si="3"/>
        <v>3.9676476717831162</v>
      </c>
      <c r="AI74" s="44">
        <f t="shared" si="4"/>
        <v>3.9676476721633329</v>
      </c>
      <c r="AJ74" s="44">
        <f t="shared" si="5"/>
        <v>3.9675616677919976</v>
      </c>
      <c r="AK74" s="43">
        <f t="shared" si="14"/>
        <v>13.429468841801718</v>
      </c>
    </row>
    <row r="75" spans="2:37" hidden="1" x14ac:dyDescent="0.25"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7">
        <v>37</v>
      </c>
      <c r="W75" s="44">
        <f t="shared" si="8"/>
        <v>2.3699999999999921</v>
      </c>
      <c r="X75" s="43">
        <f t="shared" si="9"/>
        <v>13.430877198589766</v>
      </c>
      <c r="Y75" s="46"/>
      <c r="Z75" s="47">
        <v>37</v>
      </c>
      <c r="AA75" s="44">
        <f t="shared" si="10"/>
        <v>2.3699999999999921</v>
      </c>
      <c r="AB75" s="44">
        <f t="shared" si="11"/>
        <v>13.430799563182539</v>
      </c>
      <c r="AC75" s="43">
        <f t="shared" si="12"/>
        <v>13.430797389890335</v>
      </c>
      <c r="AD75" s="46"/>
      <c r="AE75" s="47">
        <v>37</v>
      </c>
      <c r="AF75" s="44">
        <f t="shared" si="13"/>
        <v>2.3699999999999921</v>
      </c>
      <c r="AG75" s="44">
        <f t="shared" si="2"/>
        <v>3.967561667792137</v>
      </c>
      <c r="AH75" s="44">
        <f t="shared" si="3"/>
        <v>3.9674755703430278</v>
      </c>
      <c r="AI75" s="44">
        <f t="shared" si="4"/>
        <v>3.9674755707265108</v>
      </c>
      <c r="AJ75" s="44">
        <f t="shared" si="5"/>
        <v>3.9673893800525062</v>
      </c>
      <c r="AK75" s="43">
        <f t="shared" si="14"/>
        <v>13.46914531836657</v>
      </c>
    </row>
    <row r="76" spans="2:37" hidden="1" x14ac:dyDescent="0.25"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7">
        <v>38</v>
      </c>
      <c r="W76" s="44">
        <f t="shared" si="8"/>
        <v>2.3799999999999919</v>
      </c>
      <c r="X76" s="43">
        <f t="shared" si="9"/>
        <v>13.469467280765013</v>
      </c>
      <c r="Y76" s="46"/>
      <c r="Z76" s="47">
        <v>38</v>
      </c>
      <c r="AA76" s="44">
        <f t="shared" si="10"/>
        <v>2.3799999999999919</v>
      </c>
      <c r="AB76" s="44">
        <f t="shared" si="11"/>
        <v>13.469387480443569</v>
      </c>
      <c r="AC76" s="43">
        <f t="shared" si="12"/>
        <v>13.469385306466803</v>
      </c>
      <c r="AD76" s="46"/>
      <c r="AE76" s="47">
        <v>38</v>
      </c>
      <c r="AF76" s="44">
        <f t="shared" si="13"/>
        <v>2.3799999999999919</v>
      </c>
      <c r="AG76" s="44">
        <f t="shared" si="2"/>
        <v>3.9673893800526465</v>
      </c>
      <c r="AH76" s="44">
        <f t="shared" si="3"/>
        <v>3.967303096003878</v>
      </c>
      <c r="AI76" s="44">
        <f t="shared" si="4"/>
        <v>3.9673030963906504</v>
      </c>
      <c r="AJ76" s="44">
        <f t="shared" si="5"/>
        <v>3.9672167188193805</v>
      </c>
      <c r="AK76" s="43">
        <f t="shared" si="14"/>
        <v>13.508820073916542</v>
      </c>
    </row>
    <row r="77" spans="2:37" hidden="1" x14ac:dyDescent="0.25"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7">
        <v>39</v>
      </c>
      <c r="W77" s="44">
        <f t="shared" si="8"/>
        <v>2.3899999999999917</v>
      </c>
      <c r="X77" s="43">
        <f t="shared" si="9"/>
        <v>13.508053014985848</v>
      </c>
      <c r="Y77" s="46"/>
      <c r="Z77" s="47">
        <v>39</v>
      </c>
      <c r="AA77" s="44">
        <f t="shared" si="10"/>
        <v>2.3899999999999917</v>
      </c>
      <c r="AB77" s="44">
        <f t="shared" si="11"/>
        <v>13.507971049294767</v>
      </c>
      <c r="AC77" s="43">
        <f t="shared" si="12"/>
        <v>13.507968874633081</v>
      </c>
      <c r="AD77" s="46"/>
      <c r="AE77" s="47">
        <v>39</v>
      </c>
      <c r="AF77" s="44">
        <f t="shared" si="13"/>
        <v>2.3899999999999917</v>
      </c>
      <c r="AG77" s="44">
        <f t="shared" si="2"/>
        <v>3.9672167188195222</v>
      </c>
      <c r="AH77" s="44">
        <f t="shared" si="3"/>
        <v>3.9671302475752506</v>
      </c>
      <c r="AI77" s="44">
        <f t="shared" si="4"/>
        <v>3.9671302479653354</v>
      </c>
      <c r="AJ77" s="44">
        <f t="shared" si="5"/>
        <v>3.9670436828997064</v>
      </c>
      <c r="AK77" s="43">
        <f t="shared" si="14"/>
        <v>13.548493104722644</v>
      </c>
    </row>
    <row r="78" spans="2:37" hidden="1" x14ac:dyDescent="0.25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7">
        <v>40</v>
      </c>
      <c r="W78" s="44">
        <f t="shared" si="8"/>
        <v>2.3999999999999915</v>
      </c>
      <c r="X78" s="43">
        <f t="shared" si="9"/>
        <v>13.546634399882404</v>
      </c>
      <c r="Y78" s="46"/>
      <c r="Z78" s="47">
        <v>40</v>
      </c>
      <c r="AA78" s="44">
        <f t="shared" si="10"/>
        <v>2.3999999999999915</v>
      </c>
      <c r="AB78" s="44">
        <f t="shared" si="11"/>
        <v>13.546550268366053</v>
      </c>
      <c r="AC78" s="43">
        <f t="shared" si="12"/>
        <v>13.546548093019085</v>
      </c>
      <c r="AD78" s="46"/>
      <c r="AE78" s="47">
        <v>40</v>
      </c>
      <c r="AF78" s="44">
        <f t="shared" si="13"/>
        <v>2.3999999999999915</v>
      </c>
      <c r="AG78" s="44">
        <f t="shared" si="2"/>
        <v>3.9670436828998499</v>
      </c>
      <c r="AH78" s="44">
        <f t="shared" si="3"/>
        <v>3.9669570238617271</v>
      </c>
      <c r="AI78" s="44">
        <f t="shared" si="4"/>
        <v>3.9669570242551475</v>
      </c>
      <c r="AJ78" s="44">
        <f t="shared" si="5"/>
        <v>3.9668702710955541</v>
      </c>
      <c r="AK78" s="43">
        <f t="shared" si="14"/>
        <v>13.588164407043978</v>
      </c>
    </row>
    <row r="79" spans="2:37" hidden="1" x14ac:dyDescent="0.25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7">
        <v>41</v>
      </c>
      <c r="W79" s="44">
        <f t="shared" si="8"/>
        <v>2.4099999999999913</v>
      </c>
      <c r="X79" s="43">
        <f t="shared" si="9"/>
        <v>13.585211434084096</v>
      </c>
      <c r="Y79" s="46"/>
      <c r="Z79" s="47">
        <v>41</v>
      </c>
      <c r="AA79" s="44">
        <f t="shared" si="10"/>
        <v>2.4099999999999913</v>
      </c>
      <c r="AB79" s="44">
        <f t="shared" si="11"/>
        <v>13.585125136286626</v>
      </c>
      <c r="AC79" s="43">
        <f t="shared" si="12"/>
        <v>13.585122960254017</v>
      </c>
      <c r="AD79" s="46"/>
      <c r="AE79" s="47">
        <v>41</v>
      </c>
      <c r="AF79" s="44">
        <f t="shared" si="13"/>
        <v>2.4099999999999913</v>
      </c>
      <c r="AG79" s="44">
        <f t="shared" si="2"/>
        <v>3.9668702710956989</v>
      </c>
      <c r="AH79" s="44">
        <f t="shared" si="3"/>
        <v>3.9667834236628594</v>
      </c>
      <c r="AI79" s="44">
        <f t="shared" si="4"/>
        <v>3.9667834240596394</v>
      </c>
      <c r="AJ79" s="44">
        <f t="shared" si="5"/>
        <v>3.9666964822039517</v>
      </c>
      <c r="AK79" s="43">
        <f t="shared" si="14"/>
        <v>13.627833977127693</v>
      </c>
    </row>
    <row r="80" spans="2:37" hidden="1" x14ac:dyDescent="0.25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7">
        <v>42</v>
      </c>
      <c r="W80" s="44">
        <f t="shared" si="8"/>
        <v>2.419999999999991</v>
      </c>
      <c r="X80" s="43">
        <f t="shared" si="9"/>
        <v>13.623784116219619</v>
      </c>
      <c r="Y80" s="46"/>
      <c r="Z80" s="47">
        <v>42</v>
      </c>
      <c r="AA80" s="44">
        <f t="shared" si="10"/>
        <v>2.419999999999991</v>
      </c>
      <c r="AB80" s="44">
        <f t="shared" si="11"/>
        <v>13.623695651684963</v>
      </c>
      <c r="AC80" s="43">
        <f t="shared" si="12"/>
        <v>13.623693474966354</v>
      </c>
      <c r="AD80" s="46"/>
      <c r="AE80" s="47">
        <v>42</v>
      </c>
      <c r="AF80" s="44">
        <f t="shared" si="13"/>
        <v>2.419999999999991</v>
      </c>
      <c r="AG80" s="44">
        <f t="shared" si="2"/>
        <v>3.9666964822040978</v>
      </c>
      <c r="AH80" s="44">
        <f t="shared" si="3"/>
        <v>3.9666094457731447</v>
      </c>
      <c r="AI80" s="44">
        <f t="shared" si="4"/>
        <v>3.9666094461733072</v>
      </c>
      <c r="AJ80" s="44">
        <f t="shared" si="5"/>
        <v>3.9665223150168587</v>
      </c>
      <c r="AK80" s="43">
        <f t="shared" si="14"/>
        <v>13.667501811208934</v>
      </c>
    </row>
    <row r="81" spans="2:37" hidden="1" x14ac:dyDescent="0.25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7">
        <v>43</v>
      </c>
      <c r="W81" s="44">
        <f t="shared" si="8"/>
        <v>2.4299999999999908</v>
      </c>
      <c r="X81" s="43">
        <f t="shared" si="9"/>
        <v>13.662352444916948</v>
      </c>
      <c r="Y81" s="46"/>
      <c r="Z81" s="47">
        <v>43</v>
      </c>
      <c r="AA81" s="44">
        <f t="shared" si="10"/>
        <v>2.4299999999999908</v>
      </c>
      <c r="AB81" s="44">
        <f t="shared" si="11"/>
        <v>13.662261813188824</v>
      </c>
      <c r="AC81" s="43">
        <f t="shared" si="12"/>
        <v>13.662259635783855</v>
      </c>
      <c r="AD81" s="46"/>
      <c r="AE81" s="47">
        <v>43</v>
      </c>
      <c r="AF81" s="44">
        <f t="shared" si="13"/>
        <v>2.4299999999999908</v>
      </c>
      <c r="AG81" s="44">
        <f t="shared" si="2"/>
        <v>3.9665223150170061</v>
      </c>
      <c r="AH81" s="44">
        <f t="shared" si="3"/>
        <v>3.9664350889819993</v>
      </c>
      <c r="AI81" s="44">
        <f t="shared" si="4"/>
        <v>3.9664350893855689</v>
      </c>
      <c r="AJ81" s="44">
        <f t="shared" si="5"/>
        <v>3.9663477683211412</v>
      </c>
      <c r="AK81" s="43">
        <f t="shared" si="14"/>
        <v>13.70716790551079</v>
      </c>
    </row>
    <row r="82" spans="2:37" hidden="1" x14ac:dyDescent="0.25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7">
        <v>44</v>
      </c>
      <c r="W82" s="44">
        <f t="shared" si="8"/>
        <v>2.4399999999999906</v>
      </c>
      <c r="X82" s="43">
        <f t="shared" si="9"/>
        <v>13.700916418803335</v>
      </c>
      <c r="Y82" s="46"/>
      <c r="Z82" s="47">
        <v>44</v>
      </c>
      <c r="AA82" s="44">
        <f t="shared" si="10"/>
        <v>2.4399999999999906</v>
      </c>
      <c r="AB82" s="44">
        <f t="shared" si="11"/>
        <v>13.700823619425249</v>
      </c>
      <c r="AC82" s="43">
        <f t="shared" si="12"/>
        <v>13.700821441333556</v>
      </c>
      <c r="AD82" s="46"/>
      <c r="AE82" s="47">
        <v>44</v>
      </c>
      <c r="AF82" s="44">
        <f t="shared" si="13"/>
        <v>2.4399999999999906</v>
      </c>
      <c r="AG82" s="44">
        <f t="shared" si="2"/>
        <v>3.9663477683212904</v>
      </c>
      <c r="AH82" s="44">
        <f t="shared" si="3"/>
        <v>3.9662603520737312</v>
      </c>
      <c r="AI82" s="44">
        <f t="shared" si="4"/>
        <v>3.9662603524807314</v>
      </c>
      <c r="AJ82" s="44">
        <f t="shared" si="5"/>
        <v>3.9661728408985439</v>
      </c>
      <c r="AK82" s="43">
        <f t="shared" si="14"/>
        <v>13.746832256244245</v>
      </c>
    </row>
    <row r="83" spans="2:37" hidden="1" x14ac:dyDescent="0.25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7">
        <v>45</v>
      </c>
      <c r="W83" s="44">
        <f t="shared" si="8"/>
        <v>2.4499999999999904</v>
      </c>
      <c r="X83" s="43">
        <f t="shared" si="9"/>
        <v>13.739476036505311</v>
      </c>
      <c r="Y83" s="46"/>
      <c r="Z83" s="47">
        <v>45</v>
      </c>
      <c r="AA83" s="44">
        <f t="shared" si="10"/>
        <v>2.4499999999999904</v>
      </c>
      <c r="AB83" s="44">
        <f t="shared" si="11"/>
        <v>13.739381069020547</v>
      </c>
      <c r="AC83" s="43">
        <f t="shared" si="12"/>
        <v>13.739378890241772</v>
      </c>
      <c r="AD83" s="46"/>
      <c r="AE83" s="47">
        <v>45</v>
      </c>
      <c r="AF83" s="44">
        <f t="shared" si="13"/>
        <v>2.4499999999999904</v>
      </c>
      <c r="AG83" s="44">
        <f t="shared" si="2"/>
        <v>3.966172840898694</v>
      </c>
      <c r="AH83" s="44">
        <f t="shared" si="3"/>
        <v>3.9660852338275148</v>
      </c>
      <c r="AI83" s="44">
        <f t="shared" si="4"/>
        <v>3.9660852342379695</v>
      </c>
      <c r="AJ83" s="44">
        <f t="shared" si="5"/>
        <v>3.9659975315256624</v>
      </c>
      <c r="AK83" s="43">
        <f t="shared" si="14"/>
        <v>13.786494859608126</v>
      </c>
    </row>
    <row r="84" spans="2:37" hidden="1" x14ac:dyDescent="0.25"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7">
        <v>46</v>
      </c>
      <c r="W84" s="44">
        <f t="shared" si="8"/>
        <v>2.4599999999999902</v>
      </c>
      <c r="X84" s="43">
        <f t="shared" si="9"/>
        <v>13.778031296648685</v>
      </c>
      <c r="Y84" s="46"/>
      <c r="Z84" s="47">
        <v>46</v>
      </c>
      <c r="AA84" s="44">
        <f t="shared" si="10"/>
        <v>2.4599999999999902</v>
      </c>
      <c r="AB84" s="44">
        <f t="shared" si="11"/>
        <v>13.777934160600317</v>
      </c>
      <c r="AC84" s="43">
        <f t="shared" si="12"/>
        <v>13.777931981134097</v>
      </c>
      <c r="AD84" s="46"/>
      <c r="AE84" s="47">
        <v>46</v>
      </c>
      <c r="AF84" s="44">
        <f t="shared" si="13"/>
        <v>2.4599999999999902</v>
      </c>
      <c r="AG84" s="44">
        <f t="shared" si="2"/>
        <v>3.9659975315258142</v>
      </c>
      <c r="AH84" s="44">
        <f t="shared" si="3"/>
        <v>3.9659097330173614</v>
      </c>
      <c r="AI84" s="44">
        <f t="shared" si="4"/>
        <v>3.9659097334312952</v>
      </c>
      <c r="AJ84" s="44">
        <f t="shared" si="5"/>
        <v>3.9658218389739197</v>
      </c>
      <c r="AK84" s="43">
        <f t="shared" si="14"/>
        <v>13.826155711789053</v>
      </c>
    </row>
    <row r="85" spans="2:37" hidden="1" x14ac:dyDescent="0.25"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7">
        <v>47</v>
      </c>
      <c r="W85" s="44">
        <f t="shared" si="8"/>
        <v>2.46999999999999</v>
      </c>
      <c r="X85" s="43">
        <f t="shared" si="9"/>
        <v>13.816582197858544</v>
      </c>
      <c r="Y85" s="46"/>
      <c r="Z85" s="47">
        <v>47</v>
      </c>
      <c r="AA85" s="44">
        <f t="shared" si="10"/>
        <v>2.46999999999999</v>
      </c>
      <c r="AB85" s="44">
        <f t="shared" si="11"/>
        <v>13.816482892789425</v>
      </c>
      <c r="AC85" s="43">
        <f t="shared" si="12"/>
        <v>13.8164807126354</v>
      </c>
      <c r="AD85" s="46"/>
      <c r="AE85" s="47">
        <v>47</v>
      </c>
      <c r="AF85" s="44">
        <f t="shared" si="13"/>
        <v>2.46999999999999</v>
      </c>
      <c r="AG85" s="44">
        <f t="shared" si="2"/>
        <v>3.9658218389740729</v>
      </c>
      <c r="AH85" s="44">
        <f t="shared" si="3"/>
        <v>3.9657338484120963</v>
      </c>
      <c r="AI85" s="44">
        <f t="shared" si="4"/>
        <v>3.9657338488295339</v>
      </c>
      <c r="AJ85" s="44">
        <f t="shared" si="5"/>
        <v>3.9656457620095344</v>
      </c>
      <c r="AK85" s="43">
        <f t="shared" si="14"/>
        <v>13.865814808961382</v>
      </c>
    </row>
    <row r="86" spans="2:37" hidden="1" x14ac:dyDescent="0.25"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7">
        <v>48</v>
      </c>
      <c r="W86" s="44">
        <f t="shared" si="8"/>
        <v>2.4799999999999898</v>
      </c>
      <c r="X86" s="43">
        <f t="shared" si="9"/>
        <v>13.855128738759253</v>
      </c>
      <c r="Y86" s="46"/>
      <c r="Z86" s="47">
        <v>48</v>
      </c>
      <c r="AA86" s="44">
        <f t="shared" si="10"/>
        <v>2.4799999999999898</v>
      </c>
      <c r="AB86" s="44">
        <f t="shared" si="11"/>
        <v>13.855027264212021</v>
      </c>
      <c r="AC86" s="43">
        <f t="shared" si="12"/>
        <v>13.855025083369828</v>
      </c>
      <c r="AD86" s="46"/>
      <c r="AE86" s="47">
        <v>48</v>
      </c>
      <c r="AF86" s="44">
        <f t="shared" si="13"/>
        <v>2.4799999999999898</v>
      </c>
      <c r="AG86" s="44">
        <f t="shared" si="2"/>
        <v>3.9656457620096894</v>
      </c>
      <c r="AH86" s="44">
        <f t="shared" si="3"/>
        <v>3.9655575787753277</v>
      </c>
      <c r="AI86" s="44">
        <f t="shared" si="4"/>
        <v>3.9655575791962936</v>
      </c>
      <c r="AJ86" s="44">
        <f t="shared" si="5"/>
        <v>3.965469299393499</v>
      </c>
      <c r="AK86" s="43">
        <f t="shared" si="14"/>
        <v>13.90547214728716</v>
      </c>
    </row>
    <row r="87" spans="2:37" hidden="1" x14ac:dyDescent="0.25"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7">
        <v>49</v>
      </c>
      <c r="W87" s="44">
        <f t="shared" si="8"/>
        <v>2.4899999999999896</v>
      </c>
      <c r="X87" s="43">
        <f t="shared" si="9"/>
        <v>13.893670917974452</v>
      </c>
      <c r="Y87" s="46"/>
      <c r="Z87" s="47">
        <v>49</v>
      </c>
      <c r="AA87" s="44">
        <f t="shared" si="10"/>
        <v>2.4899999999999896</v>
      </c>
      <c r="AB87" s="44">
        <f t="shared" si="11"/>
        <v>13.893567273491527</v>
      </c>
      <c r="AC87" s="43">
        <f t="shared" si="12"/>
        <v>13.893565091960804</v>
      </c>
      <c r="AD87" s="46"/>
      <c r="AE87" s="47">
        <v>49</v>
      </c>
      <c r="AF87" s="44">
        <f t="shared" si="13"/>
        <v>2.4899999999999896</v>
      </c>
      <c r="AG87" s="44">
        <f t="shared" si="2"/>
        <v>3.9654692993936549</v>
      </c>
      <c r="AH87" s="44">
        <f t="shared" si="3"/>
        <v>3.9653809228654215</v>
      </c>
      <c r="AI87" s="44">
        <f t="shared" si="4"/>
        <v>3.9653809232899406</v>
      </c>
      <c r="AJ87" s="44">
        <f t="shared" si="5"/>
        <v>3.9652924498815465</v>
      </c>
      <c r="AK87" s="43">
        <f t="shared" si="14"/>
        <v>13.945127722916071</v>
      </c>
    </row>
    <row r="88" spans="2:37" hidden="1" x14ac:dyDescent="0.25"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7">
        <v>50</v>
      </c>
      <c r="W88" s="44">
        <f t="shared" si="8"/>
        <v>2.4999999999999893</v>
      </c>
      <c r="X88" s="43">
        <f t="shared" si="9"/>
        <v>13.932208734127054</v>
      </c>
      <c r="Y88" s="46"/>
      <c r="Z88" s="47">
        <v>50</v>
      </c>
      <c r="AA88" s="44">
        <f t="shared" si="10"/>
        <v>2.4999999999999893</v>
      </c>
      <c r="AB88" s="44">
        <f t="shared" si="11"/>
        <v>13.932102919250642</v>
      </c>
      <c r="AC88" s="43">
        <f t="shared" si="12"/>
        <v>13.932100737031025</v>
      </c>
      <c r="AD88" s="46"/>
      <c r="AE88" s="47">
        <v>50</v>
      </c>
      <c r="AF88" s="44">
        <f t="shared" si="13"/>
        <v>2.4999999999999893</v>
      </c>
      <c r="AG88" s="44">
        <f t="shared" si="2"/>
        <v>3.9652924498817042</v>
      </c>
      <c r="AH88" s="44">
        <f t="shared" si="3"/>
        <v>3.9652038794354736</v>
      </c>
      <c r="AI88" s="44">
        <f t="shared" si="4"/>
        <v>3.9652038798635711</v>
      </c>
      <c r="AJ88" s="44">
        <f t="shared" si="5"/>
        <v>3.9651152122241275</v>
      </c>
      <c r="AK88" s="43">
        <f t="shared" si="14"/>
        <v>13.984781531985382</v>
      </c>
    </row>
    <row r="89" spans="2:37" hidden="1" x14ac:dyDescent="0.25"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7">
        <v>51</v>
      </c>
      <c r="W89" s="44">
        <f t="shared" si="8"/>
        <v>2.5099999999999891</v>
      </c>
      <c r="X89" s="43">
        <f t="shared" si="9"/>
        <v>13.970742185839251</v>
      </c>
      <c r="Y89" s="46"/>
      <c r="Z89" s="47">
        <v>51</v>
      </c>
      <c r="AA89" s="44">
        <f t="shared" si="10"/>
        <v>2.5099999999999891</v>
      </c>
      <c r="AB89" s="44">
        <f t="shared" si="11"/>
        <v>13.970634200111338</v>
      </c>
      <c r="AC89" s="43">
        <f t="shared" si="12"/>
        <v>13.970632017202465</v>
      </c>
      <c r="AD89" s="46"/>
      <c r="AE89" s="47">
        <v>51</v>
      </c>
      <c r="AF89" s="44">
        <f t="shared" si="13"/>
        <v>2.5099999999999891</v>
      </c>
      <c r="AG89" s="44">
        <f t="shared" si="2"/>
        <v>3.965115212224287</v>
      </c>
      <c r="AH89" s="44">
        <f t="shared" si="3"/>
        <v>3.9650264472332819</v>
      </c>
      <c r="AI89" s="44">
        <f t="shared" si="4"/>
        <v>3.9650264476649832</v>
      </c>
      <c r="AJ89" s="44">
        <f t="shared" si="5"/>
        <v>3.9649375851663811</v>
      </c>
      <c r="AK89" s="43">
        <f t="shared" si="14"/>
        <v>14.024433570619889</v>
      </c>
    </row>
    <row r="90" spans="2:37" hidden="1" x14ac:dyDescent="0.25"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7">
        <v>52</v>
      </c>
      <c r="W90" s="44">
        <f t="shared" si="8"/>
        <v>2.5199999999999889</v>
      </c>
      <c r="X90" s="43">
        <f t="shared" si="9"/>
        <v>14.009271271732509</v>
      </c>
      <c r="Y90" s="46"/>
      <c r="Z90" s="47">
        <v>52</v>
      </c>
      <c r="AA90" s="44">
        <f t="shared" si="10"/>
        <v>2.5199999999999889</v>
      </c>
      <c r="AB90" s="44">
        <f t="shared" si="11"/>
        <v>14.009161114694864</v>
      </c>
      <c r="AC90" s="43">
        <f t="shared" si="12"/>
        <v>14.009158931096374</v>
      </c>
      <c r="AD90" s="46"/>
      <c r="AE90" s="47">
        <v>52</v>
      </c>
      <c r="AF90" s="44">
        <f t="shared" si="13"/>
        <v>2.5199999999999889</v>
      </c>
      <c r="AG90" s="44">
        <f t="shared" si="2"/>
        <v>3.9649375851665418</v>
      </c>
      <c r="AH90" s="44">
        <f t="shared" si="3"/>
        <v>3.9648486250013182</v>
      </c>
      <c r="AI90" s="44">
        <f t="shared" si="4"/>
        <v>3.9648486254366482</v>
      </c>
      <c r="AJ90" s="44">
        <f t="shared" si="5"/>
        <v>3.9647595674481053</v>
      </c>
      <c r="AK90" s="43">
        <f t="shared" si="14"/>
        <v>14.064083834931868</v>
      </c>
    </row>
    <row r="91" spans="2:37" hidden="1" x14ac:dyDescent="0.25"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7">
        <v>53</v>
      </c>
      <c r="W91" s="44">
        <f t="shared" si="8"/>
        <v>2.5299999999999887</v>
      </c>
      <c r="X91" s="43">
        <f t="shared" si="9"/>
        <v>14.047795990427566</v>
      </c>
      <c r="Y91" s="46"/>
      <c r="Z91" s="47">
        <v>53</v>
      </c>
      <c r="AA91" s="44">
        <f t="shared" si="10"/>
        <v>2.5299999999999887</v>
      </c>
      <c r="AB91" s="44">
        <f t="shared" si="11"/>
        <v>14.047683661621743</v>
      </c>
      <c r="AC91" s="43">
        <f t="shared" si="12"/>
        <v>14.047681477333272</v>
      </c>
      <c r="AD91" s="46"/>
      <c r="AE91" s="47">
        <v>53</v>
      </c>
      <c r="AF91" s="44">
        <f t="shared" si="13"/>
        <v>2.5299999999999887</v>
      </c>
      <c r="AG91" s="44">
        <f t="shared" si="2"/>
        <v>3.9647595674482674</v>
      </c>
      <c r="AH91" s="44">
        <f t="shared" si="3"/>
        <v>3.9646704114767002</v>
      </c>
      <c r="AI91" s="44">
        <f t="shared" si="4"/>
        <v>3.964670411915685</v>
      </c>
      <c r="AJ91" s="44">
        <f t="shared" si="5"/>
        <v>3.9645811578037309</v>
      </c>
      <c r="AK91" s="43">
        <f t="shared" si="14"/>
        <v>14.103732321021019</v>
      </c>
    </row>
    <row r="92" spans="2:37" hidden="1" x14ac:dyDescent="0.25"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7">
        <v>54</v>
      </c>
      <c r="W92" s="44">
        <f t="shared" si="8"/>
        <v>2.5399999999999885</v>
      </c>
      <c r="X92" s="43">
        <f t="shared" si="9"/>
        <v>14.086316340544437</v>
      </c>
      <c r="Y92" s="46"/>
      <c r="Z92" s="47">
        <v>54</v>
      </c>
      <c r="AA92" s="44">
        <f t="shared" si="10"/>
        <v>2.5399999999999885</v>
      </c>
      <c r="AB92" s="44">
        <f t="shared" si="11"/>
        <v>14.086201839511771</v>
      </c>
      <c r="AC92" s="43">
        <f t="shared" si="12"/>
        <v>14.086199654532956</v>
      </c>
      <c r="AD92" s="46"/>
      <c r="AE92" s="47">
        <v>54</v>
      </c>
      <c r="AF92" s="44">
        <f t="shared" si="13"/>
        <v>2.5399999999999885</v>
      </c>
      <c r="AG92" s="44">
        <f t="shared" si="2"/>
        <v>3.9645811578038948</v>
      </c>
      <c r="AH92" s="44">
        <f t="shared" si="3"/>
        <v>3.9644918053911646</v>
      </c>
      <c r="AI92" s="44">
        <f t="shared" si="4"/>
        <v>3.9644918058338301</v>
      </c>
      <c r="AJ92" s="44">
        <f t="shared" si="5"/>
        <v>3.9644023549622922</v>
      </c>
      <c r="AK92" s="43">
        <f t="shared" si="14"/>
        <v>14.143379024974413</v>
      </c>
    </row>
    <row r="93" spans="2:37" hidden="1" x14ac:dyDescent="0.25"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7">
        <v>55</v>
      </c>
      <c r="W93" s="44">
        <f t="shared" si="8"/>
        <v>2.5499999999999883</v>
      </c>
      <c r="X93" s="43">
        <f t="shared" si="9"/>
        <v>14.124832320702408</v>
      </c>
      <c r="Y93" s="46"/>
      <c r="Z93" s="47">
        <v>55</v>
      </c>
      <c r="AA93" s="44">
        <f t="shared" si="10"/>
        <v>2.5499999999999883</v>
      </c>
      <c r="AB93" s="44">
        <f t="shared" si="11"/>
        <v>14.124715646984017</v>
      </c>
      <c r="AC93" s="43">
        <f t="shared" si="12"/>
        <v>14.124713461314494</v>
      </c>
      <c r="AD93" s="46"/>
      <c r="AE93" s="47">
        <v>55</v>
      </c>
      <c r="AF93" s="44">
        <f t="shared" si="13"/>
        <v>2.5499999999999883</v>
      </c>
      <c r="AG93" s="44">
        <f t="shared" si="2"/>
        <v>3.9644023549624579</v>
      </c>
      <c r="AH93" s="44">
        <f t="shared" si="3"/>
        <v>3.9643128054710366</v>
      </c>
      <c r="AI93" s="44">
        <f t="shared" si="4"/>
        <v>3.9643128059174084</v>
      </c>
      <c r="AJ93" s="44">
        <f t="shared" si="5"/>
        <v>3.9642231576473996</v>
      </c>
      <c r="AK93" s="43">
        <f t="shared" si="14"/>
        <v>14.18302394286644</v>
      </c>
    </row>
    <row r="94" spans="2:37" hidden="1" x14ac:dyDescent="0.25"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7">
        <v>56</v>
      </c>
      <c r="W94" s="44">
        <f t="shared" si="8"/>
        <v>2.5599999999999881</v>
      </c>
      <c r="X94" s="43">
        <f t="shared" si="9"/>
        <v>14.163343929520037</v>
      </c>
      <c r="Y94" s="46"/>
      <c r="Z94" s="47">
        <v>56</v>
      </c>
      <c r="AA94" s="44">
        <f t="shared" si="10"/>
        <v>2.5599999999999881</v>
      </c>
      <c r="AB94" s="44">
        <f t="shared" si="11"/>
        <v>14.163225082656821</v>
      </c>
      <c r="AC94" s="43">
        <f t="shared" si="12"/>
        <v>14.163222896296226</v>
      </c>
      <c r="AD94" s="46"/>
      <c r="AE94" s="47">
        <v>56</v>
      </c>
      <c r="AF94" s="44">
        <f t="shared" si="13"/>
        <v>2.5599999999999881</v>
      </c>
      <c r="AG94" s="44">
        <f t="shared" si="2"/>
        <v>3.9642231576475666</v>
      </c>
      <c r="AH94" s="44">
        <f t="shared" si="3"/>
        <v>3.9641334104372028</v>
      </c>
      <c r="AI94" s="44">
        <f t="shared" si="4"/>
        <v>3.9641334108873076</v>
      </c>
      <c r="AJ94" s="44">
        <f t="shared" si="5"/>
        <v>3.9640435645772092</v>
      </c>
      <c r="AK94" s="43">
        <f t="shared" si="14"/>
        <v>14.222667070758751</v>
      </c>
    </row>
    <row r="95" spans="2:37" hidden="1" x14ac:dyDescent="0.25"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7">
        <v>57</v>
      </c>
      <c r="W95" s="44">
        <f t="shared" si="8"/>
        <v>2.5699999999999878</v>
      </c>
      <c r="X95" s="43">
        <f t="shared" si="9"/>
        <v>14.201851165615155</v>
      </c>
      <c r="Y95" s="46"/>
      <c r="Z95" s="47">
        <v>57</v>
      </c>
      <c r="AA95" s="44">
        <f t="shared" si="10"/>
        <v>2.5699999999999878</v>
      </c>
      <c r="AB95" s="44">
        <f t="shared" si="11"/>
        <v>14.201730145147797</v>
      </c>
      <c r="AC95" s="43">
        <f t="shared" si="12"/>
        <v>14.201727958095764</v>
      </c>
      <c r="AD95" s="46"/>
      <c r="AE95" s="47">
        <v>57</v>
      </c>
      <c r="AF95" s="44">
        <f t="shared" si="13"/>
        <v>2.5699999999999878</v>
      </c>
      <c r="AG95" s="44">
        <f t="shared" si="2"/>
        <v>3.9640435645773775</v>
      </c>
      <c r="AH95" s="44">
        <f t="shared" si="3"/>
        <v>3.9639536190050824</v>
      </c>
      <c r="AI95" s="44">
        <f t="shared" si="4"/>
        <v>3.9639536194589464</v>
      </c>
      <c r="AJ95" s="44">
        <f t="shared" si="5"/>
        <v>3.9638635744643955</v>
      </c>
      <c r="AK95" s="43">
        <f t="shared" si="14"/>
        <v>14.262308404700208</v>
      </c>
    </row>
    <row r="96" spans="2:37" hidden="1" x14ac:dyDescent="0.25"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7">
        <v>58</v>
      </c>
      <c r="W96" s="44">
        <f t="shared" si="8"/>
        <v>2.5799999999999876</v>
      </c>
      <c r="X96" s="43">
        <f t="shared" si="9"/>
        <v>14.240354027604864</v>
      </c>
      <c r="Y96" s="46"/>
      <c r="Z96" s="47">
        <v>58</v>
      </c>
      <c r="AA96" s="44">
        <f t="shared" si="10"/>
        <v>2.5799999999999876</v>
      </c>
      <c r="AB96" s="44">
        <f t="shared" si="11"/>
        <v>14.240230833073827</v>
      </c>
      <c r="AC96" s="43">
        <f t="shared" si="12"/>
        <v>14.240228645329994</v>
      </c>
      <c r="AD96" s="46"/>
      <c r="AE96" s="47">
        <v>58</v>
      </c>
      <c r="AF96" s="44">
        <f t="shared" si="13"/>
        <v>2.5799999999999876</v>
      </c>
      <c r="AG96" s="44">
        <f t="shared" si="2"/>
        <v>3.9638635744645652</v>
      </c>
      <c r="AH96" s="44">
        <f t="shared" si="3"/>
        <v>3.9637734298845979</v>
      </c>
      <c r="AI96" s="44">
        <f t="shared" si="4"/>
        <v>3.9637734303422478</v>
      </c>
      <c r="AJ96" s="44">
        <f t="shared" si="5"/>
        <v>3.9636831860161217</v>
      </c>
      <c r="AK96" s="43">
        <f t="shared" si="14"/>
        <v>14.301947940726825</v>
      </c>
    </row>
    <row r="97" spans="2:37" hidden="1" x14ac:dyDescent="0.25"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7">
        <v>59</v>
      </c>
      <c r="W97" s="44">
        <f t="shared" si="8"/>
        <v>2.5899999999999874</v>
      </c>
      <c r="X97" s="43">
        <f t="shared" si="9"/>
        <v>14.278852514105539</v>
      </c>
      <c r="Y97" s="46"/>
      <c r="Z97" s="47">
        <v>59</v>
      </c>
      <c r="AA97" s="44">
        <f t="shared" si="10"/>
        <v>2.5899999999999874</v>
      </c>
      <c r="AB97" s="44">
        <f t="shared" si="11"/>
        <v>14.278727145051068</v>
      </c>
      <c r="AC97" s="43">
        <f t="shared" si="12"/>
        <v>14.27872495661507</v>
      </c>
      <c r="AD97" s="46"/>
      <c r="AE97" s="47">
        <v>59</v>
      </c>
      <c r="AF97" s="44">
        <f t="shared" si="13"/>
        <v>2.5899999999999874</v>
      </c>
      <c r="AG97" s="44">
        <f t="shared" si="2"/>
        <v>3.9636831860162931</v>
      </c>
      <c r="AH97" s="44">
        <f t="shared" si="3"/>
        <v>3.9635928417801458</v>
      </c>
      <c r="AI97" s="44">
        <f t="shared" si="4"/>
        <v>3.9635928422416087</v>
      </c>
      <c r="AJ97" s="44">
        <f t="shared" si="5"/>
        <v>3.9635023979340107</v>
      </c>
      <c r="AK97" s="43">
        <f t="shared" si="14"/>
        <v>14.341585674861715</v>
      </c>
    </row>
    <row r="98" spans="2:37" hidden="1" x14ac:dyDescent="0.25"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7">
        <v>60</v>
      </c>
      <c r="W98" s="44">
        <f t="shared" si="8"/>
        <v>2.5999999999999872</v>
      </c>
      <c r="X98" s="43">
        <f t="shared" si="9"/>
        <v>14.317346623732822</v>
      </c>
      <c r="Y98" s="46"/>
      <c r="Z98" s="47">
        <v>60</v>
      </c>
      <c r="AA98" s="44">
        <f t="shared" si="10"/>
        <v>2.5999999999999872</v>
      </c>
      <c r="AB98" s="44">
        <f t="shared" si="11"/>
        <v>14.317219079694945</v>
      </c>
      <c r="AC98" s="43">
        <f t="shared" si="12"/>
        <v>14.317216890566417</v>
      </c>
      <c r="AD98" s="46"/>
      <c r="AE98" s="47">
        <v>60</v>
      </c>
      <c r="AF98" s="44">
        <f t="shared" si="13"/>
        <v>2.5999999999999872</v>
      </c>
      <c r="AG98" s="44">
        <f t="shared" si="2"/>
        <v>3.9635023979341839</v>
      </c>
      <c r="AH98" s="44">
        <f t="shared" si="3"/>
        <v>3.9634118533905678</v>
      </c>
      <c r="AI98" s="44">
        <f t="shared" si="4"/>
        <v>3.9634118538558702</v>
      </c>
      <c r="AJ98" s="44">
        <f t="shared" si="5"/>
        <v>3.9633212089141159</v>
      </c>
      <c r="AK98" s="43">
        <f t="shared" si="14"/>
        <v>14.381221603115039</v>
      </c>
    </row>
    <row r="99" spans="2:37" hidden="1" x14ac:dyDescent="0.25"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7">
        <v>61</v>
      </c>
      <c r="W99" s="44">
        <f t="shared" si="8"/>
        <v>2.609999999999987</v>
      </c>
      <c r="X99" s="43">
        <f t="shared" si="9"/>
        <v>14.355836355101626</v>
      </c>
      <c r="Y99" s="46"/>
      <c r="Z99" s="47">
        <v>61</v>
      </c>
      <c r="AA99" s="44">
        <f t="shared" si="10"/>
        <v>2.609999999999987</v>
      </c>
      <c r="AB99" s="44">
        <f t="shared" si="11"/>
        <v>14.355706635620155</v>
      </c>
      <c r="AC99" s="43">
        <f t="shared" si="12"/>
        <v>14.355704445798729</v>
      </c>
      <c r="AD99" s="46"/>
      <c r="AE99" s="47">
        <v>61</v>
      </c>
      <c r="AF99" s="44">
        <f t="shared" si="13"/>
        <v>2.609999999999987</v>
      </c>
      <c r="AG99" s="44">
        <f t="shared" si="2"/>
        <v>3.9633212089142908</v>
      </c>
      <c r="AH99" s="44">
        <f t="shared" si="3"/>
        <v>3.9632304634091211</v>
      </c>
      <c r="AI99" s="44">
        <f t="shared" si="4"/>
        <v>3.9632304638782907</v>
      </c>
      <c r="AJ99" s="44">
        <f t="shared" si="5"/>
        <v>3.9631396176468914</v>
      </c>
      <c r="AK99" s="43">
        <f t="shared" si="14"/>
        <v>14.420855721483941</v>
      </c>
    </row>
    <row r="100" spans="2:37" hidden="1" x14ac:dyDescent="0.25"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7">
        <v>62</v>
      </c>
      <c r="W100" s="44">
        <f t="shared" si="8"/>
        <v>2.6199999999999868</v>
      </c>
      <c r="X100" s="43">
        <f t="shared" si="9"/>
        <v>14.394321706826135</v>
      </c>
      <c r="Y100" s="46"/>
      <c r="Z100" s="47">
        <v>62</v>
      </c>
      <c r="AA100" s="44">
        <f t="shared" si="10"/>
        <v>2.6199999999999868</v>
      </c>
      <c r="AB100" s="44">
        <f t="shared" si="11"/>
        <v>14.394189811440658</v>
      </c>
      <c r="AC100" s="43">
        <f t="shared" si="12"/>
        <v>14.394187620925971</v>
      </c>
      <c r="AD100" s="46"/>
      <c r="AE100" s="47">
        <v>62</v>
      </c>
      <c r="AF100" s="44">
        <f t="shared" si="13"/>
        <v>2.6199999999999868</v>
      </c>
      <c r="AG100" s="44">
        <f t="shared" si="2"/>
        <v>3.9631396176470681</v>
      </c>
      <c r="AH100" s="44">
        <f t="shared" si="3"/>
        <v>3.9630486705234489</v>
      </c>
      <c r="AI100" s="44">
        <f t="shared" si="4"/>
        <v>3.9630486709965127</v>
      </c>
      <c r="AJ100" s="44">
        <f t="shared" si="5"/>
        <v>3.9629576228171621</v>
      </c>
      <c r="AK100" s="43">
        <f t="shared" si="14"/>
        <v>14.4604880259525</v>
      </c>
    </row>
    <row r="101" spans="2:37" hidden="1" x14ac:dyDescent="0.25"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7">
        <v>63</v>
      </c>
      <c r="W101" s="44">
        <f t="shared" si="8"/>
        <v>2.6299999999999866</v>
      </c>
      <c r="X101" s="43">
        <f t="shared" si="9"/>
        <v>14.432802677519801</v>
      </c>
      <c r="Y101" s="46"/>
      <c r="Z101" s="47">
        <v>63</v>
      </c>
      <c r="AA101" s="44">
        <f t="shared" si="10"/>
        <v>2.6299999999999866</v>
      </c>
      <c r="AB101" s="44">
        <f t="shared" si="11"/>
        <v>14.432668605769688</v>
      </c>
      <c r="AC101" s="43">
        <f t="shared" si="12"/>
        <v>14.432666414561373</v>
      </c>
      <c r="AD101" s="46"/>
      <c r="AE101" s="47">
        <v>63</v>
      </c>
      <c r="AF101" s="44">
        <f t="shared" si="13"/>
        <v>2.6299999999999866</v>
      </c>
      <c r="AG101" s="44">
        <f t="shared" si="2"/>
        <v>3.9629576228173407</v>
      </c>
      <c r="AH101" s="44">
        <f t="shared" si="3"/>
        <v>3.9628664734155508</v>
      </c>
      <c r="AI101" s="44">
        <f t="shared" si="4"/>
        <v>3.9628664738925368</v>
      </c>
      <c r="AJ101" s="44">
        <f t="shared" si="5"/>
        <v>3.9627752231040945</v>
      </c>
      <c r="AK101" s="43">
        <f t="shared" si="14"/>
        <v>14.500118512491674</v>
      </c>
    </row>
    <row r="102" spans="2:37" hidden="1" x14ac:dyDescent="0.25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7">
        <v>64</v>
      </c>
      <c r="W102" s="44">
        <f t="shared" si="8"/>
        <v>2.6399999999999864</v>
      </c>
      <c r="X102" s="43">
        <f t="shared" si="9"/>
        <v>14.471279265795342</v>
      </c>
      <c r="Y102" s="46"/>
      <c r="Z102" s="47">
        <v>64</v>
      </c>
      <c r="AA102" s="44">
        <f t="shared" si="10"/>
        <v>2.6399999999999864</v>
      </c>
      <c r="AB102" s="44">
        <f t="shared" si="11"/>
        <v>14.471143017219747</v>
      </c>
      <c r="AC102" s="43">
        <f t="shared" si="12"/>
        <v>14.471140825317438</v>
      </c>
      <c r="AD102" s="46"/>
      <c r="AE102" s="47">
        <v>64</v>
      </c>
      <c r="AF102" s="44">
        <f t="shared" si="13"/>
        <v>2.6399999999999864</v>
      </c>
      <c r="AG102" s="44">
        <f t="shared" ref="AG102:AG165" si="15">(4-2*(AF102/(200-4*AK102)))</f>
        <v>3.9627752231042743</v>
      </c>
      <c r="AH102" s="44">
        <f t="shared" ref="AH102:AH165" si="16">(4-2*((AF102+$AA$34/2)/(200-4*(AK102+(AG102*$AA$34)/2))))</f>
        <v>3.9626838707617513</v>
      </c>
      <c r="AI102" s="44">
        <f t="shared" ref="AI102:AI165" si="17">(4-2*((AF102+$AA$34/2)/(200-4*(AK102+(AH102*$AA$34)/2))))</f>
        <v>3.9626838712426871</v>
      </c>
      <c r="AJ102" s="44">
        <f t="shared" ref="AJ102:AJ165" si="18">(4-2*((AF102+$AA$34)/(200-4*(AK102+(AI102*$AA$34)))))</f>
        <v>3.9625924171811651</v>
      </c>
      <c r="AK102" s="43">
        <f t="shared" si="14"/>
        <v>14.539747177059237</v>
      </c>
    </row>
    <row r="103" spans="2:37" hidden="1" x14ac:dyDescent="0.25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7">
        <v>65</v>
      </c>
      <c r="W103" s="44">
        <f t="shared" ref="W103:W166" si="19">W102+$AA$34</f>
        <v>2.6499999999999861</v>
      </c>
      <c r="X103" s="43">
        <f t="shared" ref="X103:X166" si="20">X102+$AA$34*(4-2*(X102/(200-4*W102)))</f>
        <v>14.509751470264748</v>
      </c>
      <c r="Y103" s="46"/>
      <c r="Z103" s="47">
        <v>65</v>
      </c>
      <c r="AA103" s="44">
        <f t="shared" ref="AA103:AA166" si="21">AA102+$AA$34</f>
        <v>2.6499999999999861</v>
      </c>
      <c r="AB103" s="44">
        <f t="shared" ref="AB103:AB166" si="22">AC102+$AA$34*(4-2*(AC102/(200-4*AA102)))</f>
        <v>14.509613044402602</v>
      </c>
      <c r="AC103" s="43">
        <f t="shared" ref="AC103:AC166" si="23">AC102+($AA$34/2)*((4-2*(AC102/(200-4*AA102)))+4-2*(AB103/(200-4*AA103)))</f>
        <v>14.509610851805933</v>
      </c>
      <c r="AD103" s="46"/>
      <c r="AE103" s="47">
        <v>65</v>
      </c>
      <c r="AF103" s="44">
        <f t="shared" ref="AF103:AF166" si="24">AF102+$AA$34</f>
        <v>2.6499999999999861</v>
      </c>
      <c r="AG103" s="44">
        <f t="shared" si="15"/>
        <v>3.9625924171813467</v>
      </c>
      <c r="AH103" s="44">
        <f t="shared" si="16"/>
        <v>3.9625008612326722</v>
      </c>
      <c r="AI103" s="44">
        <f t="shared" si="17"/>
        <v>3.9625008617175861</v>
      </c>
      <c r="AJ103" s="44">
        <f t="shared" si="18"/>
        <v>3.962409203716132</v>
      </c>
      <c r="AK103" s="43">
        <f t="shared" ref="AK103:AK166" si="25">AK102+((1/6)*0.01*(AG102+2*AH102+2*AI102+AJ102))</f>
        <v>14.579374015599727</v>
      </c>
    </row>
    <row r="104" spans="2:37" hidden="1" x14ac:dyDescent="0.25"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7">
        <v>66</v>
      </c>
      <c r="W104" s="44">
        <f t="shared" si="19"/>
        <v>2.6599999999999859</v>
      </c>
      <c r="X104" s="43">
        <f t="shared" si="20"/>
        <v>14.54821928953927</v>
      </c>
      <c r="Y104" s="46"/>
      <c r="Z104" s="47">
        <v>66</v>
      </c>
      <c r="AA104" s="44">
        <f t="shared" si="21"/>
        <v>2.6599999999999859</v>
      </c>
      <c r="AB104" s="44">
        <f t="shared" si="22"/>
        <v>14.548078685929291</v>
      </c>
      <c r="AC104" s="43">
        <f t="shared" si="23"/>
        <v>14.548076492637893</v>
      </c>
      <c r="AD104" s="46"/>
      <c r="AE104" s="47">
        <v>66</v>
      </c>
      <c r="AF104" s="44">
        <f t="shared" si="24"/>
        <v>2.6599999999999859</v>
      </c>
      <c r="AG104" s="44">
        <f t="shared" si="15"/>
        <v>3.9624092037163154</v>
      </c>
      <c r="AH104" s="44">
        <f t="shared" si="16"/>
        <v>3.9623174434931996</v>
      </c>
      <c r="AI104" s="44">
        <f t="shared" si="17"/>
        <v>3.96231744398212</v>
      </c>
      <c r="AJ104" s="44">
        <f t="shared" si="18"/>
        <v>3.962225581371003</v>
      </c>
      <c r="AK104" s="43">
        <f t="shared" si="25"/>
        <v>14.61899902404439</v>
      </c>
    </row>
    <row r="105" spans="2:37" hidden="1" x14ac:dyDescent="0.25"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7">
        <v>67</v>
      </c>
      <c r="W105" s="44">
        <f t="shared" si="19"/>
        <v>2.6699999999999857</v>
      </c>
      <c r="X105" s="43">
        <f t="shared" si="20"/>
        <v>14.586682722229433</v>
      </c>
      <c r="Y105" s="46"/>
      <c r="Z105" s="47">
        <v>67</v>
      </c>
      <c r="AA105" s="44">
        <f t="shared" si="21"/>
        <v>2.6699999999999857</v>
      </c>
      <c r="AB105" s="44">
        <f t="shared" si="22"/>
        <v>14.586539940410111</v>
      </c>
      <c r="AC105" s="43">
        <f t="shared" si="23"/>
        <v>14.586537746423621</v>
      </c>
      <c r="AD105" s="46"/>
      <c r="AE105" s="47">
        <v>67</v>
      </c>
      <c r="AF105" s="44">
        <f t="shared" si="24"/>
        <v>2.6699999999999857</v>
      </c>
      <c r="AG105" s="44">
        <f t="shared" si="15"/>
        <v>3.9622255813711882</v>
      </c>
      <c r="AH105" s="44">
        <f t="shared" si="16"/>
        <v>3.9621336162024554</v>
      </c>
      <c r="AI105" s="44">
        <f t="shared" si="17"/>
        <v>3.9621336166954104</v>
      </c>
      <c r="AJ105" s="44">
        <f t="shared" si="18"/>
        <v>3.9620415488020058</v>
      </c>
      <c r="AK105" s="43">
        <f t="shared" si="25"/>
        <v>14.65862219831112</v>
      </c>
    </row>
    <row r="106" spans="2:37" hidden="1" x14ac:dyDescent="0.25"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7">
        <v>68</v>
      </c>
      <c r="W106" s="44">
        <f t="shared" si="19"/>
        <v>2.6799999999999855</v>
      </c>
      <c r="X106" s="43">
        <f t="shared" si="20"/>
        <v>14.625141766945022</v>
      </c>
      <c r="Y106" s="46"/>
      <c r="Z106" s="47">
        <v>68</v>
      </c>
      <c r="AA106" s="44">
        <f t="shared" si="21"/>
        <v>2.6799999999999855</v>
      </c>
      <c r="AB106" s="44">
        <f t="shared" si="22"/>
        <v>14.624996806454636</v>
      </c>
      <c r="AC106" s="43">
        <f t="shared" si="23"/>
        <v>14.624994611772685</v>
      </c>
      <c r="AD106" s="46"/>
      <c r="AE106" s="47">
        <v>68</v>
      </c>
      <c r="AF106" s="44">
        <f t="shared" si="24"/>
        <v>2.6799999999999855</v>
      </c>
      <c r="AG106" s="44">
        <f t="shared" si="15"/>
        <v>3.9620415488021923</v>
      </c>
      <c r="AH106" s="44">
        <f t="shared" si="16"/>
        <v>3.9619493780137645</v>
      </c>
      <c r="AI106" s="44">
        <f t="shared" si="17"/>
        <v>3.9619493785107829</v>
      </c>
      <c r="AJ106" s="44">
        <f t="shared" si="18"/>
        <v>3.9618571046595559</v>
      </c>
      <c r="AK106" s="43">
        <f t="shared" si="25"/>
        <v>14.698243534304401</v>
      </c>
    </row>
    <row r="107" spans="2:37" hidden="1" x14ac:dyDescent="0.25"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7">
        <v>69</v>
      </c>
      <c r="W107" s="44">
        <f t="shared" si="19"/>
        <v>2.6899999999999853</v>
      </c>
      <c r="X107" s="43">
        <f t="shared" si="20"/>
        <v>14.663596422295091</v>
      </c>
      <c r="Y107" s="46"/>
      <c r="Z107" s="47">
        <v>69</v>
      </c>
      <c r="AA107" s="44">
        <f t="shared" si="21"/>
        <v>2.6899999999999853</v>
      </c>
      <c r="AB107" s="44">
        <f t="shared" si="22"/>
        <v>14.663449282671694</v>
      </c>
      <c r="AC107" s="43">
        <f t="shared" si="23"/>
        <v>14.663447087293916</v>
      </c>
      <c r="AD107" s="46"/>
      <c r="AE107" s="47">
        <v>69</v>
      </c>
      <c r="AF107" s="44">
        <f t="shared" si="24"/>
        <v>2.6899999999999853</v>
      </c>
      <c r="AG107" s="44">
        <f t="shared" si="15"/>
        <v>3.9618571046597442</v>
      </c>
      <c r="AH107" s="44">
        <f t="shared" si="16"/>
        <v>3.9617647275746255</v>
      </c>
      <c r="AI107" s="44">
        <f t="shared" si="17"/>
        <v>3.9617647280757367</v>
      </c>
      <c r="AJ107" s="44">
        <f t="shared" si="18"/>
        <v>3.9616722475882264</v>
      </c>
      <c r="AK107" s="43">
        <f t="shared" si="25"/>
        <v>14.737863027915253</v>
      </c>
    </row>
    <row r="108" spans="2:37" hidden="1" x14ac:dyDescent="0.25"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7">
        <v>70</v>
      </c>
      <c r="W108" s="44">
        <f t="shared" si="19"/>
        <v>2.6999999999999851</v>
      </c>
      <c r="X108" s="43">
        <f t="shared" si="20"/>
        <v>14.702046686887957</v>
      </c>
      <c r="Y108" s="46"/>
      <c r="Z108" s="47">
        <v>70</v>
      </c>
      <c r="AA108" s="44">
        <f t="shared" si="21"/>
        <v>2.6999999999999851</v>
      </c>
      <c r="AB108" s="44">
        <f t="shared" si="22"/>
        <v>14.701897367669387</v>
      </c>
      <c r="AC108" s="43">
        <f t="shared" si="23"/>
        <v>14.70189517159541</v>
      </c>
      <c r="AD108" s="46"/>
      <c r="AE108" s="47">
        <v>70</v>
      </c>
      <c r="AF108" s="44">
        <f t="shared" si="24"/>
        <v>2.6999999999999851</v>
      </c>
      <c r="AG108" s="44">
        <f t="shared" si="15"/>
        <v>3.961672247588417</v>
      </c>
      <c r="AH108" s="44">
        <f t="shared" si="16"/>
        <v>3.9615796635266789</v>
      </c>
      <c r="AI108" s="44">
        <f t="shared" si="17"/>
        <v>3.9615796640319116</v>
      </c>
      <c r="AJ108" s="44">
        <f t="shared" si="18"/>
        <v>3.961486976226718</v>
      </c>
      <c r="AK108" s="43">
        <f t="shared" si="25"/>
        <v>14.777480675021168</v>
      </c>
    </row>
    <row r="109" spans="2:37" hidden="1" x14ac:dyDescent="0.25"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7">
        <v>71</v>
      </c>
      <c r="W109" s="44">
        <f t="shared" si="19"/>
        <v>2.7099999999999849</v>
      </c>
      <c r="X109" s="43">
        <f t="shared" si="20"/>
        <v>14.740492559331203</v>
      </c>
      <c r="Y109" s="46"/>
      <c r="Z109" s="47">
        <v>71</v>
      </c>
      <c r="AA109" s="44">
        <f t="shared" si="21"/>
        <v>2.7099999999999849</v>
      </c>
      <c r="AB109" s="44">
        <f t="shared" si="22"/>
        <v>14.740341060055073</v>
      </c>
      <c r="AC109" s="43">
        <f t="shared" si="23"/>
        <v>14.740338863284531</v>
      </c>
      <c r="AD109" s="46"/>
      <c r="AE109" s="47">
        <v>71</v>
      </c>
      <c r="AF109" s="44">
        <f t="shared" si="24"/>
        <v>2.7099999999999849</v>
      </c>
      <c r="AG109" s="44">
        <f t="shared" si="15"/>
        <v>3.9614869762269098</v>
      </c>
      <c r="AH109" s="44">
        <f t="shared" si="16"/>
        <v>3.9613941845056755</v>
      </c>
      <c r="AI109" s="44">
        <f t="shared" si="17"/>
        <v>3.9613941850150591</v>
      </c>
      <c r="AJ109" s="44">
        <f t="shared" si="18"/>
        <v>3.9613012892078241</v>
      </c>
      <c r="AK109" s="43">
        <f t="shared" si="25"/>
        <v>14.817096471486055</v>
      </c>
    </row>
    <row r="110" spans="2:37" hidden="1" x14ac:dyDescent="0.25"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7">
        <v>72</v>
      </c>
      <c r="W110" s="44">
        <f t="shared" si="19"/>
        <v>2.7199999999999847</v>
      </c>
      <c r="X110" s="43">
        <f t="shared" si="20"/>
        <v>14.778934038231675</v>
      </c>
      <c r="Y110" s="46"/>
      <c r="Z110" s="47">
        <v>72</v>
      </c>
      <c r="AA110" s="44">
        <f t="shared" si="21"/>
        <v>2.7199999999999847</v>
      </c>
      <c r="AB110" s="44">
        <f t="shared" si="22"/>
        <v>14.778780358435379</v>
      </c>
      <c r="AC110" s="43">
        <f t="shared" si="23"/>
        <v>14.778778160967907</v>
      </c>
      <c r="AD110" s="46"/>
      <c r="AE110" s="47">
        <v>72</v>
      </c>
      <c r="AF110" s="44">
        <f t="shared" si="24"/>
        <v>2.7199999999999847</v>
      </c>
      <c r="AG110" s="44">
        <f t="shared" si="15"/>
        <v>3.9613012892080177</v>
      </c>
      <c r="AH110" s="44">
        <f t="shared" si="16"/>
        <v>3.9612082891414446</v>
      </c>
      <c r="AI110" s="44">
        <f t="shared" si="17"/>
        <v>3.9612082896550089</v>
      </c>
      <c r="AJ110" s="44">
        <f t="shared" si="18"/>
        <v>3.9611151851584023</v>
      </c>
      <c r="AK110" s="43">
        <f t="shared" si="25"/>
        <v>14.856710413160181</v>
      </c>
    </row>
    <row r="111" spans="2:37" hidden="1" x14ac:dyDescent="0.25"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7">
        <v>73</v>
      </c>
      <c r="W111" s="44">
        <f t="shared" si="19"/>
        <v>2.7299999999999844</v>
      </c>
      <c r="X111" s="43">
        <f t="shared" si="20"/>
        <v>14.817371122195484</v>
      </c>
      <c r="Y111" s="46"/>
      <c r="Z111" s="47">
        <v>73</v>
      </c>
      <c r="AA111" s="44">
        <f t="shared" si="21"/>
        <v>2.7299999999999844</v>
      </c>
      <c r="AB111" s="44">
        <f t="shared" si="22"/>
        <v>14.817215261416196</v>
      </c>
      <c r="AC111" s="43">
        <f t="shared" si="23"/>
        <v>14.817213063251423</v>
      </c>
      <c r="AD111" s="46"/>
      <c r="AE111" s="47">
        <v>73</v>
      </c>
      <c r="AF111" s="44">
        <f t="shared" si="24"/>
        <v>2.7299999999999844</v>
      </c>
      <c r="AG111" s="44">
        <f t="shared" si="15"/>
        <v>3.9611151851585982</v>
      </c>
      <c r="AH111" s="44">
        <f t="shared" si="16"/>
        <v>3.9610219760578635</v>
      </c>
      <c r="AI111" s="44">
        <f t="shared" si="17"/>
        <v>3.9610219765756383</v>
      </c>
      <c r="AJ111" s="44">
        <f t="shared" si="18"/>
        <v>3.9609286626993412</v>
      </c>
      <c r="AK111" s="43">
        <f t="shared" si="25"/>
        <v>14.896322495880113</v>
      </c>
    </row>
    <row r="112" spans="2:37" hidden="1" x14ac:dyDescent="0.25"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7">
        <v>74</v>
      </c>
      <c r="W112" s="44">
        <f t="shared" si="19"/>
        <v>2.7399999999999842</v>
      </c>
      <c r="X112" s="43">
        <f t="shared" si="20"/>
        <v>14.855803809828</v>
      </c>
      <c r="Y112" s="46"/>
      <c r="Z112" s="47">
        <v>74</v>
      </c>
      <c r="AA112" s="44">
        <f t="shared" si="21"/>
        <v>2.7399999999999842</v>
      </c>
      <c r="AB112" s="44">
        <f t="shared" si="22"/>
        <v>14.855645767602676</v>
      </c>
      <c r="AC112" s="43">
        <f t="shared" si="23"/>
        <v>14.855643568740231</v>
      </c>
      <c r="AD112" s="46"/>
      <c r="AE112" s="47">
        <v>74</v>
      </c>
      <c r="AF112" s="44">
        <f t="shared" si="24"/>
        <v>2.7399999999999842</v>
      </c>
      <c r="AG112" s="44">
        <f t="shared" si="15"/>
        <v>3.9609286626995388</v>
      </c>
      <c r="AH112" s="44">
        <f t="shared" si="16"/>
        <v>3.9608352438728245</v>
      </c>
      <c r="AI112" s="44">
        <f t="shared" si="17"/>
        <v>3.9608352443948394</v>
      </c>
      <c r="AJ112" s="44">
        <f t="shared" si="18"/>
        <v>3.9607417204455286</v>
      </c>
      <c r="AK112" s="43">
        <f t="shared" si="25"/>
        <v>14.935932715468654</v>
      </c>
    </row>
    <row r="113" spans="2:37" hidden="1" x14ac:dyDescent="0.25"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7">
        <v>75</v>
      </c>
      <c r="W113" s="44">
        <f t="shared" si="19"/>
        <v>2.749999999999984</v>
      </c>
      <c r="X113" s="43">
        <f t="shared" si="20"/>
        <v>14.894232099733859</v>
      </c>
      <c r="Y113" s="46"/>
      <c r="Z113" s="47">
        <v>75</v>
      </c>
      <c r="AA113" s="44">
        <f t="shared" si="21"/>
        <v>2.749999999999984</v>
      </c>
      <c r="AB113" s="44">
        <f t="shared" si="22"/>
        <v>14.894071875599229</v>
      </c>
      <c r="AC113" s="43">
        <f t="shared" si="23"/>
        <v>14.894069676038747</v>
      </c>
      <c r="AD113" s="46"/>
      <c r="AE113" s="47">
        <v>75</v>
      </c>
      <c r="AF113" s="44">
        <f t="shared" si="24"/>
        <v>2.749999999999984</v>
      </c>
      <c r="AG113" s="44">
        <f t="shared" si="15"/>
        <v>3.960741720445728</v>
      </c>
      <c r="AH113" s="44">
        <f t="shared" si="16"/>
        <v>3.9606480911982014</v>
      </c>
      <c r="AI113" s="44">
        <f t="shared" si="17"/>
        <v>3.9606480917244871</v>
      </c>
      <c r="AJ113" s="44">
        <f t="shared" si="18"/>
        <v>3.9605543570058184</v>
      </c>
      <c r="AK113" s="43">
        <f t="shared" si="25"/>
        <v>14.975541067734788</v>
      </c>
    </row>
    <row r="114" spans="2:37" hidden="1" x14ac:dyDescent="0.2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7">
        <v>76</v>
      </c>
      <c r="W114" s="44">
        <f t="shared" si="19"/>
        <v>2.7599999999999838</v>
      </c>
      <c r="X114" s="43">
        <f t="shared" si="20"/>
        <v>14.932655990516956</v>
      </c>
      <c r="Y114" s="46"/>
      <c r="Z114" s="47">
        <v>76</v>
      </c>
      <c r="AA114" s="44">
        <f t="shared" si="21"/>
        <v>2.7599999999999838</v>
      </c>
      <c r="AB114" s="44">
        <f t="shared" si="22"/>
        <v>14.932493584009537</v>
      </c>
      <c r="AC114" s="43">
        <f t="shared" si="23"/>
        <v>14.932491383750644</v>
      </c>
      <c r="AD114" s="46"/>
      <c r="AE114" s="47">
        <v>76</v>
      </c>
      <c r="AF114" s="44">
        <f t="shared" si="24"/>
        <v>2.7599999999999838</v>
      </c>
      <c r="AG114" s="44">
        <f t="shared" si="15"/>
        <v>3.9605543570060195</v>
      </c>
      <c r="AH114" s="44">
        <f t="shared" si="16"/>
        <v>3.9604605166398201</v>
      </c>
      <c r="AI114" s="44">
        <f t="shared" si="17"/>
        <v>3.9604605171704073</v>
      </c>
      <c r="AJ114" s="44">
        <f t="shared" si="18"/>
        <v>3.9603665709829996</v>
      </c>
      <c r="AK114" s="43">
        <f t="shared" si="25"/>
        <v>15.015147548473616</v>
      </c>
    </row>
    <row r="115" spans="2:37" hidden="1" x14ac:dyDescent="0.2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7">
        <v>77</v>
      </c>
      <c r="W115" s="44">
        <f t="shared" si="19"/>
        <v>2.7699999999999836</v>
      </c>
      <c r="X115" s="43">
        <f t="shared" si="20"/>
        <v>14.971075480780449</v>
      </c>
      <c r="Y115" s="46"/>
      <c r="Z115" s="47">
        <v>77</v>
      </c>
      <c r="AA115" s="44">
        <f t="shared" si="21"/>
        <v>2.7699999999999836</v>
      </c>
      <c r="AB115" s="44">
        <f t="shared" si="22"/>
        <v>14.97091089143653</v>
      </c>
      <c r="AC115" s="43">
        <f t="shared" si="23"/>
        <v>14.97090869047886</v>
      </c>
      <c r="AD115" s="46"/>
      <c r="AE115" s="47">
        <v>77</v>
      </c>
      <c r="AF115" s="44">
        <f t="shared" si="24"/>
        <v>2.7699999999999836</v>
      </c>
      <c r="AG115" s="44">
        <f t="shared" si="15"/>
        <v>3.9603665709832025</v>
      </c>
      <c r="AH115" s="44">
        <f t="shared" si="16"/>
        <v>3.9602725187974244</v>
      </c>
      <c r="AI115" s="44">
        <f t="shared" si="17"/>
        <v>3.9602725193323431</v>
      </c>
      <c r="AJ115" s="44">
        <f t="shared" si="18"/>
        <v>3.9601783609737615</v>
      </c>
      <c r="AK115" s="43">
        <f t="shared" si="25"/>
        <v>15.054752153466298</v>
      </c>
    </row>
    <row r="116" spans="2:37" hidden="1" x14ac:dyDescent="0.25"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7">
        <v>78</v>
      </c>
      <c r="W116" s="44">
        <f t="shared" si="19"/>
        <v>2.7799999999999834</v>
      </c>
      <c r="X116" s="43">
        <f t="shared" si="20"/>
        <v>15.009490569126756</v>
      </c>
      <c r="Y116" s="46"/>
      <c r="Z116" s="47">
        <v>78</v>
      </c>
      <c r="AA116" s="44">
        <f t="shared" si="21"/>
        <v>2.7799999999999834</v>
      </c>
      <c r="AB116" s="44">
        <f t="shared" si="22"/>
        <v>15.009323796482409</v>
      </c>
      <c r="AC116" s="43">
        <f t="shared" si="23"/>
        <v>15.00932159482559</v>
      </c>
      <c r="AD116" s="46"/>
      <c r="AE116" s="47">
        <v>78</v>
      </c>
      <c r="AF116" s="44">
        <f t="shared" si="24"/>
        <v>2.7799999999999834</v>
      </c>
      <c r="AG116" s="44">
        <f t="shared" si="15"/>
        <v>3.9601783609739667</v>
      </c>
      <c r="AH116" s="44">
        <f t="shared" si="16"/>
        <v>3.9600840962646422</v>
      </c>
      <c r="AI116" s="44">
        <f t="shared" si="17"/>
        <v>3.9600840968039241</v>
      </c>
      <c r="AJ116" s="44">
        <f t="shared" si="18"/>
        <v>3.959989725568664</v>
      </c>
      <c r="AK116" s="43">
        <f t="shared" si="25"/>
        <v>15.094354878479992</v>
      </c>
    </row>
    <row r="117" spans="2:37" hidden="1" x14ac:dyDescent="0.25"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7">
        <v>79</v>
      </c>
      <c r="W117" s="44">
        <f t="shared" si="19"/>
        <v>2.7899999999999832</v>
      </c>
      <c r="X117" s="43">
        <f t="shared" si="20"/>
        <v>15.047901254157555</v>
      </c>
      <c r="Y117" s="46"/>
      <c r="Z117" s="47">
        <v>79</v>
      </c>
      <c r="AA117" s="44">
        <f t="shared" si="21"/>
        <v>2.7899999999999832</v>
      </c>
      <c r="AB117" s="44">
        <f t="shared" si="22"/>
        <v>15.047732297748627</v>
      </c>
      <c r="AC117" s="43">
        <f t="shared" si="23"/>
        <v>15.047730095392291</v>
      </c>
      <c r="AD117" s="46"/>
      <c r="AE117" s="47">
        <v>79</v>
      </c>
      <c r="AF117" s="44">
        <f t="shared" si="24"/>
        <v>2.7899999999999832</v>
      </c>
      <c r="AG117" s="44">
        <f t="shared" si="15"/>
        <v>3.959989725568871</v>
      </c>
      <c r="AH117" s="44">
        <f t="shared" si="16"/>
        <v>3.9598952476289546</v>
      </c>
      <c r="AI117" s="44">
        <f t="shared" si="17"/>
        <v>3.9598952481726308</v>
      </c>
      <c r="AJ117" s="44">
        <f t="shared" si="18"/>
        <v>3.9598006633521008</v>
      </c>
      <c r="AK117" s="43">
        <f t="shared" si="25"/>
        <v>15.133955719267792</v>
      </c>
    </row>
    <row r="118" spans="2:37" hidden="1" x14ac:dyDescent="0.25"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7">
        <v>80</v>
      </c>
      <c r="W118" s="44">
        <f t="shared" si="19"/>
        <v>2.7999999999999829</v>
      </c>
      <c r="X118" s="43">
        <f t="shared" si="20"/>
        <v>15.086307534473784</v>
      </c>
      <c r="Y118" s="46"/>
      <c r="Z118" s="47">
        <v>80</v>
      </c>
      <c r="AA118" s="44">
        <f t="shared" si="21"/>
        <v>2.7999999999999829</v>
      </c>
      <c r="AB118" s="44">
        <f t="shared" si="22"/>
        <v>15.086136393835906</v>
      </c>
      <c r="AC118" s="43">
        <f t="shared" si="23"/>
        <v>15.08613419077968</v>
      </c>
      <c r="AD118" s="46"/>
      <c r="AE118" s="47">
        <v>80</v>
      </c>
      <c r="AF118" s="44">
        <f t="shared" si="24"/>
        <v>2.7999999999999829</v>
      </c>
      <c r="AG118" s="44">
        <f t="shared" si="15"/>
        <v>3.9598006633523095</v>
      </c>
      <c r="AH118" s="44">
        <f t="shared" si="16"/>
        <v>3.9597059714716605</v>
      </c>
      <c r="AI118" s="44">
        <f t="shared" si="17"/>
        <v>3.9597059720197625</v>
      </c>
      <c r="AJ118" s="44">
        <f t="shared" si="18"/>
        <v>3.9596111729022687</v>
      </c>
      <c r="AK118" s="43">
        <f t="shared" si="25"/>
        <v>15.173554671568667</v>
      </c>
    </row>
    <row r="119" spans="2:37" hidden="1" x14ac:dyDescent="0.25"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7">
        <v>81</v>
      </c>
      <c r="W119" s="44">
        <f t="shared" si="19"/>
        <v>2.8099999999999827</v>
      </c>
      <c r="X119" s="43">
        <f t="shared" si="20"/>
        <v>15.12470940867564</v>
      </c>
      <c r="Y119" s="46"/>
      <c r="Z119" s="47">
        <v>81</v>
      </c>
      <c r="AA119" s="44">
        <f t="shared" si="21"/>
        <v>2.8099999999999827</v>
      </c>
      <c r="AB119" s="44">
        <f t="shared" si="22"/>
        <v>15.124536083344216</v>
      </c>
      <c r="AC119" s="43">
        <f t="shared" si="23"/>
        <v>15.124533879587728</v>
      </c>
      <c r="AD119" s="46"/>
      <c r="AE119" s="47">
        <v>81</v>
      </c>
      <c r="AF119" s="44">
        <f t="shared" si="24"/>
        <v>2.8099999999999827</v>
      </c>
      <c r="AG119" s="44">
        <f t="shared" si="15"/>
        <v>3.9596111729024792</v>
      </c>
      <c r="AH119" s="44">
        <f t="shared" si="16"/>
        <v>3.9595162663678449</v>
      </c>
      <c r="AI119" s="44">
        <f t="shared" si="17"/>
        <v>3.9595162669204043</v>
      </c>
      <c r="AJ119" s="44">
        <f t="shared" si="18"/>
        <v>3.9594212527911319</v>
      </c>
      <c r="AK119" s="43">
        <f t="shared" si="25"/>
        <v>15.213151731107395</v>
      </c>
    </row>
    <row r="120" spans="2:37" hidden="1" x14ac:dyDescent="0.25"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7">
        <v>82</v>
      </c>
      <c r="W120" s="44">
        <f t="shared" si="19"/>
        <v>2.8199999999999825</v>
      </c>
      <c r="X120" s="43">
        <f t="shared" si="20"/>
        <v>15.163106875362578</v>
      </c>
      <c r="Y120" s="46"/>
      <c r="Z120" s="47">
        <v>82</v>
      </c>
      <c r="AA120" s="44">
        <f t="shared" si="21"/>
        <v>2.8199999999999825</v>
      </c>
      <c r="AB120" s="44">
        <f t="shared" si="22"/>
        <v>15.16293136487279</v>
      </c>
      <c r="AC120" s="43">
        <f t="shared" si="23"/>
        <v>15.162929160415674</v>
      </c>
      <c r="AD120" s="46"/>
      <c r="AE120" s="47">
        <v>82</v>
      </c>
      <c r="AF120" s="44">
        <f t="shared" si="24"/>
        <v>2.8199999999999825</v>
      </c>
      <c r="AG120" s="44">
        <f t="shared" si="15"/>
        <v>3.9594212527913446</v>
      </c>
      <c r="AH120" s="44">
        <f t="shared" si="16"/>
        <v>3.9593261308863443</v>
      </c>
      <c r="AI120" s="44">
        <f t="shared" si="17"/>
        <v>3.959326131443393</v>
      </c>
      <c r="AJ120" s="44">
        <f t="shared" si="18"/>
        <v>3.9592309015843914</v>
      </c>
      <c r="AK120" s="43">
        <f t="shared" si="25"/>
        <v>15.252746893594512</v>
      </c>
    </row>
    <row r="121" spans="2:37" hidden="1" x14ac:dyDescent="0.25"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7">
        <v>83</v>
      </c>
      <c r="W121" s="44">
        <f t="shared" si="19"/>
        <v>2.8299999999999823</v>
      </c>
      <c r="X121" s="43">
        <f t="shared" si="20"/>
        <v>15.201499933133311</v>
      </c>
      <c r="Y121" s="46"/>
      <c r="Z121" s="47">
        <v>83</v>
      </c>
      <c r="AA121" s="44">
        <f t="shared" si="21"/>
        <v>2.8299999999999823</v>
      </c>
      <c r="AB121" s="44">
        <f t="shared" si="22"/>
        <v>15.201322237020124</v>
      </c>
      <c r="AC121" s="43">
        <f t="shared" si="23"/>
        <v>15.201320031862004</v>
      </c>
      <c r="AD121" s="46"/>
      <c r="AE121" s="47">
        <v>83</v>
      </c>
      <c r="AF121" s="44">
        <f t="shared" si="24"/>
        <v>2.8299999999999823</v>
      </c>
      <c r="AG121" s="44">
        <f t="shared" si="15"/>
        <v>3.9592309015846059</v>
      </c>
      <c r="AH121" s="44">
        <f t="shared" si="16"/>
        <v>3.9591355635897134</v>
      </c>
      <c r="AI121" s="44">
        <f t="shared" si="17"/>
        <v>3.9591355641512833</v>
      </c>
      <c r="AJ121" s="44">
        <f t="shared" si="18"/>
        <v>3.9590401178414467</v>
      </c>
      <c r="AK121" s="43">
        <f t="shared" si="25"/>
        <v>15.292340154726238</v>
      </c>
    </row>
    <row r="122" spans="2:37" hidden="1" x14ac:dyDescent="0.25"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7">
        <v>84</v>
      </c>
      <c r="W122" s="44">
        <f t="shared" si="19"/>
        <v>2.8399999999999821</v>
      </c>
      <c r="X122" s="43">
        <f t="shared" si="20"/>
        <v>15.239888580585809</v>
      </c>
      <c r="Y122" s="46"/>
      <c r="Z122" s="47">
        <v>84</v>
      </c>
      <c r="AA122" s="44">
        <f t="shared" si="21"/>
        <v>2.8399999999999821</v>
      </c>
      <c r="AB122" s="44">
        <f t="shared" si="22"/>
        <v>15.239708698383961</v>
      </c>
      <c r="AC122" s="43">
        <f t="shared" si="23"/>
        <v>15.239706492524467</v>
      </c>
      <c r="AD122" s="46"/>
      <c r="AE122" s="47">
        <v>84</v>
      </c>
      <c r="AF122" s="44">
        <f t="shared" si="24"/>
        <v>2.8399999999999821</v>
      </c>
      <c r="AG122" s="44">
        <f t="shared" si="15"/>
        <v>3.9590401178416634</v>
      </c>
      <c r="AH122" s="44">
        <f t="shared" si="16"/>
        <v>3.9589445630341902</v>
      </c>
      <c r="AI122" s="44">
        <f t="shared" si="17"/>
        <v>3.9589445636003142</v>
      </c>
      <c r="AJ122" s="44">
        <f t="shared" si="18"/>
        <v>3.9588489001153659</v>
      </c>
      <c r="AK122" s="43">
        <f t="shared" si="25"/>
        <v>15.331931510184418</v>
      </c>
    </row>
    <row r="123" spans="2:37" hidden="1" x14ac:dyDescent="0.25"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7">
        <v>85</v>
      </c>
      <c r="W123" s="44">
        <f t="shared" si="19"/>
        <v>2.8499999999999819</v>
      </c>
      <c r="X123" s="43">
        <f t="shared" si="20"/>
        <v>15.278272816317299</v>
      </c>
      <c r="Y123" s="46"/>
      <c r="Z123" s="47">
        <v>85</v>
      </c>
      <c r="AA123" s="44">
        <f t="shared" si="21"/>
        <v>2.8499999999999819</v>
      </c>
      <c r="AB123" s="44">
        <f t="shared" si="22"/>
        <v>15.278090747561308</v>
      </c>
      <c r="AC123" s="43">
        <f t="shared" si="23"/>
        <v>15.278088541000068</v>
      </c>
      <c r="AD123" s="46"/>
      <c r="AE123" s="47">
        <v>85</v>
      </c>
      <c r="AF123" s="44">
        <f t="shared" si="24"/>
        <v>2.8499999999999819</v>
      </c>
      <c r="AG123" s="44">
        <f t="shared" si="15"/>
        <v>3.9588489001155844</v>
      </c>
      <c r="AH123" s="44">
        <f t="shared" si="16"/>
        <v>3.9587531277696622</v>
      </c>
      <c r="AI123" s="44">
        <f t="shared" si="17"/>
        <v>3.9587531283403727</v>
      </c>
      <c r="AJ123" s="44">
        <f t="shared" si="18"/>
        <v>3.9586572469528485</v>
      </c>
      <c r="AK123" s="43">
        <f t="shared" si="25"/>
        <v>15.371520955636461</v>
      </c>
    </row>
    <row r="124" spans="2:37" hidden="1" x14ac:dyDescent="0.25"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7">
        <v>86</v>
      </c>
      <c r="W124" s="44">
        <f t="shared" si="19"/>
        <v>2.8599999999999817</v>
      </c>
      <c r="X124" s="43">
        <f t="shared" si="20"/>
        <v>15.316652638924264</v>
      </c>
      <c r="Y124" s="46"/>
      <c r="Z124" s="47">
        <v>86</v>
      </c>
      <c r="AA124" s="44">
        <f t="shared" si="21"/>
        <v>2.8599999999999817</v>
      </c>
      <c r="AB124" s="44">
        <f t="shared" si="22"/>
        <v>15.316468383148424</v>
      </c>
      <c r="AC124" s="43">
        <f t="shared" si="23"/>
        <v>15.316466175885068</v>
      </c>
      <c r="AD124" s="46"/>
      <c r="AE124" s="47">
        <v>86</v>
      </c>
      <c r="AF124" s="44">
        <f t="shared" si="24"/>
        <v>2.8599999999999817</v>
      </c>
      <c r="AG124" s="44">
        <f t="shared" si="15"/>
        <v>3.9586572469530692</v>
      </c>
      <c r="AH124" s="44">
        <f t="shared" si="16"/>
        <v>3.9585612563396317</v>
      </c>
      <c r="AI124" s="44">
        <f t="shared" si="17"/>
        <v>3.9585612569149617</v>
      </c>
      <c r="AJ124" s="44">
        <f t="shared" si="18"/>
        <v>3.9584651568941909</v>
      </c>
      <c r="AK124" s="43">
        <f t="shared" si="25"/>
        <v>15.411108486735275</v>
      </c>
    </row>
    <row r="125" spans="2:37" hidden="1" x14ac:dyDescent="0.25"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7">
        <v>87</v>
      </c>
      <c r="W125" s="44">
        <f t="shared" si="19"/>
        <v>2.8699999999999815</v>
      </c>
      <c r="X125" s="43">
        <f t="shared" si="20"/>
        <v>15.355028047002444</v>
      </c>
      <c r="Y125" s="46"/>
      <c r="Z125" s="47">
        <v>87</v>
      </c>
      <c r="AA125" s="44">
        <f t="shared" si="21"/>
        <v>2.8699999999999815</v>
      </c>
      <c r="AB125" s="44">
        <f t="shared" si="22"/>
        <v>15.35484160374083</v>
      </c>
      <c r="AC125" s="43">
        <f t="shared" si="23"/>
        <v>15.354839395774983</v>
      </c>
      <c r="AD125" s="46"/>
      <c r="AE125" s="47">
        <v>87</v>
      </c>
      <c r="AF125" s="44">
        <f t="shared" si="24"/>
        <v>2.8699999999999815</v>
      </c>
      <c r="AG125" s="44">
        <f t="shared" si="15"/>
        <v>3.9584651568944138</v>
      </c>
      <c r="AH125" s="44">
        <f t="shared" si="16"/>
        <v>3.9583689472811816</v>
      </c>
      <c r="AI125" s="44">
        <f t="shared" si="17"/>
        <v>3.9583689478611648</v>
      </c>
      <c r="AJ125" s="44">
        <f t="shared" si="18"/>
        <v>3.9582726284732535</v>
      </c>
      <c r="AK125" s="43">
        <f t="shared" si="25"/>
        <v>15.450694099119202</v>
      </c>
    </row>
    <row r="126" spans="2:37" hidden="1" x14ac:dyDescent="0.2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7">
        <v>88</v>
      </c>
      <c r="W126" s="44">
        <f t="shared" si="19"/>
        <v>2.8799999999999812</v>
      </c>
      <c r="X126" s="43">
        <f t="shared" si="20"/>
        <v>15.393399039146832</v>
      </c>
      <c r="Y126" s="46"/>
      <c r="Z126" s="47">
        <v>88</v>
      </c>
      <c r="AA126" s="44">
        <f t="shared" si="21"/>
        <v>2.8799999999999812</v>
      </c>
      <c r="AB126" s="44">
        <f t="shared" si="22"/>
        <v>15.393210407933292</v>
      </c>
      <c r="AC126" s="43">
        <f t="shared" si="23"/>
        <v>15.393208199264583</v>
      </c>
      <c r="AD126" s="46"/>
      <c r="AE126" s="47">
        <v>88</v>
      </c>
      <c r="AF126" s="44">
        <f t="shared" si="24"/>
        <v>2.8799999999999812</v>
      </c>
      <c r="AG126" s="44">
        <f t="shared" si="15"/>
        <v>3.9582726284734782</v>
      </c>
      <c r="AH126" s="44">
        <f t="shared" si="16"/>
        <v>3.9581761991249396</v>
      </c>
      <c r="AI126" s="44">
        <f t="shared" si="17"/>
        <v>3.9581761997096092</v>
      </c>
      <c r="AJ126" s="44">
        <f t="shared" si="18"/>
        <v>3.9580796602174235</v>
      </c>
      <c r="AK126" s="43">
        <f t="shared" si="25"/>
        <v>15.490277788411957</v>
      </c>
    </row>
    <row r="127" spans="2:37" hidden="1" x14ac:dyDescent="0.2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7">
        <v>89</v>
      </c>
      <c r="W127" s="44">
        <f t="shared" si="19"/>
        <v>2.889999999999981</v>
      </c>
      <c r="X127" s="43">
        <f t="shared" si="20"/>
        <v>15.431765613951676</v>
      </c>
      <c r="Y127" s="46"/>
      <c r="Z127" s="47">
        <v>89</v>
      </c>
      <c r="AA127" s="44">
        <f t="shared" si="21"/>
        <v>2.889999999999981</v>
      </c>
      <c r="AB127" s="44">
        <f t="shared" si="22"/>
        <v>15.43157479431984</v>
      </c>
      <c r="AC127" s="43">
        <f t="shared" si="23"/>
        <v>15.431572584947894</v>
      </c>
      <c r="AD127" s="46"/>
      <c r="AE127" s="47">
        <v>89</v>
      </c>
      <c r="AF127" s="44">
        <f t="shared" si="24"/>
        <v>2.889999999999981</v>
      </c>
      <c r="AG127" s="44">
        <f t="shared" si="15"/>
        <v>3.95807966021765</v>
      </c>
      <c r="AH127" s="44">
        <f t="shared" si="16"/>
        <v>3.9579830103950435</v>
      </c>
      <c r="AI127" s="44">
        <f t="shared" si="17"/>
        <v>3.9579830109844329</v>
      </c>
      <c r="AJ127" s="44">
        <f t="shared" si="18"/>
        <v>3.9578862506475798</v>
      </c>
      <c r="AK127" s="43">
        <f t="shared" si="25"/>
        <v>15.529859550222557</v>
      </c>
    </row>
    <row r="128" spans="2:37" hidden="1" x14ac:dyDescent="0.2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7">
        <v>90</v>
      </c>
      <c r="W128" s="44">
        <f t="shared" si="19"/>
        <v>2.8999999999999808</v>
      </c>
      <c r="X128" s="43">
        <f t="shared" si="20"/>
        <v>15.47012777001048</v>
      </c>
      <c r="Y128" s="46"/>
      <c r="Z128" s="47">
        <v>90</v>
      </c>
      <c r="AA128" s="44">
        <f t="shared" si="21"/>
        <v>2.8999999999999808</v>
      </c>
      <c r="AB128" s="44">
        <f t="shared" si="22"/>
        <v>15.46993476149375</v>
      </c>
      <c r="AC128" s="43">
        <f t="shared" si="23"/>
        <v>15.469932551418195</v>
      </c>
      <c r="AD128" s="46"/>
      <c r="AE128" s="47">
        <v>90</v>
      </c>
      <c r="AF128" s="44">
        <f t="shared" si="24"/>
        <v>2.8999999999999808</v>
      </c>
      <c r="AG128" s="44">
        <f t="shared" si="15"/>
        <v>3.9578862506478085</v>
      </c>
      <c r="AH128" s="44">
        <f t="shared" si="16"/>
        <v>3.9577893796091055</v>
      </c>
      <c r="AI128" s="44">
        <f t="shared" si="17"/>
        <v>3.9577893802032489</v>
      </c>
      <c r="AJ128" s="44">
        <f t="shared" si="18"/>
        <v>3.9576923982780592</v>
      </c>
      <c r="AK128" s="43">
        <f t="shared" si="25"/>
        <v>15.569439380145264</v>
      </c>
    </row>
    <row r="129" spans="2:37" hidden="1" x14ac:dyDescent="0.2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7">
        <v>91</v>
      </c>
      <c r="W129" s="44">
        <f t="shared" si="19"/>
        <v>2.9099999999999806</v>
      </c>
      <c r="X129" s="43">
        <f t="shared" si="20"/>
        <v>15.508485505915999</v>
      </c>
      <c r="Y129" s="46"/>
      <c r="Z129" s="47">
        <v>91</v>
      </c>
      <c r="AA129" s="44">
        <f t="shared" si="21"/>
        <v>2.9099999999999806</v>
      </c>
      <c r="AB129" s="44">
        <f t="shared" si="22"/>
        <v>15.508290308047556</v>
      </c>
      <c r="AC129" s="43">
        <f t="shared" si="23"/>
        <v>15.508288097268018</v>
      </c>
      <c r="AD129" s="46"/>
      <c r="AE129" s="47">
        <v>91</v>
      </c>
      <c r="AF129" s="44">
        <f t="shared" si="24"/>
        <v>2.9099999999999806</v>
      </c>
      <c r="AG129" s="44">
        <f t="shared" si="15"/>
        <v>3.9576923982782901</v>
      </c>
      <c r="AH129" s="44">
        <f t="shared" si="16"/>
        <v>3.957595305278176</v>
      </c>
      <c r="AI129" s="44">
        <f t="shared" si="17"/>
        <v>3.9575953058771076</v>
      </c>
      <c r="AJ129" s="44">
        <f t="shared" si="18"/>
        <v>3.957498101616618</v>
      </c>
      <c r="AK129" s="43">
        <f t="shared" si="25"/>
        <v>15.609017273759514</v>
      </c>
    </row>
    <row r="130" spans="2:37" hidden="1" x14ac:dyDescent="0.25"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7">
        <v>92</v>
      </c>
      <c r="W130" s="44">
        <f t="shared" si="19"/>
        <v>2.9199999999999804</v>
      </c>
      <c r="X130" s="43">
        <f t="shared" si="20"/>
        <v>15.546838820260243</v>
      </c>
      <c r="Y130" s="46"/>
      <c r="Z130" s="47">
        <v>92</v>
      </c>
      <c r="AA130" s="44">
        <f t="shared" si="21"/>
        <v>2.9199999999999804</v>
      </c>
      <c r="AB130" s="44">
        <f t="shared" si="22"/>
        <v>15.546641432573043</v>
      </c>
      <c r="AC130" s="43">
        <f t="shared" si="23"/>
        <v>15.54663922108915</v>
      </c>
      <c r="AD130" s="46"/>
      <c r="AE130" s="47">
        <v>92</v>
      </c>
      <c r="AF130" s="44">
        <f t="shared" si="24"/>
        <v>2.9199999999999804</v>
      </c>
      <c r="AG130" s="44">
        <f t="shared" si="15"/>
        <v>3.9574981016168511</v>
      </c>
      <c r="AH130" s="44">
        <f t="shared" si="16"/>
        <v>3.9574007859067093</v>
      </c>
      <c r="AI130" s="44">
        <f t="shared" si="17"/>
        <v>3.9574007865104637</v>
      </c>
      <c r="AJ130" s="44">
        <f t="shared" si="18"/>
        <v>3.9573033591643987</v>
      </c>
      <c r="AK130" s="43">
        <f t="shared" si="25"/>
        <v>15.648593226629856</v>
      </c>
    </row>
    <row r="131" spans="2:37" hidden="1" x14ac:dyDescent="0.2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7">
        <v>93</v>
      </c>
      <c r="W131" s="44">
        <f t="shared" si="19"/>
        <v>2.9299999999999802</v>
      </c>
      <c r="X131" s="43">
        <f t="shared" si="20"/>
        <v>15.585187711634472</v>
      </c>
      <c r="Y131" s="46"/>
      <c r="Z131" s="47">
        <v>93</v>
      </c>
      <c r="AA131" s="44">
        <f t="shared" si="21"/>
        <v>2.9299999999999802</v>
      </c>
      <c r="AB131" s="44">
        <f t="shared" si="22"/>
        <v>15.584988133661252</v>
      </c>
      <c r="AC131" s="43">
        <f t="shared" si="23"/>
        <v>15.584985921472626</v>
      </c>
      <c r="AD131" s="46"/>
      <c r="AE131" s="47">
        <v>93</v>
      </c>
      <c r="AF131" s="44">
        <f t="shared" si="24"/>
        <v>2.9299999999999802</v>
      </c>
      <c r="AG131" s="44">
        <f t="shared" si="15"/>
        <v>3.957303359164634</v>
      </c>
      <c r="AH131" s="44">
        <f t="shared" si="16"/>
        <v>3.9572058199925255</v>
      </c>
      <c r="AI131" s="44">
        <f t="shared" si="17"/>
        <v>3.9572058206011373</v>
      </c>
      <c r="AJ131" s="44">
        <f t="shared" si="18"/>
        <v>3.9571081694158909</v>
      </c>
      <c r="AK131" s="43">
        <f t="shared" si="25"/>
        <v>15.688167234305881</v>
      </c>
    </row>
    <row r="132" spans="2:37" hidden="1" x14ac:dyDescent="0.2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7">
        <v>94</v>
      </c>
      <c r="W132" s="44">
        <f t="shared" si="19"/>
        <v>2.93999999999998</v>
      </c>
      <c r="X132" s="43">
        <f t="shared" si="20"/>
        <v>15.623532178629199</v>
      </c>
      <c r="Y132" s="46"/>
      <c r="Z132" s="47">
        <v>94</v>
      </c>
      <c r="AA132" s="44">
        <f t="shared" si="21"/>
        <v>2.93999999999998</v>
      </c>
      <c r="AB132" s="44">
        <f t="shared" si="22"/>
        <v>15.623330409902467</v>
      </c>
      <c r="AC132" s="43">
        <f t="shared" si="23"/>
        <v>15.623328197008737</v>
      </c>
      <c r="AD132" s="46"/>
      <c r="AE132" s="47">
        <v>94</v>
      </c>
      <c r="AF132" s="44">
        <f t="shared" si="24"/>
        <v>2.93999999999998</v>
      </c>
      <c r="AG132" s="44">
        <f t="shared" si="15"/>
        <v>3.9571081694161285</v>
      </c>
      <c r="AH132" s="44">
        <f t="shared" si="16"/>
        <v>3.9570104060267761</v>
      </c>
      <c r="AI132" s="44">
        <f t="shared" si="17"/>
        <v>3.9570104066402805</v>
      </c>
      <c r="AJ132" s="44">
        <f t="shared" si="18"/>
        <v>3.9569125308588982</v>
      </c>
      <c r="AK132" s="43">
        <f t="shared" si="25"/>
        <v>15.727739292322161</v>
      </c>
    </row>
    <row r="133" spans="2:37" hidden="1" x14ac:dyDescent="0.2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7">
        <v>95</v>
      </c>
      <c r="W133" s="44">
        <f t="shared" si="19"/>
        <v>2.9499999999999797</v>
      </c>
      <c r="X133" s="43">
        <f t="shared" si="20"/>
        <v>15.661872219834191</v>
      </c>
      <c r="Y133" s="46"/>
      <c r="Z133" s="47">
        <v>95</v>
      </c>
      <c r="AA133" s="44">
        <f t="shared" si="21"/>
        <v>2.9499999999999797</v>
      </c>
      <c r="AB133" s="44">
        <f t="shared" si="22"/>
        <v>15.661668259886232</v>
      </c>
      <c r="AC133" s="43">
        <f t="shared" si="23"/>
        <v>15.661666046287024</v>
      </c>
      <c r="AD133" s="46"/>
      <c r="AE133" s="47">
        <v>95</v>
      </c>
      <c r="AF133" s="44">
        <f t="shared" si="24"/>
        <v>2.9499999999999797</v>
      </c>
      <c r="AG133" s="44">
        <f t="shared" si="15"/>
        <v>3.956912530859138</v>
      </c>
      <c r="AH133" s="44">
        <f t="shared" si="16"/>
        <v>3.9568145424939054</v>
      </c>
      <c r="AI133" s="44">
        <f t="shared" si="17"/>
        <v>3.9568145431123374</v>
      </c>
      <c r="AJ133" s="44">
        <f t="shared" si="18"/>
        <v>3.956716441974498</v>
      </c>
      <c r="AK133" s="43">
        <f t="shared" si="25"/>
        <v>15.767309396198176</v>
      </c>
    </row>
    <row r="134" spans="2:37" hidden="1" x14ac:dyDescent="0.2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7">
        <v>96</v>
      </c>
      <c r="W134" s="44">
        <f t="shared" si="19"/>
        <v>2.9599999999999795</v>
      </c>
      <c r="X134" s="43">
        <f t="shared" si="20"/>
        <v>15.700207833838459</v>
      </c>
      <c r="Y134" s="46"/>
      <c r="Z134" s="47">
        <v>96</v>
      </c>
      <c r="AA134" s="44">
        <f t="shared" si="21"/>
        <v>2.9599999999999795</v>
      </c>
      <c r="AB134" s="44">
        <f t="shared" si="22"/>
        <v>15.700001682201341</v>
      </c>
      <c r="AC134" s="43">
        <f t="shared" si="23"/>
        <v>15.699999467896276</v>
      </c>
      <c r="AD134" s="46"/>
      <c r="AE134" s="47">
        <v>96</v>
      </c>
      <c r="AF134" s="44">
        <f t="shared" si="24"/>
        <v>2.9599999999999795</v>
      </c>
      <c r="AG134" s="44">
        <f t="shared" si="15"/>
        <v>3.9567164419747396</v>
      </c>
      <c r="AH134" s="44">
        <f t="shared" si="16"/>
        <v>3.9566182278716147</v>
      </c>
      <c r="AI134" s="44">
        <f t="shared" si="17"/>
        <v>3.9566182284950102</v>
      </c>
      <c r="AJ134" s="44">
        <f t="shared" si="18"/>
        <v>3.956519901237006</v>
      </c>
      <c r="AK134" s="43">
        <f t="shared" si="25"/>
        <v>15.806877541438253</v>
      </c>
    </row>
    <row r="135" spans="2:37" hidden="1" x14ac:dyDescent="0.2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7">
        <v>97</v>
      </c>
      <c r="W135" s="44">
        <f t="shared" si="19"/>
        <v>2.9699999999999793</v>
      </c>
      <c r="X135" s="43">
        <f t="shared" si="20"/>
        <v>15.73853901923027</v>
      </c>
      <c r="Y135" s="46"/>
      <c r="Z135" s="47">
        <v>97</v>
      </c>
      <c r="AA135" s="44">
        <f t="shared" si="21"/>
        <v>2.9699999999999793</v>
      </c>
      <c r="AB135" s="44">
        <f t="shared" si="22"/>
        <v>15.738330675435828</v>
      </c>
      <c r="AC135" s="43">
        <f t="shared" si="23"/>
        <v>15.738328460424535</v>
      </c>
      <c r="AD135" s="46"/>
      <c r="AE135" s="47">
        <v>97</v>
      </c>
      <c r="AF135" s="44">
        <f t="shared" si="24"/>
        <v>2.9699999999999793</v>
      </c>
      <c r="AG135" s="44">
        <f t="shared" si="15"/>
        <v>3.9565199012372498</v>
      </c>
      <c r="AH135" s="44">
        <f t="shared" si="16"/>
        <v>3.9564214606308257</v>
      </c>
      <c r="AI135" s="44">
        <f t="shared" si="17"/>
        <v>3.9564214612592203</v>
      </c>
      <c r="AJ135" s="44">
        <f t="shared" si="18"/>
        <v>3.9563229071139401</v>
      </c>
      <c r="AK135" s="43">
        <f t="shared" si="25"/>
        <v>15.846443723531495</v>
      </c>
    </row>
    <row r="136" spans="2:37" hidden="1" x14ac:dyDescent="0.2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7">
        <v>98</v>
      </c>
      <c r="W136" s="44">
        <f t="shared" si="19"/>
        <v>2.9799999999999791</v>
      </c>
      <c r="X136" s="43">
        <f t="shared" si="20"/>
        <v>15.776865774597139</v>
      </c>
      <c r="Y136" s="46"/>
      <c r="Z136" s="47">
        <v>98</v>
      </c>
      <c r="AA136" s="44">
        <f t="shared" si="21"/>
        <v>2.9799999999999791</v>
      </c>
      <c r="AB136" s="44">
        <f t="shared" si="22"/>
        <v>15.776655238176989</v>
      </c>
      <c r="AC136" s="43">
        <f t="shared" si="23"/>
        <v>15.776653022459088</v>
      </c>
      <c r="AD136" s="46"/>
      <c r="AE136" s="47">
        <v>98</v>
      </c>
      <c r="AF136" s="44">
        <f t="shared" si="24"/>
        <v>2.9799999999999791</v>
      </c>
      <c r="AG136" s="44">
        <f t="shared" si="15"/>
        <v>3.9563229071141865</v>
      </c>
      <c r="AH136" s="44">
        <f t="shared" si="16"/>
        <v>3.9562242392356421</v>
      </c>
      <c r="AI136" s="44">
        <f t="shared" si="17"/>
        <v>3.9562242398690723</v>
      </c>
      <c r="AJ136" s="44">
        <f t="shared" si="18"/>
        <v>3.9561254580659813</v>
      </c>
      <c r="AK136" s="43">
        <f t="shared" si="25"/>
        <v>15.886007937951714</v>
      </c>
    </row>
    <row r="137" spans="2:37" hidden="1" x14ac:dyDescent="0.2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7">
        <v>99</v>
      </c>
      <c r="W137" s="44">
        <f t="shared" si="19"/>
        <v>2.9899999999999789</v>
      </c>
      <c r="X137" s="43">
        <f t="shared" si="20"/>
        <v>15.81518809852583</v>
      </c>
      <c r="Y137" s="46"/>
      <c r="Z137" s="47">
        <v>99</v>
      </c>
      <c r="AA137" s="44">
        <f t="shared" si="21"/>
        <v>2.9899999999999789</v>
      </c>
      <c r="AB137" s="44">
        <f t="shared" si="22"/>
        <v>15.814975369011357</v>
      </c>
      <c r="AC137" s="43">
        <f t="shared" si="23"/>
        <v>15.814973152586477</v>
      </c>
      <c r="AD137" s="46"/>
      <c r="AE137" s="47">
        <v>99</v>
      </c>
      <c r="AF137" s="44">
        <f t="shared" si="24"/>
        <v>2.9899999999999789</v>
      </c>
      <c r="AG137" s="44">
        <f t="shared" si="15"/>
        <v>3.9561254580662299</v>
      </c>
      <c r="AH137" s="44">
        <f t="shared" si="16"/>
        <v>3.9560265621433124</v>
      </c>
      <c r="AI137" s="44">
        <f t="shared" si="17"/>
        <v>3.956026562781815</v>
      </c>
      <c r="AJ137" s="44">
        <f t="shared" si="18"/>
        <v>3.9559275525469371</v>
      </c>
      <c r="AK137" s="43">
        <f t="shared" si="25"/>
        <v>15.925570180157363</v>
      </c>
    </row>
    <row r="138" spans="2:37" hidden="1" x14ac:dyDescent="0.2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7">
        <v>100</v>
      </c>
      <c r="W138" s="44">
        <f t="shared" si="19"/>
        <v>2.9999999999999787</v>
      </c>
      <c r="X138" s="43">
        <f t="shared" si="20"/>
        <v>15.853505989602354</v>
      </c>
      <c r="Y138" s="46"/>
      <c r="Z138" s="47">
        <v>100</v>
      </c>
      <c r="AA138" s="44">
        <f t="shared" si="21"/>
        <v>2.9999999999999787</v>
      </c>
      <c r="AB138" s="44">
        <f t="shared" si="22"/>
        <v>15.853291066524726</v>
      </c>
      <c r="AC138" s="43">
        <f t="shared" si="23"/>
        <v>15.853288849392488</v>
      </c>
      <c r="AD138" s="46"/>
      <c r="AE138" s="47">
        <v>100</v>
      </c>
      <c r="AF138" s="44">
        <f t="shared" si="24"/>
        <v>2.9999999999999787</v>
      </c>
      <c r="AG138" s="44">
        <f t="shared" si="15"/>
        <v>3.9559275525471875</v>
      </c>
      <c r="AH138" s="44">
        <f t="shared" si="16"/>
        <v>3.9558284278041929</v>
      </c>
      <c r="AI138" s="44">
        <f t="shared" si="17"/>
        <v>3.9558284284478038</v>
      </c>
      <c r="AJ138" s="44">
        <f t="shared" si="18"/>
        <v>3.9557291890037019</v>
      </c>
      <c r="AK138" s="43">
        <f t="shared" si="25"/>
        <v>15.96513044559147</v>
      </c>
    </row>
    <row r="139" spans="2:37" hidden="1" x14ac:dyDescent="0.2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7">
        <v>101</v>
      </c>
      <c r="W139" s="44">
        <f t="shared" si="19"/>
        <v>3.0099999999999785</v>
      </c>
      <c r="X139" s="43">
        <f t="shared" si="20"/>
        <v>15.89181944641197</v>
      </c>
      <c r="Y139" s="46"/>
      <c r="Z139" s="47">
        <v>101</v>
      </c>
      <c r="AA139" s="44">
        <f t="shared" si="21"/>
        <v>3.0099999999999785</v>
      </c>
      <c r="AB139" s="44">
        <f t="shared" si="22"/>
        <v>15.891602329302128</v>
      </c>
      <c r="AC139" s="43">
        <f t="shared" si="23"/>
        <v>15.891600111462155</v>
      </c>
      <c r="AD139" s="46"/>
      <c r="AE139" s="47">
        <v>101</v>
      </c>
      <c r="AF139" s="44">
        <f t="shared" si="24"/>
        <v>3.0099999999999785</v>
      </c>
      <c r="AG139" s="44">
        <f t="shared" si="15"/>
        <v>3.955729189003955</v>
      </c>
      <c r="AH139" s="44">
        <f t="shared" si="16"/>
        <v>3.9556298346617078</v>
      </c>
      <c r="AI139" s="44">
        <f t="shared" si="17"/>
        <v>3.955629835310464</v>
      </c>
      <c r="AJ139" s="44">
        <f t="shared" si="18"/>
        <v>3.9555303658762209</v>
      </c>
      <c r="AK139" s="43">
        <f t="shared" si="25"/>
        <v>16.004688729681561</v>
      </c>
    </row>
    <row r="140" spans="2:37" hidden="1" x14ac:dyDescent="0.2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7">
        <v>102</v>
      </c>
      <c r="W140" s="44">
        <f t="shared" si="19"/>
        <v>3.0199999999999783</v>
      </c>
      <c r="X140" s="43">
        <f t="shared" si="20"/>
        <v>15.930128467539188</v>
      </c>
      <c r="Y140" s="46"/>
      <c r="Z140" s="47">
        <v>102</v>
      </c>
      <c r="AA140" s="44">
        <f t="shared" si="21"/>
        <v>3.0199999999999783</v>
      </c>
      <c r="AB140" s="44">
        <f t="shared" si="22"/>
        <v>15.929909155927843</v>
      </c>
      <c r="AC140" s="43">
        <f t="shared" si="23"/>
        <v>15.929906937379762</v>
      </c>
      <c r="AD140" s="46"/>
      <c r="AE140" s="47">
        <v>102</v>
      </c>
      <c r="AF140" s="44">
        <f t="shared" si="24"/>
        <v>3.0199999999999783</v>
      </c>
      <c r="AG140" s="44">
        <f t="shared" si="15"/>
        <v>3.9555303658764762</v>
      </c>
      <c r="AH140" s="44">
        <f t="shared" si="16"/>
        <v>3.9554307811523124</v>
      </c>
      <c r="AI140" s="44">
        <f t="shared" si="17"/>
        <v>3.955430781806252</v>
      </c>
      <c r="AJ140" s="44">
        <f t="shared" si="18"/>
        <v>3.9553310815974507</v>
      </c>
      <c r="AK140" s="43">
        <f t="shared" si="25"/>
        <v>16.044245027839601</v>
      </c>
    </row>
    <row r="141" spans="2:37" hidden="1" x14ac:dyDescent="0.2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7">
        <v>103</v>
      </c>
      <c r="W141" s="44">
        <f t="shared" si="19"/>
        <v>3.029999999999978</v>
      </c>
      <c r="X141" s="43">
        <f t="shared" si="20"/>
        <v>15.968433051567759</v>
      </c>
      <c r="Y141" s="46"/>
      <c r="Z141" s="47">
        <v>103</v>
      </c>
      <c r="AA141" s="44">
        <f t="shared" si="21"/>
        <v>3.029999999999978</v>
      </c>
      <c r="AB141" s="44">
        <f t="shared" si="22"/>
        <v>15.968211544985405</v>
      </c>
      <c r="AC141" s="43">
        <f t="shared" si="23"/>
        <v>15.968209325728838</v>
      </c>
      <c r="AD141" s="46"/>
      <c r="AE141" s="47">
        <v>103</v>
      </c>
      <c r="AF141" s="44">
        <f t="shared" si="24"/>
        <v>3.029999999999978</v>
      </c>
      <c r="AG141" s="44">
        <f t="shared" si="15"/>
        <v>3.9553310815977087</v>
      </c>
      <c r="AH141" s="44">
        <f t="shared" si="16"/>
        <v>3.9552312657054549</v>
      </c>
      <c r="AI141" s="44">
        <f t="shared" si="17"/>
        <v>3.9552312663646143</v>
      </c>
      <c r="AJ141" s="44">
        <f t="shared" si="18"/>
        <v>3.9551313345933208</v>
      </c>
      <c r="AK141" s="43">
        <f t="shared" si="25"/>
        <v>16.083799335461919</v>
      </c>
    </row>
    <row r="142" spans="2:37" hidden="1" x14ac:dyDescent="0.2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7">
        <v>104</v>
      </c>
      <c r="W142" s="44">
        <f t="shared" si="19"/>
        <v>3.0399999999999778</v>
      </c>
      <c r="X142" s="43">
        <f t="shared" si="20"/>
        <v>16.006733197080685</v>
      </c>
      <c r="Y142" s="46"/>
      <c r="Z142" s="47">
        <v>104</v>
      </c>
      <c r="AA142" s="44">
        <f t="shared" si="21"/>
        <v>3.0399999999999778</v>
      </c>
      <c r="AB142" s="44">
        <f t="shared" si="22"/>
        <v>16.006509495057585</v>
      </c>
      <c r="AC142" s="43">
        <f t="shared" si="23"/>
        <v>16.006507275092154</v>
      </c>
      <c r="AD142" s="46"/>
      <c r="AE142" s="47">
        <v>104</v>
      </c>
      <c r="AF142" s="44">
        <f t="shared" si="24"/>
        <v>3.0399999999999778</v>
      </c>
      <c r="AG142" s="44">
        <f t="shared" si="15"/>
        <v>3.955131334593581</v>
      </c>
      <c r="AH142" s="44">
        <f t="shared" si="16"/>
        <v>3.9550312867435351</v>
      </c>
      <c r="AI142" s="44">
        <f t="shared" si="17"/>
        <v>3.955031287407953</v>
      </c>
      <c r="AJ142" s="44">
        <f t="shared" si="18"/>
        <v>3.9549311232826931</v>
      </c>
      <c r="AK142" s="43">
        <f t="shared" si="25"/>
        <v>16.123351647929137</v>
      </c>
    </row>
    <row r="143" spans="2:37" hidden="1" x14ac:dyDescent="0.2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7">
        <v>105</v>
      </c>
      <c r="W143" s="44">
        <f t="shared" si="19"/>
        <v>3.0499999999999776</v>
      </c>
      <c r="X143" s="43">
        <f t="shared" si="20"/>
        <v>16.045028902660214</v>
      </c>
      <c r="Y143" s="46"/>
      <c r="Z143" s="47">
        <v>105</v>
      </c>
      <c r="AA143" s="44">
        <f t="shared" si="21"/>
        <v>3.0499999999999776</v>
      </c>
      <c r="AB143" s="44">
        <f t="shared" si="22"/>
        <v>16.044803004726408</v>
      </c>
      <c r="AC143" s="43">
        <f t="shared" si="23"/>
        <v>16.044800784051734</v>
      </c>
      <c r="AD143" s="46"/>
      <c r="AE143" s="47">
        <v>105</v>
      </c>
      <c r="AF143" s="44">
        <f t="shared" si="24"/>
        <v>3.0499999999999776</v>
      </c>
      <c r="AG143" s="44">
        <f t="shared" si="15"/>
        <v>3.9549311232829556</v>
      </c>
      <c r="AH143" s="44">
        <f t="shared" si="16"/>
        <v>3.9548308426818681</v>
      </c>
      <c r="AI143" s="44">
        <f t="shared" si="17"/>
        <v>3.9548308433515826</v>
      </c>
      <c r="AJ143" s="44">
        <f t="shared" si="18"/>
        <v>3.9547304460773254</v>
      </c>
      <c r="AK143" s="43">
        <f t="shared" si="25"/>
        <v>16.162901960606103</v>
      </c>
    </row>
    <row r="144" spans="2:37" hidden="1" x14ac:dyDescent="0.2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7">
        <v>106</v>
      </c>
      <c r="W144" s="44">
        <f t="shared" si="19"/>
        <v>3.0599999999999774</v>
      </c>
      <c r="X144" s="43">
        <f t="shared" si="20"/>
        <v>16.083320166887834</v>
      </c>
      <c r="Y144" s="46"/>
      <c r="Z144" s="47">
        <v>106</v>
      </c>
      <c r="AA144" s="44">
        <f t="shared" si="21"/>
        <v>3.0599999999999774</v>
      </c>
      <c r="AB144" s="44">
        <f t="shared" si="22"/>
        <v>16.083092072573134</v>
      </c>
      <c r="AC144" s="43">
        <f t="shared" si="23"/>
        <v>16.083089851188841</v>
      </c>
      <c r="AD144" s="46"/>
      <c r="AE144" s="47">
        <v>106</v>
      </c>
      <c r="AF144" s="44">
        <f t="shared" si="24"/>
        <v>3.0599999999999774</v>
      </c>
      <c r="AG144" s="44">
        <f t="shared" si="15"/>
        <v>3.9547304460775905</v>
      </c>
      <c r="AH144" s="44">
        <f t="shared" si="16"/>
        <v>3.9546299319286438</v>
      </c>
      <c r="AI144" s="44">
        <f t="shared" si="17"/>
        <v>3.9546299326036931</v>
      </c>
      <c r="AJ144" s="44">
        <f t="shared" si="18"/>
        <v>3.9545293013818301</v>
      </c>
      <c r="AK144" s="43">
        <f t="shared" si="25"/>
        <v>16.202450268841815</v>
      </c>
    </row>
    <row r="145" spans="2:37" hidden="1" x14ac:dyDescent="0.2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7">
        <v>107</v>
      </c>
      <c r="W145" s="44">
        <f t="shared" si="19"/>
        <v>3.0699999999999772</v>
      </c>
      <c r="X145" s="43">
        <f t="shared" si="20"/>
        <v>16.121606988344279</v>
      </c>
      <c r="Y145" s="46"/>
      <c r="Z145" s="47">
        <v>107</v>
      </c>
      <c r="AA145" s="44">
        <f t="shared" si="21"/>
        <v>3.0699999999999772</v>
      </c>
      <c r="AB145" s="44">
        <f t="shared" si="22"/>
        <v>16.121376697178277</v>
      </c>
      <c r="AC145" s="43">
        <f t="shared" si="23"/>
        <v>16.121374475083986</v>
      </c>
      <c r="AD145" s="46"/>
      <c r="AE145" s="47">
        <v>107</v>
      </c>
      <c r="AF145" s="44">
        <f t="shared" si="24"/>
        <v>3.0699999999999772</v>
      </c>
      <c r="AG145" s="44">
        <f t="shared" si="15"/>
        <v>3.9545293013820975</v>
      </c>
      <c r="AH145" s="44">
        <f t="shared" si="16"/>
        <v>3.9544285528848864</v>
      </c>
      <c r="AI145" s="44">
        <f t="shared" si="17"/>
        <v>3.9544285535653096</v>
      </c>
      <c r="AJ145" s="44">
        <f t="shared" si="18"/>
        <v>3.9543276875936346</v>
      </c>
      <c r="AK145" s="43">
        <f t="shared" si="25"/>
        <v>16.241996567969355</v>
      </c>
    </row>
    <row r="146" spans="2:37" hidden="1" x14ac:dyDescent="0.2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7">
        <v>108</v>
      </c>
      <c r="W146" s="44">
        <f t="shared" si="19"/>
        <v>3.079999999999977</v>
      </c>
      <c r="X146" s="43">
        <f t="shared" si="20"/>
        <v>16.15988936560953</v>
      </c>
      <c r="Y146" s="46"/>
      <c r="Z146" s="47">
        <v>108</v>
      </c>
      <c r="AA146" s="44">
        <f t="shared" si="21"/>
        <v>3.079999999999977</v>
      </c>
      <c r="AB146" s="44">
        <f t="shared" si="22"/>
        <v>16.159656877121588</v>
      </c>
      <c r="AC146" s="43">
        <f t="shared" si="23"/>
        <v>16.15965465431692</v>
      </c>
      <c r="AD146" s="46"/>
      <c r="AE146" s="47">
        <v>108</v>
      </c>
      <c r="AF146" s="44">
        <f t="shared" si="24"/>
        <v>3.079999999999977</v>
      </c>
      <c r="AG146" s="44">
        <f t="shared" si="15"/>
        <v>3.9543276875939042</v>
      </c>
      <c r="AH146" s="44">
        <f t="shared" si="16"/>
        <v>3.9542267039444168</v>
      </c>
      <c r="AI146" s="44">
        <f t="shared" si="17"/>
        <v>3.9542267046302531</v>
      </c>
      <c r="AJ146" s="44">
        <f t="shared" si="18"/>
        <v>3.9541256031029421</v>
      </c>
      <c r="AK146" s="43">
        <f t="shared" si="25"/>
        <v>16.281540853305817</v>
      </c>
    </row>
    <row r="147" spans="2:37" hidden="1" x14ac:dyDescent="0.2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7">
        <v>109</v>
      </c>
      <c r="W147" s="44">
        <f t="shared" si="19"/>
        <v>3.0899999999999768</v>
      </c>
      <c r="X147" s="43">
        <f t="shared" si="20"/>
        <v>16.19816729726281</v>
      </c>
      <c r="Y147" s="46"/>
      <c r="Z147" s="47">
        <v>109</v>
      </c>
      <c r="AA147" s="44">
        <f t="shared" si="21"/>
        <v>3.0899999999999768</v>
      </c>
      <c r="AB147" s="44">
        <f t="shared" si="22"/>
        <v>16.197932610982061</v>
      </c>
      <c r="AC147" s="43">
        <f t="shared" si="23"/>
        <v>16.197930387466641</v>
      </c>
      <c r="AD147" s="46"/>
      <c r="AE147" s="47">
        <v>109</v>
      </c>
      <c r="AF147" s="44">
        <f t="shared" si="24"/>
        <v>3.0899999999999768</v>
      </c>
      <c r="AG147" s="44">
        <f t="shared" si="15"/>
        <v>3.9541256031032144</v>
      </c>
      <c r="AH147" s="44">
        <f t="shared" si="16"/>
        <v>3.9540243834938105</v>
      </c>
      <c r="AI147" s="44">
        <f t="shared" si="17"/>
        <v>3.9540243841850984</v>
      </c>
      <c r="AJ147" s="44">
        <f t="shared" si="18"/>
        <v>3.9539230462926906</v>
      </c>
      <c r="AK147" s="43">
        <f t="shared" si="25"/>
        <v>16.321083120152228</v>
      </c>
    </row>
    <row r="148" spans="2:37" hidden="1" x14ac:dyDescent="0.2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7">
        <v>110</v>
      </c>
      <c r="W148" s="44">
        <f t="shared" si="19"/>
        <v>3.0999999999999766</v>
      </c>
      <c r="X148" s="43">
        <f t="shared" si="20"/>
        <v>16.236440781882585</v>
      </c>
      <c r="Y148" s="46"/>
      <c r="Z148" s="47">
        <v>110</v>
      </c>
      <c r="AA148" s="44">
        <f t="shared" si="21"/>
        <v>3.0999999999999766</v>
      </c>
      <c r="AB148" s="44">
        <f t="shared" si="22"/>
        <v>16.236203897337941</v>
      </c>
      <c r="AC148" s="43">
        <f t="shared" si="23"/>
        <v>16.236201673111388</v>
      </c>
      <c r="AD148" s="46"/>
      <c r="AE148" s="47">
        <v>110</v>
      </c>
      <c r="AF148" s="44">
        <f t="shared" si="24"/>
        <v>3.0999999999999766</v>
      </c>
      <c r="AG148" s="44">
        <f t="shared" si="15"/>
        <v>3.9539230462929655</v>
      </c>
      <c r="AH148" s="44">
        <f t="shared" si="16"/>
        <v>3.9538215899123568</v>
      </c>
      <c r="AI148" s="44">
        <f t="shared" si="17"/>
        <v>3.9538215906091372</v>
      </c>
      <c r="AJ148" s="44">
        <f t="shared" si="18"/>
        <v>3.9537200155385128</v>
      </c>
      <c r="AK148" s="43">
        <f t="shared" si="25"/>
        <v>16.360623363793483</v>
      </c>
    </row>
    <row r="149" spans="2:37" hidden="1" x14ac:dyDescent="0.2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7">
        <v>111</v>
      </c>
      <c r="W149" s="44">
        <f t="shared" si="19"/>
        <v>3.1099999999999763</v>
      </c>
      <c r="X149" s="43">
        <f t="shared" si="20"/>
        <v>16.274709818046563</v>
      </c>
      <c r="Y149" s="46"/>
      <c r="Z149" s="47">
        <v>111</v>
      </c>
      <c r="AA149" s="44">
        <f t="shared" si="21"/>
        <v>3.1099999999999763</v>
      </c>
      <c r="AB149" s="44">
        <f t="shared" si="22"/>
        <v>16.274470734766705</v>
      </c>
      <c r="AC149" s="43">
        <f t="shared" si="23"/>
        <v>16.27446850982864</v>
      </c>
      <c r="AD149" s="46"/>
      <c r="AE149" s="47">
        <v>111</v>
      </c>
      <c r="AF149" s="44">
        <f t="shared" si="24"/>
        <v>3.1099999999999763</v>
      </c>
      <c r="AG149" s="44">
        <f t="shared" si="15"/>
        <v>3.9537200155387899</v>
      </c>
      <c r="AH149" s="44">
        <f t="shared" si="16"/>
        <v>3.9536183215720211</v>
      </c>
      <c r="AI149" s="44">
        <f t="shared" si="17"/>
        <v>3.9536183222743331</v>
      </c>
      <c r="AJ149" s="44">
        <f t="shared" si="18"/>
        <v>3.9535165092086944</v>
      </c>
      <c r="AK149" s="43">
        <f t="shared" si="25"/>
        <v>16.400161579498274</v>
      </c>
    </row>
    <row r="150" spans="2:37" hidden="1" x14ac:dyDescent="0.2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7">
        <v>112</v>
      </c>
      <c r="W150" s="44">
        <f t="shared" si="19"/>
        <v>3.1199999999999761</v>
      </c>
      <c r="X150" s="43">
        <f t="shared" si="20"/>
        <v>16.312974404331694</v>
      </c>
      <c r="Y150" s="46"/>
      <c r="Z150" s="47">
        <v>112</v>
      </c>
      <c r="AA150" s="44">
        <f t="shared" si="21"/>
        <v>3.1199999999999761</v>
      </c>
      <c r="AB150" s="44">
        <f t="shared" si="22"/>
        <v>16.312733121845081</v>
      </c>
      <c r="AC150" s="43">
        <f t="shared" si="23"/>
        <v>16.312730896195124</v>
      </c>
      <c r="AD150" s="46"/>
      <c r="AE150" s="47">
        <v>112</v>
      </c>
      <c r="AF150" s="44">
        <f t="shared" si="24"/>
        <v>3.1199999999999761</v>
      </c>
      <c r="AG150" s="44">
        <f t="shared" si="15"/>
        <v>3.9535165092089741</v>
      </c>
      <c r="AH150" s="44">
        <f t="shared" si="16"/>
        <v>3.9534145768374001</v>
      </c>
      <c r="AI150" s="44">
        <f t="shared" si="17"/>
        <v>3.9534145775452845</v>
      </c>
      <c r="AJ150" s="44">
        <f t="shared" si="18"/>
        <v>3.9533125256641348</v>
      </c>
      <c r="AK150" s="43">
        <f t="shared" si="25"/>
        <v>16.439697762519007</v>
      </c>
    </row>
    <row r="151" spans="2:37" hidden="1" x14ac:dyDescent="0.2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7">
        <v>113</v>
      </c>
      <c r="W151" s="44">
        <f t="shared" si="19"/>
        <v>3.1299999999999759</v>
      </c>
      <c r="X151" s="43">
        <f t="shared" si="20"/>
        <v>16.351234539314166</v>
      </c>
      <c r="Y151" s="46"/>
      <c r="Z151" s="47">
        <v>113</v>
      </c>
      <c r="AA151" s="44">
        <f t="shared" si="21"/>
        <v>3.1299999999999759</v>
      </c>
      <c r="AB151" s="44">
        <f t="shared" si="22"/>
        <v>16.350991057149027</v>
      </c>
      <c r="AC151" s="43">
        <f t="shared" si="23"/>
        <v>16.3509888307868</v>
      </c>
      <c r="AD151" s="46"/>
      <c r="AE151" s="47">
        <v>113</v>
      </c>
      <c r="AF151" s="44">
        <f t="shared" si="24"/>
        <v>3.1299999999999759</v>
      </c>
      <c r="AG151" s="44">
        <f t="shared" si="15"/>
        <v>3.9533125256644173</v>
      </c>
      <c r="AH151" s="44">
        <f t="shared" si="16"/>
        <v>3.9532103540656838</v>
      </c>
      <c r="AI151" s="44">
        <f t="shared" si="17"/>
        <v>3.953210354779181</v>
      </c>
      <c r="AJ151" s="44">
        <f t="shared" si="18"/>
        <v>3.9531080632583042</v>
      </c>
      <c r="AK151" s="43">
        <f t="shared" si="25"/>
        <v>16.479231908091737</v>
      </c>
    </row>
    <row r="152" spans="2:37" hidden="1" x14ac:dyDescent="0.2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7">
        <v>114</v>
      </c>
      <c r="W152" s="44">
        <f t="shared" si="19"/>
        <v>3.1399999999999757</v>
      </c>
      <c r="X152" s="43">
        <f t="shared" si="20"/>
        <v>16.389490221569414</v>
      </c>
      <c r="Y152" s="46"/>
      <c r="Z152" s="47">
        <v>114</v>
      </c>
      <c r="AA152" s="44">
        <f t="shared" si="21"/>
        <v>3.1399999999999757</v>
      </c>
      <c r="AB152" s="44">
        <f t="shared" si="22"/>
        <v>16.389244539253752</v>
      </c>
      <c r="AC152" s="43">
        <f t="shared" si="23"/>
        <v>16.389242312178872</v>
      </c>
      <c r="AD152" s="46"/>
      <c r="AE152" s="47">
        <v>114</v>
      </c>
      <c r="AF152" s="44">
        <f t="shared" si="24"/>
        <v>3.1399999999999757</v>
      </c>
      <c r="AG152" s="44">
        <f t="shared" si="15"/>
        <v>3.9531080632585893</v>
      </c>
      <c r="AH152" s="44">
        <f t="shared" si="16"/>
        <v>3.9530056516066123</v>
      </c>
      <c r="AI152" s="44">
        <f t="shared" si="17"/>
        <v>3.9530056523257633</v>
      </c>
      <c r="AJ152" s="44">
        <f t="shared" si="18"/>
        <v>3.9529031203372025</v>
      </c>
      <c r="AK152" s="43">
        <f t="shared" si="25"/>
        <v>16.51876401143609</v>
      </c>
    </row>
    <row r="153" spans="2:37" hidden="1" x14ac:dyDescent="0.2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7">
        <v>115</v>
      </c>
      <c r="W153" s="44">
        <f t="shared" si="19"/>
        <v>3.1499999999999755</v>
      </c>
      <c r="X153" s="43">
        <f t="shared" si="20"/>
        <v>16.427741449672105</v>
      </c>
      <c r="Y153" s="46"/>
      <c r="Z153" s="47">
        <v>115</v>
      </c>
      <c r="AA153" s="44">
        <f t="shared" si="21"/>
        <v>3.1499999999999755</v>
      </c>
      <c r="AB153" s="44">
        <f t="shared" si="22"/>
        <v>16.427493566733698</v>
      </c>
      <c r="AC153" s="43">
        <f t="shared" si="23"/>
        <v>16.427491338945789</v>
      </c>
      <c r="AD153" s="46"/>
      <c r="AE153" s="47">
        <v>115</v>
      </c>
      <c r="AF153" s="44">
        <f t="shared" si="24"/>
        <v>3.1499999999999755</v>
      </c>
      <c r="AG153" s="44">
        <f t="shared" si="15"/>
        <v>3.9529031203374898</v>
      </c>
      <c r="AH153" s="44">
        <f t="shared" si="16"/>
        <v>3.9528004678024349</v>
      </c>
      <c r="AI153" s="44">
        <f t="shared" si="17"/>
        <v>3.9528004685272808</v>
      </c>
      <c r="AJ153" s="44">
        <f t="shared" si="18"/>
        <v>3.9526976952393169</v>
      </c>
      <c r="AK153" s="43">
        <f t="shared" si="25"/>
        <v>16.558294067755192</v>
      </c>
    </row>
    <row r="154" spans="2:37" hidden="1" x14ac:dyDescent="0.2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7">
        <v>116</v>
      </c>
      <c r="W154" s="44">
        <f t="shared" si="19"/>
        <v>3.1599999999999753</v>
      </c>
      <c r="X154" s="43">
        <f t="shared" si="20"/>
        <v>16.465988222196152</v>
      </c>
      <c r="Y154" s="46"/>
      <c r="Z154" s="47">
        <v>116</v>
      </c>
      <c r="AA154" s="44">
        <f t="shared" si="21"/>
        <v>3.1599999999999753</v>
      </c>
      <c r="AB154" s="44">
        <f t="shared" si="22"/>
        <v>16.46573813816255</v>
      </c>
      <c r="AC154" s="43">
        <f t="shared" si="23"/>
        <v>16.465735909661227</v>
      </c>
      <c r="AD154" s="46"/>
      <c r="AE154" s="47">
        <v>116</v>
      </c>
      <c r="AF154" s="44">
        <f t="shared" si="24"/>
        <v>3.1599999999999753</v>
      </c>
      <c r="AG154" s="44">
        <f t="shared" si="15"/>
        <v>3.9526976952396069</v>
      </c>
      <c r="AH154" s="44">
        <f t="shared" si="16"/>
        <v>3.9525948009878662</v>
      </c>
      <c r="AI154" s="44">
        <f t="shared" si="17"/>
        <v>3.9525948017184489</v>
      </c>
      <c r="AJ154" s="44">
        <f t="shared" si="18"/>
        <v>3.9524917862955808</v>
      </c>
      <c r="AK154" s="43">
        <f t="shared" si="25"/>
        <v>16.597822072235587</v>
      </c>
    </row>
    <row r="155" spans="2:37" hidden="1" x14ac:dyDescent="0.2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7">
        <v>117</v>
      </c>
      <c r="W155" s="44">
        <f t="shared" si="19"/>
        <v>3.1699999999999751</v>
      </c>
      <c r="X155" s="43">
        <f t="shared" si="20"/>
        <v>16.504230537714704</v>
      </c>
      <c r="Y155" s="46"/>
      <c r="Z155" s="47">
        <v>117</v>
      </c>
      <c r="AA155" s="44">
        <f t="shared" si="21"/>
        <v>3.1699999999999751</v>
      </c>
      <c r="AB155" s="44">
        <f t="shared" si="22"/>
        <v>16.503978252113228</v>
      </c>
      <c r="AC155" s="43">
        <f t="shared" si="23"/>
        <v>16.503976022898112</v>
      </c>
      <c r="AD155" s="46"/>
      <c r="AE155" s="47">
        <v>117</v>
      </c>
      <c r="AF155" s="44">
        <f t="shared" si="24"/>
        <v>3.1699999999999751</v>
      </c>
      <c r="AG155" s="44">
        <f t="shared" si="15"/>
        <v>3.9524917862958739</v>
      </c>
      <c r="AH155" s="44">
        <f t="shared" si="16"/>
        <v>3.9523886494900471</v>
      </c>
      <c r="AI155" s="44">
        <f t="shared" si="17"/>
        <v>3.9523886502264083</v>
      </c>
      <c r="AJ155" s="44">
        <f t="shared" si="18"/>
        <v>3.9522853918293315</v>
      </c>
      <c r="AK155" s="43">
        <f t="shared" si="25"/>
        <v>16.637348020047167</v>
      </c>
    </row>
    <row r="156" spans="2:37" hidden="1" x14ac:dyDescent="0.2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7">
        <v>118</v>
      </c>
      <c r="W156" s="44">
        <f t="shared" si="19"/>
        <v>3.1799999999999748</v>
      </c>
      <c r="X156" s="43">
        <f t="shared" si="20"/>
        <v>16.542468394800149</v>
      </c>
      <c r="Y156" s="46"/>
      <c r="Z156" s="47">
        <v>118</v>
      </c>
      <c r="AA156" s="44">
        <f t="shared" si="21"/>
        <v>3.1799999999999748</v>
      </c>
      <c r="AB156" s="44">
        <f t="shared" si="22"/>
        <v>16.54221390715789</v>
      </c>
      <c r="AC156" s="43">
        <f t="shared" si="23"/>
        <v>16.5422116772286</v>
      </c>
      <c r="AD156" s="46"/>
      <c r="AE156" s="47">
        <v>118</v>
      </c>
      <c r="AF156" s="44">
        <f t="shared" si="24"/>
        <v>3.1799999999999748</v>
      </c>
      <c r="AG156" s="44">
        <f t="shared" si="15"/>
        <v>3.9522853918296272</v>
      </c>
      <c r="AH156" s="44">
        <f t="shared" si="16"/>
        <v>3.9521820116284991</v>
      </c>
      <c r="AI156" s="44">
        <f t="shared" si="17"/>
        <v>3.952182012370681</v>
      </c>
      <c r="AJ156" s="44">
        <f t="shared" si="18"/>
        <v>3.9520785101562654</v>
      </c>
      <c r="AK156" s="43">
        <f t="shared" si="25"/>
        <v>16.676871906343099</v>
      </c>
    </row>
    <row r="157" spans="2:37" hidden="1" x14ac:dyDescent="0.2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7">
        <v>119</v>
      </c>
      <c r="W157" s="44">
        <f t="shared" si="19"/>
        <v>3.1899999999999746</v>
      </c>
      <c r="X157" s="43">
        <f t="shared" si="20"/>
        <v>16.580701792024115</v>
      </c>
      <c r="Y157" s="46"/>
      <c r="Z157" s="47">
        <v>119</v>
      </c>
      <c r="AA157" s="44">
        <f t="shared" si="21"/>
        <v>3.1899999999999746</v>
      </c>
      <c r="AB157" s="44">
        <f t="shared" si="22"/>
        <v>16.580445101867941</v>
      </c>
      <c r="AC157" s="43">
        <f t="shared" si="23"/>
        <v>16.580442871224093</v>
      </c>
      <c r="AD157" s="46"/>
      <c r="AE157" s="47">
        <v>119</v>
      </c>
      <c r="AF157" s="44">
        <f t="shared" si="24"/>
        <v>3.1899999999999746</v>
      </c>
      <c r="AG157" s="44">
        <f t="shared" si="15"/>
        <v>3.9520785101565634</v>
      </c>
      <c r="AH157" s="44">
        <f t="shared" si="16"/>
        <v>3.9519748857150829</v>
      </c>
      <c r="AI157" s="44">
        <f t="shared" si="17"/>
        <v>3.951974886463129</v>
      </c>
      <c r="AJ157" s="44">
        <f t="shared" si="18"/>
        <v>3.9518711395843966</v>
      </c>
      <c r="AK157" s="43">
        <f t="shared" si="25"/>
        <v>16.716393726259739</v>
      </c>
    </row>
    <row r="158" spans="2:37" hidden="1" x14ac:dyDescent="0.25"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7">
        <v>120</v>
      </c>
      <c r="W158" s="44">
        <f t="shared" si="19"/>
        <v>3.1999999999999744</v>
      </c>
      <c r="X158" s="43">
        <f t="shared" si="20"/>
        <v>16.618930727957459</v>
      </c>
      <c r="Y158" s="46"/>
      <c r="Z158" s="47">
        <v>120</v>
      </c>
      <c r="AA158" s="44">
        <f t="shared" si="21"/>
        <v>3.1999999999999744</v>
      </c>
      <c r="AB158" s="44">
        <f t="shared" si="22"/>
        <v>16.618671834814009</v>
      </c>
      <c r="AC158" s="43">
        <f t="shared" si="23"/>
        <v>16.618669603455224</v>
      </c>
      <c r="AD158" s="46"/>
      <c r="AE158" s="47">
        <v>120</v>
      </c>
      <c r="AF158" s="44">
        <f t="shared" si="24"/>
        <v>3.1999999999999744</v>
      </c>
      <c r="AG158" s="44">
        <f t="shared" si="15"/>
        <v>3.9518711395846973</v>
      </c>
      <c r="AH158" s="44">
        <f t="shared" si="16"/>
        <v>3.9517672700539559</v>
      </c>
      <c r="AI158" s="44">
        <f t="shared" si="17"/>
        <v>3.9517672708079079</v>
      </c>
      <c r="AJ158" s="44">
        <f t="shared" si="18"/>
        <v>3.9516632784140135</v>
      </c>
      <c r="AK158" s="43">
        <f t="shared" si="25"/>
        <v>16.755913474916568</v>
      </c>
    </row>
    <row r="159" spans="2:37" hidden="1" x14ac:dyDescent="0.25"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7">
        <v>121</v>
      </c>
      <c r="W159" s="44">
        <f t="shared" si="19"/>
        <v>3.2099999999999742</v>
      </c>
      <c r="X159" s="43">
        <f t="shared" si="20"/>
        <v>16.657155201170283</v>
      </c>
      <c r="Y159" s="46"/>
      <c r="Z159" s="47">
        <v>121</v>
      </c>
      <c r="AA159" s="44">
        <f t="shared" si="21"/>
        <v>3.2099999999999742</v>
      </c>
      <c r="AB159" s="44">
        <f t="shared" si="22"/>
        <v>16.656894104565968</v>
      </c>
      <c r="AC159" s="43">
        <f t="shared" si="23"/>
        <v>16.656891872491865</v>
      </c>
      <c r="AD159" s="46"/>
      <c r="AE159" s="47">
        <v>121</v>
      </c>
      <c r="AF159" s="44">
        <f t="shared" si="24"/>
        <v>3.2099999999999742</v>
      </c>
      <c r="AG159" s="44">
        <f t="shared" si="15"/>
        <v>3.9516632784143169</v>
      </c>
      <c r="AH159" s="44">
        <f t="shared" si="16"/>
        <v>3.9515591629415265</v>
      </c>
      <c r="AI159" s="44">
        <f t="shared" si="17"/>
        <v>3.9515591637014285</v>
      </c>
      <c r="AJ159" s="44">
        <f t="shared" si="18"/>
        <v>3.9514549249376354</v>
      </c>
      <c r="AK159" s="43">
        <f t="shared" si="25"/>
        <v>16.795431147416107</v>
      </c>
    </row>
    <row r="160" spans="2:37" hidden="1" x14ac:dyDescent="0.25"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7">
        <v>122</v>
      </c>
      <c r="W160" s="44">
        <f t="shared" si="19"/>
        <v>3.219999999999974</v>
      </c>
      <c r="X160" s="43">
        <f t="shared" si="20"/>
        <v>16.695375210231923</v>
      </c>
      <c r="Y160" s="46"/>
      <c r="Z160" s="47">
        <v>122</v>
      </c>
      <c r="AA160" s="44">
        <f t="shared" si="21"/>
        <v>3.219999999999974</v>
      </c>
      <c r="AB160" s="44">
        <f t="shared" si="22"/>
        <v>16.695111909692923</v>
      </c>
      <c r="AC160" s="43">
        <f t="shared" si="23"/>
        <v>16.695109676903122</v>
      </c>
      <c r="AD160" s="46"/>
      <c r="AE160" s="47">
        <v>122</v>
      </c>
      <c r="AF160" s="44">
        <f t="shared" si="24"/>
        <v>3.219999999999974</v>
      </c>
      <c r="AG160" s="44">
        <f t="shared" si="15"/>
        <v>3.9514549249379418</v>
      </c>
      <c r="AH160" s="44">
        <f t="shared" si="16"/>
        <v>3.9513505626664123</v>
      </c>
      <c r="AI160" s="44">
        <f t="shared" si="17"/>
        <v>3.9513505634323076</v>
      </c>
      <c r="AJ160" s="44">
        <f t="shared" si="18"/>
        <v>3.9512460774399676</v>
      </c>
      <c r="AK160" s="43">
        <f t="shared" si="25"/>
        <v>16.834946738843836</v>
      </c>
    </row>
    <row r="161" spans="2:37" hidden="1" x14ac:dyDescent="0.25"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7">
        <v>123</v>
      </c>
      <c r="W161" s="44">
        <f t="shared" si="19"/>
        <v>3.2299999999999738</v>
      </c>
      <c r="X161" s="43">
        <f t="shared" si="20"/>
        <v>16.733590753710949</v>
      </c>
      <c r="Y161" s="46"/>
      <c r="Z161" s="47">
        <v>123</v>
      </c>
      <c r="AA161" s="44">
        <f t="shared" si="21"/>
        <v>3.2299999999999738</v>
      </c>
      <c r="AB161" s="44">
        <f t="shared" si="22"/>
        <v>16.733325248763222</v>
      </c>
      <c r="AC161" s="43">
        <f t="shared" si="23"/>
        <v>16.733323015257334</v>
      </c>
      <c r="AD161" s="46"/>
      <c r="AE161" s="47">
        <v>123</v>
      </c>
      <c r="AF161" s="44">
        <f t="shared" si="24"/>
        <v>3.2299999999999738</v>
      </c>
      <c r="AG161" s="44">
        <f t="shared" si="15"/>
        <v>3.9512460774402767</v>
      </c>
      <c r="AH161" s="44">
        <f t="shared" si="16"/>
        <v>3.951141467509395</v>
      </c>
      <c r="AI161" s="44">
        <f t="shared" si="17"/>
        <v>3.9511414682813277</v>
      </c>
      <c r="AJ161" s="44">
        <f t="shared" si="18"/>
        <v>3.9510367341978578</v>
      </c>
      <c r="AK161" s="43">
        <f t="shared" si="25"/>
        <v>16.874460244268128</v>
      </c>
    </row>
    <row r="162" spans="2:37" hidden="1" x14ac:dyDescent="0.25"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7">
        <v>124</v>
      </c>
      <c r="W162" s="44">
        <f t="shared" si="19"/>
        <v>3.2399999999999736</v>
      </c>
      <c r="X162" s="43">
        <f t="shared" si="20"/>
        <v>16.771801830175168</v>
      </c>
      <c r="Y162" s="46"/>
      <c r="Z162" s="47">
        <v>124</v>
      </c>
      <c r="AA162" s="44">
        <f t="shared" si="21"/>
        <v>3.2399999999999736</v>
      </c>
      <c r="AB162" s="44">
        <f t="shared" si="22"/>
        <v>16.771534120344434</v>
      </c>
      <c r="AC162" s="43">
        <f t="shared" si="23"/>
        <v>16.77153188612208</v>
      </c>
      <c r="AD162" s="46"/>
      <c r="AE162" s="47">
        <v>124</v>
      </c>
      <c r="AF162" s="44">
        <f t="shared" si="24"/>
        <v>3.2399999999999736</v>
      </c>
      <c r="AG162" s="44">
        <f t="shared" si="15"/>
        <v>3.95103673419817</v>
      </c>
      <c r="AH162" s="44">
        <f t="shared" si="16"/>
        <v>3.9509318757433776</v>
      </c>
      <c r="AI162" s="44">
        <f t="shared" si="17"/>
        <v>3.9509318765213921</v>
      </c>
      <c r="AJ162" s="44">
        <f t="shared" si="18"/>
        <v>3.9508268934802526</v>
      </c>
      <c r="AK162" s="43">
        <f t="shared" si="25"/>
        <v>16.913971658740159</v>
      </c>
    </row>
    <row r="163" spans="2:37" hidden="1" x14ac:dyDescent="0.25"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7">
        <v>125</v>
      </c>
      <c r="W163" s="44">
        <f t="shared" si="19"/>
        <v>3.2499999999999734</v>
      </c>
      <c r="X163" s="43">
        <f t="shared" si="20"/>
        <v>16.810008438191616</v>
      </c>
      <c r="Y163" s="46"/>
      <c r="Z163" s="47">
        <v>125</v>
      </c>
      <c r="AA163" s="44">
        <f t="shared" si="21"/>
        <v>3.2499999999999734</v>
      </c>
      <c r="AB163" s="44">
        <f t="shared" si="22"/>
        <v>16.809738523003375</v>
      </c>
      <c r="AC163" s="43">
        <f t="shared" si="23"/>
        <v>16.809736288064173</v>
      </c>
      <c r="AD163" s="46"/>
      <c r="AE163" s="47">
        <v>125</v>
      </c>
      <c r="AF163" s="44">
        <f t="shared" si="24"/>
        <v>3.2499999999999734</v>
      </c>
      <c r="AG163" s="44">
        <f t="shared" si="15"/>
        <v>3.9508268934805675</v>
      </c>
      <c r="AH163" s="44">
        <f t="shared" si="16"/>
        <v>3.9507217856333376</v>
      </c>
      <c r="AI163" s="44">
        <f t="shared" si="17"/>
        <v>3.9507217864174784</v>
      </c>
      <c r="AJ163" s="44">
        <f t="shared" si="18"/>
        <v>3.9506165535481501</v>
      </c>
      <c r="AK163" s="43">
        <f t="shared" si="25"/>
        <v>16.95348097729384</v>
      </c>
    </row>
    <row r="164" spans="2:37" hidden="1" x14ac:dyDescent="0.25"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7">
        <v>126</v>
      </c>
      <c r="W164" s="44">
        <f t="shared" si="19"/>
        <v>3.2599999999999731</v>
      </c>
      <c r="X164" s="43">
        <f t="shared" si="20"/>
        <v>16.848210576326569</v>
      </c>
      <c r="Y164" s="46"/>
      <c r="Z164" s="47">
        <v>126</v>
      </c>
      <c r="AA164" s="44">
        <f t="shared" si="21"/>
        <v>3.2599999999999731</v>
      </c>
      <c r="AB164" s="44">
        <f t="shared" si="22"/>
        <v>16.847938455306092</v>
      </c>
      <c r="AC164" s="43">
        <f t="shared" si="23"/>
        <v>16.847936219649654</v>
      </c>
      <c r="AD164" s="46"/>
      <c r="AE164" s="47">
        <v>126</v>
      </c>
      <c r="AF164" s="44">
        <f t="shared" si="24"/>
        <v>3.2599999999999731</v>
      </c>
      <c r="AG164" s="44">
        <f t="shared" si="15"/>
        <v>3.9506165535484681</v>
      </c>
      <c r="AH164" s="44">
        <f t="shared" si="16"/>
        <v>3.9505111954362837</v>
      </c>
      <c r="AI164" s="44">
        <f t="shared" si="17"/>
        <v>3.950511196226596</v>
      </c>
      <c r="AJ164" s="44">
        <f t="shared" si="18"/>
        <v>3.950405712654558</v>
      </c>
      <c r="AK164" s="43">
        <f t="shared" si="25"/>
        <v>16.992988194945724</v>
      </c>
    </row>
    <row r="165" spans="2:37" hidden="1" x14ac:dyDescent="0.25"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7">
        <v>127</v>
      </c>
      <c r="W165" s="44">
        <f t="shared" si="19"/>
        <v>3.2699999999999729</v>
      </c>
      <c r="X165" s="43">
        <f t="shared" si="20"/>
        <v>16.886408243145532</v>
      </c>
      <c r="Y165" s="46"/>
      <c r="Z165" s="47">
        <v>127</v>
      </c>
      <c r="AA165" s="44">
        <f t="shared" si="21"/>
        <v>3.2699999999999729</v>
      </c>
      <c r="AB165" s="44">
        <f t="shared" si="22"/>
        <v>16.886133915817855</v>
      </c>
      <c r="AC165" s="43">
        <f t="shared" si="23"/>
        <v>16.8861316794438</v>
      </c>
      <c r="AD165" s="46"/>
      <c r="AE165" s="47">
        <v>127</v>
      </c>
      <c r="AF165" s="44">
        <f t="shared" si="24"/>
        <v>3.2699999999999729</v>
      </c>
      <c r="AG165" s="44">
        <f t="shared" si="15"/>
        <v>3.9504057126548786</v>
      </c>
      <c r="AH165" s="44">
        <f t="shared" si="16"/>
        <v>3.9503001034012093</v>
      </c>
      <c r="AI165" s="44">
        <f t="shared" si="17"/>
        <v>3.9503001041977384</v>
      </c>
      <c r="AJ165" s="44">
        <f t="shared" si="18"/>
        <v>3.9501943690444454</v>
      </c>
      <c r="AK165" s="43">
        <f t="shared" si="25"/>
        <v>17.032493306694938</v>
      </c>
    </row>
    <row r="166" spans="2:37" hidden="1" x14ac:dyDescent="0.25"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7">
        <v>128</v>
      </c>
      <c r="W166" s="44">
        <f t="shared" si="19"/>
        <v>3.2799999999999727</v>
      </c>
      <c r="X166" s="43">
        <f t="shared" si="20"/>
        <v>16.924601437213244</v>
      </c>
      <c r="Y166" s="46"/>
      <c r="Z166" s="47">
        <v>128</v>
      </c>
      <c r="AA166" s="44">
        <f t="shared" si="21"/>
        <v>3.2799999999999727</v>
      </c>
      <c r="AB166" s="44">
        <f t="shared" si="22"/>
        <v>16.92432490310318</v>
      </c>
      <c r="AC166" s="43">
        <f t="shared" si="23"/>
        <v>16.924322666011122</v>
      </c>
      <c r="AD166" s="46"/>
      <c r="AE166" s="47">
        <v>128</v>
      </c>
      <c r="AF166" s="44">
        <f t="shared" si="24"/>
        <v>3.2799999999999727</v>
      </c>
      <c r="AG166" s="44">
        <f t="shared" ref="AG166:AG229" si="26">(4-2*(AF166/(200-4*AK166)))</f>
        <v>3.9501943690447692</v>
      </c>
      <c r="AH166" s="44">
        <f t="shared" ref="AH166:AH229" si="27">(4-2*((AF166+$AA$34/2)/(200-4*(AK166+(AG166*$AA$34)/2))))</f>
        <v>3.9500885077690486</v>
      </c>
      <c r="AI166" s="44">
        <f t="shared" ref="AI166:AI229" si="28">(4-2*((AF166+$AA$34/2)/(200-4*(AK166+(AH166*$AA$34)/2))))</f>
        <v>3.9500885085718407</v>
      </c>
      <c r="AJ166" s="44">
        <f t="shared" ref="AJ166:AJ229" si="29">(4-2*((AF166+$AA$34)/(200-4*(AK166+(AI166*$AA$34)))))</f>
        <v>3.9499825209546997</v>
      </c>
      <c r="AK166" s="43">
        <f t="shared" si="25"/>
        <v>17.071996307523101</v>
      </c>
    </row>
    <row r="167" spans="2:37" hidden="1" x14ac:dyDescent="0.25"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7">
        <v>129</v>
      </c>
      <c r="W167" s="44">
        <f t="shared" ref="W167:W230" si="30">W166+$AA$34</f>
        <v>3.2899999999999725</v>
      </c>
      <c r="X167" s="43">
        <f t="shared" ref="X167:X230" si="31">X166+$AA$34*(4-2*(X166/(200-4*W166)))</f>
        <v>16.962790157093679</v>
      </c>
      <c r="Y167" s="46"/>
      <c r="Z167" s="47">
        <v>129</v>
      </c>
      <c r="AA167" s="44">
        <f t="shared" ref="AA167:AA230" si="32">AA166+$AA$34</f>
        <v>3.2899999999999725</v>
      </c>
      <c r="AB167" s="44">
        <f t="shared" ref="AB167:AB230" si="33">AC166+$AA$34*(4-2*(AC166/(200-4*AA166)))</f>
        <v>16.962511415725803</v>
      </c>
      <c r="AC167" s="43">
        <f t="shared" ref="AC167:AC230" si="34">AC166+($AA$34/2)*((4-2*(AC166/(200-4*AA166)))+4-2*(AB167/(200-4*AA167)))</f>
        <v>16.962509177915361</v>
      </c>
      <c r="AD167" s="46"/>
      <c r="AE167" s="47">
        <v>129</v>
      </c>
      <c r="AF167" s="44">
        <f t="shared" ref="AF167:AF230" si="35">AF166+$AA$34</f>
        <v>3.2899999999999725</v>
      </c>
      <c r="AG167" s="44">
        <f t="shared" si="26"/>
        <v>3.9499825209550261</v>
      </c>
      <c r="AH167" s="44">
        <f t="shared" si="27"/>
        <v>3.9498764067726295</v>
      </c>
      <c r="AI167" s="44">
        <f t="shared" si="28"/>
        <v>3.9498764075817299</v>
      </c>
      <c r="AJ167" s="44">
        <f t="shared" si="29"/>
        <v>3.9497701666140781</v>
      </c>
      <c r="AK167" s="43">
        <f t="shared" ref="AK167:AK230" si="36">AK166+((1/6)*0.01*(AG166+2*AH166+2*AI166+AJ166))</f>
        <v>17.111497192394236</v>
      </c>
    </row>
    <row r="168" spans="2:37" hidden="1" x14ac:dyDescent="0.25"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7">
        <v>130</v>
      </c>
      <c r="W168" s="44">
        <f t="shared" si="30"/>
        <v>3.2999999999999723</v>
      </c>
      <c r="X168" s="43">
        <f t="shared" si="31"/>
        <v>17.000974401350039</v>
      </c>
      <c r="Y168" s="46"/>
      <c r="Z168" s="47">
        <v>130</v>
      </c>
      <c r="AA168" s="44">
        <f t="shared" si="32"/>
        <v>3.2999999999999723</v>
      </c>
      <c r="AB168" s="44">
        <f t="shared" si="33"/>
        <v>17.000693452248704</v>
      </c>
      <c r="AC168" s="43">
        <f t="shared" si="34"/>
        <v>17.000691213719492</v>
      </c>
      <c r="AD168" s="46"/>
      <c r="AE168" s="47">
        <v>130</v>
      </c>
      <c r="AF168" s="44">
        <f t="shared" si="35"/>
        <v>3.2999999999999723</v>
      </c>
      <c r="AG168" s="44">
        <f t="shared" si="26"/>
        <v>3.9497701666144072</v>
      </c>
      <c r="AH168" s="44">
        <f t="shared" si="27"/>
        <v>3.9496637986366272</v>
      </c>
      <c r="AI168" s="44">
        <f t="shared" si="28"/>
        <v>3.9496637994520825</v>
      </c>
      <c r="AJ168" s="44">
        <f t="shared" si="29"/>
        <v>3.9495573042431626</v>
      </c>
      <c r="AK168" s="43">
        <f t="shared" si="36"/>
        <v>17.1509959562547</v>
      </c>
    </row>
    <row r="169" spans="2:37" hidden="1" x14ac:dyDescent="0.25"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7">
        <v>131</v>
      </c>
      <c r="W169" s="44">
        <f t="shared" si="30"/>
        <v>3.3099999999999721</v>
      </c>
      <c r="X169" s="43">
        <f t="shared" si="31"/>
        <v>17.039154168544755</v>
      </c>
      <c r="Y169" s="46"/>
      <c r="Z169" s="47">
        <v>131</v>
      </c>
      <c r="AA169" s="44">
        <f t="shared" si="32"/>
        <v>3.3099999999999721</v>
      </c>
      <c r="AB169" s="44">
        <f t="shared" si="33"/>
        <v>17.038871011234082</v>
      </c>
      <c r="AC169" s="43">
        <f t="shared" si="34"/>
        <v>17.038868771985715</v>
      </c>
      <c r="AD169" s="46"/>
      <c r="AE169" s="47">
        <v>131</v>
      </c>
      <c r="AF169" s="44">
        <f t="shared" si="35"/>
        <v>3.3099999999999721</v>
      </c>
      <c r="AG169" s="44">
        <f t="shared" si="26"/>
        <v>3.9495573042434948</v>
      </c>
      <c r="AH169" s="44">
        <f t="shared" si="27"/>
        <v>3.9494506815775186</v>
      </c>
      <c r="AI169" s="44">
        <f t="shared" si="28"/>
        <v>3.9494506823993762</v>
      </c>
      <c r="AJ169" s="44">
        <f t="shared" si="29"/>
        <v>3.949343932054314</v>
      </c>
      <c r="AK169" s="43">
        <f t="shared" si="36"/>
        <v>17.190492594033092</v>
      </c>
    </row>
    <row r="170" spans="2:37" hidden="1" x14ac:dyDescent="0.25"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7">
        <v>132</v>
      </c>
      <c r="W170" s="44">
        <f t="shared" si="30"/>
        <v>3.3199999999999719</v>
      </c>
      <c r="X170" s="43">
        <f t="shared" si="31"/>
        <v>17.077329457239493</v>
      </c>
      <c r="Y170" s="46"/>
      <c r="Z170" s="47">
        <v>132</v>
      </c>
      <c r="AA170" s="44">
        <f t="shared" si="32"/>
        <v>3.3199999999999719</v>
      </c>
      <c r="AB170" s="44">
        <f t="shared" si="33"/>
        <v>17.077044091243373</v>
      </c>
      <c r="AC170" s="43">
        <f t="shared" si="34"/>
        <v>17.077041851275467</v>
      </c>
      <c r="AD170" s="46"/>
      <c r="AE170" s="47">
        <v>132</v>
      </c>
      <c r="AF170" s="44">
        <f t="shared" si="35"/>
        <v>3.3199999999999719</v>
      </c>
      <c r="AG170" s="44">
        <f t="shared" si="26"/>
        <v>3.9493439320546493</v>
      </c>
      <c r="AH170" s="44">
        <f t="shared" si="27"/>
        <v>3.9492370538035355</v>
      </c>
      <c r="AI170" s="44">
        <f t="shared" si="28"/>
        <v>3.9492370546318423</v>
      </c>
      <c r="AJ170" s="44">
        <f t="shared" si="29"/>
        <v>3.9491300482516234</v>
      </c>
      <c r="AK170" s="43">
        <f t="shared" si="36"/>
        <v>17.229987100640177</v>
      </c>
    </row>
    <row r="171" spans="2:37" hidden="1" x14ac:dyDescent="0.25"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7">
        <v>133</v>
      </c>
      <c r="W171" s="44">
        <f t="shared" si="30"/>
        <v>3.3299999999999716</v>
      </c>
      <c r="X171" s="43">
        <f t="shared" si="31"/>
        <v>17.115500265995145</v>
      </c>
      <c r="Y171" s="46"/>
      <c r="Z171" s="47">
        <v>133</v>
      </c>
      <c r="AA171" s="44">
        <f t="shared" si="32"/>
        <v>3.3299999999999716</v>
      </c>
      <c r="AB171" s="44">
        <f t="shared" si="33"/>
        <v>17.115212690837243</v>
      </c>
      <c r="AC171" s="43">
        <f t="shared" si="34"/>
        <v>17.115210450149409</v>
      </c>
      <c r="AD171" s="46"/>
      <c r="AE171" s="47">
        <v>133</v>
      </c>
      <c r="AF171" s="44">
        <f t="shared" si="35"/>
        <v>3.3299999999999716</v>
      </c>
      <c r="AG171" s="44">
        <f t="shared" si="26"/>
        <v>3.9491300482519618</v>
      </c>
      <c r="AH171" s="44">
        <f t="shared" si="27"/>
        <v>3.9490229135146167</v>
      </c>
      <c r="AI171" s="44">
        <f t="shared" si="28"/>
        <v>3.9490229143494204</v>
      </c>
      <c r="AJ171" s="44">
        <f t="shared" si="29"/>
        <v>3.9489156510308665</v>
      </c>
      <c r="AK171" s="43">
        <f t="shared" si="36"/>
        <v>17.269479470968804</v>
      </c>
    </row>
    <row r="172" spans="2:37" hidden="1" x14ac:dyDescent="0.25"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7">
        <v>134</v>
      </c>
      <c r="W172" s="44">
        <f t="shared" si="30"/>
        <v>3.3399999999999714</v>
      </c>
      <c r="X172" s="43">
        <f t="shared" si="31"/>
        <v>17.153666593371831</v>
      </c>
      <c r="Y172" s="46"/>
      <c r="Z172" s="47">
        <v>134</v>
      </c>
      <c r="AA172" s="44">
        <f t="shared" si="32"/>
        <v>3.3399999999999714</v>
      </c>
      <c r="AB172" s="44">
        <f t="shared" si="33"/>
        <v>17.153376808575576</v>
      </c>
      <c r="AC172" s="43">
        <f t="shared" si="34"/>
        <v>17.153374567167432</v>
      </c>
      <c r="AD172" s="46"/>
      <c r="AE172" s="47">
        <v>134</v>
      </c>
      <c r="AF172" s="44">
        <f t="shared" si="35"/>
        <v>3.3399999999999714</v>
      </c>
      <c r="AG172" s="44">
        <f t="shared" si="26"/>
        <v>3.9489156510312076</v>
      </c>
      <c r="AH172" s="44">
        <f t="shared" si="27"/>
        <v>3.948808258902361</v>
      </c>
      <c r="AI172" s="44">
        <f t="shared" si="28"/>
        <v>3.9488082597437097</v>
      </c>
      <c r="AJ172" s="44">
        <f t="shared" si="29"/>
        <v>3.9487007385794537</v>
      </c>
      <c r="AK172" s="43">
        <f t="shared" si="36"/>
        <v>17.308969699893822</v>
      </c>
    </row>
    <row r="173" spans="2:37" hidden="1" x14ac:dyDescent="0.25"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7">
        <v>135</v>
      </c>
      <c r="W173" s="44">
        <f t="shared" si="30"/>
        <v>3.3499999999999712</v>
      </c>
      <c r="X173" s="43">
        <f t="shared" si="31"/>
        <v>17.191828437928905</v>
      </c>
      <c r="Y173" s="46"/>
      <c r="Z173" s="47">
        <v>135</v>
      </c>
      <c r="AA173" s="44">
        <f t="shared" si="32"/>
        <v>3.3499999999999712</v>
      </c>
      <c r="AB173" s="44">
        <f t="shared" si="33"/>
        <v>17.191536443017501</v>
      </c>
      <c r="AC173" s="43">
        <f t="shared" si="34"/>
        <v>17.191534200888661</v>
      </c>
      <c r="AD173" s="46"/>
      <c r="AE173" s="47">
        <v>135</v>
      </c>
      <c r="AF173" s="44">
        <f t="shared" si="35"/>
        <v>3.3499999999999712</v>
      </c>
      <c r="AG173" s="44">
        <f t="shared" si="26"/>
        <v>3.9487007385797983</v>
      </c>
      <c r="AH173" s="44">
        <f t="shared" si="27"/>
        <v>3.9485930881499804</v>
      </c>
      <c r="AI173" s="44">
        <f t="shared" si="28"/>
        <v>3.9485930889979226</v>
      </c>
      <c r="AJ173" s="44">
        <f t="shared" si="29"/>
        <v>3.9484853090763852</v>
      </c>
      <c r="AK173" s="43">
        <f t="shared" si="36"/>
        <v>17.348457782271993</v>
      </c>
    </row>
    <row r="174" spans="2:37" hidden="1" x14ac:dyDescent="0.25"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7">
        <v>136</v>
      </c>
      <c r="W174" s="44">
        <f t="shared" si="30"/>
        <v>3.359999999999971</v>
      </c>
      <c r="X174" s="43">
        <f t="shared" si="31"/>
        <v>17.229985798224948</v>
      </c>
      <c r="Y174" s="46"/>
      <c r="Z174" s="47">
        <v>136</v>
      </c>
      <c r="AA174" s="44">
        <f t="shared" si="32"/>
        <v>3.359999999999971</v>
      </c>
      <c r="AB174" s="44">
        <f t="shared" si="33"/>
        <v>17.229691592721363</v>
      </c>
      <c r="AC174" s="43">
        <f t="shared" si="34"/>
        <v>17.229689349871439</v>
      </c>
      <c r="AD174" s="46"/>
      <c r="AE174" s="47">
        <v>136</v>
      </c>
      <c r="AF174" s="44">
        <f t="shared" si="35"/>
        <v>3.359999999999971</v>
      </c>
      <c r="AG174" s="44">
        <f t="shared" si="26"/>
        <v>3.9484853090767329</v>
      </c>
      <c r="AH174" s="44">
        <f t="shared" si="27"/>
        <v>3.9483773994322502</v>
      </c>
      <c r="AI174" s="44">
        <f t="shared" si="28"/>
        <v>3.9483774002868346</v>
      </c>
      <c r="AJ174" s="44">
        <f t="shared" si="29"/>
        <v>3.9482693606922012</v>
      </c>
      <c r="AK174" s="43">
        <f t="shared" si="36"/>
        <v>17.387943712941912</v>
      </c>
    </row>
    <row r="175" spans="2:37" hidden="1" x14ac:dyDescent="0.25"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7">
        <v>137</v>
      </c>
      <c r="W175" s="44">
        <f t="shared" si="30"/>
        <v>3.3699999999999708</v>
      </c>
      <c r="X175" s="43">
        <f t="shared" si="31"/>
        <v>17.268138672817763</v>
      </c>
      <c r="Y175" s="46"/>
      <c r="Z175" s="47">
        <v>137</v>
      </c>
      <c r="AA175" s="44">
        <f t="shared" si="32"/>
        <v>3.3699999999999708</v>
      </c>
      <c r="AB175" s="44">
        <f t="shared" si="33"/>
        <v>17.267842256244737</v>
      </c>
      <c r="AC175" s="43">
        <f t="shared" si="34"/>
        <v>17.267840012673343</v>
      </c>
      <c r="AD175" s="46"/>
      <c r="AE175" s="47">
        <v>137</v>
      </c>
      <c r="AF175" s="44">
        <f t="shared" si="35"/>
        <v>3.3699999999999708</v>
      </c>
      <c r="AG175" s="44">
        <f t="shared" si="26"/>
        <v>3.9482693606925516</v>
      </c>
      <c r="AH175" s="44">
        <f t="shared" si="27"/>
        <v>3.9481611909154615</v>
      </c>
      <c r="AI175" s="44">
        <f t="shared" si="28"/>
        <v>3.9481611917767374</v>
      </c>
      <c r="AJ175" s="44">
        <f t="shared" si="29"/>
        <v>3.9480528915889321</v>
      </c>
      <c r="AK175" s="43">
        <f t="shared" si="36"/>
        <v>17.427427486723925</v>
      </c>
    </row>
    <row r="176" spans="2:37" hidden="1" x14ac:dyDescent="0.25"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7">
        <v>138</v>
      </c>
      <c r="W176" s="44">
        <f t="shared" si="30"/>
        <v>3.3799999999999706</v>
      </c>
      <c r="X176" s="43">
        <f t="shared" si="31"/>
        <v>17.306287060264385</v>
      </c>
      <c r="Y176" s="46"/>
      <c r="Z176" s="47">
        <v>138</v>
      </c>
      <c r="AA176" s="44">
        <f t="shared" si="32"/>
        <v>3.3799999999999706</v>
      </c>
      <c r="AB176" s="44">
        <f t="shared" si="33"/>
        <v>17.305988432144428</v>
      </c>
      <c r="AC176" s="43">
        <f t="shared" si="34"/>
        <v>17.305986187851175</v>
      </c>
      <c r="AD176" s="46"/>
      <c r="AE176" s="47">
        <v>138</v>
      </c>
      <c r="AF176" s="44">
        <f t="shared" si="35"/>
        <v>3.3799999999999706</v>
      </c>
      <c r="AG176" s="44">
        <f t="shared" si="26"/>
        <v>3.9480528915892861</v>
      </c>
      <c r="AH176" s="44">
        <f t="shared" si="27"/>
        <v>3.9479444607573733</v>
      </c>
      <c r="AI176" s="44">
        <f t="shared" si="28"/>
        <v>3.94794446162539</v>
      </c>
      <c r="AJ176" s="44">
        <f t="shared" si="29"/>
        <v>3.9478358999200522</v>
      </c>
      <c r="AK176" s="43">
        <f t="shared" si="36"/>
        <v>17.466909098420036</v>
      </c>
    </row>
    <row r="177" spans="2:37" hidden="1" x14ac:dyDescent="0.25"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7">
        <v>139</v>
      </c>
      <c r="W177" s="44">
        <f t="shared" si="30"/>
        <v>3.3899999999999704</v>
      </c>
      <c r="X177" s="43">
        <f t="shared" si="31"/>
        <v>17.34443095912107</v>
      </c>
      <c r="Y177" s="46"/>
      <c r="Z177" s="47">
        <v>139</v>
      </c>
      <c r="AA177" s="44">
        <f t="shared" si="32"/>
        <v>3.3899999999999704</v>
      </c>
      <c r="AB177" s="44">
        <f t="shared" si="33"/>
        <v>17.344130118976459</v>
      </c>
      <c r="AC177" s="43">
        <f t="shared" si="34"/>
        <v>17.344127873960964</v>
      </c>
      <c r="AD177" s="46"/>
      <c r="AE177" s="47">
        <v>139</v>
      </c>
      <c r="AF177" s="44">
        <f t="shared" si="35"/>
        <v>3.3899999999999704</v>
      </c>
      <c r="AG177" s="44">
        <f t="shared" si="26"/>
        <v>3.9478358999204097</v>
      </c>
      <c r="AH177" s="44">
        <f t="shared" si="27"/>
        <v>3.9477272071071621</v>
      </c>
      <c r="AI177" s="44">
        <f t="shared" si="28"/>
        <v>3.9477272079819694</v>
      </c>
      <c r="AJ177" s="44">
        <f t="shared" si="29"/>
        <v>3.9476183838304291</v>
      </c>
      <c r="AK177" s="43">
        <f t="shared" si="36"/>
        <v>17.506388542813827</v>
      </c>
    </row>
    <row r="178" spans="2:37" hidden="1" x14ac:dyDescent="0.25"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7">
        <v>140</v>
      </c>
      <c r="W178" s="44">
        <f t="shared" si="30"/>
        <v>3.3999999999999702</v>
      </c>
      <c r="X178" s="43">
        <f t="shared" si="31"/>
        <v>17.382570367943305</v>
      </c>
      <c r="Y178" s="46"/>
      <c r="Z178" s="47">
        <v>140</v>
      </c>
      <c r="AA178" s="44">
        <f t="shared" si="32"/>
        <v>3.3999999999999702</v>
      </c>
      <c r="AB178" s="44">
        <f t="shared" si="33"/>
        <v>17.38226731529609</v>
      </c>
      <c r="AC178" s="43">
        <f t="shared" si="34"/>
        <v>17.382265069557963</v>
      </c>
      <c r="AD178" s="46"/>
      <c r="AE178" s="47">
        <v>140</v>
      </c>
      <c r="AF178" s="44">
        <f t="shared" si="35"/>
        <v>3.3999999999999702</v>
      </c>
      <c r="AG178" s="44">
        <f t="shared" si="26"/>
        <v>3.9476183838307897</v>
      </c>
      <c r="AH178" s="44">
        <f t="shared" si="27"/>
        <v>3.9475094281053726</v>
      </c>
      <c r="AI178" s="44">
        <f t="shared" si="28"/>
        <v>3.9475094289870212</v>
      </c>
      <c r="AJ178" s="44">
        <f t="shared" si="29"/>
        <v>3.9474003414562735</v>
      </c>
      <c r="AK178" s="43">
        <f t="shared" si="36"/>
        <v>17.545865814670375</v>
      </c>
    </row>
    <row r="179" spans="2:37" hidden="1" x14ac:dyDescent="0.25"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7">
        <v>141</v>
      </c>
      <c r="W179" s="44">
        <f t="shared" si="30"/>
        <v>3.4099999999999699</v>
      </c>
      <c r="X179" s="43">
        <f t="shared" si="31"/>
        <v>17.420705285285802</v>
      </c>
      <c r="Y179" s="46"/>
      <c r="Z179" s="47">
        <v>141</v>
      </c>
      <c r="AA179" s="44">
        <f t="shared" si="32"/>
        <v>3.4099999999999699</v>
      </c>
      <c r="AB179" s="44">
        <f t="shared" si="33"/>
        <v>17.420400019657794</v>
      </c>
      <c r="AC179" s="43">
        <f t="shared" si="34"/>
        <v>17.420397773196651</v>
      </c>
      <c r="AD179" s="46"/>
      <c r="AE179" s="47">
        <v>141</v>
      </c>
      <c r="AF179" s="44">
        <f t="shared" si="35"/>
        <v>3.4099999999999699</v>
      </c>
      <c r="AG179" s="44">
        <f t="shared" si="26"/>
        <v>3.9474003414566372</v>
      </c>
      <c r="AH179" s="44">
        <f t="shared" si="27"/>
        <v>3.9472911218838695</v>
      </c>
      <c r="AI179" s="44">
        <f t="shared" si="28"/>
        <v>3.9472911227724099</v>
      </c>
      <c r="AJ179" s="44">
        <f t="shared" si="29"/>
        <v>3.9471817709250909</v>
      </c>
      <c r="AK179" s="43">
        <f t="shared" si="36"/>
        <v>17.585340908736161</v>
      </c>
    </row>
    <row r="180" spans="2:37" hidden="1" x14ac:dyDescent="0.25"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7">
        <v>142</v>
      </c>
      <c r="W180" s="44">
        <f t="shared" si="30"/>
        <v>3.4199999999999697</v>
      </c>
      <c r="X180" s="43">
        <f t="shared" si="31"/>
        <v>17.458835709702491</v>
      </c>
      <c r="Y180" s="46"/>
      <c r="Z180" s="47">
        <v>142</v>
      </c>
      <c r="AA180" s="44">
        <f t="shared" si="32"/>
        <v>3.4199999999999697</v>
      </c>
      <c r="AB180" s="44">
        <f t="shared" si="33"/>
        <v>17.458528230615283</v>
      </c>
      <c r="AC180" s="43">
        <f t="shared" si="34"/>
        <v>17.458525983430729</v>
      </c>
      <c r="AD180" s="46"/>
      <c r="AE180" s="47">
        <v>142</v>
      </c>
      <c r="AF180" s="44">
        <f t="shared" si="35"/>
        <v>3.4199999999999697</v>
      </c>
      <c r="AG180" s="44">
        <f t="shared" si="26"/>
        <v>3.9471817709254577</v>
      </c>
      <c r="AH180" s="44">
        <f t="shared" si="27"/>
        <v>3.9470722865657852</v>
      </c>
      <c r="AI180" s="44">
        <f t="shared" si="28"/>
        <v>3.9470722874612689</v>
      </c>
      <c r="AJ180" s="44">
        <f t="shared" si="29"/>
        <v>3.9469626703556289</v>
      </c>
      <c r="AK180" s="43">
        <f t="shared" si="36"/>
        <v>17.624813819738986</v>
      </c>
    </row>
    <row r="181" spans="2:37" hidden="1" x14ac:dyDescent="0.25"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7">
        <v>143</v>
      </c>
      <c r="W181" s="44">
        <f t="shared" si="30"/>
        <v>3.4299999999999695</v>
      </c>
      <c r="X181" s="43">
        <f t="shared" si="31"/>
        <v>17.496961639746534</v>
      </c>
      <c r="Y181" s="46"/>
      <c r="Z181" s="47">
        <v>143</v>
      </c>
      <c r="AA181" s="44">
        <f t="shared" si="32"/>
        <v>3.4299999999999695</v>
      </c>
      <c r="AB181" s="44">
        <f t="shared" si="33"/>
        <v>17.496651946721471</v>
      </c>
      <c r="AC181" s="43">
        <f t="shared" si="34"/>
        <v>17.496649698813123</v>
      </c>
      <c r="AD181" s="46"/>
      <c r="AE181" s="47">
        <v>143</v>
      </c>
      <c r="AF181" s="44">
        <f t="shared" si="35"/>
        <v>3.4299999999999695</v>
      </c>
      <c r="AG181" s="44">
        <f t="shared" si="26"/>
        <v>3.9469626703559992</v>
      </c>
      <c r="AH181" s="44">
        <f t="shared" si="27"/>
        <v>3.9468529202654716</v>
      </c>
      <c r="AI181" s="44">
        <f t="shared" si="28"/>
        <v>3.9468529211679502</v>
      </c>
      <c r="AJ181" s="44">
        <f t="shared" si="29"/>
        <v>3.9467430378578303</v>
      </c>
      <c r="AK181" s="43">
        <f t="shared" si="36"/>
        <v>17.664284542387879</v>
      </c>
    </row>
    <row r="182" spans="2:37" hidden="1" x14ac:dyDescent="0.25"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7">
        <v>144</v>
      </c>
      <c r="W182" s="44">
        <f t="shared" si="30"/>
        <v>3.4399999999999693</v>
      </c>
      <c r="X182" s="43">
        <f t="shared" si="31"/>
        <v>17.535083073970309</v>
      </c>
      <c r="Y182" s="46"/>
      <c r="Z182" s="47">
        <v>144</v>
      </c>
      <c r="AA182" s="44">
        <f t="shared" si="32"/>
        <v>3.4399999999999693</v>
      </c>
      <c r="AB182" s="44">
        <f t="shared" si="33"/>
        <v>17.534771166528518</v>
      </c>
      <c r="AC182" s="43">
        <f t="shared" si="34"/>
        <v>17.534768917895985</v>
      </c>
      <c r="AD182" s="46"/>
      <c r="AE182" s="47">
        <v>144</v>
      </c>
      <c r="AF182" s="44">
        <f t="shared" si="35"/>
        <v>3.4399999999999693</v>
      </c>
      <c r="AG182" s="44">
        <f t="shared" si="26"/>
        <v>3.9467430378582038</v>
      </c>
      <c r="AH182" s="44">
        <f t="shared" si="27"/>
        <v>3.9466330210884473</v>
      </c>
      <c r="AI182" s="44">
        <f t="shared" si="28"/>
        <v>3.9466330219979726</v>
      </c>
      <c r="AJ182" s="44">
        <f t="shared" si="29"/>
        <v>3.9465228715327787</v>
      </c>
      <c r="AK182" s="43">
        <f t="shared" si="36"/>
        <v>17.703753071373015</v>
      </c>
    </row>
    <row r="183" spans="2:37" hidden="1" x14ac:dyDescent="0.25"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7">
        <v>145</v>
      </c>
      <c r="W183" s="44">
        <f t="shared" si="30"/>
        <v>3.4499999999999691</v>
      </c>
      <c r="X183" s="43">
        <f t="shared" si="31"/>
        <v>17.573200010925426</v>
      </c>
      <c r="Y183" s="46"/>
      <c r="Z183" s="47">
        <v>145</v>
      </c>
      <c r="AA183" s="44">
        <f t="shared" si="32"/>
        <v>3.4499999999999691</v>
      </c>
      <c r="AB183" s="44">
        <f t="shared" si="33"/>
        <v>17.572885888587791</v>
      </c>
      <c r="AC183" s="43">
        <f t="shared" si="34"/>
        <v>17.572883639230685</v>
      </c>
      <c r="AD183" s="46"/>
      <c r="AE183" s="47">
        <v>145</v>
      </c>
      <c r="AF183" s="44">
        <f t="shared" si="35"/>
        <v>3.4499999999999691</v>
      </c>
      <c r="AG183" s="44">
        <f t="shared" si="26"/>
        <v>3.9465228715331557</v>
      </c>
      <c r="AH183" s="44">
        <f t="shared" si="27"/>
        <v>3.946412587131348</v>
      </c>
      <c r="AI183" s="44">
        <f t="shared" si="28"/>
        <v>3.9464125880479726</v>
      </c>
      <c r="AJ183" s="44">
        <f t="shared" si="29"/>
        <v>3.9463021694726486</v>
      </c>
      <c r="AK183" s="43">
        <f t="shared" si="36"/>
        <v>17.743219401365621</v>
      </c>
    </row>
    <row r="184" spans="2:37" hidden="1" x14ac:dyDescent="0.25"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7">
        <v>146</v>
      </c>
      <c r="W184" s="44">
        <f t="shared" si="30"/>
        <v>3.4599999999999689</v>
      </c>
      <c r="X184" s="43">
        <f t="shared" si="31"/>
        <v>17.611312449162707</v>
      </c>
      <c r="Y184" s="46"/>
      <c r="Z184" s="47">
        <v>146</v>
      </c>
      <c r="AA184" s="44">
        <f t="shared" si="32"/>
        <v>3.4599999999999689</v>
      </c>
      <c r="AB184" s="44">
        <f t="shared" si="33"/>
        <v>17.610996111449886</v>
      </c>
      <c r="AC184" s="43">
        <f t="shared" si="34"/>
        <v>17.61099386136782</v>
      </c>
      <c r="AD184" s="46"/>
      <c r="AE184" s="47">
        <v>146</v>
      </c>
      <c r="AF184" s="44">
        <f t="shared" si="35"/>
        <v>3.4599999999999689</v>
      </c>
      <c r="AG184" s="44">
        <f t="shared" si="26"/>
        <v>3.9463021694730291</v>
      </c>
      <c r="AH184" s="44">
        <f t="shared" si="27"/>
        <v>3.9461916164818742</v>
      </c>
      <c r="AI184" s="44">
        <f t="shared" si="28"/>
        <v>3.9461916174056513</v>
      </c>
      <c r="AJ184" s="44">
        <f t="shared" si="29"/>
        <v>3.9460809297606541</v>
      </c>
      <c r="AK184" s="43">
        <f t="shared" si="36"/>
        <v>17.782683527017895</v>
      </c>
    </row>
    <row r="185" spans="2:37" hidden="1" x14ac:dyDescent="0.25"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7">
        <v>147</v>
      </c>
      <c r="W185" s="44">
        <f t="shared" si="30"/>
        <v>3.4699999999999687</v>
      </c>
      <c r="X185" s="43">
        <f t="shared" si="31"/>
        <v>17.649420387232201</v>
      </c>
      <c r="Y185" s="46"/>
      <c r="Z185" s="47">
        <v>147</v>
      </c>
      <c r="AA185" s="44">
        <f t="shared" si="32"/>
        <v>3.4699999999999687</v>
      </c>
      <c r="AB185" s="44">
        <f t="shared" si="33"/>
        <v>17.649101833664623</v>
      </c>
      <c r="AC185" s="43">
        <f t="shared" si="34"/>
        <v>17.6490995828572</v>
      </c>
      <c r="AD185" s="46"/>
      <c r="AE185" s="47">
        <v>147</v>
      </c>
      <c r="AF185" s="44">
        <f t="shared" si="35"/>
        <v>3.4699999999999687</v>
      </c>
      <c r="AG185" s="44">
        <f t="shared" si="26"/>
        <v>3.9460809297610382</v>
      </c>
      <c r="AH185" s="44">
        <f t="shared" si="27"/>
        <v>3.9459701072187401</v>
      </c>
      <c r="AI185" s="44">
        <f t="shared" si="28"/>
        <v>3.9459701081497225</v>
      </c>
      <c r="AJ185" s="44">
        <f t="shared" si="29"/>
        <v>3.9458591504709966</v>
      </c>
      <c r="AK185" s="43">
        <f t="shared" si="36"/>
        <v>17.82214544296291</v>
      </c>
    </row>
    <row r="186" spans="2:37" hidden="1" x14ac:dyDescent="0.25"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7">
        <v>148</v>
      </c>
      <c r="W186" s="44">
        <f t="shared" si="30"/>
        <v>3.4799999999999685</v>
      </c>
      <c r="X186" s="43">
        <f t="shared" si="31"/>
        <v>17.687523823683176</v>
      </c>
      <c r="Y186" s="46"/>
      <c r="Z186" s="47">
        <v>148</v>
      </c>
      <c r="AA186" s="44">
        <f t="shared" si="32"/>
        <v>3.4799999999999685</v>
      </c>
      <c r="AB186" s="44">
        <f t="shared" si="33"/>
        <v>17.68720305378103</v>
      </c>
      <c r="AC186" s="43">
        <f t="shared" si="34"/>
        <v>17.687200802247865</v>
      </c>
      <c r="AD186" s="46"/>
      <c r="AE186" s="47">
        <v>148</v>
      </c>
      <c r="AF186" s="44">
        <f t="shared" si="35"/>
        <v>3.4799999999999685</v>
      </c>
      <c r="AG186" s="44">
        <f t="shared" si="26"/>
        <v>3.9458591504713838</v>
      </c>
      <c r="AH186" s="44">
        <f t="shared" si="27"/>
        <v>3.9457480574116204</v>
      </c>
      <c r="AI186" s="44">
        <f t="shared" si="28"/>
        <v>3.9457480583498619</v>
      </c>
      <c r="AJ186" s="44">
        <f t="shared" si="29"/>
        <v>3.9456368296688122</v>
      </c>
      <c r="AK186" s="43">
        <f t="shared" si="36"/>
        <v>17.861605143814526</v>
      </c>
    </row>
    <row r="187" spans="2:37" hidden="1" x14ac:dyDescent="0.25"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7">
        <v>149</v>
      </c>
      <c r="W187" s="44">
        <f t="shared" si="30"/>
        <v>3.4899999999999682</v>
      </c>
      <c r="X187" s="43">
        <f t="shared" si="31"/>
        <v>17.725622757064119</v>
      </c>
      <c r="Y187" s="46"/>
      <c r="Z187" s="47">
        <v>149</v>
      </c>
      <c r="AA187" s="44">
        <f t="shared" si="32"/>
        <v>3.4899999999999682</v>
      </c>
      <c r="AB187" s="44">
        <f t="shared" si="33"/>
        <v>17.725299770347366</v>
      </c>
      <c r="AC187" s="43">
        <f t="shared" si="34"/>
        <v>17.725297518088073</v>
      </c>
      <c r="AD187" s="46"/>
      <c r="AE187" s="47">
        <v>149</v>
      </c>
      <c r="AF187" s="44">
        <f t="shared" si="35"/>
        <v>3.4899999999999682</v>
      </c>
      <c r="AG187" s="44">
        <f t="shared" si="26"/>
        <v>3.945636829669203</v>
      </c>
      <c r="AH187" s="44">
        <f t="shared" si="27"/>
        <v>3.9455254651210985</v>
      </c>
      <c r="AI187" s="44">
        <f t="shared" si="28"/>
        <v>3.9455254660666537</v>
      </c>
      <c r="AJ187" s="44">
        <f t="shared" si="29"/>
        <v>3.9454139654101184</v>
      </c>
      <c r="AK187" s="43">
        <f t="shared" si="36"/>
        <v>17.901062624167299</v>
      </c>
    </row>
    <row r="188" spans="2:37" hidden="1" x14ac:dyDescent="0.25"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7">
        <v>150</v>
      </c>
      <c r="W188" s="44">
        <f t="shared" si="30"/>
        <v>3.499999999999968</v>
      </c>
      <c r="X188" s="43">
        <f t="shared" si="31"/>
        <v>17.763717185922744</v>
      </c>
      <c r="Y188" s="46"/>
      <c r="Z188" s="47">
        <v>150</v>
      </c>
      <c r="AA188" s="44">
        <f t="shared" si="32"/>
        <v>3.499999999999968</v>
      </c>
      <c r="AB188" s="44">
        <f t="shared" si="33"/>
        <v>17.763391981911113</v>
      </c>
      <c r="AC188" s="43">
        <f t="shared" si="34"/>
        <v>17.763389728925297</v>
      </c>
      <c r="AD188" s="46"/>
      <c r="AE188" s="47">
        <v>150</v>
      </c>
      <c r="AF188" s="44">
        <f t="shared" si="35"/>
        <v>3.499999999999968</v>
      </c>
      <c r="AG188" s="44">
        <f t="shared" si="26"/>
        <v>3.9454139654105127</v>
      </c>
      <c r="AH188" s="44">
        <f t="shared" si="27"/>
        <v>3.9453023283986139</v>
      </c>
      <c r="AI188" s="44">
        <f t="shared" si="28"/>
        <v>3.945302329351537</v>
      </c>
      <c r="AJ188" s="44">
        <f t="shared" si="29"/>
        <v>3.9451905557417635</v>
      </c>
      <c r="AK188" s="43">
        <f t="shared" si="36"/>
        <v>17.940517878596388</v>
      </c>
    </row>
    <row r="189" spans="2:37" hidden="1" x14ac:dyDescent="0.25"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7">
        <v>151</v>
      </c>
      <c r="W189" s="44">
        <f t="shared" si="30"/>
        <v>3.5099999999999678</v>
      </c>
      <c r="X189" s="43">
        <f t="shared" si="31"/>
        <v>17.801807108805978</v>
      </c>
      <c r="Y189" s="46"/>
      <c r="Z189" s="47">
        <v>151</v>
      </c>
      <c r="AA189" s="44">
        <f t="shared" si="32"/>
        <v>3.5099999999999678</v>
      </c>
      <c r="AB189" s="44">
        <f t="shared" si="33"/>
        <v>17.801479687018961</v>
      </c>
      <c r="AC189" s="43">
        <f t="shared" si="34"/>
        <v>17.801477433306232</v>
      </c>
      <c r="AD189" s="46"/>
      <c r="AE189" s="47">
        <v>151</v>
      </c>
      <c r="AF189" s="44">
        <f t="shared" si="35"/>
        <v>3.5099999999999678</v>
      </c>
      <c r="AG189" s="44">
        <f t="shared" si="26"/>
        <v>3.9451905557421609</v>
      </c>
      <c r="AH189" s="44">
        <f t="shared" si="27"/>
        <v>3.9450786452864079</v>
      </c>
      <c r="AI189" s="44">
        <f t="shared" si="28"/>
        <v>3.945078646246754</v>
      </c>
      <c r="AJ189" s="44">
        <f t="shared" si="29"/>
        <v>3.9449665987013693</v>
      </c>
      <c r="AK189" s="43">
        <f t="shared" si="36"/>
        <v>17.979970901657477</v>
      </c>
    </row>
    <row r="190" spans="2:37" hidden="1" x14ac:dyDescent="0.25"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7">
        <v>152</v>
      </c>
      <c r="W190" s="44">
        <f t="shared" si="30"/>
        <v>3.5199999999999676</v>
      </c>
      <c r="X190" s="43">
        <f t="shared" si="31"/>
        <v>17.839892524259966</v>
      </c>
      <c r="Y190" s="46"/>
      <c r="Z190" s="47">
        <v>152</v>
      </c>
      <c r="AA190" s="44">
        <f t="shared" si="32"/>
        <v>3.5199999999999676</v>
      </c>
      <c r="AB190" s="44">
        <f t="shared" si="33"/>
        <v>17.839562884216825</v>
      </c>
      <c r="AC190" s="43">
        <f t="shared" si="34"/>
        <v>17.839560629776791</v>
      </c>
      <c r="AD190" s="46"/>
      <c r="AE190" s="47">
        <v>152</v>
      </c>
      <c r="AF190" s="44">
        <f t="shared" si="35"/>
        <v>3.5199999999999676</v>
      </c>
      <c r="AG190" s="44">
        <f t="shared" si="26"/>
        <v>3.9449665987017708</v>
      </c>
      <c r="AH190" s="44">
        <f t="shared" si="27"/>
        <v>3.9448544138174708</v>
      </c>
      <c r="AI190" s="44">
        <f t="shared" si="28"/>
        <v>3.9448544147852957</v>
      </c>
      <c r="AJ190" s="44">
        <f t="shared" si="29"/>
        <v>3.9447420923172811</v>
      </c>
      <c r="AK190" s="43">
        <f t="shared" si="36"/>
        <v>18.019421687886659</v>
      </c>
    </row>
    <row r="191" spans="2:37" hidden="1" x14ac:dyDescent="0.25"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7">
        <v>153</v>
      </c>
      <c r="W191" s="44">
        <f t="shared" si="30"/>
        <v>3.5299999999999674</v>
      </c>
      <c r="X191" s="43">
        <f t="shared" si="31"/>
        <v>17.877973430830075</v>
      </c>
      <c r="Y191" s="46"/>
      <c r="Z191" s="47">
        <v>153</v>
      </c>
      <c r="AA191" s="44">
        <f t="shared" si="32"/>
        <v>3.5299999999999674</v>
      </c>
      <c r="AB191" s="44">
        <f t="shared" si="33"/>
        <v>17.877641572049836</v>
      </c>
      <c r="AC191" s="43">
        <f t="shared" si="34"/>
        <v>17.877639316882107</v>
      </c>
      <c r="AD191" s="46"/>
      <c r="AE191" s="47">
        <v>153</v>
      </c>
      <c r="AF191" s="44">
        <f t="shared" si="35"/>
        <v>3.5299999999999674</v>
      </c>
      <c r="AG191" s="44">
        <f t="shared" si="26"/>
        <v>3.9447420923176861</v>
      </c>
      <c r="AH191" s="44">
        <f t="shared" si="27"/>
        <v>3.9446296320154879</v>
      </c>
      <c r="AI191" s="44">
        <f t="shared" si="28"/>
        <v>3.9446296329908472</v>
      </c>
      <c r="AJ191" s="44">
        <f t="shared" si="29"/>
        <v>3.944517034608511</v>
      </c>
      <c r="AK191" s="43">
        <f t="shared" si="36"/>
        <v>18.058870231800366</v>
      </c>
    </row>
    <row r="192" spans="2:37" hidden="1" x14ac:dyDescent="0.25"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7">
        <v>154</v>
      </c>
      <c r="W192" s="44">
        <f t="shared" si="30"/>
        <v>3.5399999999999672</v>
      </c>
      <c r="X192" s="43">
        <f t="shared" si="31"/>
        <v>17.916049827060888</v>
      </c>
      <c r="Y192" s="46"/>
      <c r="Z192" s="47">
        <v>154</v>
      </c>
      <c r="AA192" s="44">
        <f t="shared" si="32"/>
        <v>3.5399999999999672</v>
      </c>
      <c r="AB192" s="44">
        <f t="shared" si="33"/>
        <v>17.915715749062343</v>
      </c>
      <c r="AC192" s="43">
        <f t="shared" si="34"/>
        <v>17.915713493166528</v>
      </c>
      <c r="AD192" s="46"/>
      <c r="AE192" s="47">
        <v>154</v>
      </c>
      <c r="AF192" s="44">
        <f t="shared" si="35"/>
        <v>3.5399999999999672</v>
      </c>
      <c r="AG192" s="44">
        <f t="shared" si="26"/>
        <v>3.9445170346089196</v>
      </c>
      <c r="AH192" s="44">
        <f t="shared" si="27"/>
        <v>3.9444042978947844</v>
      </c>
      <c r="AI192" s="44">
        <f t="shared" si="28"/>
        <v>3.944404298877735</v>
      </c>
      <c r="AJ192" s="44">
        <f t="shared" si="29"/>
        <v>3.9442914235846844</v>
      </c>
      <c r="AK192" s="43">
        <f t="shared" si="36"/>
        <v>18.098316527895264</v>
      </c>
    </row>
    <row r="193" spans="2:37" hidden="1" x14ac:dyDescent="0.25"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7">
        <v>155</v>
      </c>
      <c r="W193" s="44">
        <f t="shared" si="30"/>
        <v>3.549999999999967</v>
      </c>
      <c r="X193" s="43">
        <f t="shared" si="31"/>
        <v>17.954121711496203</v>
      </c>
      <c r="Y193" s="46"/>
      <c r="Z193" s="47">
        <v>155</v>
      </c>
      <c r="AA193" s="44">
        <f t="shared" si="32"/>
        <v>3.549999999999967</v>
      </c>
      <c r="AB193" s="44">
        <f t="shared" si="33"/>
        <v>17.953785413797913</v>
      </c>
      <c r="AC193" s="43">
        <f t="shared" si="34"/>
        <v>17.953783157173621</v>
      </c>
      <c r="AD193" s="46"/>
      <c r="AE193" s="47">
        <v>155</v>
      </c>
      <c r="AF193" s="44">
        <f t="shared" si="35"/>
        <v>3.549999999999967</v>
      </c>
      <c r="AG193" s="44">
        <f t="shared" si="26"/>
        <v>3.944291423585097</v>
      </c>
      <c r="AH193" s="44">
        <f t="shared" si="27"/>
        <v>3.9441784094602714</v>
      </c>
      <c r="AI193" s="44">
        <f t="shared" si="28"/>
        <v>3.9441784104508697</v>
      </c>
      <c r="AJ193" s="44">
        <f t="shared" si="29"/>
        <v>3.9440652572459851</v>
      </c>
      <c r="AK193" s="43">
        <f t="shared" si="36"/>
        <v>18.137760570648162</v>
      </c>
    </row>
    <row r="194" spans="2:37" hidden="1" x14ac:dyDescent="0.25"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7">
        <v>156</v>
      </c>
      <c r="W194" s="44">
        <f t="shared" si="30"/>
        <v>3.5599999999999667</v>
      </c>
      <c r="X194" s="43">
        <f t="shared" si="31"/>
        <v>17.992189082679033</v>
      </c>
      <c r="Y194" s="46"/>
      <c r="Z194" s="47">
        <v>156</v>
      </c>
      <c r="AA194" s="44">
        <f t="shared" si="32"/>
        <v>3.5599999999999667</v>
      </c>
      <c r="AB194" s="44">
        <f t="shared" si="33"/>
        <v>17.991850564799329</v>
      </c>
      <c r="AC194" s="43">
        <f t="shared" si="34"/>
        <v>17.991848307446165</v>
      </c>
      <c r="AD194" s="46"/>
      <c r="AE194" s="47">
        <v>156</v>
      </c>
      <c r="AF194" s="44">
        <f t="shared" si="35"/>
        <v>3.5599999999999667</v>
      </c>
      <c r="AG194" s="44">
        <f t="shared" si="26"/>
        <v>3.9440652572464012</v>
      </c>
      <c r="AH194" s="44">
        <f t="shared" si="27"/>
        <v>3.9439519647073906</v>
      </c>
      <c r="AI194" s="44">
        <f t="shared" si="28"/>
        <v>3.9439519657056943</v>
      </c>
      <c r="AJ194" s="44">
        <f t="shared" si="29"/>
        <v>3.9438385335830985</v>
      </c>
      <c r="AK194" s="43">
        <f t="shared" si="36"/>
        <v>18.177202354515916</v>
      </c>
    </row>
    <row r="195" spans="2:37" hidden="1" x14ac:dyDescent="0.25"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7">
        <v>157</v>
      </c>
      <c r="W195" s="44">
        <f t="shared" si="30"/>
        <v>3.5699999999999665</v>
      </c>
      <c r="X195" s="43">
        <f t="shared" si="31"/>
        <v>18.030251939151611</v>
      </c>
      <c r="Y195" s="46"/>
      <c r="Z195" s="47">
        <v>157</v>
      </c>
      <c r="AA195" s="44">
        <f t="shared" si="32"/>
        <v>3.5699999999999665</v>
      </c>
      <c r="AB195" s="44">
        <f t="shared" si="33"/>
        <v>18.029911200608584</v>
      </c>
      <c r="AC195" s="43">
        <f t="shared" si="34"/>
        <v>18.029908942526159</v>
      </c>
      <c r="AD195" s="46"/>
      <c r="AE195" s="47">
        <v>157</v>
      </c>
      <c r="AF195" s="44">
        <f t="shared" si="35"/>
        <v>3.5699999999999665</v>
      </c>
      <c r="AG195" s="44">
        <f t="shared" si="26"/>
        <v>3.9438385335835187</v>
      </c>
      <c r="AH195" s="44">
        <f t="shared" si="27"/>
        <v>3.9437249616220584</v>
      </c>
      <c r="AI195" s="44">
        <f t="shared" si="28"/>
        <v>3.9437249626281248</v>
      </c>
      <c r="AJ195" s="44">
        <f t="shared" si="29"/>
        <v>3.9436112505771588</v>
      </c>
      <c r="AK195" s="43">
        <f t="shared" si="36"/>
        <v>18.216641873935341</v>
      </c>
    </row>
    <row r="196" spans="2:37" hidden="1" x14ac:dyDescent="0.25"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7">
        <v>158</v>
      </c>
      <c r="W196" s="44">
        <f t="shared" si="30"/>
        <v>3.5799999999999663</v>
      </c>
      <c r="X196" s="43">
        <f t="shared" si="31"/>
        <v>18.068310279455385</v>
      </c>
      <c r="Y196" s="46"/>
      <c r="Z196" s="47">
        <v>158</v>
      </c>
      <c r="AA196" s="44">
        <f t="shared" si="32"/>
        <v>3.5799999999999663</v>
      </c>
      <c r="AB196" s="44">
        <f t="shared" si="33"/>
        <v>18.067967319766897</v>
      </c>
      <c r="AC196" s="43">
        <f t="shared" si="34"/>
        <v>18.067965060954812</v>
      </c>
      <c r="AD196" s="46"/>
      <c r="AE196" s="47">
        <v>158</v>
      </c>
      <c r="AF196" s="44">
        <f t="shared" si="35"/>
        <v>3.5799999999999663</v>
      </c>
      <c r="AG196" s="44">
        <f t="shared" si="26"/>
        <v>3.9436112505775824</v>
      </c>
      <c r="AH196" s="44">
        <f t="shared" si="27"/>
        <v>3.9434973981806101</v>
      </c>
      <c r="AI196" s="44">
        <f t="shared" si="28"/>
        <v>3.9434973991944977</v>
      </c>
      <c r="AJ196" s="44">
        <f t="shared" si="29"/>
        <v>3.9433834061996897</v>
      </c>
      <c r="AK196" s="43">
        <f t="shared" si="36"/>
        <v>18.256079123323108</v>
      </c>
    </row>
    <row r="197" spans="2:37" hidden="1" x14ac:dyDescent="0.25"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7">
        <v>159</v>
      </c>
      <c r="W197" s="44">
        <f t="shared" si="30"/>
        <v>3.5899999999999661</v>
      </c>
      <c r="X197" s="43">
        <f t="shared" si="31"/>
        <v>18.106364102131014</v>
      </c>
      <c r="Y197" s="46"/>
      <c r="Z197" s="47">
        <v>159</v>
      </c>
      <c r="AA197" s="44">
        <f t="shared" si="32"/>
        <v>3.5899999999999661</v>
      </c>
      <c r="AB197" s="44">
        <f t="shared" si="33"/>
        <v>18.106018920814684</v>
      </c>
      <c r="AC197" s="43">
        <f t="shared" si="34"/>
        <v>18.106016661272552</v>
      </c>
      <c r="AD197" s="46"/>
      <c r="AE197" s="47">
        <v>159</v>
      </c>
      <c r="AF197" s="44">
        <f t="shared" si="35"/>
        <v>3.5899999999999661</v>
      </c>
      <c r="AG197" s="44">
        <f t="shared" si="26"/>
        <v>3.943383406200117</v>
      </c>
      <c r="AH197" s="44">
        <f t="shared" si="27"/>
        <v>3.9432692723497444</v>
      </c>
      <c r="AI197" s="44">
        <f t="shared" si="28"/>
        <v>3.9432692733715125</v>
      </c>
      <c r="AJ197" s="44">
        <f t="shared" si="29"/>
        <v>3.9431549984125498</v>
      </c>
      <c r="AK197" s="43">
        <f t="shared" si="36"/>
        <v>18.295514097075653</v>
      </c>
    </row>
    <row r="198" spans="2:37" hidden="1" x14ac:dyDescent="0.25"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7">
        <v>160</v>
      </c>
      <c r="W198" s="44">
        <f t="shared" si="30"/>
        <v>3.5999999999999659</v>
      </c>
      <c r="X198" s="43">
        <f t="shared" si="31"/>
        <v>18.144413405718375</v>
      </c>
      <c r="Y198" s="46"/>
      <c r="Z198" s="47">
        <v>160</v>
      </c>
      <c r="AA198" s="44">
        <f t="shared" si="32"/>
        <v>3.5999999999999659</v>
      </c>
      <c r="AB198" s="44">
        <f t="shared" si="33"/>
        <v>18.144066002291591</v>
      </c>
      <c r="AC198" s="43">
        <f t="shared" si="34"/>
        <v>18.144063742019018</v>
      </c>
      <c r="AD198" s="46"/>
      <c r="AE198" s="47">
        <v>160</v>
      </c>
      <c r="AF198" s="44">
        <f t="shared" si="35"/>
        <v>3.5999999999999659</v>
      </c>
      <c r="AG198" s="44">
        <f t="shared" si="26"/>
        <v>3.943154998412981</v>
      </c>
      <c r="AH198" s="44">
        <f t="shared" si="27"/>
        <v>3.9430405820864656</v>
      </c>
      <c r="AI198" s="44">
        <f t="shared" si="28"/>
        <v>3.9430405831161726</v>
      </c>
      <c r="AJ198" s="44">
        <f t="shared" si="29"/>
        <v>3.9429260251678757</v>
      </c>
      <c r="AK198" s="43">
        <f t="shared" si="36"/>
        <v>18.334946789569077</v>
      </c>
    </row>
    <row r="199" spans="2:37" hidden="1" x14ac:dyDescent="0.25"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7">
        <v>161</v>
      </c>
      <c r="W199" s="44">
        <f t="shared" si="30"/>
        <v>3.6099999999999657</v>
      </c>
      <c r="X199" s="43">
        <f t="shared" si="31"/>
        <v>18.182458188756552</v>
      </c>
      <c r="Y199" s="46"/>
      <c r="Z199" s="47">
        <v>161</v>
      </c>
      <c r="AA199" s="44">
        <f t="shared" si="32"/>
        <v>3.6099999999999657</v>
      </c>
      <c r="AB199" s="44">
        <f t="shared" si="33"/>
        <v>18.182108562736474</v>
      </c>
      <c r="AC199" s="43">
        <f t="shared" si="34"/>
        <v>18.182106301733061</v>
      </c>
      <c r="AD199" s="46"/>
      <c r="AE199" s="47">
        <v>161</v>
      </c>
      <c r="AF199" s="44">
        <f t="shared" si="35"/>
        <v>3.6099999999999657</v>
      </c>
      <c r="AG199" s="44">
        <f t="shared" si="26"/>
        <v>3.9429260251683109</v>
      </c>
      <c r="AH199" s="44">
        <f t="shared" si="27"/>
        <v>3.9428113253380266</v>
      </c>
      <c r="AI199" s="44">
        <f t="shared" si="28"/>
        <v>3.9428113263757334</v>
      </c>
      <c r="AJ199" s="44">
        <f t="shared" si="29"/>
        <v>3.9426964844080241</v>
      </c>
      <c r="AK199" s="43">
        <f t="shared" si="36"/>
        <v>18.374377195159052</v>
      </c>
    </row>
    <row r="200" spans="2:37" hidden="1" x14ac:dyDescent="0.25"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7">
        <v>162</v>
      </c>
      <c r="W200" s="44">
        <f t="shared" si="30"/>
        <v>3.6199999999999655</v>
      </c>
      <c r="X200" s="43">
        <f t="shared" si="31"/>
        <v>18.220498449783847</v>
      </c>
      <c r="Y200" s="46"/>
      <c r="Z200" s="47">
        <v>162</v>
      </c>
      <c r="AA200" s="44">
        <f t="shared" si="32"/>
        <v>3.6199999999999655</v>
      </c>
      <c r="AB200" s="44">
        <f t="shared" si="33"/>
        <v>18.220146600687389</v>
      </c>
      <c r="AC200" s="43">
        <f t="shared" si="34"/>
        <v>18.22014433895275</v>
      </c>
      <c r="AD200" s="46"/>
      <c r="AE200" s="47">
        <v>162</v>
      </c>
      <c r="AF200" s="44">
        <f t="shared" si="35"/>
        <v>3.6199999999999655</v>
      </c>
      <c r="AG200" s="44">
        <f t="shared" si="26"/>
        <v>3.9426964844084633</v>
      </c>
      <c r="AH200" s="44">
        <f t="shared" si="27"/>
        <v>3.9425815000418734</v>
      </c>
      <c r="AI200" s="44">
        <f t="shared" si="28"/>
        <v>3.9425815010876391</v>
      </c>
      <c r="AJ200" s="44">
        <f t="shared" si="29"/>
        <v>3.9424663740655137</v>
      </c>
      <c r="AK200" s="43">
        <f t="shared" si="36"/>
        <v>18.413805308180727</v>
      </c>
    </row>
    <row r="201" spans="2:37" hidden="1" x14ac:dyDescent="0.25"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7">
        <v>163</v>
      </c>
      <c r="W201" s="44">
        <f t="shared" si="30"/>
        <v>3.6299999999999653</v>
      </c>
      <c r="X201" s="43">
        <f t="shared" si="31"/>
        <v>18.258534187337773</v>
      </c>
      <c r="Y201" s="46"/>
      <c r="Z201" s="47">
        <v>163</v>
      </c>
      <c r="AA201" s="44">
        <f t="shared" si="32"/>
        <v>3.6299999999999653</v>
      </c>
      <c r="AB201" s="44">
        <f t="shared" si="33"/>
        <v>18.258180114681625</v>
      </c>
      <c r="AC201" s="43">
        <f t="shared" si="34"/>
        <v>18.258177852215361</v>
      </c>
      <c r="AD201" s="46"/>
      <c r="AE201" s="47">
        <v>163</v>
      </c>
      <c r="AF201" s="44">
        <f t="shared" si="35"/>
        <v>3.6299999999999653</v>
      </c>
      <c r="AG201" s="44">
        <f t="shared" si="26"/>
        <v>3.9424663740659569</v>
      </c>
      <c r="AH201" s="44">
        <f t="shared" si="27"/>
        <v>3.9423511041255836</v>
      </c>
      <c r="AI201" s="44">
        <f t="shared" si="28"/>
        <v>3.9423511051794695</v>
      </c>
      <c r="AJ201" s="44">
        <f t="shared" si="29"/>
        <v>3.9422356920629693</v>
      </c>
      <c r="AK201" s="43">
        <f t="shared" si="36"/>
        <v>18.453231122948615</v>
      </c>
    </row>
    <row r="202" spans="2:37" hidden="1" x14ac:dyDescent="0.25"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7">
        <v>164</v>
      </c>
      <c r="W202" s="44">
        <f t="shared" si="30"/>
        <v>3.639999999999965</v>
      </c>
      <c r="X202" s="43">
        <f t="shared" si="31"/>
        <v>18.296565399955053</v>
      </c>
      <c r="Y202" s="46"/>
      <c r="Z202" s="47">
        <v>164</v>
      </c>
      <c r="AA202" s="44">
        <f t="shared" si="32"/>
        <v>3.639999999999965</v>
      </c>
      <c r="AB202" s="44">
        <f t="shared" si="33"/>
        <v>18.296209103255666</v>
      </c>
      <c r="AC202" s="43">
        <f t="shared" si="34"/>
        <v>18.296206840057383</v>
      </c>
      <c r="AD202" s="46"/>
      <c r="AE202" s="47">
        <v>164</v>
      </c>
      <c r="AF202" s="44">
        <f t="shared" si="35"/>
        <v>3.639999999999965</v>
      </c>
      <c r="AG202" s="44">
        <f t="shared" si="26"/>
        <v>3.9422356920634165</v>
      </c>
      <c r="AH202" s="44">
        <f t="shared" si="27"/>
        <v>3.9421201355068116</v>
      </c>
      <c r="AI202" s="44">
        <f t="shared" si="28"/>
        <v>3.9421201365688789</v>
      </c>
      <c r="AJ202" s="44">
        <f t="shared" si="29"/>
        <v>3.9420044363130597</v>
      </c>
      <c r="AK202" s="43">
        <f t="shared" si="36"/>
        <v>18.492654633756512</v>
      </c>
    </row>
    <row r="203" spans="2:37" hidden="1" x14ac:dyDescent="0.25"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7">
        <v>165</v>
      </c>
      <c r="W203" s="44">
        <f t="shared" si="30"/>
        <v>3.6499999999999648</v>
      </c>
      <c r="X203" s="43">
        <f t="shared" si="31"/>
        <v>18.334592086171625</v>
      </c>
      <c r="Y203" s="46"/>
      <c r="Z203" s="47">
        <v>165</v>
      </c>
      <c r="AA203" s="44">
        <f t="shared" si="32"/>
        <v>3.6499999999999648</v>
      </c>
      <c r="AB203" s="44">
        <f t="shared" si="33"/>
        <v>18.334233564945212</v>
      </c>
      <c r="AC203" s="43">
        <f t="shared" si="34"/>
        <v>18.334231301014515</v>
      </c>
      <c r="AD203" s="46"/>
      <c r="AE203" s="47">
        <v>165</v>
      </c>
      <c r="AF203" s="44">
        <f t="shared" si="35"/>
        <v>3.6499999999999648</v>
      </c>
      <c r="AG203" s="44">
        <f t="shared" si="26"/>
        <v>3.9420044363135109</v>
      </c>
      <c r="AH203" s="44">
        <f t="shared" si="27"/>
        <v>3.9418885920932274</v>
      </c>
      <c r="AI203" s="44">
        <f t="shared" si="28"/>
        <v>3.9418885931635379</v>
      </c>
      <c r="AJ203" s="44">
        <f t="shared" si="29"/>
        <v>3.9417726047184423</v>
      </c>
      <c r="AK203" s="43">
        <f t="shared" si="36"/>
        <v>18.532075834877393</v>
      </c>
    </row>
    <row r="204" spans="2:37" hidden="1" x14ac:dyDescent="0.25"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7">
        <v>166</v>
      </c>
      <c r="W204" s="44">
        <f t="shared" si="30"/>
        <v>3.6599999999999646</v>
      </c>
      <c r="X204" s="43">
        <f t="shared" si="31"/>
        <v>18.37261424452263</v>
      </c>
      <c r="Y204" s="46"/>
      <c r="Z204" s="47">
        <v>166</v>
      </c>
      <c r="AA204" s="44">
        <f t="shared" si="32"/>
        <v>3.6599999999999646</v>
      </c>
      <c r="AB204" s="44">
        <f t="shared" si="33"/>
        <v>18.372253498285172</v>
      </c>
      <c r="AC204" s="43">
        <f t="shared" si="34"/>
        <v>18.372251233621668</v>
      </c>
      <c r="AD204" s="46"/>
      <c r="AE204" s="47">
        <v>166</v>
      </c>
      <c r="AF204" s="44">
        <f t="shared" si="35"/>
        <v>3.6599999999999646</v>
      </c>
      <c r="AG204" s="44">
        <f t="shared" si="26"/>
        <v>3.9417726047188975</v>
      </c>
      <c r="AH204" s="44">
        <f t="shared" si="27"/>
        <v>3.9416564717824594</v>
      </c>
      <c r="AI204" s="44">
        <f t="shared" si="28"/>
        <v>3.9416564728610752</v>
      </c>
      <c r="AJ204" s="44">
        <f t="shared" si="29"/>
        <v>3.9415401951717013</v>
      </c>
      <c r="AK204" s="43">
        <f t="shared" si="36"/>
        <v>18.571494720563301</v>
      </c>
    </row>
    <row r="205" spans="2:37" hidden="1" x14ac:dyDescent="0.25"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7">
        <v>167</v>
      </c>
      <c r="W205" s="44">
        <f t="shared" si="30"/>
        <v>3.6699999999999644</v>
      </c>
      <c r="X205" s="43">
        <f t="shared" si="31"/>
        <v>18.410631873542428</v>
      </c>
      <c r="Y205" s="46"/>
      <c r="Z205" s="47">
        <v>167</v>
      </c>
      <c r="AA205" s="44">
        <f t="shared" si="32"/>
        <v>3.6699999999999644</v>
      </c>
      <c r="AB205" s="44">
        <f t="shared" si="33"/>
        <v>18.410268901809669</v>
      </c>
      <c r="AC205" s="43">
        <f t="shared" si="34"/>
        <v>18.41026663641296</v>
      </c>
      <c r="AD205" s="46"/>
      <c r="AE205" s="47">
        <v>167</v>
      </c>
      <c r="AF205" s="44">
        <f t="shared" si="35"/>
        <v>3.6699999999999644</v>
      </c>
      <c r="AG205" s="44">
        <f t="shared" si="26"/>
        <v>3.9415401951721609</v>
      </c>
      <c r="AH205" s="44">
        <f t="shared" si="27"/>
        <v>3.9414237724620338</v>
      </c>
      <c r="AI205" s="44">
        <f t="shared" si="28"/>
        <v>3.9414237735490176</v>
      </c>
      <c r="AJ205" s="44">
        <f t="shared" si="29"/>
        <v>3.9413072055552907</v>
      </c>
      <c r="AK205" s="43">
        <f t="shared" si="36"/>
        <v>18.610911285045265</v>
      </c>
    </row>
    <row r="206" spans="2:37" hidden="1" x14ac:dyDescent="0.25"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7">
        <v>168</v>
      </c>
      <c r="W206" s="44">
        <f t="shared" si="30"/>
        <v>3.6799999999999642</v>
      </c>
      <c r="X206" s="43">
        <f t="shared" si="31"/>
        <v>18.44864497176458</v>
      </c>
      <c r="Y206" s="46"/>
      <c r="Z206" s="47">
        <v>168</v>
      </c>
      <c r="AA206" s="44">
        <f t="shared" si="32"/>
        <v>3.6799999999999642</v>
      </c>
      <c r="AB206" s="44">
        <f t="shared" si="33"/>
        <v>18.448279774052025</v>
      </c>
      <c r="AC206" s="43">
        <f t="shared" si="34"/>
        <v>18.448277507921716</v>
      </c>
      <c r="AD206" s="46"/>
      <c r="AE206" s="47">
        <v>168</v>
      </c>
      <c r="AF206" s="44">
        <f t="shared" si="35"/>
        <v>3.6799999999999642</v>
      </c>
      <c r="AG206" s="44">
        <f t="shared" si="26"/>
        <v>3.9413072055557543</v>
      </c>
      <c r="AH206" s="44">
        <f t="shared" si="27"/>
        <v>3.9411904920093144</v>
      </c>
      <c r="AI206" s="44">
        <f t="shared" si="28"/>
        <v>3.9411904931047297</v>
      </c>
      <c r="AJ206" s="44">
        <f t="shared" si="29"/>
        <v>3.9410736337414702</v>
      </c>
      <c r="AK206" s="43">
        <f t="shared" si="36"/>
        <v>18.65032552253318</v>
      </c>
    </row>
    <row r="207" spans="2:37" hidden="1" x14ac:dyDescent="0.25"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7">
        <v>169</v>
      </c>
      <c r="W207" s="44">
        <f t="shared" si="30"/>
        <v>3.689999999999964</v>
      </c>
      <c r="X207" s="43">
        <f t="shared" si="31"/>
        <v>18.48665353772186</v>
      </c>
      <c r="Y207" s="46"/>
      <c r="Z207" s="47">
        <v>169</v>
      </c>
      <c r="AA207" s="44">
        <f t="shared" si="32"/>
        <v>3.689999999999964</v>
      </c>
      <c r="AB207" s="44">
        <f t="shared" si="33"/>
        <v>18.486286113544782</v>
      </c>
      <c r="AC207" s="43">
        <f t="shared" si="34"/>
        <v>18.486283846680479</v>
      </c>
      <c r="AD207" s="46"/>
      <c r="AE207" s="47">
        <v>169</v>
      </c>
      <c r="AF207" s="44">
        <f t="shared" si="35"/>
        <v>3.689999999999964</v>
      </c>
      <c r="AG207" s="44">
        <f t="shared" si="26"/>
        <v>3.9410736337419379</v>
      </c>
      <c r="AH207" s="44">
        <f t="shared" si="27"/>
        <v>3.9409566282914432</v>
      </c>
      <c r="AI207" s="44">
        <f t="shared" si="28"/>
        <v>3.940956629395354</v>
      </c>
      <c r="AJ207" s="44">
        <f t="shared" si="29"/>
        <v>3.9408394775922484</v>
      </c>
      <c r="AK207" s="43">
        <f t="shared" si="36"/>
        <v>18.689737427215722</v>
      </c>
    </row>
    <row r="208" spans="2:37" hidden="1" x14ac:dyDescent="0.25"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7">
        <v>170</v>
      </c>
      <c r="W208" s="44">
        <f t="shared" si="30"/>
        <v>3.6999999999999638</v>
      </c>
      <c r="X208" s="43">
        <f t="shared" si="31"/>
        <v>18.52465756994625</v>
      </c>
      <c r="Y208" s="46"/>
      <c r="Z208" s="47">
        <v>170</v>
      </c>
      <c r="AA208" s="44">
        <f t="shared" si="32"/>
        <v>3.6999999999999638</v>
      </c>
      <c r="AB208" s="44">
        <f t="shared" si="33"/>
        <v>18.524287918819685</v>
      </c>
      <c r="AC208" s="43">
        <f t="shared" si="34"/>
        <v>18.524285651220989</v>
      </c>
      <c r="AD208" s="46"/>
      <c r="AE208" s="47">
        <v>170</v>
      </c>
      <c r="AF208" s="44">
        <f t="shared" si="35"/>
        <v>3.6999999999999638</v>
      </c>
      <c r="AG208" s="44">
        <f t="shared" si="26"/>
        <v>3.94083947759272</v>
      </c>
      <c r="AH208" s="44">
        <f t="shared" si="27"/>
        <v>3.9407221791652782</v>
      </c>
      <c r="AI208" s="44">
        <f t="shared" si="28"/>
        <v>3.9407221802777488</v>
      </c>
      <c r="AJ208" s="44">
        <f t="shared" si="29"/>
        <v>3.9406047349593192</v>
      </c>
      <c r="AK208" s="43">
        <f t="shared" si="36"/>
        <v>18.729146993260233</v>
      </c>
    </row>
    <row r="209" spans="2:37" hidden="1" x14ac:dyDescent="0.25"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7">
        <v>171</v>
      </c>
      <c r="W209" s="44">
        <f t="shared" si="30"/>
        <v>3.7099999999999635</v>
      </c>
      <c r="X209" s="43">
        <f t="shared" si="31"/>
        <v>18.562657066968935</v>
      </c>
      <c r="Y209" s="46"/>
      <c r="Z209" s="47">
        <v>171</v>
      </c>
      <c r="AA209" s="44">
        <f t="shared" si="32"/>
        <v>3.7099999999999635</v>
      </c>
      <c r="AB209" s="44">
        <f t="shared" si="33"/>
        <v>18.562285188407682</v>
      </c>
      <c r="AC209" s="43">
        <f t="shared" si="34"/>
        <v>18.562282920074196</v>
      </c>
      <c r="AD209" s="46"/>
      <c r="AE209" s="47">
        <v>171</v>
      </c>
      <c r="AF209" s="44">
        <f t="shared" si="35"/>
        <v>3.7099999999999635</v>
      </c>
      <c r="AG209" s="44">
        <f t="shared" si="26"/>
        <v>3.9406047349597957</v>
      </c>
      <c r="AH209" s="44">
        <f t="shared" si="27"/>
        <v>3.9404871424773344</v>
      </c>
      <c r="AI209" s="44">
        <f t="shared" si="28"/>
        <v>3.9404871435984292</v>
      </c>
      <c r="AJ209" s="44">
        <f t="shared" si="29"/>
        <v>3.9403694036840027</v>
      </c>
      <c r="AK209" s="43">
        <f t="shared" si="36"/>
        <v>18.768554214812632</v>
      </c>
    </row>
    <row r="210" spans="2:37" hidden="1" x14ac:dyDescent="0.25"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7">
        <v>172</v>
      </c>
      <c r="W210" s="44">
        <f t="shared" si="30"/>
        <v>3.7199999999999633</v>
      </c>
      <c r="X210" s="43">
        <f t="shared" si="31"/>
        <v>18.600652027320312</v>
      </c>
      <c r="Y210" s="46"/>
      <c r="Z210" s="47">
        <v>172</v>
      </c>
      <c r="AA210" s="44">
        <f t="shared" si="32"/>
        <v>3.7199999999999633</v>
      </c>
      <c r="AB210" s="44">
        <f t="shared" si="33"/>
        <v>18.600277920838931</v>
      </c>
      <c r="AC210" s="43">
        <f t="shared" si="34"/>
        <v>18.600275651770261</v>
      </c>
      <c r="AD210" s="46"/>
      <c r="AE210" s="47">
        <v>172</v>
      </c>
      <c r="AF210" s="44">
        <f t="shared" si="35"/>
        <v>3.7199999999999633</v>
      </c>
      <c r="AG210" s="44">
        <f t="shared" si="26"/>
        <v>3.9403694036844832</v>
      </c>
      <c r="AH210" s="44">
        <f t="shared" si="27"/>
        <v>3.9402515160637201</v>
      </c>
      <c r="AI210" s="44">
        <f t="shared" si="28"/>
        <v>3.9402515171935049</v>
      </c>
      <c r="AJ210" s="44">
        <f t="shared" si="29"/>
        <v>3.9401334815971807</v>
      </c>
      <c r="AK210" s="43">
        <f t="shared" si="36"/>
        <v>18.80795908599729</v>
      </c>
    </row>
    <row r="211" spans="2:37" hidden="1" x14ac:dyDescent="0.25"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7">
        <v>173</v>
      </c>
      <c r="W211" s="44">
        <f t="shared" si="30"/>
        <v>3.7299999999999631</v>
      </c>
      <c r="X211" s="43">
        <f t="shared" si="31"/>
        <v>18.638642449529979</v>
      </c>
      <c r="Y211" s="46"/>
      <c r="Z211" s="47">
        <v>173</v>
      </c>
      <c r="AA211" s="44">
        <f t="shared" si="32"/>
        <v>3.7299999999999631</v>
      </c>
      <c r="AB211" s="44">
        <f t="shared" si="33"/>
        <v>18.6382661146428</v>
      </c>
      <c r="AC211" s="43">
        <f t="shared" si="34"/>
        <v>18.638263844838548</v>
      </c>
      <c r="AD211" s="46"/>
      <c r="AE211" s="47">
        <v>173</v>
      </c>
      <c r="AF211" s="44">
        <f t="shared" si="35"/>
        <v>3.7299999999999631</v>
      </c>
      <c r="AG211" s="44">
        <f t="shared" si="26"/>
        <v>3.9401334815976652</v>
      </c>
      <c r="AH211" s="44">
        <f t="shared" si="27"/>
        <v>3.9400152977500751</v>
      </c>
      <c r="AI211" s="44">
        <f t="shared" si="28"/>
        <v>3.9400152988886159</v>
      </c>
      <c r="AJ211" s="44">
        <f t="shared" si="29"/>
        <v>3.9398969665192363</v>
      </c>
      <c r="AK211" s="43">
        <f t="shared" si="36"/>
        <v>18.847361600916951</v>
      </c>
    </row>
    <row r="212" spans="2:37" hidden="1" x14ac:dyDescent="0.25"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7">
        <v>174</v>
      </c>
      <c r="W212" s="44">
        <f t="shared" si="30"/>
        <v>3.7399999999999629</v>
      </c>
      <c r="X212" s="43">
        <f t="shared" si="31"/>
        <v>18.676628332126743</v>
      </c>
      <c r="Y212" s="46"/>
      <c r="Z212" s="47">
        <v>174</v>
      </c>
      <c r="AA212" s="44">
        <f t="shared" si="32"/>
        <v>3.7399999999999629</v>
      </c>
      <c r="AB212" s="44">
        <f t="shared" si="33"/>
        <v>18.676249768347859</v>
      </c>
      <c r="AC212" s="43">
        <f t="shared" si="34"/>
        <v>18.676247497807623</v>
      </c>
      <c r="AD212" s="46"/>
      <c r="AE212" s="47">
        <v>174</v>
      </c>
      <c r="AF212" s="44">
        <f t="shared" si="35"/>
        <v>3.7399999999999629</v>
      </c>
      <c r="AG212" s="44">
        <f t="shared" si="26"/>
        <v>3.9398969665197252</v>
      </c>
      <c r="AH212" s="44">
        <f t="shared" si="27"/>
        <v>3.9397784853515092</v>
      </c>
      <c r="AI212" s="44">
        <f t="shared" si="28"/>
        <v>3.9397784864988723</v>
      </c>
      <c r="AJ212" s="44">
        <f t="shared" si="29"/>
        <v>3.9396598562599903</v>
      </c>
      <c r="AK212" s="43">
        <f t="shared" si="36"/>
        <v>18.886761753652607</v>
      </c>
    </row>
    <row r="213" spans="2:37" hidden="1" x14ac:dyDescent="0.25"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7">
        <v>175</v>
      </c>
      <c r="W213" s="44">
        <f t="shared" si="30"/>
        <v>3.7499999999999627</v>
      </c>
      <c r="X213" s="43">
        <f t="shared" si="31"/>
        <v>18.71460967363862</v>
      </c>
      <c r="Y213" s="46"/>
      <c r="Z213" s="47">
        <v>175</v>
      </c>
      <c r="AA213" s="44">
        <f t="shared" si="32"/>
        <v>3.7499999999999627</v>
      </c>
      <c r="AB213" s="44">
        <f t="shared" si="33"/>
        <v>18.714228880481876</v>
      </c>
      <c r="AC213" s="43">
        <f t="shared" si="34"/>
        <v>18.714226609205262</v>
      </c>
      <c r="AD213" s="46"/>
      <c r="AE213" s="47">
        <v>175</v>
      </c>
      <c r="AF213" s="44">
        <f t="shared" si="35"/>
        <v>3.7499999999999627</v>
      </c>
      <c r="AG213" s="44">
        <f t="shared" si="26"/>
        <v>3.9396598562604837</v>
      </c>
      <c r="AH213" s="44">
        <f t="shared" si="27"/>
        <v>3.9395410766725383</v>
      </c>
      <c r="AI213" s="44">
        <f t="shared" si="28"/>
        <v>3.9395410778287907</v>
      </c>
      <c r="AJ213" s="44">
        <f t="shared" si="29"/>
        <v>3.9394221486186387</v>
      </c>
      <c r="AK213" s="43">
        <f t="shared" si="36"/>
        <v>18.926159538263409</v>
      </c>
    </row>
    <row r="214" spans="2:37" hidden="1" x14ac:dyDescent="0.25"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7">
        <v>176</v>
      </c>
      <c r="W214" s="44">
        <f t="shared" si="30"/>
        <v>3.7599999999999625</v>
      </c>
      <c r="X214" s="43">
        <f t="shared" si="31"/>
        <v>18.752586472592821</v>
      </c>
      <c r="Y214" s="46"/>
      <c r="Z214" s="47">
        <v>176</v>
      </c>
      <c r="AA214" s="44">
        <f t="shared" si="32"/>
        <v>3.7599999999999625</v>
      </c>
      <c r="AB214" s="44">
        <f t="shared" si="33"/>
        <v>18.752203449571834</v>
      </c>
      <c r="AC214" s="43">
        <f t="shared" si="34"/>
        <v>18.752201177558447</v>
      </c>
      <c r="AD214" s="46"/>
      <c r="AE214" s="47">
        <v>176</v>
      </c>
      <c r="AF214" s="44">
        <f t="shared" si="35"/>
        <v>3.7599999999999625</v>
      </c>
      <c r="AG214" s="44">
        <f t="shared" si="26"/>
        <v>3.9394221486191365</v>
      </c>
      <c r="AH214" s="44">
        <f t="shared" si="27"/>
        <v>3.9393030695070212</v>
      </c>
      <c r="AI214" s="44">
        <f t="shared" si="28"/>
        <v>3.939303070672231</v>
      </c>
      <c r="AJ214" s="44">
        <f t="shared" si="29"/>
        <v>3.9391838413836879</v>
      </c>
      <c r="AK214" s="43">
        <f t="shared" si="36"/>
        <v>18.965554948786547</v>
      </c>
    </row>
    <row r="215" spans="2:37" hidden="1" x14ac:dyDescent="0.25"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7">
        <v>177</v>
      </c>
      <c r="W215" s="44">
        <f t="shared" si="30"/>
        <v>3.7699999999999623</v>
      </c>
      <c r="X215" s="43">
        <f t="shared" si="31"/>
        <v>18.790558727515766</v>
      </c>
      <c r="Y215" s="46"/>
      <c r="Z215" s="47">
        <v>177</v>
      </c>
      <c r="AA215" s="44">
        <f t="shared" si="32"/>
        <v>3.7699999999999623</v>
      </c>
      <c r="AB215" s="44">
        <f t="shared" si="33"/>
        <v>18.79017347414392</v>
      </c>
      <c r="AC215" s="43">
        <f t="shared" si="34"/>
        <v>18.790171201393356</v>
      </c>
      <c r="AD215" s="46"/>
      <c r="AE215" s="47">
        <v>177</v>
      </c>
      <c r="AF215" s="44">
        <f t="shared" si="35"/>
        <v>3.7699999999999623</v>
      </c>
      <c r="AG215" s="44">
        <f t="shared" si="26"/>
        <v>3.9391838413841906</v>
      </c>
      <c r="AH215" s="44">
        <f t="shared" si="27"/>
        <v>3.9390644616380968</v>
      </c>
      <c r="AI215" s="44">
        <f t="shared" si="28"/>
        <v>3.9390644628123317</v>
      </c>
      <c r="AJ215" s="44">
        <f t="shared" si="29"/>
        <v>3.938944932332892</v>
      </c>
      <c r="AK215" s="43">
        <f t="shared" si="36"/>
        <v>19.004947979237148</v>
      </c>
    </row>
    <row r="216" spans="2:37" hidden="1" x14ac:dyDescent="0.25"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7">
        <v>178</v>
      </c>
      <c r="W216" s="44">
        <f t="shared" si="30"/>
        <v>3.7799999999999621</v>
      </c>
      <c r="X216" s="43">
        <f t="shared" si="31"/>
        <v>18.828526436933078</v>
      </c>
      <c r="Y216" s="46"/>
      <c r="Z216" s="47">
        <v>178</v>
      </c>
      <c r="AA216" s="44">
        <f t="shared" si="32"/>
        <v>3.7799999999999621</v>
      </c>
      <c r="AB216" s="44">
        <f t="shared" si="33"/>
        <v>18.82813895272351</v>
      </c>
      <c r="AC216" s="43">
        <f t="shared" si="34"/>
        <v>18.828136679235374</v>
      </c>
      <c r="AD216" s="46"/>
      <c r="AE216" s="47">
        <v>178</v>
      </c>
      <c r="AF216" s="44">
        <f t="shared" si="35"/>
        <v>3.7799999999999621</v>
      </c>
      <c r="AG216" s="44">
        <f t="shared" si="26"/>
        <v>3.9389449323333992</v>
      </c>
      <c r="AH216" s="44">
        <f t="shared" si="27"/>
        <v>3.9388252508381165</v>
      </c>
      <c r="AI216" s="44">
        <f t="shared" si="28"/>
        <v>3.9388252520214455</v>
      </c>
      <c r="AJ216" s="44">
        <f t="shared" si="29"/>
        <v>3.9387054192331874</v>
      </c>
      <c r="AK216" s="43">
        <f t="shared" si="36"/>
        <v>19.044338623608176</v>
      </c>
    </row>
    <row r="217" spans="2:37" hidden="1" x14ac:dyDescent="0.25"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7">
        <v>179</v>
      </c>
      <c r="W217" s="44">
        <f t="shared" si="30"/>
        <v>3.7899999999999618</v>
      </c>
      <c r="X217" s="43">
        <f t="shared" si="31"/>
        <v>18.866489599369586</v>
      </c>
      <c r="Y217" s="46"/>
      <c r="Z217" s="47">
        <v>179</v>
      </c>
      <c r="AA217" s="44">
        <f t="shared" si="32"/>
        <v>3.7899999999999618</v>
      </c>
      <c r="AB217" s="44">
        <f t="shared" si="33"/>
        <v>18.866099883835197</v>
      </c>
      <c r="AC217" s="43">
        <f t="shared" si="34"/>
        <v>18.866097609609088</v>
      </c>
      <c r="AD217" s="46"/>
      <c r="AE217" s="47">
        <v>179</v>
      </c>
      <c r="AF217" s="44">
        <f t="shared" si="35"/>
        <v>3.7899999999999618</v>
      </c>
      <c r="AG217" s="44">
        <f t="shared" si="26"/>
        <v>3.9387054192336994</v>
      </c>
      <c r="AH217" s="44">
        <f t="shared" si="27"/>
        <v>3.9385854348685845</v>
      </c>
      <c r="AI217" s="44">
        <f t="shared" si="28"/>
        <v>3.9385854360610768</v>
      </c>
      <c r="AJ217" s="44">
        <f t="shared" si="29"/>
        <v>3.9384652998406278</v>
      </c>
      <c r="AK217" s="43">
        <f t="shared" si="36"/>
        <v>19.083726875870319</v>
      </c>
    </row>
    <row r="218" spans="2:37" hidden="1" x14ac:dyDescent="0.25"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7">
        <v>180</v>
      </c>
      <c r="W218" s="44">
        <f t="shared" si="30"/>
        <v>3.7999999999999616</v>
      </c>
      <c r="X218" s="43">
        <f t="shared" si="31"/>
        <v>18.904448213349312</v>
      </c>
      <c r="Y218" s="46"/>
      <c r="Z218" s="47">
        <v>180</v>
      </c>
      <c r="AA218" s="44">
        <f t="shared" si="32"/>
        <v>3.7999999999999616</v>
      </c>
      <c r="AB218" s="44">
        <f t="shared" si="33"/>
        <v>18.904056266002769</v>
      </c>
      <c r="AC218" s="43">
        <f t="shared" si="34"/>
        <v>18.904053991038289</v>
      </c>
      <c r="AD218" s="46"/>
      <c r="AE218" s="47">
        <v>180</v>
      </c>
      <c r="AF218" s="44">
        <f t="shared" si="35"/>
        <v>3.7999999999999616</v>
      </c>
      <c r="AG218" s="44">
        <f t="shared" si="26"/>
        <v>3.9384652998411438</v>
      </c>
      <c r="AH218" s="44">
        <f t="shared" si="27"/>
        <v>3.9383450114800875</v>
      </c>
      <c r="AI218" s="44">
        <f t="shared" si="28"/>
        <v>3.9383450126818134</v>
      </c>
      <c r="AJ218" s="44">
        <f t="shared" si="29"/>
        <v>3.9382245719003182</v>
      </c>
      <c r="AK218" s="43">
        <f t="shared" si="36"/>
        <v>19.123112729971876</v>
      </c>
    </row>
    <row r="219" spans="2:37" hidden="1" x14ac:dyDescent="0.25"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7">
        <v>181</v>
      </c>
      <c r="W219" s="44">
        <f t="shared" si="30"/>
        <v>3.8099999999999614</v>
      </c>
      <c r="X219" s="43">
        <f t="shared" si="31"/>
        <v>18.942402277395487</v>
      </c>
      <c r="Y219" s="46"/>
      <c r="Z219" s="47">
        <v>181</v>
      </c>
      <c r="AA219" s="44">
        <f t="shared" si="32"/>
        <v>3.8099999999999614</v>
      </c>
      <c r="AB219" s="44">
        <f t="shared" si="33"/>
        <v>18.942008097749216</v>
      </c>
      <c r="AC219" s="43">
        <f t="shared" si="34"/>
        <v>18.942005822045964</v>
      </c>
      <c r="AD219" s="46"/>
      <c r="AE219" s="47">
        <v>181</v>
      </c>
      <c r="AF219" s="44">
        <f t="shared" si="35"/>
        <v>3.8099999999999614</v>
      </c>
      <c r="AG219" s="44">
        <f t="shared" si="26"/>
        <v>3.9382245719008391</v>
      </c>
      <c r="AH219" s="44">
        <f t="shared" si="27"/>
        <v>3.938103978412232</v>
      </c>
      <c r="AI219" s="44">
        <f t="shared" si="28"/>
        <v>3.938103979623262</v>
      </c>
      <c r="AJ219" s="44">
        <f t="shared" si="29"/>
        <v>3.9379832331463502</v>
      </c>
      <c r="AK219" s="43">
        <f t="shared" si="36"/>
        <v>19.162496179838651</v>
      </c>
    </row>
    <row r="220" spans="2:37" hidden="1" x14ac:dyDescent="0.25"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7">
        <v>182</v>
      </c>
      <c r="W220" s="44">
        <f t="shared" si="30"/>
        <v>3.8199999999999612</v>
      </c>
      <c r="X220" s="43">
        <f t="shared" si="31"/>
        <v>18.980351790030539</v>
      </c>
      <c r="Y220" s="46"/>
      <c r="Z220" s="47">
        <v>182</v>
      </c>
      <c r="AA220" s="44">
        <f t="shared" si="32"/>
        <v>3.8199999999999612</v>
      </c>
      <c r="AB220" s="44">
        <f t="shared" si="33"/>
        <v>18.979955377596728</v>
      </c>
      <c r="AC220" s="43">
        <f t="shared" si="34"/>
        <v>18.979953101154305</v>
      </c>
      <c r="AD220" s="46"/>
      <c r="AE220" s="47">
        <v>182</v>
      </c>
      <c r="AF220" s="44">
        <f t="shared" si="35"/>
        <v>3.8199999999999612</v>
      </c>
      <c r="AG220" s="44">
        <f t="shared" si="26"/>
        <v>3.937983233146876</v>
      </c>
      <c r="AH220" s="44">
        <f t="shared" si="27"/>
        <v>3.9378623333935781</v>
      </c>
      <c r="AI220" s="44">
        <f t="shared" si="28"/>
        <v>3.9378623346139827</v>
      </c>
      <c r="AJ220" s="44">
        <f t="shared" si="29"/>
        <v>3.9377412813017356</v>
      </c>
      <c r="AK220" s="43">
        <f t="shared" si="36"/>
        <v>19.201877219373849</v>
      </c>
    </row>
    <row r="221" spans="2:37" hidden="1" x14ac:dyDescent="0.25"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7">
        <v>183</v>
      </c>
      <c r="W221" s="44">
        <f t="shared" si="30"/>
        <v>3.829999999999961</v>
      </c>
      <c r="X221" s="43">
        <f t="shared" si="31"/>
        <v>19.018296749776098</v>
      </c>
      <c r="Y221" s="46"/>
      <c r="Z221" s="47">
        <v>183</v>
      </c>
      <c r="AA221" s="44">
        <f t="shared" si="32"/>
        <v>3.829999999999961</v>
      </c>
      <c r="AB221" s="44">
        <f t="shared" si="33"/>
        <v>19.017898104066695</v>
      </c>
      <c r="AC221" s="43">
        <f t="shared" si="34"/>
        <v>19.0178958268847</v>
      </c>
      <c r="AD221" s="46"/>
      <c r="AE221" s="47">
        <v>183</v>
      </c>
      <c r="AF221" s="44">
        <f t="shared" si="35"/>
        <v>3.829999999999961</v>
      </c>
      <c r="AG221" s="44">
        <f t="shared" si="26"/>
        <v>3.9377412813022659</v>
      </c>
      <c r="AH221" s="44">
        <f t="shared" si="27"/>
        <v>3.9376200741415706</v>
      </c>
      <c r="AI221" s="44">
        <f t="shared" si="28"/>
        <v>3.9376200753714219</v>
      </c>
      <c r="AJ221" s="44">
        <f t="shared" si="29"/>
        <v>3.9374987140783375</v>
      </c>
      <c r="AK221" s="43">
        <f t="shared" si="36"/>
        <v>19.241255842457953</v>
      </c>
    </row>
    <row r="222" spans="2:37" hidden="1" x14ac:dyDescent="0.25"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7">
        <v>184</v>
      </c>
      <c r="W222" s="44">
        <f t="shared" si="30"/>
        <v>3.8399999999999608</v>
      </c>
      <c r="X222" s="43">
        <f t="shared" si="31"/>
        <v>19.056237155152992</v>
      </c>
      <c r="Y222" s="46"/>
      <c r="Z222" s="47">
        <v>184</v>
      </c>
      <c r="AA222" s="44">
        <f t="shared" si="32"/>
        <v>3.8399999999999608</v>
      </c>
      <c r="AB222" s="44">
        <f t="shared" si="33"/>
        <v>19.05583627567971</v>
      </c>
      <c r="AC222" s="43">
        <f t="shared" si="34"/>
        <v>19.055833997757741</v>
      </c>
      <c r="AD222" s="46"/>
      <c r="AE222" s="47">
        <v>184</v>
      </c>
      <c r="AF222" s="44">
        <f t="shared" si="35"/>
        <v>3.8399999999999608</v>
      </c>
      <c r="AG222" s="44">
        <f t="shared" si="26"/>
        <v>3.9374987140788726</v>
      </c>
      <c r="AH222" s="44">
        <f t="shared" si="27"/>
        <v>3.9373771983624746</v>
      </c>
      <c r="AI222" s="44">
        <f t="shared" si="28"/>
        <v>3.937377199601845</v>
      </c>
      <c r="AJ222" s="44">
        <f t="shared" si="29"/>
        <v>3.9372555291768054</v>
      </c>
      <c r="AK222" s="43">
        <f t="shared" si="36"/>
        <v>19.280632042948632</v>
      </c>
    </row>
    <row r="223" spans="2:37" hidden="1" x14ac:dyDescent="0.25"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7">
        <v>185</v>
      </c>
      <c r="W223" s="44">
        <f t="shared" si="30"/>
        <v>3.8499999999999606</v>
      </c>
      <c r="X223" s="43">
        <f t="shared" si="31"/>
        <v>19.094173004681245</v>
      </c>
      <c r="Y223" s="46"/>
      <c r="Z223" s="47">
        <v>185</v>
      </c>
      <c r="AA223" s="44">
        <f t="shared" si="32"/>
        <v>3.8499999999999606</v>
      </c>
      <c r="AB223" s="44">
        <f t="shared" si="33"/>
        <v>19.093769890955556</v>
      </c>
      <c r="AC223" s="43">
        <f t="shared" si="34"/>
        <v>19.093767612293217</v>
      </c>
      <c r="AD223" s="46"/>
      <c r="AE223" s="47">
        <v>185</v>
      </c>
      <c r="AF223" s="44">
        <f t="shared" si="35"/>
        <v>3.8499999999999606</v>
      </c>
      <c r="AG223" s="44">
        <f t="shared" si="26"/>
        <v>3.9372555291773454</v>
      </c>
      <c r="AH223" s="44">
        <f t="shared" si="27"/>
        <v>3.9371337037513059</v>
      </c>
      <c r="AI223" s="44">
        <f t="shared" si="28"/>
        <v>3.9371337050002682</v>
      </c>
      <c r="AJ223" s="44">
        <f t="shared" si="29"/>
        <v>3.9370117242865059</v>
      </c>
      <c r="AK223" s="43">
        <f t="shared" si="36"/>
        <v>19.320005814680606</v>
      </c>
    </row>
    <row r="224" spans="2:37" hidden="1" x14ac:dyDescent="0.25"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7">
        <v>186</v>
      </c>
      <c r="W224" s="44">
        <f t="shared" si="30"/>
        <v>3.8599999999999604</v>
      </c>
      <c r="X224" s="43">
        <f t="shared" si="31"/>
        <v>19.132104296880087</v>
      </c>
      <c r="Y224" s="46"/>
      <c r="Z224" s="47">
        <v>186</v>
      </c>
      <c r="AA224" s="44">
        <f t="shared" si="32"/>
        <v>3.8599999999999604</v>
      </c>
      <c r="AB224" s="44">
        <f t="shared" si="33"/>
        <v>19.131698948413227</v>
      </c>
      <c r="AC224" s="43">
        <f t="shared" si="34"/>
        <v>19.131696669010115</v>
      </c>
      <c r="AD224" s="46"/>
      <c r="AE224" s="47">
        <v>186</v>
      </c>
      <c r="AF224" s="44">
        <f t="shared" si="35"/>
        <v>3.8599999999999604</v>
      </c>
      <c r="AG224" s="44">
        <f t="shared" si="26"/>
        <v>3.9370117242870508</v>
      </c>
      <c r="AH224" s="44">
        <f t="shared" si="27"/>
        <v>3.9368895879917636</v>
      </c>
      <c r="AI224" s="44">
        <f t="shared" si="28"/>
        <v>3.9368895892503915</v>
      </c>
      <c r="AJ224" s="44">
        <f t="shared" si="29"/>
        <v>3.9367672970854541</v>
      </c>
      <c r="AK224" s="43">
        <f t="shared" si="36"/>
        <v>19.359377151465551</v>
      </c>
    </row>
    <row r="225" spans="2:37" hidden="1" x14ac:dyDescent="0.25"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7">
        <v>187</v>
      </c>
      <c r="W225" s="44">
        <f t="shared" si="30"/>
        <v>3.8699999999999601</v>
      </c>
      <c r="X225" s="43">
        <f t="shared" si="31"/>
        <v>19.170031030267943</v>
      </c>
      <c r="Y225" s="46"/>
      <c r="Z225" s="47">
        <v>187</v>
      </c>
      <c r="AA225" s="44">
        <f t="shared" si="32"/>
        <v>3.8699999999999601</v>
      </c>
      <c r="AB225" s="44">
        <f t="shared" si="33"/>
        <v>19.169623446570906</v>
      </c>
      <c r="AC225" s="43">
        <f t="shared" si="34"/>
        <v>19.169621166426616</v>
      </c>
      <c r="AD225" s="46"/>
      <c r="AE225" s="47">
        <v>187</v>
      </c>
      <c r="AF225" s="44">
        <f t="shared" si="35"/>
        <v>3.8699999999999601</v>
      </c>
      <c r="AG225" s="44">
        <f t="shared" si="26"/>
        <v>3.9367672970860039</v>
      </c>
      <c r="AH225" s="44">
        <f t="shared" si="27"/>
        <v>3.9366448487561625</v>
      </c>
      <c r="AI225" s="44">
        <f t="shared" si="28"/>
        <v>3.9366448500245297</v>
      </c>
      <c r="AJ225" s="44">
        <f t="shared" si="29"/>
        <v>3.9365222452402464</v>
      </c>
      <c r="AK225" s="43">
        <f t="shared" si="36"/>
        <v>19.398746047091979</v>
      </c>
    </row>
    <row r="226" spans="2:37" hidden="1" x14ac:dyDescent="0.25"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7">
        <v>188</v>
      </c>
      <c r="W226" s="44">
        <f t="shared" si="30"/>
        <v>3.8799999999999599</v>
      </c>
      <c r="X226" s="43">
        <f t="shared" si="31"/>
        <v>19.207953203362429</v>
      </c>
      <c r="Y226" s="46"/>
      <c r="Z226" s="47">
        <v>188</v>
      </c>
      <c r="AA226" s="44">
        <f t="shared" si="32"/>
        <v>3.8799999999999599</v>
      </c>
      <c r="AB226" s="44">
        <f t="shared" si="33"/>
        <v>19.207543383945971</v>
      </c>
      <c r="AC226" s="43">
        <f t="shared" si="34"/>
        <v>19.207541103060105</v>
      </c>
      <c r="AD226" s="46"/>
      <c r="AE226" s="47">
        <v>188</v>
      </c>
      <c r="AF226" s="44">
        <f t="shared" si="35"/>
        <v>3.8799999999999599</v>
      </c>
      <c r="AG226" s="44">
        <f t="shared" si="26"/>
        <v>3.9365222452408011</v>
      </c>
      <c r="AH226" s="44">
        <f t="shared" si="27"/>
        <v>3.9363994837053613</v>
      </c>
      <c r="AI226" s="44">
        <f t="shared" si="28"/>
        <v>3.9363994849835429</v>
      </c>
      <c r="AJ226" s="44">
        <f t="shared" si="29"/>
        <v>3.9362765664059887</v>
      </c>
      <c r="AK226" s="43">
        <f t="shared" si="36"/>
        <v>19.438112495325125</v>
      </c>
    </row>
    <row r="227" spans="2:37" hidden="1" x14ac:dyDescent="0.25"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7">
        <v>189</v>
      </c>
      <c r="W227" s="44">
        <f t="shared" si="30"/>
        <v>3.8899999999999597</v>
      </c>
      <c r="X227" s="43">
        <f t="shared" si="31"/>
        <v>19.245870814680366</v>
      </c>
      <c r="Y227" s="46"/>
      <c r="Z227" s="47">
        <v>189</v>
      </c>
      <c r="AA227" s="44">
        <f t="shared" si="32"/>
        <v>3.8899999999999597</v>
      </c>
      <c r="AB227" s="44">
        <f t="shared" si="33"/>
        <v>19.245458759055005</v>
      </c>
      <c r="AC227" s="43">
        <f t="shared" si="34"/>
        <v>19.245456477427158</v>
      </c>
      <c r="AD227" s="46"/>
      <c r="AE227" s="47">
        <v>189</v>
      </c>
      <c r="AF227" s="44">
        <f t="shared" si="35"/>
        <v>3.8899999999999597</v>
      </c>
      <c r="AG227" s="44">
        <f t="shared" si="26"/>
        <v>3.9362765664065487</v>
      </c>
      <c r="AH227" s="44">
        <f t="shared" si="27"/>
        <v>3.9361534904886959</v>
      </c>
      <c r="AI227" s="44">
        <f t="shared" si="28"/>
        <v>3.9361534917767673</v>
      </c>
      <c r="AJ227" s="44">
        <f t="shared" si="29"/>
        <v>3.9360302582262299</v>
      </c>
      <c r="AK227" s="43">
        <f t="shared" si="36"/>
        <v>19.477476489906834</v>
      </c>
    </row>
    <row r="228" spans="2:37" hidden="1" x14ac:dyDescent="0.25"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7">
        <v>190</v>
      </c>
      <c r="W228" s="44">
        <f t="shared" si="30"/>
        <v>3.8999999999999595</v>
      </c>
      <c r="X228" s="43">
        <f t="shared" si="31"/>
        <v>19.283783862737764</v>
      </c>
      <c r="Y228" s="46"/>
      <c r="Z228" s="47">
        <v>190</v>
      </c>
      <c r="AA228" s="44">
        <f t="shared" si="32"/>
        <v>3.8999999999999595</v>
      </c>
      <c r="AB228" s="44">
        <f t="shared" si="33"/>
        <v>19.283369570413775</v>
      </c>
      <c r="AC228" s="43">
        <f t="shared" si="34"/>
        <v>19.283367288043546</v>
      </c>
      <c r="AD228" s="46"/>
      <c r="AE228" s="47">
        <v>190</v>
      </c>
      <c r="AF228" s="44">
        <f t="shared" si="35"/>
        <v>3.8999999999999595</v>
      </c>
      <c r="AG228" s="44">
        <f t="shared" si="26"/>
        <v>3.9360302582267948</v>
      </c>
      <c r="AH228" s="44">
        <f t="shared" si="27"/>
        <v>3.9359068667439088</v>
      </c>
      <c r="AI228" s="44">
        <f t="shared" si="28"/>
        <v>3.935906868041946</v>
      </c>
      <c r="AJ228" s="44">
        <f t="shared" si="29"/>
        <v>3.9357833183328879</v>
      </c>
      <c r="AK228" s="43">
        <f t="shared" si="36"/>
        <v>19.51683802455544</v>
      </c>
    </row>
    <row r="229" spans="2:37" hidden="1" x14ac:dyDescent="0.25"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7">
        <v>191</v>
      </c>
      <c r="W229" s="44">
        <f t="shared" si="30"/>
        <v>3.9099999999999593</v>
      </c>
      <c r="X229" s="43">
        <f t="shared" si="31"/>
        <v>19.321692346049829</v>
      </c>
      <c r="Y229" s="46"/>
      <c r="Z229" s="47">
        <v>191</v>
      </c>
      <c r="AA229" s="44">
        <f t="shared" si="32"/>
        <v>3.9099999999999593</v>
      </c>
      <c r="AB229" s="44">
        <f t="shared" si="33"/>
        <v>19.321275816537252</v>
      </c>
      <c r="AC229" s="43">
        <f t="shared" si="34"/>
        <v>19.32127353342424</v>
      </c>
      <c r="AD229" s="46"/>
      <c r="AE229" s="47">
        <v>191</v>
      </c>
      <c r="AF229" s="44">
        <f t="shared" si="35"/>
        <v>3.9099999999999593</v>
      </c>
      <c r="AG229" s="44">
        <f t="shared" si="26"/>
        <v>3.9357833183334576</v>
      </c>
      <c r="AH229" s="44">
        <f t="shared" si="27"/>
        <v>3.9356596100970762</v>
      </c>
      <c r="AI229" s="44">
        <f t="shared" si="28"/>
        <v>3.9356596114051561</v>
      </c>
      <c r="AJ229" s="44">
        <f t="shared" si="29"/>
        <v>3.9355357443461809</v>
      </c>
      <c r="AK229" s="43">
        <f t="shared" si="36"/>
        <v>19.556197092965661</v>
      </c>
    </row>
    <row r="230" spans="2:37" hidden="1" x14ac:dyDescent="0.25"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7">
        <v>192</v>
      </c>
      <c r="W230" s="44">
        <f t="shared" si="30"/>
        <v>3.9199999999999591</v>
      </c>
      <c r="X230" s="43">
        <f t="shared" si="31"/>
        <v>19.359596263130971</v>
      </c>
      <c r="Y230" s="46"/>
      <c r="Z230" s="47">
        <v>192</v>
      </c>
      <c r="AA230" s="44">
        <f t="shared" si="32"/>
        <v>3.9199999999999591</v>
      </c>
      <c r="AB230" s="44">
        <f t="shared" si="33"/>
        <v>19.359177495939598</v>
      </c>
      <c r="AC230" s="43">
        <f t="shared" si="34"/>
        <v>19.359175212083397</v>
      </c>
      <c r="AD230" s="46"/>
      <c r="AE230" s="47">
        <v>192</v>
      </c>
      <c r="AF230" s="44">
        <f t="shared" si="35"/>
        <v>3.9199999999999591</v>
      </c>
      <c r="AG230" s="44">
        <f t="shared" ref="AG230:AG293" si="37">(4-2*(AF230/(200-4*AK230)))</f>
        <v>3.935535744346756</v>
      </c>
      <c r="AH230" s="44">
        <f t="shared" ref="AH230:AH293" si="38">(4-2*((AF230+$AA$34/2)/(200-4*(AK230+(AG230*$AA$34)/2))))</f>
        <v>3.9354117181625399</v>
      </c>
      <c r="AI230" s="44">
        <f t="shared" ref="AI230:AI293" si="39">(4-2*((AF230+$AA$34/2)/(200-4*(AK230+(AH230*$AA$34)/2))))</f>
        <v>3.9354117194807392</v>
      </c>
      <c r="AJ230" s="44">
        <f t="shared" ref="AJ230:AJ293" si="40">(4-2*((AF230+$AA$34)/(200-4*(AK230+(AI230*$AA$34)))))</f>
        <v>3.9352875338745568</v>
      </c>
      <c r="AK230" s="43">
        <f t="shared" si="36"/>
        <v>19.595553688808469</v>
      </c>
    </row>
    <row r="231" spans="2:37" hidden="1" x14ac:dyDescent="0.25"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7">
        <v>193</v>
      </c>
      <c r="W231" s="44">
        <f t="shared" ref="W231:W294" si="41">W230+$AA$34</f>
        <v>3.9299999999999589</v>
      </c>
      <c r="X231" s="43">
        <f t="shared" ref="X231:X294" si="42">X230+$AA$34*(4-2*(X230/(200-4*W230)))</f>
        <v>19.397495612494779</v>
      </c>
      <c r="Y231" s="46"/>
      <c r="Z231" s="47">
        <v>193</v>
      </c>
      <c r="AA231" s="44">
        <f t="shared" ref="AA231:AA294" si="43">AA230+$AA$34</f>
        <v>3.9299999999999589</v>
      </c>
      <c r="AB231" s="44">
        <f t="shared" ref="AB231:AB294" si="44">AC230+$AA$34*(4-2*(AC230/(200-4*AA230)))</f>
        <v>19.397074607134169</v>
      </c>
      <c r="AC231" s="43">
        <f t="shared" ref="AC231:AC294" si="45">AC230+($AA$34/2)*((4-2*(AC230/(200-4*AA230)))+4-2*(AB231/(200-4*AA231)))</f>
        <v>19.397072322534378</v>
      </c>
      <c r="AD231" s="46"/>
      <c r="AE231" s="47">
        <v>193</v>
      </c>
      <c r="AF231" s="44">
        <f t="shared" ref="AF231:AF294" si="46">AF230+$AA$34</f>
        <v>3.9299999999999589</v>
      </c>
      <c r="AG231" s="44">
        <f t="shared" si="37"/>
        <v>3.9352875338751367</v>
      </c>
      <c r="AH231" s="44">
        <f t="shared" si="38"/>
        <v>3.9351631885428335</v>
      </c>
      <c r="AI231" s="44">
        <f t="shared" si="39"/>
        <v>3.9351631898712309</v>
      </c>
      <c r="AJ231" s="44">
        <f t="shared" si="40"/>
        <v>3.9350386845146179</v>
      </c>
      <c r="AK231" s="43">
        <f t="shared" ref="AK231:AK294" si="47">AK230+((1/6)*0.01*(AG230+2*AH230+2*AI230+AJ230))</f>
        <v>19.634907805730982</v>
      </c>
    </row>
    <row r="232" spans="2:37" hidden="1" x14ac:dyDescent="0.25"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7">
        <v>194</v>
      </c>
      <c r="W232" s="44">
        <f t="shared" si="41"/>
        <v>3.9399999999999586</v>
      </c>
      <c r="X232" s="43">
        <f t="shared" si="42"/>
        <v>19.43539039265405</v>
      </c>
      <c r="Y232" s="46"/>
      <c r="Z232" s="47">
        <v>194</v>
      </c>
      <c r="AA232" s="44">
        <f t="shared" si="43"/>
        <v>3.9399999999999586</v>
      </c>
      <c r="AB232" s="44">
        <f t="shared" si="44"/>
        <v>19.434967148633515</v>
      </c>
      <c r="AC232" s="43">
        <f t="shared" si="45"/>
        <v>19.434964863289732</v>
      </c>
      <c r="AD232" s="46"/>
      <c r="AE232" s="47">
        <v>194</v>
      </c>
      <c r="AF232" s="44">
        <f t="shared" si="46"/>
        <v>3.9399999999999586</v>
      </c>
      <c r="AG232" s="44">
        <f t="shared" si="37"/>
        <v>3.9350386845152037</v>
      </c>
      <c r="AH232" s="44">
        <f t="shared" si="38"/>
        <v>3.934914018828612</v>
      </c>
      <c r="AI232" s="44">
        <f t="shared" si="39"/>
        <v>3.9349140201672861</v>
      </c>
      <c r="AJ232" s="44">
        <f t="shared" si="40"/>
        <v>3.9347891938510537</v>
      </c>
      <c r="AK232" s="43">
        <f t="shared" si="47"/>
        <v>19.674259437356344</v>
      </c>
    </row>
    <row r="233" spans="2:37" hidden="1" x14ac:dyDescent="0.25"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7">
        <v>195</v>
      </c>
      <c r="W233" s="44">
        <f t="shared" si="41"/>
        <v>3.9499999999999584</v>
      </c>
      <c r="X233" s="43">
        <f t="shared" si="42"/>
        <v>19.473280602120759</v>
      </c>
      <c r="Y233" s="46"/>
      <c r="Z233" s="47">
        <v>195</v>
      </c>
      <c r="AA233" s="44">
        <f t="shared" si="43"/>
        <v>3.9499999999999584</v>
      </c>
      <c r="AB233" s="44">
        <f t="shared" si="44"/>
        <v>19.472855118949383</v>
      </c>
      <c r="AC233" s="43">
        <f t="shared" si="45"/>
        <v>19.4728528328612</v>
      </c>
      <c r="AD233" s="46"/>
      <c r="AE233" s="47">
        <v>195</v>
      </c>
      <c r="AF233" s="44">
        <f t="shared" si="46"/>
        <v>3.9499999999999584</v>
      </c>
      <c r="AG233" s="44">
        <f t="shared" si="37"/>
        <v>3.9347891938516444</v>
      </c>
      <c r="AH233" s="44">
        <f t="shared" si="38"/>
        <v>3.9346642065985775</v>
      </c>
      <c r="AI233" s="44">
        <f t="shared" si="39"/>
        <v>3.9346642079476073</v>
      </c>
      <c r="AJ233" s="44">
        <f t="shared" si="40"/>
        <v>3.9345390594565619</v>
      </c>
      <c r="AK233" s="43">
        <f t="shared" si="47"/>
        <v>19.713608577283608</v>
      </c>
    </row>
    <row r="234" spans="2:37" hidden="1" x14ac:dyDescent="0.25"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7">
        <v>196</v>
      </c>
      <c r="W234" s="44">
        <f t="shared" si="41"/>
        <v>3.9599999999999582</v>
      </c>
      <c r="X234" s="43">
        <f t="shared" si="42"/>
        <v>19.511166239406087</v>
      </c>
      <c r="Y234" s="46"/>
      <c r="Z234" s="47">
        <v>196</v>
      </c>
      <c r="AA234" s="44">
        <f t="shared" si="43"/>
        <v>3.9599999999999582</v>
      </c>
      <c r="AB234" s="44">
        <f t="shared" si="44"/>
        <v>19.510738516592703</v>
      </c>
      <c r="AC234" s="43">
        <f t="shared" si="45"/>
        <v>19.510736229759718</v>
      </c>
      <c r="AD234" s="46"/>
      <c r="AE234" s="47">
        <v>196</v>
      </c>
      <c r="AF234" s="44">
        <f t="shared" si="46"/>
        <v>3.9599999999999582</v>
      </c>
      <c r="AG234" s="44">
        <f t="shared" si="37"/>
        <v>3.9345390594571583</v>
      </c>
      <c r="AH234" s="44">
        <f t="shared" si="38"/>
        <v>3.9344137494194067</v>
      </c>
      <c r="AI234" s="44">
        <f t="shared" si="39"/>
        <v>3.9344137507788726</v>
      </c>
      <c r="AJ234" s="44">
        <f t="shared" si="40"/>
        <v>3.9342882788917808</v>
      </c>
      <c r="AK234" s="43">
        <f t="shared" si="47"/>
        <v>19.75295521908761</v>
      </c>
    </row>
    <row r="235" spans="2:37" hidden="1" x14ac:dyDescent="0.25"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7">
        <v>197</v>
      </c>
      <c r="W235" s="44">
        <f t="shared" si="41"/>
        <v>3.969999999999958</v>
      </c>
      <c r="X235" s="43">
        <f t="shared" si="42"/>
        <v>19.549047303020402</v>
      </c>
      <c r="Y235" s="46"/>
      <c r="Z235" s="47">
        <v>197</v>
      </c>
      <c r="AA235" s="44">
        <f t="shared" si="43"/>
        <v>3.969999999999958</v>
      </c>
      <c r="AB235" s="44">
        <f t="shared" si="44"/>
        <v>19.548617340073601</v>
      </c>
      <c r="AC235" s="43">
        <f t="shared" si="45"/>
        <v>19.548615052495411</v>
      </c>
      <c r="AD235" s="46"/>
      <c r="AE235" s="47">
        <v>197</v>
      </c>
      <c r="AF235" s="44">
        <f t="shared" si="46"/>
        <v>3.969999999999958</v>
      </c>
      <c r="AG235" s="44">
        <f t="shared" si="37"/>
        <v>3.9342882788923825</v>
      </c>
      <c r="AH235" s="44">
        <f t="shared" si="38"/>
        <v>3.9341626448456783</v>
      </c>
      <c r="AI235" s="44">
        <f t="shared" si="39"/>
        <v>3.9341626462156607</v>
      </c>
      <c r="AJ235" s="44">
        <f t="shared" si="40"/>
        <v>3.9340368497052105</v>
      </c>
      <c r="AK235" s="43">
        <f t="shared" si="47"/>
        <v>19.792299356318853</v>
      </c>
    </row>
    <row r="236" spans="2:37" hidden="1" x14ac:dyDescent="0.25"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7">
        <v>198</v>
      </c>
      <c r="W236" s="44">
        <f t="shared" si="41"/>
        <v>3.9799999999999578</v>
      </c>
      <c r="X236" s="43">
        <f t="shared" si="42"/>
        <v>19.586923791473257</v>
      </c>
      <c r="Y236" s="46"/>
      <c r="Z236" s="47">
        <v>198</v>
      </c>
      <c r="AA236" s="44">
        <f t="shared" si="43"/>
        <v>3.9799999999999578</v>
      </c>
      <c r="AB236" s="44">
        <f t="shared" si="44"/>
        <v>19.586491587901396</v>
      </c>
      <c r="AC236" s="43">
        <f t="shared" si="45"/>
        <v>19.586489299577593</v>
      </c>
      <c r="AD236" s="46"/>
      <c r="AE236" s="47">
        <v>198</v>
      </c>
      <c r="AF236" s="44">
        <f t="shared" si="46"/>
        <v>3.9799999999999578</v>
      </c>
      <c r="AG236" s="44">
        <f t="shared" si="37"/>
        <v>3.9340368497058176</v>
      </c>
      <c r="AH236" s="44">
        <f t="shared" si="38"/>
        <v>3.933910890419797</v>
      </c>
      <c r="AI236" s="44">
        <f t="shared" si="39"/>
        <v>3.9339108918003771</v>
      </c>
      <c r="AJ236" s="44">
        <f t="shared" si="40"/>
        <v>3.9337847694331423</v>
      </c>
      <c r="AK236" s="43">
        <f t="shared" si="47"/>
        <v>19.831640982503387</v>
      </c>
    </row>
    <row r="237" spans="2:37" hidden="1" x14ac:dyDescent="0.25"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7">
        <v>199</v>
      </c>
      <c r="W237" s="44">
        <f t="shared" si="41"/>
        <v>3.9899999999999576</v>
      </c>
      <c r="X237" s="43">
        <f t="shared" si="42"/>
        <v>19.624795703273403</v>
      </c>
      <c r="Y237" s="46"/>
      <c r="Z237" s="47">
        <v>199</v>
      </c>
      <c r="AA237" s="44">
        <f t="shared" si="43"/>
        <v>3.9899999999999576</v>
      </c>
      <c r="AB237" s="44">
        <f t="shared" si="44"/>
        <v>19.624361258584592</v>
      </c>
      <c r="AC237" s="43">
        <f t="shared" si="45"/>
        <v>19.62435896951477</v>
      </c>
      <c r="AD237" s="46"/>
      <c r="AE237" s="47">
        <v>199</v>
      </c>
      <c r="AF237" s="44">
        <f t="shared" si="46"/>
        <v>3.9899999999999576</v>
      </c>
      <c r="AG237" s="44">
        <f t="shared" si="37"/>
        <v>3.9337847694337547</v>
      </c>
      <c r="AH237" s="44">
        <f t="shared" si="38"/>
        <v>3.9336584836719188</v>
      </c>
      <c r="AI237" s="44">
        <f t="shared" si="39"/>
        <v>3.9336584850631793</v>
      </c>
      <c r="AJ237" s="44">
        <f t="shared" si="40"/>
        <v>3.9335320355995802</v>
      </c>
      <c r="AK237" s="43">
        <f t="shared" si="47"/>
        <v>19.870980091142687</v>
      </c>
    </row>
    <row r="238" spans="2:37" hidden="1" x14ac:dyDescent="0.25"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7">
        <v>200</v>
      </c>
      <c r="W238" s="44">
        <f t="shared" si="41"/>
        <v>3.9999999999999574</v>
      </c>
      <c r="X238" s="43">
        <f t="shared" si="42"/>
        <v>19.662663036928773</v>
      </c>
      <c r="Y238" s="46"/>
      <c r="Z238" s="47">
        <v>200</v>
      </c>
      <c r="AA238" s="44">
        <f t="shared" si="43"/>
        <v>3.9999999999999574</v>
      </c>
      <c r="AB238" s="44">
        <f t="shared" si="44"/>
        <v>19.662226350630885</v>
      </c>
      <c r="AC238" s="43">
        <f t="shared" si="45"/>
        <v>19.662224060814641</v>
      </c>
      <c r="AD238" s="46"/>
      <c r="AE238" s="47">
        <v>200</v>
      </c>
      <c r="AF238" s="44">
        <f t="shared" si="46"/>
        <v>3.9999999999999574</v>
      </c>
      <c r="AG238" s="44">
        <f t="shared" si="37"/>
        <v>3.9335320356001984</v>
      </c>
      <c r="AH238" s="44">
        <f t="shared" si="38"/>
        <v>3.9334054221198773</v>
      </c>
      <c r="AI238" s="44">
        <f t="shared" si="39"/>
        <v>3.9334054235219003</v>
      </c>
      <c r="AJ238" s="44">
        <f t="shared" si="40"/>
        <v>3.9332786457161681</v>
      </c>
      <c r="AK238" s="43">
        <f t="shared" si="47"/>
        <v>19.910316675713528</v>
      </c>
    </row>
    <row r="239" spans="2:37" hidden="1" x14ac:dyDescent="0.25"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7">
        <v>201</v>
      </c>
      <c r="W239" s="44">
        <f t="shared" si="41"/>
        <v>4.0099999999999572</v>
      </c>
      <c r="X239" s="43">
        <f t="shared" si="42"/>
        <v>19.700525790946497</v>
      </c>
      <c r="Y239" s="46"/>
      <c r="Z239" s="47">
        <v>201</v>
      </c>
      <c r="AA239" s="44">
        <f t="shared" si="43"/>
        <v>4.0099999999999572</v>
      </c>
      <c r="AB239" s="44">
        <f t="shared" si="44"/>
        <v>19.70008686254716</v>
      </c>
      <c r="AC239" s="43">
        <f t="shared" si="45"/>
        <v>19.700084571984089</v>
      </c>
      <c r="AD239" s="46"/>
      <c r="AE239" s="47">
        <v>201</v>
      </c>
      <c r="AF239" s="44">
        <f t="shared" si="46"/>
        <v>4.0099999999999572</v>
      </c>
      <c r="AG239" s="44">
        <f t="shared" si="37"/>
        <v>3.9332786457167916</v>
      </c>
      <c r="AH239" s="44">
        <f t="shared" si="38"/>
        <v>3.9331517032691066</v>
      </c>
      <c r="AI239" s="44">
        <f t="shared" si="39"/>
        <v>3.9331517046819759</v>
      </c>
      <c r="AJ239" s="44">
        <f t="shared" si="40"/>
        <v>3.9330245972821118</v>
      </c>
      <c r="AK239" s="43">
        <f t="shared" si="47"/>
        <v>19.949650729667862</v>
      </c>
    </row>
    <row r="240" spans="2:37" hidden="1" x14ac:dyDescent="0.25"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7">
        <v>202</v>
      </c>
      <c r="W240" s="44">
        <f t="shared" si="41"/>
        <v>4.0199999999999569</v>
      </c>
      <c r="X240" s="43">
        <f t="shared" si="42"/>
        <v>19.738383963832892</v>
      </c>
      <c r="Y240" s="46"/>
      <c r="Z240" s="47">
        <v>202</v>
      </c>
      <c r="AA240" s="44">
        <f t="shared" si="43"/>
        <v>4.0199999999999569</v>
      </c>
      <c r="AB240" s="44">
        <f t="shared" si="44"/>
        <v>19.737942792839494</v>
      </c>
      <c r="AC240" s="43">
        <f t="shared" si="45"/>
        <v>19.737940501529188</v>
      </c>
      <c r="AD240" s="46"/>
      <c r="AE240" s="47">
        <v>202</v>
      </c>
      <c r="AF240" s="44">
        <f t="shared" si="46"/>
        <v>4.0199999999999569</v>
      </c>
      <c r="AG240" s="44">
        <f t="shared" si="37"/>
        <v>3.9330245972827411</v>
      </c>
      <c r="AH240" s="44">
        <f t="shared" si="38"/>
        <v>3.9328973246125645</v>
      </c>
      <c r="AI240" s="44">
        <f t="shared" si="39"/>
        <v>3.9328973260363642</v>
      </c>
      <c r="AJ240" s="44">
        <f t="shared" si="40"/>
        <v>3.9327698877841031</v>
      </c>
      <c r="AK240" s="43">
        <f t="shared" si="47"/>
        <v>19.988982246432698</v>
      </c>
    </row>
    <row r="241" spans="2:37" hidden="1" x14ac:dyDescent="0.25"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7">
        <v>203</v>
      </c>
      <c r="W241" s="44">
        <f t="shared" si="41"/>
        <v>4.0299999999999567</v>
      </c>
      <c r="X241" s="43">
        <f t="shared" si="42"/>
        <v>19.776237554093459</v>
      </c>
      <c r="Y241" s="46"/>
      <c r="Z241" s="47">
        <v>203</v>
      </c>
      <c r="AA241" s="44">
        <f t="shared" si="43"/>
        <v>4.0299999999999567</v>
      </c>
      <c r="AB241" s="44">
        <f t="shared" si="44"/>
        <v>19.775794140013144</v>
      </c>
      <c r="AC241" s="43">
        <f t="shared" si="45"/>
        <v>19.775791847955198</v>
      </c>
      <c r="AD241" s="46"/>
      <c r="AE241" s="47">
        <v>203</v>
      </c>
      <c r="AF241" s="44">
        <f t="shared" si="46"/>
        <v>4.0299999999999567</v>
      </c>
      <c r="AG241" s="44">
        <f t="shared" si="37"/>
        <v>3.9327698877847381</v>
      </c>
      <c r="AH241" s="44">
        <f t="shared" si="38"/>
        <v>3.9326422836306567</v>
      </c>
      <c r="AI241" s="44">
        <f t="shared" si="39"/>
        <v>3.9326422850654716</v>
      </c>
      <c r="AJ241" s="44">
        <f t="shared" si="40"/>
        <v>3.9325145146962419</v>
      </c>
      <c r="AK241" s="43">
        <f t="shared" si="47"/>
        <v>20.028311219409971</v>
      </c>
    </row>
    <row r="242" spans="2:37" hidden="1" x14ac:dyDescent="0.25"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7">
        <v>204</v>
      </c>
      <c r="W242" s="44">
        <f t="shared" si="41"/>
        <v>4.0399999999999565</v>
      </c>
      <c r="X242" s="43">
        <f t="shared" si="42"/>
        <v>19.814086560232887</v>
      </c>
      <c r="Y242" s="46"/>
      <c r="Z242" s="47">
        <v>204</v>
      </c>
      <c r="AA242" s="44">
        <f t="shared" si="43"/>
        <v>4.0399999999999565</v>
      </c>
      <c r="AB242" s="44">
        <f t="shared" si="44"/>
        <v>19.813640902572562</v>
      </c>
      <c r="AC242" s="43">
        <f t="shared" si="45"/>
        <v>19.813638609766567</v>
      </c>
      <c r="AD242" s="46"/>
      <c r="AE242" s="47">
        <v>204</v>
      </c>
      <c r="AF242" s="44">
        <f t="shared" si="46"/>
        <v>4.0399999999999565</v>
      </c>
      <c r="AG242" s="44">
        <f t="shared" si="37"/>
        <v>3.9325145146968827</v>
      </c>
      <c r="AH242" s="44">
        <f t="shared" si="38"/>
        <v>3.9323865777911577</v>
      </c>
      <c r="AI242" s="44">
        <f t="shared" si="39"/>
        <v>3.932386579237074</v>
      </c>
      <c r="AJ242" s="44">
        <f t="shared" si="40"/>
        <v>3.9322584754799599</v>
      </c>
      <c r="AK242" s="43">
        <f t="shared" si="47"/>
        <v>20.067637641976425</v>
      </c>
    </row>
    <row r="243" spans="2:37" hidden="1" x14ac:dyDescent="0.25"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7">
        <v>205</v>
      </c>
      <c r="W243" s="44">
        <f t="shared" si="41"/>
        <v>4.0499999999999563</v>
      </c>
      <c r="X243" s="43">
        <f t="shared" si="42"/>
        <v>19.851930980755053</v>
      </c>
      <c r="Y243" s="46"/>
      <c r="Z243" s="47">
        <v>205</v>
      </c>
      <c r="AA243" s="44">
        <f t="shared" si="43"/>
        <v>4.0499999999999563</v>
      </c>
      <c r="AB243" s="44">
        <f t="shared" si="44"/>
        <v>19.851483079021378</v>
      </c>
      <c r="AC243" s="43">
        <f t="shared" si="45"/>
        <v>19.851480785466933</v>
      </c>
      <c r="AD243" s="46"/>
      <c r="AE243" s="47">
        <v>205</v>
      </c>
      <c r="AF243" s="44">
        <f t="shared" si="46"/>
        <v>4.0499999999999563</v>
      </c>
      <c r="AG243" s="44">
        <f t="shared" si="37"/>
        <v>3.9322584754806065</v>
      </c>
      <c r="AH243" s="44">
        <f t="shared" si="38"/>
        <v>3.9321302045491349</v>
      </c>
      <c r="AI243" s="44">
        <f t="shared" si="39"/>
        <v>3.9321302060062386</v>
      </c>
      <c r="AJ243" s="44">
        <f t="shared" si="40"/>
        <v>3.93200176758394</v>
      </c>
      <c r="AK243" s="43">
        <f t="shared" si="47"/>
        <v>20.106961507483479</v>
      </c>
    </row>
    <row r="244" spans="2:37" hidden="1" x14ac:dyDescent="0.25"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7">
        <v>206</v>
      </c>
      <c r="W244" s="44">
        <f t="shared" si="41"/>
        <v>4.0599999999999561</v>
      </c>
      <c r="X244" s="43">
        <f t="shared" si="42"/>
        <v>19.889770814163022</v>
      </c>
      <c r="Y244" s="46"/>
      <c r="Z244" s="47">
        <v>206</v>
      </c>
      <c r="AA244" s="44">
        <f t="shared" si="43"/>
        <v>4.0599999999999561</v>
      </c>
      <c r="AB244" s="44">
        <f t="shared" si="44"/>
        <v>19.889320667862421</v>
      </c>
      <c r="AC244" s="43">
        <f t="shared" si="45"/>
        <v>19.88931837355911</v>
      </c>
      <c r="AD244" s="46"/>
      <c r="AE244" s="47">
        <v>206</v>
      </c>
      <c r="AF244" s="44">
        <f t="shared" si="46"/>
        <v>4.0599999999999561</v>
      </c>
      <c r="AG244" s="44">
        <f t="shared" si="37"/>
        <v>3.9320017675845924</v>
      </c>
      <c r="AH244" s="44">
        <f t="shared" si="38"/>
        <v>3.9318731613468674</v>
      </c>
      <c r="AI244" s="44">
        <f t="shared" si="39"/>
        <v>3.9318731628152452</v>
      </c>
      <c r="AJ244" s="44">
        <f t="shared" si="40"/>
        <v>3.9317443884440388</v>
      </c>
      <c r="AK244" s="43">
        <f t="shared" si="47"/>
        <v>20.146282809257105</v>
      </c>
    </row>
    <row r="245" spans="2:37" hidden="1" x14ac:dyDescent="0.25"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7">
        <v>207</v>
      </c>
      <c r="W245" s="44">
        <f t="shared" si="41"/>
        <v>4.0699999999999559</v>
      </c>
      <c r="X245" s="43">
        <f t="shared" si="42"/>
        <v>19.927606058959043</v>
      </c>
      <c r="Y245" s="46"/>
      <c r="Z245" s="47">
        <v>207</v>
      </c>
      <c r="AA245" s="44">
        <f t="shared" si="43"/>
        <v>4.0699999999999559</v>
      </c>
      <c r="AB245" s="44">
        <f t="shared" si="44"/>
        <v>19.927153667597686</v>
      </c>
      <c r="AC245" s="43">
        <f t="shared" si="45"/>
        <v>19.927151372545108</v>
      </c>
      <c r="AD245" s="46"/>
      <c r="AE245" s="47">
        <v>207</v>
      </c>
      <c r="AF245" s="44">
        <f t="shared" si="46"/>
        <v>4.0699999999999559</v>
      </c>
      <c r="AG245" s="44">
        <f t="shared" si="37"/>
        <v>3.9317443884446974</v>
      </c>
      <c r="AH245" s="44">
        <f t="shared" si="38"/>
        <v>3.9316154456137675</v>
      </c>
      <c r="AI245" s="44">
        <f t="shared" si="39"/>
        <v>3.9316154470935083</v>
      </c>
      <c r="AJ245" s="44">
        <f t="shared" si="40"/>
        <v>3.9314863354832066</v>
      </c>
      <c r="AK245" s="43">
        <f t="shared" si="47"/>
        <v>20.185601540597695</v>
      </c>
    </row>
    <row r="246" spans="2:37" hidden="1" x14ac:dyDescent="0.25"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7">
        <v>208</v>
      </c>
      <c r="W246" s="44">
        <f t="shared" si="41"/>
        <v>4.0799999999999557</v>
      </c>
      <c r="X246" s="43">
        <f t="shared" si="42"/>
        <v>19.965436713644547</v>
      </c>
      <c r="Y246" s="46"/>
      <c r="Z246" s="47">
        <v>208</v>
      </c>
      <c r="AA246" s="44">
        <f t="shared" si="43"/>
        <v>4.0799999999999557</v>
      </c>
      <c r="AB246" s="44">
        <f t="shared" si="44"/>
        <v>19.964982076728372</v>
      </c>
      <c r="AC246" s="43">
        <f t="shared" si="45"/>
        <v>19.964979780926114</v>
      </c>
      <c r="AD246" s="46"/>
      <c r="AE246" s="47">
        <v>208</v>
      </c>
      <c r="AF246" s="44">
        <f t="shared" si="46"/>
        <v>4.0799999999999557</v>
      </c>
      <c r="AG246" s="44">
        <f t="shared" si="37"/>
        <v>3.9314863354838709</v>
      </c>
      <c r="AH246" s="44">
        <f t="shared" si="38"/>
        <v>3.9313570547663028</v>
      </c>
      <c r="AI246" s="44">
        <f t="shared" si="39"/>
        <v>3.9313570562574944</v>
      </c>
      <c r="AJ246" s="44">
        <f t="shared" si="40"/>
        <v>3.9312276061114066</v>
      </c>
      <c r="AK246" s="43">
        <f t="shared" si="47"/>
        <v>20.224917694779933</v>
      </c>
    </row>
    <row r="247" spans="2:37" hidden="1" x14ac:dyDescent="0.25"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7">
        <v>209</v>
      </c>
      <c r="W247" s="44">
        <f t="shared" si="41"/>
        <v>4.0899999999999554</v>
      </c>
      <c r="X247" s="43">
        <f t="shared" si="42"/>
        <v>20.003262776720153</v>
      </c>
      <c r="Y247" s="46"/>
      <c r="Z247" s="47">
        <v>209</v>
      </c>
      <c r="AA247" s="44">
        <f t="shared" si="43"/>
        <v>4.0899999999999554</v>
      </c>
      <c r="AB247" s="44">
        <f t="shared" si="44"/>
        <v>20.002805893754847</v>
      </c>
      <c r="AC247" s="43">
        <f t="shared" si="45"/>
        <v>20.002803597202508</v>
      </c>
      <c r="AD247" s="46"/>
      <c r="AE247" s="47">
        <v>209</v>
      </c>
      <c r="AF247" s="44">
        <f t="shared" si="46"/>
        <v>4.0899999999999554</v>
      </c>
      <c r="AG247" s="44">
        <f t="shared" si="37"/>
        <v>3.9312276061120772</v>
      </c>
      <c r="AH247" s="44">
        <f t="shared" si="38"/>
        <v>3.9310979862079125</v>
      </c>
      <c r="AI247" s="44">
        <f t="shared" si="39"/>
        <v>3.9310979877106451</v>
      </c>
      <c r="AJ247" s="44">
        <f t="shared" si="40"/>
        <v>3.930968197725536</v>
      </c>
      <c r="AK247" s="43">
        <f t="shared" si="47"/>
        <v>20.264231265052672</v>
      </c>
    </row>
    <row r="248" spans="2:37" hidden="1" x14ac:dyDescent="0.25"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7">
        <v>210</v>
      </c>
      <c r="W248" s="44">
        <f t="shared" si="41"/>
        <v>4.0999999999999552</v>
      </c>
      <c r="X248" s="43">
        <f t="shared" si="42"/>
        <v>20.04108424668566</v>
      </c>
      <c r="Y248" s="46"/>
      <c r="Z248" s="47">
        <v>210</v>
      </c>
      <c r="AA248" s="44">
        <f t="shared" si="43"/>
        <v>4.0999999999999552</v>
      </c>
      <c r="AB248" s="44">
        <f t="shared" si="44"/>
        <v>20.040625117176674</v>
      </c>
      <c r="AC248" s="43">
        <f t="shared" si="45"/>
        <v>20.040622819873843</v>
      </c>
      <c r="AD248" s="46"/>
      <c r="AE248" s="47">
        <v>210</v>
      </c>
      <c r="AF248" s="44">
        <f t="shared" si="46"/>
        <v>4.0999999999999552</v>
      </c>
      <c r="AG248" s="44">
        <f t="shared" si="37"/>
        <v>3.9309681977262123</v>
      </c>
      <c r="AH248" s="44">
        <f t="shared" si="38"/>
        <v>3.930838237328929</v>
      </c>
      <c r="AI248" s="44">
        <f t="shared" si="39"/>
        <v>3.9308382388432923</v>
      </c>
      <c r="AJ248" s="44">
        <f t="shared" si="40"/>
        <v>3.9307081077093424</v>
      </c>
      <c r="AK248" s="43">
        <f t="shared" si="47"/>
        <v>20.303542244638795</v>
      </c>
    </row>
    <row r="249" spans="2:37" hidden="1" x14ac:dyDescent="0.25"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7">
        <v>211</v>
      </c>
      <c r="W249" s="44">
        <f t="shared" si="41"/>
        <v>4.109999999999955</v>
      </c>
      <c r="X249" s="43">
        <f t="shared" si="42"/>
        <v>20.078901122040051</v>
      </c>
      <c r="Y249" s="46"/>
      <c r="Z249" s="47">
        <v>211</v>
      </c>
      <c r="AA249" s="44">
        <f t="shared" si="43"/>
        <v>4.109999999999955</v>
      </c>
      <c r="AB249" s="44">
        <f t="shared" si="44"/>
        <v>20.078439745492592</v>
      </c>
      <c r="AC249" s="43">
        <f t="shared" si="45"/>
        <v>20.078437447438855</v>
      </c>
      <c r="AD249" s="46"/>
      <c r="AE249" s="47">
        <v>211</v>
      </c>
      <c r="AF249" s="44">
        <f t="shared" si="46"/>
        <v>4.109999999999955</v>
      </c>
      <c r="AG249" s="44">
        <f t="shared" si="37"/>
        <v>3.930708107710025</v>
      </c>
      <c r="AH249" s="44">
        <f t="shared" si="38"/>
        <v>3.9305778055064948</v>
      </c>
      <c r="AI249" s="44">
        <f t="shared" si="39"/>
        <v>3.9305778070325794</v>
      </c>
      <c r="AJ249" s="44">
        <f t="shared" si="40"/>
        <v>3.9304473334333427</v>
      </c>
      <c r="AK249" s="43">
        <f t="shared" si="47"/>
        <v>20.342850626735096</v>
      </c>
    </row>
    <row r="250" spans="2:37" hidden="1" x14ac:dyDescent="0.25"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7">
        <v>212</v>
      </c>
      <c r="W250" s="44">
        <f t="shared" si="41"/>
        <v>4.1199999999999548</v>
      </c>
      <c r="X250" s="43">
        <f t="shared" si="42"/>
        <v>20.116713401281494</v>
      </c>
      <c r="Y250" s="46"/>
      <c r="Z250" s="47">
        <v>212</v>
      </c>
      <c r="AA250" s="44">
        <f t="shared" si="43"/>
        <v>4.1199999999999548</v>
      </c>
      <c r="AB250" s="44">
        <f t="shared" si="44"/>
        <v>20.116249777200519</v>
      </c>
      <c r="AC250" s="43">
        <f t="shared" si="45"/>
        <v>20.116247478395472</v>
      </c>
      <c r="AD250" s="46"/>
      <c r="AE250" s="47">
        <v>212</v>
      </c>
      <c r="AF250" s="44">
        <f t="shared" si="46"/>
        <v>4.1199999999999548</v>
      </c>
      <c r="AG250" s="44">
        <f t="shared" si="37"/>
        <v>3.9304473334340315</v>
      </c>
      <c r="AH250" s="44">
        <f t="shared" si="38"/>
        <v>3.9303166881044804</v>
      </c>
      <c r="AI250" s="44">
        <f t="shared" si="39"/>
        <v>3.9303166896423782</v>
      </c>
      <c r="AJ250" s="44">
        <f t="shared" si="40"/>
        <v>3.9301858722547416</v>
      </c>
      <c r="AK250" s="43">
        <f t="shared" si="47"/>
        <v>20.382156404512131</v>
      </c>
    </row>
    <row r="251" spans="2:37" hidden="1" x14ac:dyDescent="0.25"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7">
        <v>213</v>
      </c>
      <c r="W251" s="44">
        <f t="shared" si="41"/>
        <v>4.1299999999999546</v>
      </c>
      <c r="X251" s="43">
        <f t="shared" si="42"/>
        <v>20.154521082907337</v>
      </c>
      <c r="Y251" s="46"/>
      <c r="Z251" s="47">
        <v>213</v>
      </c>
      <c r="AA251" s="44">
        <f t="shared" si="43"/>
        <v>4.1299999999999546</v>
      </c>
      <c r="AB251" s="44">
        <f t="shared" si="44"/>
        <v>20.154055210797566</v>
      </c>
      <c r="AC251" s="43">
        <f t="shared" si="45"/>
        <v>20.154052911240797</v>
      </c>
      <c r="AD251" s="46"/>
      <c r="AE251" s="47">
        <v>213</v>
      </c>
      <c r="AF251" s="44">
        <f t="shared" si="46"/>
        <v>4.1299999999999546</v>
      </c>
      <c r="AG251" s="44">
        <f t="shared" si="37"/>
        <v>3.9301858722554366</v>
      </c>
      <c r="AH251" s="44">
        <f t="shared" si="38"/>
        <v>3.9300548824734021</v>
      </c>
      <c r="AI251" s="44">
        <f t="shared" si="39"/>
        <v>3.9300548840232055</v>
      </c>
      <c r="AJ251" s="44">
        <f t="shared" si="40"/>
        <v>3.9299237215173468</v>
      </c>
      <c r="AK251" s="43">
        <f t="shared" si="47"/>
        <v>20.421459571114102</v>
      </c>
    </row>
    <row r="252" spans="2:37" hidden="1" x14ac:dyDescent="0.25"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7">
        <v>214</v>
      </c>
      <c r="W252" s="44">
        <f t="shared" si="41"/>
        <v>4.1399999999999544</v>
      </c>
      <c r="X252" s="43">
        <f t="shared" si="42"/>
        <v>20.192324165414107</v>
      </c>
      <c r="Y252" s="46"/>
      <c r="Z252" s="47">
        <v>214</v>
      </c>
      <c r="AA252" s="44">
        <f t="shared" si="43"/>
        <v>4.1399999999999544</v>
      </c>
      <c r="AB252" s="44">
        <f t="shared" si="44"/>
        <v>20.19185604478001</v>
      </c>
      <c r="AC252" s="43">
        <f t="shared" si="45"/>
        <v>20.191853744471111</v>
      </c>
      <c r="AD252" s="46"/>
      <c r="AE252" s="47">
        <v>214</v>
      </c>
      <c r="AF252" s="44">
        <f t="shared" si="46"/>
        <v>4.1399999999999544</v>
      </c>
      <c r="AG252" s="44">
        <f t="shared" si="37"/>
        <v>3.929923721518048</v>
      </c>
      <c r="AH252" s="44">
        <f t="shared" si="38"/>
        <v>3.9297923859503374</v>
      </c>
      <c r="AI252" s="44">
        <f t="shared" si="39"/>
        <v>3.9297923875121406</v>
      </c>
      <c r="AJ252" s="44">
        <f t="shared" si="40"/>
        <v>3.9296608785514864</v>
      </c>
      <c r="AK252" s="43">
        <f t="shared" si="47"/>
        <v>20.460760119658712</v>
      </c>
    </row>
    <row r="253" spans="2:37" hidden="1" x14ac:dyDescent="0.25"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7">
        <v>215</v>
      </c>
      <c r="W253" s="44">
        <f t="shared" si="41"/>
        <v>4.1499999999999542</v>
      </c>
      <c r="X253" s="43">
        <f t="shared" si="42"/>
        <v>20.23012264729751</v>
      </c>
      <c r="Y253" s="46"/>
      <c r="Z253" s="47">
        <v>215</v>
      </c>
      <c r="AA253" s="44">
        <f t="shared" si="43"/>
        <v>4.1499999999999542</v>
      </c>
      <c r="AB253" s="44">
        <f t="shared" si="44"/>
        <v>20.229652277643321</v>
      </c>
      <c r="AC253" s="43">
        <f t="shared" si="45"/>
        <v>20.229649976581882</v>
      </c>
      <c r="AD253" s="46"/>
      <c r="AE253" s="47">
        <v>215</v>
      </c>
      <c r="AF253" s="44">
        <f t="shared" si="46"/>
        <v>4.1499999999999542</v>
      </c>
      <c r="AG253" s="44">
        <f t="shared" si="37"/>
        <v>3.9296608785521938</v>
      </c>
      <c r="AH253" s="44">
        <f t="shared" si="38"/>
        <v>3.929529195858843</v>
      </c>
      <c r="AI253" s="44">
        <f t="shared" si="39"/>
        <v>3.9295291974327391</v>
      </c>
      <c r="AJ253" s="44">
        <f t="shared" si="40"/>
        <v>3.9293973406739235</v>
      </c>
      <c r="AK253" s="43">
        <f t="shared" si="47"/>
        <v>20.500058043237036</v>
      </c>
    </row>
    <row r="254" spans="2:37" hidden="1" x14ac:dyDescent="0.25"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7">
        <v>216</v>
      </c>
      <c r="W254" s="44">
        <f t="shared" si="41"/>
        <v>4.159999999999954</v>
      </c>
      <c r="X254" s="43">
        <f t="shared" si="42"/>
        <v>20.267916527052439</v>
      </c>
      <c r="Y254" s="46"/>
      <c r="Z254" s="47">
        <v>216</v>
      </c>
      <c r="AA254" s="44">
        <f t="shared" si="43"/>
        <v>4.159999999999954</v>
      </c>
      <c r="AB254" s="44">
        <f t="shared" si="44"/>
        <v>20.267443907882146</v>
      </c>
      <c r="AC254" s="43">
        <f t="shared" si="45"/>
        <v>20.267441606067752</v>
      </c>
      <c r="AD254" s="46"/>
      <c r="AE254" s="47">
        <v>216</v>
      </c>
      <c r="AF254" s="44">
        <f t="shared" si="46"/>
        <v>4.159999999999954</v>
      </c>
      <c r="AG254" s="44">
        <f t="shared" si="37"/>
        <v>3.9293973406746376</v>
      </c>
      <c r="AH254" s="44">
        <f t="shared" si="38"/>
        <v>3.9292653095088674</v>
      </c>
      <c r="AI254" s="44">
        <f t="shared" si="39"/>
        <v>3.929265311094952</v>
      </c>
      <c r="AJ254" s="44">
        <f t="shared" si="40"/>
        <v>3.9291331051877729</v>
      </c>
      <c r="AK254" s="43">
        <f t="shared" si="47"/>
        <v>20.539353334913386</v>
      </c>
    </row>
    <row r="255" spans="2:37" hidden="1" x14ac:dyDescent="0.25"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7">
        <v>217</v>
      </c>
      <c r="W255" s="44">
        <f t="shared" si="41"/>
        <v>4.1699999999999537</v>
      </c>
      <c r="X255" s="43">
        <f t="shared" si="42"/>
        <v>20.305705803172962</v>
      </c>
      <c r="Y255" s="46"/>
      <c r="Z255" s="47">
        <v>217</v>
      </c>
      <c r="AA255" s="44">
        <f t="shared" si="43"/>
        <v>4.1699999999999537</v>
      </c>
      <c r="AB255" s="44">
        <f t="shared" si="44"/>
        <v>20.305230933990302</v>
      </c>
      <c r="AC255" s="43">
        <f t="shared" si="45"/>
        <v>20.305228631422548</v>
      </c>
      <c r="AD255" s="46"/>
      <c r="AE255" s="47">
        <v>217</v>
      </c>
      <c r="AF255" s="44">
        <f t="shared" si="46"/>
        <v>4.1699999999999537</v>
      </c>
      <c r="AG255" s="44">
        <f t="shared" si="37"/>
        <v>3.9291331051884932</v>
      </c>
      <c r="AH255" s="44">
        <f t="shared" si="38"/>
        <v>3.9290007241966673</v>
      </c>
      <c r="AI255" s="44">
        <f t="shared" si="39"/>
        <v>3.9290007257950359</v>
      </c>
      <c r="AJ255" s="44">
        <f t="shared" si="40"/>
        <v>3.9288681693824126</v>
      </c>
      <c r="AK255" s="43">
        <f t="shared" si="47"/>
        <v>20.578645987725171</v>
      </c>
    </row>
    <row r="256" spans="2:37" hidden="1" x14ac:dyDescent="0.25"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7">
        <v>218</v>
      </c>
      <c r="W256" s="44">
        <f t="shared" si="41"/>
        <v>4.1799999999999535</v>
      </c>
      <c r="X256" s="43">
        <f t="shared" si="42"/>
        <v>20.343490474152325</v>
      </c>
      <c r="Y256" s="46"/>
      <c r="Z256" s="47">
        <v>218</v>
      </c>
      <c r="AA256" s="44">
        <f t="shared" si="43"/>
        <v>4.1799999999999535</v>
      </c>
      <c r="AB256" s="44">
        <f t="shared" si="44"/>
        <v>20.343013354460794</v>
      </c>
      <c r="AC256" s="43">
        <f t="shared" si="45"/>
        <v>20.343011051139268</v>
      </c>
      <c r="AD256" s="46"/>
      <c r="AE256" s="47">
        <v>218</v>
      </c>
      <c r="AF256" s="44">
        <f t="shared" si="46"/>
        <v>4.1799999999999535</v>
      </c>
      <c r="AG256" s="44">
        <f t="shared" si="37"/>
        <v>3.9288681693831395</v>
      </c>
      <c r="AH256" s="44">
        <f t="shared" si="38"/>
        <v>3.928735437204721</v>
      </c>
      <c r="AI256" s="44">
        <f t="shared" si="39"/>
        <v>3.9287354388154707</v>
      </c>
      <c r="AJ256" s="44">
        <f t="shared" si="40"/>
        <v>3.9286025305334</v>
      </c>
      <c r="AK256" s="43">
        <f t="shared" si="47"/>
        <v>20.61793599468276</v>
      </c>
    </row>
    <row r="257" spans="2:37" hidden="1" x14ac:dyDescent="0.25"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7">
        <v>219</v>
      </c>
      <c r="W257" s="44">
        <f t="shared" si="41"/>
        <v>4.1899999999999533</v>
      </c>
      <c r="X257" s="43">
        <f t="shared" si="42"/>
        <v>20.381270538482951</v>
      </c>
      <c r="Y257" s="46"/>
      <c r="Z257" s="47">
        <v>219</v>
      </c>
      <c r="AA257" s="44">
        <f t="shared" si="43"/>
        <v>4.1899999999999533</v>
      </c>
      <c r="AB257" s="44">
        <f t="shared" si="44"/>
        <v>20.380791167785805</v>
      </c>
      <c r="AC257" s="43">
        <f t="shared" si="45"/>
        <v>20.380788863710091</v>
      </c>
      <c r="AD257" s="46"/>
      <c r="AE257" s="47">
        <v>219</v>
      </c>
      <c r="AF257" s="44">
        <f t="shared" si="46"/>
        <v>4.1899999999999533</v>
      </c>
      <c r="AG257" s="44">
        <f t="shared" si="37"/>
        <v>3.9286025305341337</v>
      </c>
      <c r="AH257" s="44">
        <f t="shared" si="38"/>
        <v>3.9284694458016425</v>
      </c>
      <c r="AI257" s="44">
        <f t="shared" si="39"/>
        <v>3.9284694474248703</v>
      </c>
      <c r="AJ257" s="44">
        <f t="shared" si="40"/>
        <v>3.928336185902384</v>
      </c>
      <c r="AK257" s="43">
        <f t="shared" si="47"/>
        <v>20.657223348769357</v>
      </c>
    </row>
    <row r="258" spans="2:37" hidden="1" x14ac:dyDescent="0.25"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7">
        <v>220</v>
      </c>
      <c r="W258" s="44">
        <f t="shared" si="41"/>
        <v>4.1999999999999531</v>
      </c>
      <c r="X258" s="43">
        <f t="shared" si="42"/>
        <v>20.419045994656443</v>
      </c>
      <c r="Y258" s="46"/>
      <c r="Z258" s="47">
        <v>220</v>
      </c>
      <c r="AA258" s="44">
        <f t="shared" si="43"/>
        <v>4.1999999999999531</v>
      </c>
      <c r="AB258" s="44">
        <f t="shared" si="44"/>
        <v>20.418564372456686</v>
      </c>
      <c r="AC258" s="43">
        <f t="shared" si="45"/>
        <v>20.418562067626375</v>
      </c>
      <c r="AD258" s="46"/>
      <c r="AE258" s="47">
        <v>220</v>
      </c>
      <c r="AF258" s="44">
        <f t="shared" si="46"/>
        <v>4.1999999999999531</v>
      </c>
      <c r="AG258" s="44">
        <f t="shared" si="37"/>
        <v>3.9283361859031243</v>
      </c>
      <c r="AH258" s="44">
        <f t="shared" si="38"/>
        <v>3.9282027472420933</v>
      </c>
      <c r="AI258" s="44">
        <f t="shared" si="39"/>
        <v>3.9282027488778977</v>
      </c>
      <c r="AJ258" s="44">
        <f t="shared" si="40"/>
        <v>3.9280691327370176</v>
      </c>
      <c r="AK258" s="43">
        <f t="shared" si="47"/>
        <v>20.696508042940838</v>
      </c>
    </row>
    <row r="259" spans="2:37" hidden="1" x14ac:dyDescent="0.25"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7">
        <v>221</v>
      </c>
      <c r="W259" s="44">
        <f t="shared" si="41"/>
        <v>4.2099999999999529</v>
      </c>
      <c r="X259" s="43">
        <f t="shared" si="42"/>
        <v>20.456816841163576</v>
      </c>
      <c r="Y259" s="46"/>
      <c r="Z259" s="47">
        <v>221</v>
      </c>
      <c r="AA259" s="44">
        <f t="shared" si="43"/>
        <v>4.2099999999999529</v>
      </c>
      <c r="AB259" s="44">
        <f t="shared" si="44"/>
        <v>20.45633296696397</v>
      </c>
      <c r="AC259" s="43">
        <f t="shared" si="45"/>
        <v>20.456330661378654</v>
      </c>
      <c r="AD259" s="46"/>
      <c r="AE259" s="47">
        <v>221</v>
      </c>
      <c r="AF259" s="44">
        <f t="shared" si="46"/>
        <v>4.2099999999999529</v>
      </c>
      <c r="AG259" s="44">
        <f t="shared" si="37"/>
        <v>3.928069132737765</v>
      </c>
      <c r="AH259" s="44">
        <f t="shared" si="38"/>
        <v>3.9279353387666944</v>
      </c>
      <c r="AI259" s="44">
        <f t="shared" si="39"/>
        <v>3.9279353404151744</v>
      </c>
      <c r="AJ259" s="44">
        <f t="shared" si="40"/>
        <v>3.9278013682708695</v>
      </c>
      <c r="AK259" s="43">
        <f t="shared" si="47"/>
        <v>20.735790070125638</v>
      </c>
    </row>
    <row r="260" spans="2:37" hidden="1" x14ac:dyDescent="0.25"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7">
        <v>222</v>
      </c>
      <c r="W260" s="44">
        <f t="shared" si="41"/>
        <v>4.2199999999999527</v>
      </c>
      <c r="X260" s="43">
        <f t="shared" si="42"/>
        <v>20.494583076494308</v>
      </c>
      <c r="Y260" s="46"/>
      <c r="Z260" s="47">
        <v>222</v>
      </c>
      <c r="AA260" s="44">
        <f t="shared" si="43"/>
        <v>4.2199999999999527</v>
      </c>
      <c r="AB260" s="44">
        <f t="shared" si="44"/>
        <v>20.494096949797374</v>
      </c>
      <c r="AC260" s="43">
        <f t="shared" si="45"/>
        <v>20.494094643456634</v>
      </c>
      <c r="AD260" s="46"/>
      <c r="AE260" s="47">
        <v>222</v>
      </c>
      <c r="AF260" s="44">
        <f t="shared" si="46"/>
        <v>4.2199999999999527</v>
      </c>
      <c r="AG260" s="44">
        <f t="shared" si="37"/>
        <v>3.9278013682716235</v>
      </c>
      <c r="AH260" s="44">
        <f t="shared" si="38"/>
        <v>3.9276672176019387</v>
      </c>
      <c r="AI260" s="44">
        <f t="shared" si="39"/>
        <v>3.9276672192631943</v>
      </c>
      <c r="AJ260" s="44">
        <f t="shared" si="40"/>
        <v>3.9275328897233353</v>
      </c>
      <c r="AK260" s="43">
        <f t="shared" si="47"/>
        <v>20.775069423224593</v>
      </c>
    </row>
    <row r="261" spans="2:37" hidden="1" x14ac:dyDescent="0.25"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7">
        <v>223</v>
      </c>
      <c r="W261" s="44">
        <f t="shared" si="41"/>
        <v>4.2299999999999525</v>
      </c>
      <c r="X261" s="43">
        <f t="shared" si="42"/>
        <v>20.532344699137766</v>
      </c>
      <c r="Y261" s="46"/>
      <c r="Z261" s="47">
        <v>223</v>
      </c>
      <c r="AA261" s="44">
        <f t="shared" si="43"/>
        <v>4.2299999999999525</v>
      </c>
      <c r="AB261" s="44">
        <f t="shared" si="44"/>
        <v>20.531856319445772</v>
      </c>
      <c r="AC261" s="43">
        <f t="shared" si="45"/>
        <v>20.5318540123492</v>
      </c>
      <c r="AD261" s="46"/>
      <c r="AE261" s="47">
        <v>223</v>
      </c>
      <c r="AF261" s="44">
        <f t="shared" si="46"/>
        <v>4.2299999999999525</v>
      </c>
      <c r="AG261" s="44">
        <f t="shared" si="37"/>
        <v>3.927532889724096</v>
      </c>
      <c r="AH261" s="44">
        <f t="shared" si="38"/>
        <v>3.927398380960101</v>
      </c>
      <c r="AI261" s="44">
        <f t="shared" si="39"/>
        <v>3.9273983826342334</v>
      </c>
      <c r="AJ261" s="44">
        <f t="shared" si="40"/>
        <v>3.9272636942995467</v>
      </c>
      <c r="AK261" s="43">
        <f t="shared" si="47"/>
        <v>20.814346095110803</v>
      </c>
    </row>
    <row r="262" spans="2:37" hidden="1" x14ac:dyDescent="0.25"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7">
        <v>224</v>
      </c>
      <c r="W262" s="44">
        <f t="shared" si="41"/>
        <v>4.2399999999999523</v>
      </c>
      <c r="X262" s="43">
        <f t="shared" si="42"/>
        <v>20.570101707582257</v>
      </c>
      <c r="Y262" s="46"/>
      <c r="Z262" s="47">
        <v>224</v>
      </c>
      <c r="AA262" s="44">
        <f t="shared" si="43"/>
        <v>4.2399999999999523</v>
      </c>
      <c r="AB262" s="44">
        <f t="shared" si="44"/>
        <v>20.56961107439723</v>
      </c>
      <c r="AC262" s="43">
        <f t="shared" si="45"/>
        <v>20.569608766544413</v>
      </c>
      <c r="AD262" s="46"/>
      <c r="AE262" s="47">
        <v>224</v>
      </c>
      <c r="AF262" s="44">
        <f t="shared" si="46"/>
        <v>4.2399999999999523</v>
      </c>
      <c r="AG262" s="44">
        <f t="shared" si="37"/>
        <v>3.9272636943003145</v>
      </c>
      <c r="AH262" s="44">
        <f t="shared" si="38"/>
        <v>3.9271288260391484</v>
      </c>
      <c r="AI262" s="44">
        <f t="shared" si="39"/>
        <v>3.9271288277262593</v>
      </c>
      <c r="AJ262" s="44">
        <f t="shared" si="40"/>
        <v>3.9269937791902847</v>
      </c>
      <c r="AK262" s="43">
        <f t="shared" si="47"/>
        <v>20.85362007862949</v>
      </c>
    </row>
    <row r="263" spans="2:37" hidden="1" x14ac:dyDescent="0.25"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7">
        <v>225</v>
      </c>
      <c r="W263" s="44">
        <f t="shared" si="41"/>
        <v>4.249999999999952</v>
      </c>
      <c r="X263" s="43">
        <f t="shared" si="42"/>
        <v>20.607854100315258</v>
      </c>
      <c r="Y263" s="46"/>
      <c r="Z263" s="47">
        <v>225</v>
      </c>
      <c r="AA263" s="44">
        <f t="shared" si="43"/>
        <v>4.249999999999952</v>
      </c>
      <c r="AB263" s="44">
        <f t="shared" si="44"/>
        <v>20.607361213138976</v>
      </c>
      <c r="AC263" s="43">
        <f t="shared" si="45"/>
        <v>20.607358904529502</v>
      </c>
      <c r="AD263" s="46"/>
      <c r="AE263" s="47">
        <v>225</v>
      </c>
      <c r="AF263" s="44">
        <f t="shared" si="46"/>
        <v>4.249999999999952</v>
      </c>
      <c r="AG263" s="44">
        <f t="shared" si="37"/>
        <v>3.9269937791910596</v>
      </c>
      <c r="AH263" s="44">
        <f t="shared" si="38"/>
        <v>3.9268585500226498</v>
      </c>
      <c r="AI263" s="44">
        <f t="shared" si="39"/>
        <v>3.9268585517228414</v>
      </c>
      <c r="AJ263" s="44">
        <f t="shared" si="40"/>
        <v>3.9267231415718844</v>
      </c>
      <c r="AK263" s="43">
        <f t="shared" si="47"/>
        <v>20.892891366597858</v>
      </c>
    </row>
    <row r="264" spans="2:37" hidden="1" x14ac:dyDescent="0.25"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7">
        <v>226</v>
      </c>
      <c r="W264" s="44">
        <f t="shared" si="41"/>
        <v>4.2599999999999518</v>
      </c>
      <c r="X264" s="43">
        <f t="shared" si="42"/>
        <v>20.64560187582342</v>
      </c>
      <c r="Y264" s="46"/>
      <c r="Z264" s="47">
        <v>226</v>
      </c>
      <c r="AA264" s="44">
        <f t="shared" si="43"/>
        <v>4.2599999999999518</v>
      </c>
      <c r="AB264" s="44">
        <f t="shared" si="44"/>
        <v>20.645106734157423</v>
      </c>
      <c r="AC264" s="43">
        <f t="shared" si="45"/>
        <v>20.645104424790873</v>
      </c>
      <c r="AD264" s="46"/>
      <c r="AE264" s="47">
        <v>226</v>
      </c>
      <c r="AF264" s="44">
        <f t="shared" si="46"/>
        <v>4.2599999999999518</v>
      </c>
      <c r="AG264" s="44">
        <f t="shared" si="37"/>
        <v>3.926723141572666</v>
      </c>
      <c r="AH264" s="44">
        <f t="shared" si="38"/>
        <v>3.9265875500796836</v>
      </c>
      <c r="AI264" s="44">
        <f t="shared" si="39"/>
        <v>3.9265875517930602</v>
      </c>
      <c r="AJ264" s="44">
        <f t="shared" si="40"/>
        <v>3.9264517786061459</v>
      </c>
      <c r="AK264" s="43">
        <f t="shared" si="47"/>
        <v>20.932159951804948</v>
      </c>
    </row>
    <row r="265" spans="2:37" hidden="1" x14ac:dyDescent="0.25"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7">
        <v>227</v>
      </c>
      <c r="W265" s="44">
        <f t="shared" si="41"/>
        <v>4.2699999999999516</v>
      </c>
      <c r="X265" s="43">
        <f t="shared" si="42"/>
        <v>20.68334503259257</v>
      </c>
      <c r="Y265" s="46"/>
      <c r="Z265" s="47">
        <v>227</v>
      </c>
      <c r="AA265" s="44">
        <f t="shared" si="43"/>
        <v>4.2699999999999516</v>
      </c>
      <c r="AB265" s="44">
        <f t="shared" si="44"/>
        <v>20.682847635938142</v>
      </c>
      <c r="AC265" s="43">
        <f t="shared" si="45"/>
        <v>20.682845325814107</v>
      </c>
      <c r="AD265" s="46"/>
      <c r="AE265" s="47">
        <v>227</v>
      </c>
      <c r="AF265" s="44">
        <f t="shared" si="46"/>
        <v>4.2699999999999516</v>
      </c>
      <c r="AG265" s="44">
        <f t="shared" si="37"/>
        <v>3.9264517786069346</v>
      </c>
      <c r="AH265" s="44">
        <f t="shared" si="38"/>
        <v>3.9263158233647482</v>
      </c>
      <c r="AI265" s="44">
        <f t="shared" si="39"/>
        <v>3.9263158250914141</v>
      </c>
      <c r="AJ265" s="44">
        <f t="shared" si="40"/>
        <v>3.9261796874402415</v>
      </c>
      <c r="AK265" s="43">
        <f t="shared" si="47"/>
        <v>20.97142582701149</v>
      </c>
    </row>
    <row r="266" spans="2:37" hidden="1" x14ac:dyDescent="0.25"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7">
        <v>228</v>
      </c>
      <c r="W266" s="44">
        <f t="shared" si="41"/>
        <v>4.2799999999999514</v>
      </c>
      <c r="X266" s="43">
        <f t="shared" si="42"/>
        <v>20.721083569107702</v>
      </c>
      <c r="Y266" s="46"/>
      <c r="Z266" s="47">
        <v>228</v>
      </c>
      <c r="AA266" s="44">
        <f t="shared" si="43"/>
        <v>4.2799999999999514</v>
      </c>
      <c r="AB266" s="44">
        <f t="shared" si="44"/>
        <v>20.720583916965886</v>
      </c>
      <c r="AC266" s="43">
        <f t="shared" si="45"/>
        <v>20.72058160608395</v>
      </c>
      <c r="AD266" s="46"/>
      <c r="AE266" s="47">
        <v>228</v>
      </c>
      <c r="AF266" s="44">
        <f t="shared" si="46"/>
        <v>4.2799999999999514</v>
      </c>
      <c r="AG266" s="44">
        <f t="shared" si="37"/>
        <v>3.9261796874410377</v>
      </c>
      <c r="AH266" s="44">
        <f t="shared" si="38"/>
        <v>3.926043367017666</v>
      </c>
      <c r="AI266" s="44">
        <f t="shared" si="39"/>
        <v>3.9260433687577261</v>
      </c>
      <c r="AJ266" s="44">
        <f t="shared" si="40"/>
        <v>3.9259068652066236</v>
      </c>
      <c r="AK266" s="43">
        <f t="shared" si="47"/>
        <v>21.010688984949756</v>
      </c>
    </row>
    <row r="267" spans="2:37" hidden="1" x14ac:dyDescent="0.25"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7">
        <v>229</v>
      </c>
      <c r="W267" s="44">
        <f t="shared" si="41"/>
        <v>4.2899999999999512</v>
      </c>
      <c r="X267" s="43">
        <f t="shared" si="42"/>
        <v>20.758817483852987</v>
      </c>
      <c r="Y267" s="46"/>
      <c r="Z267" s="47">
        <v>229</v>
      </c>
      <c r="AA267" s="44">
        <f t="shared" si="43"/>
        <v>4.2899999999999512</v>
      </c>
      <c r="AB267" s="44">
        <f t="shared" si="44"/>
        <v>20.758315575724581</v>
      </c>
      <c r="AC267" s="43">
        <f t="shared" si="45"/>
        <v>20.758313264084329</v>
      </c>
      <c r="AD267" s="46"/>
      <c r="AE267" s="47">
        <v>229</v>
      </c>
      <c r="AF267" s="44">
        <f t="shared" si="46"/>
        <v>4.2899999999999512</v>
      </c>
      <c r="AG267" s="44">
        <f t="shared" si="37"/>
        <v>3.9259068652074269</v>
      </c>
      <c r="AH267" s="44">
        <f t="shared" si="38"/>
        <v>3.9257701781634924</v>
      </c>
      <c r="AI267" s="44">
        <f t="shared" si="39"/>
        <v>3.9257701799170541</v>
      </c>
      <c r="AJ267" s="44">
        <f t="shared" si="40"/>
        <v>3.9256333090229281</v>
      </c>
      <c r="AK267" s="43">
        <f t="shared" si="47"/>
        <v>21.049949418323418</v>
      </c>
    </row>
    <row r="268" spans="2:37" hidden="1" x14ac:dyDescent="0.25"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7">
        <v>230</v>
      </c>
      <c r="W268" s="44">
        <f t="shared" si="41"/>
        <v>4.299999999999951</v>
      </c>
      <c r="X268" s="43">
        <f t="shared" si="42"/>
        <v>20.796546775311764</v>
      </c>
      <c r="Y268" s="46"/>
      <c r="Z268" s="47">
        <v>230</v>
      </c>
      <c r="AA268" s="44">
        <f t="shared" si="43"/>
        <v>4.299999999999951</v>
      </c>
      <c r="AB268" s="44">
        <f t="shared" si="44"/>
        <v>20.796042610697313</v>
      </c>
      <c r="AC268" s="43">
        <f t="shared" si="45"/>
        <v>20.796040298298333</v>
      </c>
      <c r="AD268" s="46"/>
      <c r="AE268" s="47">
        <v>230</v>
      </c>
      <c r="AF268" s="44">
        <f t="shared" si="46"/>
        <v>4.299999999999951</v>
      </c>
      <c r="AG268" s="44">
        <f t="shared" si="37"/>
        <v>3.925633309023739</v>
      </c>
      <c r="AH268" s="44">
        <f t="shared" si="38"/>
        <v>3.9254962539124225</v>
      </c>
      <c r="AI268" s="44">
        <f t="shared" si="39"/>
        <v>3.925496255679592</v>
      </c>
      <c r="AJ268" s="44">
        <f t="shared" si="40"/>
        <v>3.9253590159918836</v>
      </c>
      <c r="AK268" s="43">
        <f t="shared" si="47"/>
        <v>21.089207119807405</v>
      </c>
    </row>
    <row r="269" spans="2:37" hidden="1" x14ac:dyDescent="0.25"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7">
        <v>231</v>
      </c>
      <c r="W269" s="44">
        <f t="shared" si="41"/>
        <v>4.3099999999999508</v>
      </c>
      <c r="X269" s="43">
        <f t="shared" si="42"/>
        <v>20.834271441966543</v>
      </c>
      <c r="Y269" s="46"/>
      <c r="Z269" s="47">
        <v>231</v>
      </c>
      <c r="AA269" s="44">
        <f t="shared" si="43"/>
        <v>4.3099999999999508</v>
      </c>
      <c r="AB269" s="44">
        <f t="shared" si="44"/>
        <v>20.833765020366354</v>
      </c>
      <c r="AC269" s="43">
        <f t="shared" si="45"/>
        <v>20.833762707208226</v>
      </c>
      <c r="AD269" s="46"/>
      <c r="AE269" s="47">
        <v>231</v>
      </c>
      <c r="AF269" s="44">
        <f t="shared" si="46"/>
        <v>4.3099999999999508</v>
      </c>
      <c r="AG269" s="44">
        <f t="shared" si="37"/>
        <v>3.9253590159927021</v>
      </c>
      <c r="AH269" s="44">
        <f t="shared" si="38"/>
        <v>3.9252215913596924</v>
      </c>
      <c r="AI269" s="44">
        <f t="shared" si="39"/>
        <v>3.9252215931405789</v>
      </c>
      <c r="AJ269" s="44">
        <f t="shared" si="40"/>
        <v>3.9250839832012145</v>
      </c>
      <c r="AK269" s="43">
        <f t="shared" si="47"/>
        <v>21.128462082047736</v>
      </c>
    </row>
    <row r="270" spans="2:37" hidden="1" x14ac:dyDescent="0.25"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7">
        <v>232</v>
      </c>
      <c r="W270" s="44">
        <f t="shared" si="41"/>
        <v>4.3199999999999505</v>
      </c>
      <c r="X270" s="43">
        <f t="shared" si="42"/>
        <v>20.871991482299006</v>
      </c>
      <c r="Y270" s="46"/>
      <c r="Z270" s="47">
        <v>232</v>
      </c>
      <c r="AA270" s="44">
        <f t="shared" si="43"/>
        <v>4.3199999999999505</v>
      </c>
      <c r="AB270" s="44">
        <f t="shared" si="44"/>
        <v>20.871482803213127</v>
      </c>
      <c r="AC270" s="43">
        <f t="shared" si="45"/>
        <v>20.87148048929544</v>
      </c>
      <c r="AD270" s="46"/>
      <c r="AE270" s="47">
        <v>232</v>
      </c>
      <c r="AF270" s="44">
        <f t="shared" si="46"/>
        <v>4.3199999999999505</v>
      </c>
      <c r="AG270" s="44">
        <f t="shared" si="37"/>
        <v>3.9250839832020401</v>
      </c>
      <c r="AH270" s="44">
        <f t="shared" si="38"/>
        <v>3.9249461875854892</v>
      </c>
      <c r="AI270" s="44">
        <f t="shared" si="39"/>
        <v>3.9249461893802011</v>
      </c>
      <c r="AJ270" s="44">
        <f t="shared" si="40"/>
        <v>3.9248082077235447</v>
      </c>
      <c r="AK270" s="43">
        <f t="shared" si="47"/>
        <v>21.167714297661394</v>
      </c>
    </row>
    <row r="271" spans="2:37" hidden="1" x14ac:dyDescent="0.25"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7">
        <v>233</v>
      </c>
      <c r="W271" s="44">
        <f t="shared" si="41"/>
        <v>4.3299999999999503</v>
      </c>
      <c r="X271" s="43">
        <f t="shared" si="42"/>
        <v>20.909706894789998</v>
      </c>
      <c r="Y271" s="46"/>
      <c r="Z271" s="47">
        <v>233</v>
      </c>
      <c r="AA271" s="44">
        <f t="shared" si="43"/>
        <v>4.3299999999999503</v>
      </c>
      <c r="AB271" s="44">
        <f t="shared" si="44"/>
        <v>20.909195957718239</v>
      </c>
      <c r="AC271" s="43">
        <f t="shared" si="45"/>
        <v>20.909193643040574</v>
      </c>
      <c r="AD271" s="46"/>
      <c r="AE271" s="47">
        <v>233</v>
      </c>
      <c r="AF271" s="44">
        <f t="shared" si="46"/>
        <v>4.3299999999999503</v>
      </c>
      <c r="AG271" s="44">
        <f t="shared" si="37"/>
        <v>3.9248082077243778</v>
      </c>
      <c r="AH271" s="44">
        <f t="shared" si="38"/>
        <v>3.9246700396548495</v>
      </c>
      <c r="AI271" s="44">
        <f t="shared" si="39"/>
        <v>3.9246700414634974</v>
      </c>
      <c r="AJ271" s="44">
        <f t="shared" si="40"/>
        <v>3.924531686616302</v>
      </c>
      <c r="AK271" s="43">
        <f t="shared" si="47"/>
        <v>21.206963759236157</v>
      </c>
    </row>
    <row r="272" spans="2:37" hidden="1" x14ac:dyDescent="0.25"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7">
        <v>234</v>
      </c>
      <c r="W272" s="44">
        <f t="shared" si="41"/>
        <v>4.3399999999999501</v>
      </c>
      <c r="X272" s="43">
        <f t="shared" si="42"/>
        <v>20.947417677919539</v>
      </c>
      <c r="Y272" s="46"/>
      <c r="Z272" s="47">
        <v>234</v>
      </c>
      <c r="AA272" s="44">
        <f t="shared" si="43"/>
        <v>4.3399999999999501</v>
      </c>
      <c r="AB272" s="44">
        <f t="shared" si="44"/>
        <v>20.946904482361457</v>
      </c>
      <c r="AC272" s="43">
        <f t="shared" si="45"/>
        <v>20.946902166923401</v>
      </c>
      <c r="AD272" s="46"/>
      <c r="AE272" s="47">
        <v>234</v>
      </c>
      <c r="AF272" s="44">
        <f t="shared" si="46"/>
        <v>4.3399999999999501</v>
      </c>
      <c r="AG272" s="44">
        <f t="shared" si="37"/>
        <v>3.9245316866171427</v>
      </c>
      <c r="AH272" s="44">
        <f t="shared" si="38"/>
        <v>3.9243931446175662</v>
      </c>
      <c r="AI272" s="44">
        <f t="shared" si="39"/>
        <v>3.924393146440261</v>
      </c>
      <c r="AJ272" s="44">
        <f t="shared" si="40"/>
        <v>3.9242544169216202</v>
      </c>
      <c r="AK272" s="43">
        <f t="shared" si="47"/>
        <v>21.246210459330452</v>
      </c>
    </row>
    <row r="273" spans="2:37" hidden="1" x14ac:dyDescent="0.25"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7">
        <v>235</v>
      </c>
      <c r="W273" s="44">
        <f t="shared" si="41"/>
        <v>4.3499999999999499</v>
      </c>
      <c r="X273" s="43">
        <f t="shared" si="42"/>
        <v>20.98512383016681</v>
      </c>
      <c r="Y273" s="46"/>
      <c r="Z273" s="47">
        <v>235</v>
      </c>
      <c r="AA273" s="44">
        <f t="shared" si="43"/>
        <v>4.3499999999999499</v>
      </c>
      <c r="AB273" s="44">
        <f t="shared" si="44"/>
        <v>20.984608375621722</v>
      </c>
      <c r="AC273" s="43">
        <f t="shared" si="45"/>
        <v>20.984606059422855</v>
      </c>
      <c r="AD273" s="46"/>
      <c r="AE273" s="47">
        <v>235</v>
      </c>
      <c r="AF273" s="44">
        <f t="shared" si="46"/>
        <v>4.3499999999999499</v>
      </c>
      <c r="AG273" s="44">
        <f t="shared" si="37"/>
        <v>3.9242544169224685</v>
      </c>
      <c r="AH273" s="44">
        <f t="shared" si="38"/>
        <v>3.9241154995080891</v>
      </c>
      <c r="AI273" s="44">
        <f t="shared" si="39"/>
        <v>3.9241155013449434</v>
      </c>
      <c r="AJ273" s="44">
        <f t="shared" si="40"/>
        <v>3.9239763956662417</v>
      </c>
      <c r="AK273" s="43">
        <f t="shared" si="47"/>
        <v>21.285454390473209</v>
      </c>
    </row>
    <row r="274" spans="2:37" hidden="1" x14ac:dyDescent="0.25"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7">
        <v>236</v>
      </c>
      <c r="W274" s="44">
        <f t="shared" si="41"/>
        <v>4.3599999999999497</v>
      </c>
      <c r="X274" s="43">
        <f t="shared" si="42"/>
        <v>21.022825350010166</v>
      </c>
      <c r="Y274" s="46"/>
      <c r="Z274" s="47">
        <v>236</v>
      </c>
      <c r="AA274" s="44">
        <f t="shared" si="43"/>
        <v>4.3599999999999497</v>
      </c>
      <c r="AB274" s="44">
        <f t="shared" si="44"/>
        <v>21.022307635977135</v>
      </c>
      <c r="AC274" s="43">
        <f t="shared" si="45"/>
        <v>21.022305319017043</v>
      </c>
      <c r="AD274" s="46"/>
      <c r="AE274" s="47">
        <v>236</v>
      </c>
      <c r="AF274" s="44">
        <f t="shared" si="46"/>
        <v>4.3599999999999497</v>
      </c>
      <c r="AG274" s="44">
        <f t="shared" si="37"/>
        <v>3.9239763956670979</v>
      </c>
      <c r="AH274" s="44">
        <f t="shared" si="38"/>
        <v>3.9238371013454274</v>
      </c>
      <c r="AI274" s="44">
        <f t="shared" si="39"/>
        <v>3.9238371031965542</v>
      </c>
      <c r="AJ274" s="44">
        <f t="shared" si="40"/>
        <v>3.9236976198614189</v>
      </c>
      <c r="AK274" s="43">
        <f t="shared" si="47"/>
        <v>21.324695545163699</v>
      </c>
    </row>
    <row r="275" spans="2:37" hidden="1" x14ac:dyDescent="0.25"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7">
        <v>237</v>
      </c>
      <c r="W275" s="44">
        <f t="shared" si="41"/>
        <v>4.3699999999999495</v>
      </c>
      <c r="X275" s="43">
        <f t="shared" si="42"/>
        <v>21.060522235927124</v>
      </c>
      <c r="Y275" s="46"/>
      <c r="Z275" s="47">
        <v>237</v>
      </c>
      <c r="AA275" s="44">
        <f t="shared" si="43"/>
        <v>4.3699999999999495</v>
      </c>
      <c r="AB275" s="44">
        <f t="shared" si="44"/>
        <v>21.06000226190497</v>
      </c>
      <c r="AC275" s="43">
        <f t="shared" si="45"/>
        <v>21.059999944183232</v>
      </c>
      <c r="AD275" s="46"/>
      <c r="AE275" s="47">
        <v>237</v>
      </c>
      <c r="AF275" s="44">
        <f t="shared" si="46"/>
        <v>4.3699999999999495</v>
      </c>
      <c r="AG275" s="44">
        <f t="shared" si="37"/>
        <v>3.9236976198622826</v>
      </c>
      <c r="AH275" s="44">
        <f t="shared" si="38"/>
        <v>3.92355794713305</v>
      </c>
      <c r="AI275" s="44">
        <f t="shared" si="39"/>
        <v>3.923557948998563</v>
      </c>
      <c r="AJ275" s="44">
        <f t="shared" si="40"/>
        <v>3.9234180865028123</v>
      </c>
      <c r="AK275" s="43">
        <f t="shared" si="47"/>
        <v>21.363933915871385</v>
      </c>
    </row>
    <row r="276" spans="2:37" hidden="1" x14ac:dyDescent="0.25"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7">
        <v>238</v>
      </c>
      <c r="W276" s="44">
        <f t="shared" si="41"/>
        <v>4.3799999999999493</v>
      </c>
      <c r="X276" s="43">
        <f t="shared" si="42"/>
        <v>21.098214486394369</v>
      </c>
      <c r="Y276" s="46"/>
      <c r="Z276" s="47">
        <v>238</v>
      </c>
      <c r="AA276" s="44">
        <f t="shared" si="43"/>
        <v>4.3799999999999493</v>
      </c>
      <c r="AB276" s="44">
        <f t="shared" si="44"/>
        <v>21.097692251881657</v>
      </c>
      <c r="AC276" s="43">
        <f t="shared" si="45"/>
        <v>21.097689933397859</v>
      </c>
      <c r="AD276" s="46"/>
      <c r="AE276" s="47">
        <v>238</v>
      </c>
      <c r="AF276" s="44">
        <f t="shared" si="46"/>
        <v>4.3799999999999493</v>
      </c>
      <c r="AG276" s="44">
        <f t="shared" si="37"/>
        <v>3.9234180865036841</v>
      </c>
      <c r="AH276" s="44">
        <f t="shared" si="38"/>
        <v>3.9232780338587849</v>
      </c>
      <c r="AI276" s="44">
        <f t="shared" si="39"/>
        <v>3.9232780357387993</v>
      </c>
      <c r="AJ276" s="44">
        <f t="shared" si="40"/>
        <v>3.9231377925703939</v>
      </c>
      <c r="AK276" s="43">
        <f t="shared" si="47"/>
        <v>21.403169495035765</v>
      </c>
    </row>
    <row r="277" spans="2:37" hidden="1" x14ac:dyDescent="0.25"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7">
        <v>239</v>
      </c>
      <c r="W277" s="44">
        <f t="shared" si="41"/>
        <v>4.3899999999999491</v>
      </c>
      <c r="X277" s="43">
        <f t="shared" si="42"/>
        <v>21.135902099887751</v>
      </c>
      <c r="Y277" s="46"/>
      <c r="Z277" s="47">
        <v>239</v>
      </c>
      <c r="AA277" s="44">
        <f t="shared" si="43"/>
        <v>4.3899999999999491</v>
      </c>
      <c r="AB277" s="44">
        <f t="shared" si="44"/>
        <v>21.1353776043828</v>
      </c>
      <c r="AC277" s="43">
        <f t="shared" si="45"/>
        <v>21.135375285136526</v>
      </c>
      <c r="AD277" s="46"/>
      <c r="AE277" s="47">
        <v>239</v>
      </c>
      <c r="AF277" s="44">
        <f t="shared" si="46"/>
        <v>4.3899999999999491</v>
      </c>
      <c r="AG277" s="44">
        <f t="shared" si="37"/>
        <v>3.923137792571274</v>
      </c>
      <c r="AH277" s="44">
        <f t="shared" si="38"/>
        <v>3.9229973584947206</v>
      </c>
      <c r="AI277" s="44">
        <f t="shared" si="39"/>
        <v>3.9229973603893527</v>
      </c>
      <c r="AJ277" s="44">
        <f t="shared" si="40"/>
        <v>3.9228567350283439</v>
      </c>
      <c r="AK277" s="43">
        <f t="shared" si="47"/>
        <v>21.442402275066215</v>
      </c>
    </row>
    <row r="278" spans="2:37" hidden="1" x14ac:dyDescent="0.25"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7">
        <v>240</v>
      </c>
      <c r="W278" s="44">
        <f t="shared" si="41"/>
        <v>4.3999999999999488</v>
      </c>
      <c r="X278" s="43">
        <f t="shared" si="42"/>
        <v>21.173585074882283</v>
      </c>
      <c r="Y278" s="46"/>
      <c r="Z278" s="47">
        <v>240</v>
      </c>
      <c r="AA278" s="44">
        <f t="shared" si="43"/>
        <v>4.3999999999999488</v>
      </c>
      <c r="AB278" s="44">
        <f t="shared" si="44"/>
        <v>21.173058317883168</v>
      </c>
      <c r="AC278" s="43">
        <f t="shared" si="45"/>
        <v>21.173055997873998</v>
      </c>
      <c r="AD278" s="46"/>
      <c r="AE278" s="47">
        <v>240</v>
      </c>
      <c r="AF278" s="44">
        <f t="shared" si="46"/>
        <v>4.3999999999999488</v>
      </c>
      <c r="AG278" s="44">
        <f t="shared" si="37"/>
        <v>3.922856735029232</v>
      </c>
      <c r="AH278" s="44">
        <f t="shared" si="38"/>
        <v>3.9227159179971021</v>
      </c>
      <c r="AI278" s="44">
        <f t="shared" si="39"/>
        <v>3.922715919906469</v>
      </c>
      <c r="AJ278" s="44">
        <f t="shared" si="40"/>
        <v>3.9225749108249484</v>
      </c>
      <c r="AK278" s="43">
        <f t="shared" si="47"/>
        <v>21.481632248341828</v>
      </c>
    </row>
    <row r="279" spans="2:37" hidden="1" x14ac:dyDescent="0.25"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7">
        <v>241</v>
      </c>
      <c r="W279" s="44">
        <f t="shared" si="41"/>
        <v>4.4099999999999486</v>
      </c>
      <c r="X279" s="43">
        <f t="shared" si="42"/>
        <v>21.21126340985214</v>
      </c>
      <c r="Y279" s="46"/>
      <c r="Z279" s="47">
        <v>241</v>
      </c>
      <c r="AA279" s="44">
        <f t="shared" si="43"/>
        <v>4.4099999999999486</v>
      </c>
      <c r="AB279" s="44">
        <f t="shared" si="44"/>
        <v>21.210734390856686</v>
      </c>
      <c r="AC279" s="43">
        <f t="shared" si="45"/>
        <v>21.210732070084205</v>
      </c>
      <c r="AD279" s="46"/>
      <c r="AE279" s="47">
        <v>241</v>
      </c>
      <c r="AF279" s="44">
        <f t="shared" si="46"/>
        <v>4.4099999999999486</v>
      </c>
      <c r="AG279" s="44">
        <f t="shared" si="37"/>
        <v>3.9225749108258445</v>
      </c>
      <c r="AH279" s="44">
        <f t="shared" si="38"/>
        <v>3.9224337093062305</v>
      </c>
      <c r="AI279" s="44">
        <f t="shared" si="39"/>
        <v>3.9224337112304504</v>
      </c>
      <c r="AJ279" s="44">
        <f t="shared" si="40"/>
        <v>3.922292316892499</v>
      </c>
      <c r="AK279" s="43">
        <f t="shared" si="47"/>
        <v>21.520859407211265</v>
      </c>
    </row>
    <row r="280" spans="2:37" hidden="1" x14ac:dyDescent="0.25"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7">
        <v>242</v>
      </c>
      <c r="W280" s="44">
        <f t="shared" si="41"/>
        <v>4.4199999999999484</v>
      </c>
      <c r="X280" s="43">
        <f t="shared" si="42"/>
        <v>21.24893710327067</v>
      </c>
      <c r="Y280" s="46"/>
      <c r="Z280" s="47">
        <v>242</v>
      </c>
      <c r="AA280" s="44">
        <f t="shared" si="43"/>
        <v>4.4199999999999484</v>
      </c>
      <c r="AB280" s="44">
        <f t="shared" si="44"/>
        <v>21.248405821776451</v>
      </c>
      <c r="AC280" s="43">
        <f t="shared" si="45"/>
        <v>21.248403500240236</v>
      </c>
      <c r="AD280" s="46"/>
      <c r="AE280" s="47">
        <v>242</v>
      </c>
      <c r="AF280" s="44">
        <f t="shared" si="46"/>
        <v>4.4199999999999484</v>
      </c>
      <c r="AG280" s="44">
        <f t="shared" si="37"/>
        <v>3.9222923168934032</v>
      </c>
      <c r="AH280" s="44">
        <f t="shared" si="38"/>
        <v>3.92215072934636</v>
      </c>
      <c r="AI280" s="44">
        <f t="shared" si="39"/>
        <v>3.9221507312855524</v>
      </c>
      <c r="AJ280" s="44">
        <f t="shared" si="40"/>
        <v>3.9220089501471866</v>
      </c>
      <c r="AK280" s="43">
        <f t="shared" si="47"/>
        <v>21.560083743992585</v>
      </c>
    </row>
    <row r="281" spans="2:37" hidden="1" x14ac:dyDescent="0.25"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7">
        <v>243</v>
      </c>
      <c r="W281" s="44">
        <f t="shared" si="41"/>
        <v>4.4299999999999482</v>
      </c>
      <c r="X281" s="43">
        <f t="shared" si="42"/>
        <v>21.286606153610371</v>
      </c>
      <c r="Y281" s="46"/>
      <c r="Z281" s="47">
        <v>243</v>
      </c>
      <c r="AA281" s="44">
        <f t="shared" si="43"/>
        <v>4.4299999999999482</v>
      </c>
      <c r="AB281" s="44">
        <f t="shared" si="44"/>
        <v>21.286072609114715</v>
      </c>
      <c r="AC281" s="43">
        <f t="shared" si="45"/>
        <v>21.286070286814347</v>
      </c>
      <c r="AD281" s="46"/>
      <c r="AE281" s="47">
        <v>243</v>
      </c>
      <c r="AF281" s="44">
        <f t="shared" si="46"/>
        <v>4.4299999999999482</v>
      </c>
      <c r="AG281" s="44">
        <f t="shared" si="37"/>
        <v>3.9220089501480992</v>
      </c>
      <c r="AH281" s="44">
        <f t="shared" si="38"/>
        <v>3.9218669750255928</v>
      </c>
      <c r="AI281" s="44">
        <f t="shared" si="39"/>
        <v>3.921866976979878</v>
      </c>
      <c r="AJ281" s="44">
        <f t="shared" si="40"/>
        <v>3.9217248074889999</v>
      </c>
      <c r="AK281" s="43">
        <f t="shared" si="47"/>
        <v>21.599305250973092</v>
      </c>
    </row>
    <row r="282" spans="2:37" hidden="1" x14ac:dyDescent="0.25"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7">
        <v>244</v>
      </c>
      <c r="W282" s="44">
        <f t="shared" si="41"/>
        <v>4.439999999999948</v>
      </c>
      <c r="X282" s="43">
        <f t="shared" si="42"/>
        <v>21.324270559342914</v>
      </c>
      <c r="Y282" s="46"/>
      <c r="Z282" s="47">
        <v>244</v>
      </c>
      <c r="AA282" s="44">
        <f t="shared" si="43"/>
        <v>4.439999999999948</v>
      </c>
      <c r="AB282" s="44">
        <f t="shared" si="44"/>
        <v>21.323734751342894</v>
      </c>
      <c r="AC282" s="43">
        <f t="shared" si="45"/>
        <v>21.323732428277953</v>
      </c>
      <c r="AD282" s="46"/>
      <c r="AE282" s="47">
        <v>244</v>
      </c>
      <c r="AF282" s="44">
        <f t="shared" si="46"/>
        <v>4.439999999999948</v>
      </c>
      <c r="AG282" s="44">
        <f t="shared" si="37"/>
        <v>3.9217248074899209</v>
      </c>
      <c r="AH282" s="44">
        <f t="shared" si="38"/>
        <v>3.921582443235776</v>
      </c>
      <c r="AI282" s="44">
        <f t="shared" si="39"/>
        <v>3.9215824452052748</v>
      </c>
      <c r="AJ282" s="44">
        <f t="shared" si="40"/>
        <v>3.9214398858016191</v>
      </c>
      <c r="AK282" s="43">
        <f t="shared" si="47"/>
        <v>21.638523920409174</v>
      </c>
    </row>
    <row r="283" spans="2:37" hidden="1" x14ac:dyDescent="0.25"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7">
        <v>245</v>
      </c>
      <c r="W283" s="44">
        <f t="shared" si="41"/>
        <v>4.4499999999999478</v>
      </c>
      <c r="X283" s="43">
        <f t="shared" si="42"/>
        <v>21.361930318939123</v>
      </c>
      <c r="Y283" s="46"/>
      <c r="Z283" s="47">
        <v>245</v>
      </c>
      <c r="AA283" s="44">
        <f t="shared" si="43"/>
        <v>4.4499999999999478</v>
      </c>
      <c r="AB283" s="44">
        <f t="shared" si="44"/>
        <v>21.361392246931565</v>
      </c>
      <c r="AC283" s="43">
        <f t="shared" si="45"/>
        <v>21.361389923101633</v>
      </c>
      <c r="AD283" s="46"/>
      <c r="AE283" s="47">
        <v>245</v>
      </c>
      <c r="AF283" s="44">
        <f t="shared" si="46"/>
        <v>4.4499999999999478</v>
      </c>
      <c r="AG283" s="44">
        <f t="shared" si="37"/>
        <v>3.9214398858025485</v>
      </c>
      <c r="AH283" s="44">
        <f t="shared" si="38"/>
        <v>3.9212971308523947</v>
      </c>
      <c r="AI283" s="44">
        <f t="shared" si="39"/>
        <v>3.9212971328372306</v>
      </c>
      <c r="AJ283" s="44">
        <f t="shared" si="40"/>
        <v>3.9211541819523092</v>
      </c>
      <c r="AK283" s="43">
        <f t="shared" si="47"/>
        <v>21.677739744526129</v>
      </c>
    </row>
    <row r="284" spans="2:37" hidden="1" x14ac:dyDescent="0.25"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7">
        <v>246</v>
      </c>
      <c r="W284" s="44">
        <f t="shared" si="41"/>
        <v>4.4599999999999476</v>
      </c>
      <c r="X284" s="43">
        <f t="shared" si="42"/>
        <v>21.399585430868989</v>
      </c>
      <c r="Y284" s="46"/>
      <c r="Z284" s="47">
        <v>246</v>
      </c>
      <c r="AA284" s="44">
        <f t="shared" si="43"/>
        <v>4.4599999999999476</v>
      </c>
      <c r="AB284" s="44">
        <f t="shared" si="44"/>
        <v>21.39904509435047</v>
      </c>
      <c r="AC284" s="43">
        <f t="shared" si="45"/>
        <v>21.399042769755127</v>
      </c>
      <c r="AD284" s="46"/>
      <c r="AE284" s="47">
        <v>246</v>
      </c>
      <c r="AF284" s="44">
        <f t="shared" si="46"/>
        <v>4.4599999999999476</v>
      </c>
      <c r="AG284" s="44">
        <f t="shared" si="37"/>
        <v>3.9211541819532472</v>
      </c>
      <c r="AH284" s="44">
        <f t="shared" si="38"/>
        <v>3.9210110347344673</v>
      </c>
      <c r="AI284" s="44">
        <f t="shared" si="39"/>
        <v>3.9210110367347633</v>
      </c>
      <c r="AJ284" s="44">
        <f t="shared" si="40"/>
        <v>3.9208676927918158</v>
      </c>
      <c r="AK284" s="43">
        <f t="shared" si="47"/>
        <v>21.716952715518019</v>
      </c>
    </row>
    <row r="285" spans="2:37" hidden="1" x14ac:dyDescent="0.25"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7">
        <v>247</v>
      </c>
      <c r="W285" s="44">
        <f t="shared" si="41"/>
        <v>4.4699999999999473</v>
      </c>
      <c r="X285" s="43">
        <f t="shared" si="42"/>
        <v>21.437235893601656</v>
      </c>
      <c r="Y285" s="46"/>
      <c r="Z285" s="47">
        <v>247</v>
      </c>
      <c r="AA285" s="44">
        <f t="shared" si="43"/>
        <v>4.4699999999999473</v>
      </c>
      <c r="AB285" s="44">
        <f t="shared" si="44"/>
        <v>21.436693292068504</v>
      </c>
      <c r="AC285" s="43">
        <f t="shared" si="45"/>
        <v>21.436690966707332</v>
      </c>
      <c r="AD285" s="46"/>
      <c r="AE285" s="47">
        <v>247</v>
      </c>
      <c r="AF285" s="44">
        <f t="shared" si="46"/>
        <v>4.4699999999999473</v>
      </c>
      <c r="AG285" s="44">
        <f t="shared" si="37"/>
        <v>3.9208676927927626</v>
      </c>
      <c r="AH285" s="44">
        <f t="shared" si="38"/>
        <v>3.9207241517244378</v>
      </c>
      <c r="AI285" s="44">
        <f t="shared" si="39"/>
        <v>3.9207241537403186</v>
      </c>
      <c r="AJ285" s="44">
        <f t="shared" si="40"/>
        <v>3.9205804151542556</v>
      </c>
      <c r="AK285" s="43">
        <f t="shared" si="47"/>
        <v>21.756162825547491</v>
      </c>
    </row>
    <row r="286" spans="2:37" hidden="1" x14ac:dyDescent="0.25"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7">
        <v>248</v>
      </c>
      <c r="W286" s="44">
        <f t="shared" si="41"/>
        <v>4.4799999999999471</v>
      </c>
      <c r="X286" s="43">
        <f t="shared" si="42"/>
        <v>21.474881705605434</v>
      </c>
      <c r="Y286" s="46"/>
      <c r="Z286" s="47">
        <v>248</v>
      </c>
      <c r="AA286" s="44">
        <f t="shared" si="43"/>
        <v>4.4799999999999471</v>
      </c>
      <c r="AB286" s="44">
        <f t="shared" si="44"/>
        <v>21.474336838553729</v>
      </c>
      <c r="AC286" s="43">
        <f t="shared" si="45"/>
        <v>21.474334512426303</v>
      </c>
      <c r="AD286" s="46"/>
      <c r="AE286" s="47">
        <v>248</v>
      </c>
      <c r="AF286" s="44">
        <f t="shared" si="46"/>
        <v>4.4799999999999471</v>
      </c>
      <c r="AG286" s="44">
        <f t="shared" si="37"/>
        <v>3.9205804151552108</v>
      </c>
      <c r="AH286" s="44">
        <f t="shared" si="38"/>
        <v>3.9204364786480674</v>
      </c>
      <c r="AI286" s="44">
        <f t="shared" si="39"/>
        <v>3.9204364806796597</v>
      </c>
      <c r="AJ286" s="44">
        <f t="shared" si="40"/>
        <v>3.9202923458570091</v>
      </c>
      <c r="AK286" s="43">
        <f t="shared" si="47"/>
        <v>21.795370066745619</v>
      </c>
    </row>
    <row r="287" spans="2:37" hidden="1" x14ac:dyDescent="0.25"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7">
        <v>249</v>
      </c>
      <c r="W287" s="44">
        <f t="shared" si="41"/>
        <v>4.4899999999999469</v>
      </c>
      <c r="X287" s="43">
        <f t="shared" si="42"/>
        <v>21.512522865347787</v>
      </c>
      <c r="Y287" s="46"/>
      <c r="Z287" s="47">
        <v>249</v>
      </c>
      <c r="AA287" s="44">
        <f t="shared" si="43"/>
        <v>4.4899999999999469</v>
      </c>
      <c r="AB287" s="44">
        <f t="shared" si="44"/>
        <v>21.511975732273356</v>
      </c>
      <c r="AC287" s="43">
        <f t="shared" si="45"/>
        <v>21.511973405379258</v>
      </c>
      <c r="AD287" s="46"/>
      <c r="AE287" s="47">
        <v>249</v>
      </c>
      <c r="AF287" s="44">
        <f t="shared" si="46"/>
        <v>4.4899999999999469</v>
      </c>
      <c r="AG287" s="44">
        <f t="shared" si="37"/>
        <v>3.9202923458579733</v>
      </c>
      <c r="AH287" s="44">
        <f t="shared" si="38"/>
        <v>3.9201480123143275</v>
      </c>
      <c r="AI287" s="44">
        <f t="shared" si="39"/>
        <v>3.9201480143617573</v>
      </c>
      <c r="AJ287" s="44">
        <f t="shared" si="40"/>
        <v>3.9200034817006113</v>
      </c>
      <c r="AK287" s="43">
        <f t="shared" si="47"/>
        <v>21.834574431211731</v>
      </c>
    </row>
    <row r="288" spans="2:37" hidden="1" x14ac:dyDescent="0.25"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7">
        <v>250</v>
      </c>
      <c r="W288" s="44">
        <f t="shared" si="41"/>
        <v>4.4999999999999467</v>
      </c>
      <c r="X288" s="43">
        <f t="shared" si="42"/>
        <v>21.550159371295344</v>
      </c>
      <c r="Y288" s="46"/>
      <c r="Z288" s="47">
        <v>250</v>
      </c>
      <c r="AA288" s="44">
        <f t="shared" si="43"/>
        <v>4.4999999999999467</v>
      </c>
      <c r="AB288" s="44">
        <f t="shared" si="44"/>
        <v>21.549609971693762</v>
      </c>
      <c r="AC288" s="43">
        <f t="shared" si="45"/>
        <v>21.549607644032573</v>
      </c>
      <c r="AD288" s="46"/>
      <c r="AE288" s="47">
        <v>250</v>
      </c>
      <c r="AF288" s="44">
        <f t="shared" si="46"/>
        <v>4.4999999999999467</v>
      </c>
      <c r="AG288" s="44">
        <f t="shared" si="37"/>
        <v>3.9200034817015843</v>
      </c>
      <c r="AH288" s="44">
        <f t="shared" si="38"/>
        <v>3.9198587495152886</v>
      </c>
      <c r="AI288" s="44">
        <f t="shared" si="39"/>
        <v>3.9198587515786842</v>
      </c>
      <c r="AJ288" s="44">
        <f t="shared" si="40"/>
        <v>3.9197138194686412</v>
      </c>
      <c r="AK288" s="43">
        <f t="shared" si="47"/>
        <v>21.873775911013251</v>
      </c>
    </row>
    <row r="289" spans="2:37" hidden="1" x14ac:dyDescent="0.25"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7">
        <v>251</v>
      </c>
      <c r="W289" s="44">
        <f t="shared" si="41"/>
        <v>4.5099999999999465</v>
      </c>
      <c r="X289" s="43">
        <f t="shared" si="42"/>
        <v>21.587791221913882</v>
      </c>
      <c r="Y289" s="46"/>
      <c r="Z289" s="47">
        <v>251</v>
      </c>
      <c r="AA289" s="44">
        <f t="shared" si="43"/>
        <v>4.5099999999999465</v>
      </c>
      <c r="AB289" s="44">
        <f t="shared" si="44"/>
        <v>21.587239555280483</v>
      </c>
      <c r="AC289" s="43">
        <f t="shared" si="45"/>
        <v>21.587237226851773</v>
      </c>
      <c r="AD289" s="46"/>
      <c r="AE289" s="47">
        <v>251</v>
      </c>
      <c r="AF289" s="44">
        <f t="shared" si="46"/>
        <v>4.5099999999999465</v>
      </c>
      <c r="AG289" s="44">
        <f t="shared" si="37"/>
        <v>3.9197138194696231</v>
      </c>
      <c r="AH289" s="44">
        <f t="shared" si="38"/>
        <v>3.9195686870260098</v>
      </c>
      <c r="AI289" s="44">
        <f t="shared" si="39"/>
        <v>3.919568689105501</v>
      </c>
      <c r="AJ289" s="44">
        <f t="shared" si="40"/>
        <v>3.9194233559276128</v>
      </c>
      <c r="AK289" s="43">
        <f t="shared" si="47"/>
        <v>21.912974498185516</v>
      </c>
    </row>
    <row r="290" spans="2:37" hidden="1" x14ac:dyDescent="0.25"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7">
        <v>252</v>
      </c>
      <c r="W290" s="44">
        <f t="shared" si="41"/>
        <v>4.5199999999999463</v>
      </c>
      <c r="X290" s="43">
        <f t="shared" si="42"/>
        <v>21.625418415668342</v>
      </c>
      <c r="Y290" s="46"/>
      <c r="Z290" s="47">
        <v>252</v>
      </c>
      <c r="AA290" s="44">
        <f t="shared" si="43"/>
        <v>4.5199999999999463</v>
      </c>
      <c r="AB290" s="44">
        <f t="shared" si="44"/>
        <v>21.624864481498197</v>
      </c>
      <c r="AC290" s="43">
        <f t="shared" si="45"/>
        <v>21.624862152301549</v>
      </c>
      <c r="AD290" s="46"/>
      <c r="AE290" s="47">
        <v>252</v>
      </c>
      <c r="AF290" s="44">
        <f t="shared" si="46"/>
        <v>4.5199999999999463</v>
      </c>
      <c r="AG290" s="44">
        <f t="shared" si="37"/>
        <v>3.919423355928604</v>
      </c>
      <c r="AH290" s="44">
        <f t="shared" si="38"/>
        <v>3.9192778216044295</v>
      </c>
      <c r="AI290" s="44">
        <f t="shared" si="39"/>
        <v>3.919277823700146</v>
      </c>
      <c r="AJ290" s="44">
        <f t="shared" si="40"/>
        <v>3.9191320878268612</v>
      </c>
      <c r="AK290" s="43">
        <f t="shared" si="47"/>
        <v>21.952170184731617</v>
      </c>
    </row>
    <row r="291" spans="2:37" hidden="1" x14ac:dyDescent="0.25"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7">
        <v>253</v>
      </c>
      <c r="W291" s="44">
        <f t="shared" si="41"/>
        <v>4.5299999999999461</v>
      </c>
      <c r="X291" s="43">
        <f t="shared" si="42"/>
        <v>21.663040951022822</v>
      </c>
      <c r="Y291" s="46"/>
      <c r="Z291" s="47">
        <v>253</v>
      </c>
      <c r="AA291" s="44">
        <f t="shared" si="43"/>
        <v>4.5299999999999461</v>
      </c>
      <c r="AB291" s="44">
        <f t="shared" si="44"/>
        <v>21.662484748810751</v>
      </c>
      <c r="AC291" s="43">
        <f t="shared" si="45"/>
        <v>21.662482418845748</v>
      </c>
      <c r="AD291" s="46"/>
      <c r="AE291" s="47">
        <v>253</v>
      </c>
      <c r="AF291" s="44">
        <f t="shared" si="46"/>
        <v>4.5299999999999461</v>
      </c>
      <c r="AG291" s="44">
        <f t="shared" si="37"/>
        <v>3.9191320878278613</v>
      </c>
      <c r="AH291" s="44">
        <f t="shared" si="38"/>
        <v>3.9189861499912513</v>
      </c>
      <c r="AI291" s="44">
        <f t="shared" si="39"/>
        <v>3.9189861521033253</v>
      </c>
      <c r="AJ291" s="44">
        <f t="shared" si="40"/>
        <v>3.9188400118984319</v>
      </c>
      <c r="AK291" s="43">
        <f t="shared" si="47"/>
        <v>21.991362962622226</v>
      </c>
    </row>
    <row r="292" spans="2:37" hidden="1" x14ac:dyDescent="0.25"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7">
        <v>254</v>
      </c>
      <c r="W292" s="44">
        <f t="shared" si="41"/>
        <v>4.5399999999999459</v>
      </c>
      <c r="X292" s="43">
        <f t="shared" si="42"/>
        <v>21.700658826440566</v>
      </c>
      <c r="Y292" s="46"/>
      <c r="Z292" s="47">
        <v>254</v>
      </c>
      <c r="AA292" s="44">
        <f t="shared" si="43"/>
        <v>4.5399999999999459</v>
      </c>
      <c r="AB292" s="44">
        <f t="shared" si="44"/>
        <v>21.700100355681151</v>
      </c>
      <c r="AC292" s="43">
        <f t="shared" si="45"/>
        <v>21.700098024947366</v>
      </c>
      <c r="AD292" s="46"/>
      <c r="AE292" s="47">
        <v>254</v>
      </c>
      <c r="AF292" s="44">
        <f t="shared" si="46"/>
        <v>4.5399999999999459</v>
      </c>
      <c r="AG292" s="44">
        <f t="shared" si="37"/>
        <v>3.9188400118994413</v>
      </c>
      <c r="AH292" s="44">
        <f t="shared" si="38"/>
        <v>3.9186936689098317</v>
      </c>
      <c r="AI292" s="44">
        <f t="shared" si="39"/>
        <v>3.9186936710383962</v>
      </c>
      <c r="AJ292" s="44">
        <f t="shared" si="40"/>
        <v>3.9185471248569659</v>
      </c>
      <c r="AK292" s="43">
        <f t="shared" si="47"/>
        <v>22.030552823795418</v>
      </c>
    </row>
    <row r="293" spans="2:37" hidden="1" x14ac:dyDescent="0.25"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7">
        <v>255</v>
      </c>
      <c r="W293" s="44">
        <f t="shared" si="41"/>
        <v>4.5499999999999456</v>
      </c>
      <c r="X293" s="43">
        <f t="shared" si="42"/>
        <v>21.738272040383986</v>
      </c>
      <c r="Y293" s="46"/>
      <c r="Z293" s="47">
        <v>255</v>
      </c>
      <c r="AA293" s="44">
        <f t="shared" si="43"/>
        <v>4.5499999999999456</v>
      </c>
      <c r="AB293" s="44">
        <f t="shared" si="44"/>
        <v>21.737711300571547</v>
      </c>
      <c r="AC293" s="43">
        <f t="shared" si="45"/>
        <v>21.737708969068557</v>
      </c>
      <c r="AD293" s="46"/>
      <c r="AE293" s="47">
        <v>255</v>
      </c>
      <c r="AF293" s="44">
        <f t="shared" si="46"/>
        <v>4.5499999999999456</v>
      </c>
      <c r="AG293" s="44">
        <f t="shared" si="37"/>
        <v>3.9185471248579846</v>
      </c>
      <c r="AH293" s="44">
        <f t="shared" si="38"/>
        <v>3.9184003750660681</v>
      </c>
      <c r="AI293" s="44">
        <f t="shared" si="39"/>
        <v>3.9184003772112561</v>
      </c>
      <c r="AJ293" s="44">
        <f t="shared" si="40"/>
        <v>3.9182534233995869</v>
      </c>
      <c r="AK293" s="43">
        <f t="shared" si="47"/>
        <v>22.069739760156505</v>
      </c>
    </row>
    <row r="294" spans="2:37" hidden="1" x14ac:dyDescent="0.25"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7">
        <v>256</v>
      </c>
      <c r="W294" s="44">
        <f t="shared" si="41"/>
        <v>4.5599999999999454</v>
      </c>
      <c r="X294" s="43">
        <f t="shared" si="42"/>
        <v>21.775880591314635</v>
      </c>
      <c r="Y294" s="46"/>
      <c r="Z294" s="47">
        <v>256</v>
      </c>
      <c r="AA294" s="44">
        <f t="shared" si="43"/>
        <v>4.5599999999999454</v>
      </c>
      <c r="AB294" s="44">
        <f t="shared" si="44"/>
        <v>21.775317581943245</v>
      </c>
      <c r="AC294" s="43">
        <f t="shared" si="45"/>
        <v>21.775315249670626</v>
      </c>
      <c r="AD294" s="46"/>
      <c r="AE294" s="47">
        <v>256</v>
      </c>
      <c r="AF294" s="44">
        <f t="shared" si="46"/>
        <v>4.5599999999999454</v>
      </c>
      <c r="AG294" s="44">
        <f t="shared" ref="AG294:AG357" si="48">(4-2*(AF294/(200-4*AK294)))</f>
        <v>3.918253423400615</v>
      </c>
      <c r="AH294" s="44">
        <f t="shared" ref="AH294:AH357" si="49">(4-2*((AF294+$AA$34/2)/(200-4*(AK294+(AG294*$AA$34)/2))))</f>
        <v>3.9181062651482801</v>
      </c>
      <c r="AI294" s="44">
        <f t="shared" ref="AI294:AI357" si="50">(4-2*((AF294+$AA$34/2)/(200-4*(AK294+(AH294*$AA$34)/2))))</f>
        <v>3.9181062673102276</v>
      </c>
      <c r="AJ294" s="44">
        <f t="shared" ref="AJ294:AJ357" si="51">(4-2*((AF294+$AA$34)/(200-4*(AK294+(AI294*$AA$34)))))</f>
        <v>3.9179589042057854</v>
      </c>
      <c r="AK294" s="43">
        <f t="shared" si="47"/>
        <v>22.108923763577859</v>
      </c>
    </row>
    <row r="295" spans="2:37" hidden="1" x14ac:dyDescent="0.25"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7">
        <v>257</v>
      </c>
      <c r="W295" s="44">
        <f t="shared" ref="W295:W358" si="52">W294+$AA$34</f>
        <v>4.5699999999999452</v>
      </c>
      <c r="X295" s="43">
        <f t="shared" ref="X295:X358" si="53">X294+$AA$34*(4-2*(X294/(200-4*W294)))</f>
        <v>21.813484477693233</v>
      </c>
      <c r="Y295" s="46"/>
      <c r="Z295" s="47">
        <v>257</v>
      </c>
      <c r="AA295" s="44">
        <f t="shared" ref="AA295:AA358" si="54">AA294+$AA$34</f>
        <v>4.5699999999999452</v>
      </c>
      <c r="AB295" s="44">
        <f t="shared" ref="AB295:AB358" si="55">AC294+$AA$34*(4-2*(AC294/(200-4*AA294)))</f>
        <v>21.812919198256711</v>
      </c>
      <c r="AC295" s="43">
        <f t="shared" ref="AC295:AC358" si="56">AC294+($AA$34/2)*((4-2*(AC294/(200-4*AA294)))+4-2*(AB295/(200-4*AA295)))</f>
        <v>21.812916865214039</v>
      </c>
      <c r="AD295" s="46"/>
      <c r="AE295" s="47">
        <v>257</v>
      </c>
      <c r="AF295" s="44">
        <f t="shared" ref="AF295:AF358" si="57">AF294+$AA$34</f>
        <v>4.5699999999999452</v>
      </c>
      <c r="AG295" s="44">
        <f t="shared" si="48"/>
        <v>3.9179589042068228</v>
      </c>
      <c r="AH295" s="44">
        <f t="shared" si="49"/>
        <v>3.9178113358270981</v>
      </c>
      <c r="AI295" s="44">
        <f t="shared" si="50"/>
        <v>3.9178113380059414</v>
      </c>
      <c r="AJ295" s="44">
        <f t="shared" si="51"/>
        <v>3.9176635639373023</v>
      </c>
      <c r="AK295" s="43">
        <f t="shared" ref="AK295:AK358" si="58">AK294+((1/6)*0.01*(AG294+2*AH294+2*AI294+AJ294))</f>
        <v>22.148104825898731</v>
      </c>
    </row>
    <row r="296" spans="2:37" hidden="1" x14ac:dyDescent="0.25"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7">
        <v>258</v>
      </c>
      <c r="W296" s="44">
        <f t="shared" si="52"/>
        <v>4.579999999999945</v>
      </c>
      <c r="X296" s="43">
        <f t="shared" si="53"/>
        <v>21.851083697979643</v>
      </c>
      <c r="Y296" s="46"/>
      <c r="Z296" s="47">
        <v>258</v>
      </c>
      <c r="AA296" s="44">
        <f t="shared" si="54"/>
        <v>4.579999999999945</v>
      </c>
      <c r="AB296" s="44">
        <f t="shared" si="55"/>
        <v>21.850516147971554</v>
      </c>
      <c r="AC296" s="43">
        <f t="shared" si="56"/>
        <v>21.850513814158408</v>
      </c>
      <c r="AD296" s="46"/>
      <c r="AE296" s="47">
        <v>258</v>
      </c>
      <c r="AF296" s="44">
        <f t="shared" si="57"/>
        <v>4.579999999999945</v>
      </c>
      <c r="AG296" s="44">
        <f t="shared" si="48"/>
        <v>3.9176635639383495</v>
      </c>
      <c r="AH296" s="44">
        <f t="shared" si="49"/>
        <v>3.9175155837553444</v>
      </c>
      <c r="AI296" s="44">
        <f t="shared" si="50"/>
        <v>3.9175155859512212</v>
      </c>
      <c r="AJ296" s="44">
        <f t="shared" si="51"/>
        <v>3.9173673992380134</v>
      </c>
      <c r="AK296" s="43">
        <f t="shared" si="58"/>
        <v>22.18728293892508</v>
      </c>
    </row>
    <row r="297" spans="2:37" hidden="1" x14ac:dyDescent="0.25"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7">
        <v>259</v>
      </c>
      <c r="W297" s="44">
        <f t="shared" si="52"/>
        <v>4.5899999999999448</v>
      </c>
      <c r="X297" s="43">
        <f t="shared" si="53"/>
        <v>21.888678250632882</v>
      </c>
      <c r="Y297" s="46"/>
      <c r="Z297" s="47">
        <v>259</v>
      </c>
      <c r="AA297" s="44">
        <f t="shared" si="54"/>
        <v>4.5899999999999448</v>
      </c>
      <c r="AB297" s="44">
        <f t="shared" si="55"/>
        <v>21.888108429546545</v>
      </c>
      <c r="AC297" s="43">
        <f t="shared" si="56"/>
        <v>21.888106094962499</v>
      </c>
      <c r="AD297" s="46"/>
      <c r="AE297" s="47">
        <v>259</v>
      </c>
      <c r="AF297" s="44">
        <f t="shared" si="57"/>
        <v>4.5899999999999448</v>
      </c>
      <c r="AG297" s="44">
        <f t="shared" si="48"/>
        <v>3.9173673992390703</v>
      </c>
      <c r="AH297" s="44">
        <f t="shared" si="49"/>
        <v>3.9172190055679157</v>
      </c>
      <c r="AI297" s="44">
        <f t="shared" si="50"/>
        <v>3.9172190077809654</v>
      </c>
      <c r="AJ297" s="44">
        <f t="shared" si="51"/>
        <v>3.9170704067338096</v>
      </c>
      <c r="AK297" s="43">
        <f t="shared" si="58"/>
        <v>22.226458094429397</v>
      </c>
    </row>
    <row r="298" spans="2:37" hidden="1" x14ac:dyDescent="0.25"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7">
        <v>260</v>
      </c>
      <c r="W298" s="44">
        <f t="shared" si="52"/>
        <v>4.5999999999999446</v>
      </c>
      <c r="X298" s="43">
        <f t="shared" si="53"/>
        <v>21.926268134111123</v>
      </c>
      <c r="Y298" s="46"/>
      <c r="Z298" s="47">
        <v>260</v>
      </c>
      <c r="AA298" s="44">
        <f t="shared" si="54"/>
        <v>4.5999999999999446</v>
      </c>
      <c r="AB298" s="44">
        <f t="shared" si="55"/>
        <v>21.9256960414396</v>
      </c>
      <c r="AC298" s="43">
        <f t="shared" si="56"/>
        <v>21.925693706084232</v>
      </c>
      <c r="AD298" s="46"/>
      <c r="AE298" s="47">
        <v>260</v>
      </c>
      <c r="AF298" s="44">
        <f t="shared" si="57"/>
        <v>4.5999999999999446</v>
      </c>
      <c r="AG298" s="44">
        <f t="shared" si="48"/>
        <v>3.9170704067348758</v>
      </c>
      <c r="AH298" s="44">
        <f t="shared" si="49"/>
        <v>3.9169215978816672</v>
      </c>
      <c r="AI298" s="44">
        <f t="shared" si="50"/>
        <v>3.9169216001120293</v>
      </c>
      <c r="AJ298" s="44">
        <f t="shared" si="51"/>
        <v>3.9167725830324791</v>
      </c>
      <c r="AK298" s="43">
        <f t="shared" si="58"/>
        <v>22.265630284150514</v>
      </c>
    </row>
    <row r="299" spans="2:37" hidden="1" x14ac:dyDescent="0.25"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7">
        <v>261</v>
      </c>
      <c r="W299" s="44">
        <f t="shared" si="52"/>
        <v>4.6099999999999444</v>
      </c>
      <c r="X299" s="43">
        <f t="shared" si="53"/>
        <v>21.963853346871684</v>
      </c>
      <c r="Y299" s="46"/>
      <c r="Z299" s="47">
        <v>261</v>
      </c>
      <c r="AA299" s="44">
        <f t="shared" si="54"/>
        <v>4.6099999999999444</v>
      </c>
      <c r="AB299" s="44">
        <f t="shared" si="55"/>
        <v>21.963278982107791</v>
      </c>
      <c r="AC299" s="43">
        <f t="shared" si="56"/>
        <v>21.96327664598067</v>
      </c>
      <c r="AD299" s="46"/>
      <c r="AE299" s="47">
        <v>261</v>
      </c>
      <c r="AF299" s="44">
        <f t="shared" si="57"/>
        <v>4.6099999999999444</v>
      </c>
      <c r="AG299" s="44">
        <f t="shared" si="48"/>
        <v>3.9167725830335556</v>
      </c>
      <c r="AH299" s="44">
        <f t="shared" si="49"/>
        <v>3.9166233572952902</v>
      </c>
      <c r="AI299" s="44">
        <f t="shared" si="50"/>
        <v>3.9166233595431064</v>
      </c>
      <c r="AJ299" s="44">
        <f t="shared" si="51"/>
        <v>3.9164739247235887</v>
      </c>
      <c r="AK299" s="43">
        <f t="shared" si="58"/>
        <v>22.30479949979344</v>
      </c>
    </row>
    <row r="300" spans="2:37" hidden="1" x14ac:dyDescent="0.25"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7">
        <v>262</v>
      </c>
      <c r="W300" s="44">
        <f t="shared" si="52"/>
        <v>4.6199999999999442</v>
      </c>
      <c r="X300" s="43">
        <f t="shared" si="53"/>
        <v>22.001433887371036</v>
      </c>
      <c r="Y300" s="46"/>
      <c r="Z300" s="47">
        <v>262</v>
      </c>
      <c r="AA300" s="44">
        <f t="shared" si="54"/>
        <v>4.6199999999999442</v>
      </c>
      <c r="AB300" s="44">
        <f t="shared" si="55"/>
        <v>22.000857250007332</v>
      </c>
      <c r="AC300" s="43">
        <f t="shared" si="56"/>
        <v>22.000854913108036</v>
      </c>
      <c r="AD300" s="46"/>
      <c r="AE300" s="47">
        <v>262</v>
      </c>
      <c r="AF300" s="44">
        <f t="shared" si="57"/>
        <v>4.6199999999999442</v>
      </c>
      <c r="AG300" s="44">
        <f t="shared" si="48"/>
        <v>3.9164739247246749</v>
      </c>
      <c r="AH300" s="44">
        <f t="shared" si="49"/>
        <v>3.9163242803891931</v>
      </c>
      <c r="AI300" s="44">
        <f t="shared" si="50"/>
        <v>3.9163242826546067</v>
      </c>
      <c r="AJ300" s="44">
        <f t="shared" si="51"/>
        <v>3.916174428378361</v>
      </c>
      <c r="AK300" s="43">
        <f t="shared" si="58"/>
        <v>22.343965733029162</v>
      </c>
    </row>
    <row r="301" spans="2:37" hidden="1" x14ac:dyDescent="0.25"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7">
        <v>263</v>
      </c>
      <c r="W301" s="44">
        <f t="shared" si="52"/>
        <v>4.6299999999999439</v>
      </c>
      <c r="X301" s="43">
        <f t="shared" si="53"/>
        <v>22.039009754064804</v>
      </c>
      <c r="Y301" s="46"/>
      <c r="Z301" s="47">
        <v>263</v>
      </c>
      <c r="AA301" s="44">
        <f t="shared" si="54"/>
        <v>4.6299999999999439</v>
      </c>
      <c r="AB301" s="44">
        <f t="shared" si="55"/>
        <v>22.038430843593591</v>
      </c>
      <c r="AC301" s="43">
        <f t="shared" si="56"/>
        <v>22.038428505921697</v>
      </c>
      <c r="AD301" s="46"/>
      <c r="AE301" s="47">
        <v>263</v>
      </c>
      <c r="AF301" s="44">
        <f t="shared" si="57"/>
        <v>4.6299999999999439</v>
      </c>
      <c r="AG301" s="44">
        <f t="shared" si="48"/>
        <v>3.9161744283794575</v>
      </c>
      <c r="AH301" s="44">
        <f t="shared" si="49"/>
        <v>3.9160243637253824</v>
      </c>
      <c r="AI301" s="44">
        <f t="shared" si="50"/>
        <v>3.916024366008537</v>
      </c>
      <c r="AJ301" s="44">
        <f t="shared" si="51"/>
        <v>3.9158740905495546</v>
      </c>
      <c r="AK301" s="43">
        <f t="shared" si="58"/>
        <v>22.383128975494479</v>
      </c>
    </row>
    <row r="302" spans="2:37" hidden="1" x14ac:dyDescent="0.25"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7">
        <v>264</v>
      </c>
      <c r="W302" s="44">
        <f t="shared" si="52"/>
        <v>4.6399999999999437</v>
      </c>
      <c r="X302" s="43">
        <f t="shared" si="53"/>
        <v>22.076580945407756</v>
      </c>
      <c r="Y302" s="46"/>
      <c r="Z302" s="47">
        <v>264</v>
      </c>
      <c r="AA302" s="44">
        <f t="shared" si="54"/>
        <v>4.6399999999999437</v>
      </c>
      <c r="AB302" s="44">
        <f t="shared" si="55"/>
        <v>22.075999761321089</v>
      </c>
      <c r="AC302" s="43">
        <f t="shared" si="56"/>
        <v>22.075997422876171</v>
      </c>
      <c r="AD302" s="46"/>
      <c r="AE302" s="47">
        <v>264</v>
      </c>
      <c r="AF302" s="44">
        <f t="shared" si="57"/>
        <v>4.6399999999999437</v>
      </c>
      <c r="AG302" s="44">
        <f t="shared" si="48"/>
        <v>3.9158740905506613</v>
      </c>
      <c r="AH302" s="44">
        <f t="shared" si="49"/>
        <v>3.9157236038473369</v>
      </c>
      <c r="AI302" s="44">
        <f t="shared" si="50"/>
        <v>3.9157236061483776</v>
      </c>
      <c r="AJ302" s="44">
        <f t="shared" si="51"/>
        <v>3.9155729077713408</v>
      </c>
      <c r="AK302" s="43">
        <f t="shared" si="58"/>
        <v>22.422289218791807</v>
      </c>
    </row>
    <row r="303" spans="2:37" hidden="1" x14ac:dyDescent="0.25"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7">
        <v>265</v>
      </c>
      <c r="W303" s="44">
        <f t="shared" si="52"/>
        <v>4.6499999999999435</v>
      </c>
      <c r="X303" s="43">
        <f t="shared" si="53"/>
        <v>22.114147459853807</v>
      </c>
      <c r="Y303" s="46"/>
      <c r="Z303" s="47">
        <v>265</v>
      </c>
      <c r="AA303" s="44">
        <f t="shared" si="54"/>
        <v>4.6499999999999435</v>
      </c>
      <c r="AB303" s="44">
        <f t="shared" si="55"/>
        <v>22.113564001643489</v>
      </c>
      <c r="AC303" s="43">
        <f t="shared" si="56"/>
        <v>22.11356166242512</v>
      </c>
      <c r="AD303" s="46"/>
      <c r="AE303" s="47">
        <v>265</v>
      </c>
      <c r="AF303" s="44">
        <f t="shared" si="57"/>
        <v>4.6499999999999435</v>
      </c>
      <c r="AG303" s="44">
        <f t="shared" si="48"/>
        <v>3.9155729077724577</v>
      </c>
      <c r="AH303" s="44">
        <f t="shared" si="49"/>
        <v>3.9154219972798874</v>
      </c>
      <c r="AI303" s="44">
        <f t="shared" si="50"/>
        <v>3.9154219995989612</v>
      </c>
      <c r="AJ303" s="44">
        <f t="shared" si="51"/>
        <v>3.9152708765591795</v>
      </c>
      <c r="AK303" s="43">
        <f t="shared" si="58"/>
        <v>22.461446454488996</v>
      </c>
    </row>
    <row r="304" spans="2:37" hidden="1" x14ac:dyDescent="0.25"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7">
        <v>266</v>
      </c>
      <c r="W304" s="44">
        <f t="shared" si="52"/>
        <v>4.6599999999999433</v>
      </c>
      <c r="X304" s="43">
        <f t="shared" si="53"/>
        <v>22.15170929585603</v>
      </c>
      <c r="Y304" s="46"/>
      <c r="Z304" s="47">
        <v>266</v>
      </c>
      <c r="AA304" s="44">
        <f t="shared" si="54"/>
        <v>4.6599999999999433</v>
      </c>
      <c r="AB304" s="44">
        <f t="shared" si="55"/>
        <v>22.151123563013606</v>
      </c>
      <c r="AC304" s="43">
        <f t="shared" si="56"/>
        <v>22.151121223021359</v>
      </c>
      <c r="AD304" s="46"/>
      <c r="AE304" s="47">
        <v>266</v>
      </c>
      <c r="AF304" s="44">
        <f t="shared" si="57"/>
        <v>4.6599999999999433</v>
      </c>
      <c r="AG304" s="44">
        <f t="shared" si="48"/>
        <v>3.915270876560307</v>
      </c>
      <c r="AH304" s="44">
        <f t="shared" si="49"/>
        <v>3.9151195405290919</v>
      </c>
      <c r="AI304" s="44">
        <f t="shared" si="50"/>
        <v>3.9151195428663468</v>
      </c>
      <c r="AJ304" s="44">
        <f t="shared" si="51"/>
        <v>3.9149679934096966</v>
      </c>
      <c r="AK304" s="43">
        <f t="shared" si="58"/>
        <v>22.500600674119145</v>
      </c>
    </row>
    <row r="305" spans="2:37" hidden="1" x14ac:dyDescent="0.25"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7">
        <v>267</v>
      </c>
      <c r="W305" s="44">
        <f t="shared" si="52"/>
        <v>4.6699999999999431</v>
      </c>
      <c r="X305" s="43">
        <f t="shared" si="53"/>
        <v>22.189266451866633</v>
      </c>
      <c r="Y305" s="46"/>
      <c r="Z305" s="47">
        <v>267</v>
      </c>
      <c r="AA305" s="44">
        <f t="shared" si="54"/>
        <v>4.6699999999999431</v>
      </c>
      <c r="AB305" s="44">
        <f t="shared" si="55"/>
        <v>22.188678443883401</v>
      </c>
      <c r="AC305" s="43">
        <f t="shared" si="56"/>
        <v>22.188676103116848</v>
      </c>
      <c r="AD305" s="46"/>
      <c r="AE305" s="47">
        <v>267</v>
      </c>
      <c r="AF305" s="44">
        <f t="shared" si="57"/>
        <v>4.6699999999999431</v>
      </c>
      <c r="AG305" s="44">
        <f t="shared" si="48"/>
        <v>3.9149679934108343</v>
      </c>
      <c r="AH305" s="44">
        <f t="shared" si="49"/>
        <v>3.9148162300821099</v>
      </c>
      <c r="AI305" s="44">
        <f t="shared" si="50"/>
        <v>3.9148162324376958</v>
      </c>
      <c r="AJ305" s="44">
        <f t="shared" si="51"/>
        <v>3.9146642548005568</v>
      </c>
      <c r="AK305" s="43">
        <f t="shared" si="58"/>
        <v>22.539751869180414</v>
      </c>
    </row>
    <row r="306" spans="2:37" hidden="1" x14ac:dyDescent="0.25"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7">
        <v>268</v>
      </c>
      <c r="W306" s="44">
        <f t="shared" si="52"/>
        <v>4.6799999999999429</v>
      </c>
      <c r="X306" s="43">
        <f t="shared" si="53"/>
        <v>22.226818926336975</v>
      </c>
      <c r="Y306" s="46"/>
      <c r="Z306" s="47">
        <v>268</v>
      </c>
      <c r="AA306" s="44">
        <f t="shared" si="54"/>
        <v>4.6799999999999429</v>
      </c>
      <c r="AB306" s="44">
        <f t="shared" si="55"/>
        <v>22.226228642703973</v>
      </c>
      <c r="AC306" s="43">
        <f t="shared" si="56"/>
        <v>22.22622630116269</v>
      </c>
      <c r="AD306" s="46"/>
      <c r="AE306" s="47">
        <v>268</v>
      </c>
      <c r="AF306" s="44">
        <f t="shared" si="57"/>
        <v>4.6799999999999429</v>
      </c>
      <c r="AG306" s="44">
        <f t="shared" si="48"/>
        <v>3.9146642548017048</v>
      </c>
      <c r="AH306" s="44">
        <f t="shared" si="49"/>
        <v>3.9145120624070784</v>
      </c>
      <c r="AI306" s="44">
        <f t="shared" si="50"/>
        <v>3.9145120647811456</v>
      </c>
      <c r="AJ306" s="44">
        <f t="shared" si="51"/>
        <v>3.9143596571903365</v>
      </c>
      <c r="AK306" s="43">
        <f t="shared" si="58"/>
        <v>22.578900031135831</v>
      </c>
    </row>
    <row r="307" spans="2:37" hidden="1" x14ac:dyDescent="0.25"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7">
        <v>269</v>
      </c>
      <c r="W307" s="44">
        <f t="shared" si="52"/>
        <v>4.6899999999999427</v>
      </c>
      <c r="X307" s="43">
        <f t="shared" si="53"/>
        <v>22.264366717717564</v>
      </c>
      <c r="Y307" s="46"/>
      <c r="Z307" s="47">
        <v>269</v>
      </c>
      <c r="AA307" s="44">
        <f t="shared" si="54"/>
        <v>4.6899999999999427</v>
      </c>
      <c r="AB307" s="44">
        <f t="shared" si="55"/>
        <v>22.263774157925582</v>
      </c>
      <c r="AC307" s="43">
        <f t="shared" si="56"/>
        <v>22.263771815609136</v>
      </c>
      <c r="AD307" s="46"/>
      <c r="AE307" s="47">
        <v>269</v>
      </c>
      <c r="AF307" s="44">
        <f t="shared" si="57"/>
        <v>4.6899999999999427</v>
      </c>
      <c r="AG307" s="44">
        <f t="shared" si="48"/>
        <v>3.9143596571914956</v>
      </c>
      <c r="AH307" s="44">
        <f t="shared" si="49"/>
        <v>3.914207033952982</v>
      </c>
      <c r="AI307" s="44">
        <f t="shared" si="50"/>
        <v>3.9142070363456827</v>
      </c>
      <c r="AJ307" s="44">
        <f t="shared" si="51"/>
        <v>3.9140541970184</v>
      </c>
      <c r="AK307" s="43">
        <f t="shared" si="58"/>
        <v>22.61804515141311</v>
      </c>
    </row>
    <row r="308" spans="2:37" hidden="1" x14ac:dyDescent="0.25"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7">
        <v>270</v>
      </c>
      <c r="W308" s="44">
        <f t="shared" si="52"/>
        <v>4.6999999999999424</v>
      </c>
      <c r="X308" s="43">
        <f t="shared" si="53"/>
        <v>22.30190982445805</v>
      </c>
      <c r="Y308" s="46"/>
      <c r="Z308" s="47">
        <v>270</v>
      </c>
      <c r="AA308" s="44">
        <f t="shared" si="54"/>
        <v>4.6999999999999424</v>
      </c>
      <c r="AB308" s="44">
        <f t="shared" si="55"/>
        <v>22.301314987997614</v>
      </c>
      <c r="AC308" s="43">
        <f t="shared" si="56"/>
        <v>22.301312644905583</v>
      </c>
      <c r="AD308" s="46"/>
      <c r="AE308" s="47">
        <v>270</v>
      </c>
      <c r="AF308" s="44">
        <f t="shared" si="57"/>
        <v>4.6999999999999424</v>
      </c>
      <c r="AG308" s="44">
        <f t="shared" si="48"/>
        <v>3.9140541970195692</v>
      </c>
      <c r="AH308" s="44">
        <f t="shared" si="49"/>
        <v>3.9139011411495277</v>
      </c>
      <c r="AI308" s="44">
        <f t="shared" si="50"/>
        <v>3.913901143561016</v>
      </c>
      <c r="AJ308" s="44">
        <f t="shared" si="51"/>
        <v>3.9137478707047659</v>
      </c>
      <c r="AK308" s="43">
        <f t="shared" si="58"/>
        <v>22.657187221404456</v>
      </c>
    </row>
    <row r="309" spans="2:37" hidden="1" x14ac:dyDescent="0.25"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7">
        <v>271</v>
      </c>
      <c r="W309" s="44">
        <f t="shared" si="52"/>
        <v>4.7099999999999422</v>
      </c>
      <c r="X309" s="43">
        <f t="shared" si="53"/>
        <v>22.339448245007226</v>
      </c>
      <c r="Y309" s="46"/>
      <c r="Z309" s="47">
        <v>271</v>
      </c>
      <c r="AA309" s="44">
        <f t="shared" si="54"/>
        <v>4.7099999999999422</v>
      </c>
      <c r="AB309" s="44">
        <f t="shared" si="55"/>
        <v>22.338851131368617</v>
      </c>
      <c r="AC309" s="43">
        <f t="shared" si="56"/>
        <v>22.33884878750057</v>
      </c>
      <c r="AD309" s="46"/>
      <c r="AE309" s="47">
        <v>271</v>
      </c>
      <c r="AF309" s="44">
        <f t="shared" si="57"/>
        <v>4.7099999999999422</v>
      </c>
      <c r="AG309" s="44">
        <f t="shared" si="48"/>
        <v>3.9137478707059463</v>
      </c>
      <c r="AH309" s="44">
        <f t="shared" si="49"/>
        <v>3.9135943804070155</v>
      </c>
      <c r="AI309" s="44">
        <f t="shared" si="50"/>
        <v>3.913594382837446</v>
      </c>
      <c r="AJ309" s="44">
        <f t="shared" si="51"/>
        <v>3.9134406746499821</v>
      </c>
      <c r="AK309" s="43">
        <f t="shared" si="58"/>
        <v>22.696326232466365</v>
      </c>
    </row>
    <row r="310" spans="2:37" hidden="1" x14ac:dyDescent="0.25"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7">
        <v>272</v>
      </c>
      <c r="W310" s="44">
        <f t="shared" si="52"/>
        <v>4.719999999999942</v>
      </c>
      <c r="X310" s="43">
        <f t="shared" si="53"/>
        <v>22.376981977813031</v>
      </c>
      <c r="Y310" s="46"/>
      <c r="Z310" s="47">
        <v>272</v>
      </c>
      <c r="AA310" s="44">
        <f t="shared" si="54"/>
        <v>4.719999999999942</v>
      </c>
      <c r="AB310" s="44">
        <f t="shared" si="55"/>
        <v>22.376382586486272</v>
      </c>
      <c r="AC310" s="43">
        <f t="shared" si="56"/>
        <v>22.376380241841783</v>
      </c>
      <c r="AD310" s="46"/>
      <c r="AE310" s="47">
        <v>272</v>
      </c>
      <c r="AF310" s="44">
        <f t="shared" si="57"/>
        <v>4.719999999999942</v>
      </c>
      <c r="AG310" s="44">
        <f t="shared" si="48"/>
        <v>3.9134406746511736</v>
      </c>
      <c r="AH310" s="44">
        <f t="shared" si="49"/>
        <v>3.9132867481162057</v>
      </c>
      <c r="AI310" s="44">
        <f t="shared" si="50"/>
        <v>3.9132867505657347</v>
      </c>
      <c r="AJ310" s="44">
        <f t="shared" si="51"/>
        <v>3.9131326052349928</v>
      </c>
      <c r="AK310" s="43">
        <f t="shared" si="58"/>
        <v>22.735462175919441</v>
      </c>
    </row>
    <row r="311" spans="2:37" hidden="1" x14ac:dyDescent="0.25"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7">
        <v>273</v>
      </c>
      <c r="W311" s="44">
        <f t="shared" si="52"/>
        <v>4.7299999999999418</v>
      </c>
      <c r="X311" s="43">
        <f t="shared" si="53"/>
        <v>22.41451102132255</v>
      </c>
      <c r="Y311" s="46"/>
      <c r="Z311" s="47">
        <v>273</v>
      </c>
      <c r="AA311" s="44">
        <f t="shared" si="54"/>
        <v>4.7299999999999418</v>
      </c>
      <c r="AB311" s="44">
        <f t="shared" si="55"/>
        <v>22.413909351797411</v>
      </c>
      <c r="AC311" s="43">
        <f t="shared" si="56"/>
        <v>22.413907006376046</v>
      </c>
      <c r="AD311" s="46"/>
      <c r="AE311" s="47">
        <v>273</v>
      </c>
      <c r="AF311" s="44">
        <f t="shared" si="57"/>
        <v>4.7299999999999418</v>
      </c>
      <c r="AG311" s="44">
        <f t="shared" si="48"/>
        <v>3.9131326052361954</v>
      </c>
      <c r="AH311" s="44">
        <f t="shared" si="49"/>
        <v>3.9129782406481914</v>
      </c>
      <c r="AI311" s="44">
        <f t="shared" si="50"/>
        <v>3.9129782431169771</v>
      </c>
      <c r="AJ311" s="44">
        <f t="shared" si="51"/>
        <v>3.9128236588210079</v>
      </c>
      <c r="AK311" s="43">
        <f t="shared" si="58"/>
        <v>22.77459504304819</v>
      </c>
    </row>
    <row r="312" spans="2:37" hidden="1" x14ac:dyDescent="0.25"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7">
        <v>274</v>
      </c>
      <c r="W312" s="44">
        <f t="shared" si="52"/>
        <v>4.7399999999999416</v>
      </c>
      <c r="X312" s="43">
        <f t="shared" si="53"/>
        <v>22.452035373982003</v>
      </c>
      <c r="Y312" s="46"/>
      <c r="Z312" s="47">
        <v>274</v>
      </c>
      <c r="AA312" s="44">
        <f t="shared" si="54"/>
        <v>4.7399999999999416</v>
      </c>
      <c r="AB312" s="44">
        <f t="shared" si="55"/>
        <v>22.451431425747995</v>
      </c>
      <c r="AC312" s="43">
        <f t="shared" si="56"/>
        <v>22.451429079549332</v>
      </c>
      <c r="AD312" s="46"/>
      <c r="AE312" s="47">
        <v>274</v>
      </c>
      <c r="AF312" s="44">
        <f t="shared" si="57"/>
        <v>4.7399999999999416</v>
      </c>
      <c r="AG312" s="44">
        <f t="shared" si="48"/>
        <v>3.9128236588222216</v>
      </c>
      <c r="AH312" s="44">
        <f t="shared" si="49"/>
        <v>3.9126688543542651</v>
      </c>
      <c r="AI312" s="44">
        <f t="shared" si="50"/>
        <v>3.9126688568424668</v>
      </c>
      <c r="AJ312" s="44">
        <f t="shared" si="51"/>
        <v>3.91251383174937</v>
      </c>
      <c r="AK312" s="43">
        <f t="shared" si="58"/>
        <v>22.813724825100838</v>
      </c>
    </row>
    <row r="313" spans="2:37" hidden="1" x14ac:dyDescent="0.25"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7">
        <v>275</v>
      </c>
      <c r="W313" s="44">
        <f t="shared" si="52"/>
        <v>4.7499999999999414</v>
      </c>
      <c r="X313" s="43">
        <f t="shared" si="53"/>
        <v>22.489555034236755</v>
      </c>
      <c r="Y313" s="46"/>
      <c r="Z313" s="47">
        <v>275</v>
      </c>
      <c r="AA313" s="44">
        <f t="shared" si="54"/>
        <v>4.7499999999999414</v>
      </c>
      <c r="AB313" s="44">
        <f t="shared" si="55"/>
        <v>22.488948806783142</v>
      </c>
      <c r="AC313" s="43">
        <f t="shared" si="56"/>
        <v>22.488946459806748</v>
      </c>
      <c r="AD313" s="46"/>
      <c r="AE313" s="47">
        <v>275</v>
      </c>
      <c r="AF313" s="44">
        <f t="shared" si="57"/>
        <v>4.7499999999999414</v>
      </c>
      <c r="AG313" s="44">
        <f t="shared" si="48"/>
        <v>3.9125138317505948</v>
      </c>
      <c r="AH313" s="44">
        <f t="shared" si="49"/>
        <v>3.9123585855657845</v>
      </c>
      <c r="AI313" s="44">
        <f t="shared" si="50"/>
        <v>3.912358588073563</v>
      </c>
      <c r="AJ313" s="44">
        <f t="shared" si="51"/>
        <v>3.9122031203414203</v>
      </c>
      <c r="AK313" s="43">
        <f t="shared" si="58"/>
        <v>22.852851513289114</v>
      </c>
    </row>
    <row r="314" spans="2:37" hidden="1" x14ac:dyDescent="0.25"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7">
        <v>276</v>
      </c>
      <c r="W314" s="44">
        <f t="shared" si="52"/>
        <v>4.7599999999999412</v>
      </c>
      <c r="X314" s="43">
        <f t="shared" si="53"/>
        <v>22.527070000531314</v>
      </c>
      <c r="Y314" s="46"/>
      <c r="Z314" s="47">
        <v>276</v>
      </c>
      <c r="AA314" s="44">
        <f t="shared" si="54"/>
        <v>4.7599999999999412</v>
      </c>
      <c r="AB314" s="44">
        <f t="shared" si="55"/>
        <v>22.526461493347099</v>
      </c>
      <c r="AC314" s="43">
        <f t="shared" si="56"/>
        <v>22.526459145592543</v>
      </c>
      <c r="AD314" s="46"/>
      <c r="AE314" s="47">
        <v>276</v>
      </c>
      <c r="AF314" s="44">
        <f t="shared" si="57"/>
        <v>4.7599999999999412</v>
      </c>
      <c r="AG314" s="44">
        <f t="shared" si="48"/>
        <v>3.9122031203426566</v>
      </c>
      <c r="AH314" s="44">
        <f t="shared" si="49"/>
        <v>3.9120474305940403</v>
      </c>
      <c r="AI314" s="44">
        <f t="shared" si="50"/>
        <v>3.9120474331215576</v>
      </c>
      <c r="AJ314" s="44">
        <f t="shared" si="51"/>
        <v>3.9118915208983651</v>
      </c>
      <c r="AK314" s="43">
        <f t="shared" si="58"/>
        <v>22.891975098788066</v>
      </c>
    </row>
    <row r="315" spans="2:37" hidden="1" x14ac:dyDescent="0.25"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7">
        <v>277</v>
      </c>
      <c r="W315" s="44">
        <f t="shared" si="52"/>
        <v>4.769999999999941</v>
      </c>
      <c r="X315" s="43">
        <f t="shared" si="53"/>
        <v>22.564580271309328</v>
      </c>
      <c r="Y315" s="46"/>
      <c r="Z315" s="47">
        <v>277</v>
      </c>
      <c r="AA315" s="44">
        <f t="shared" si="54"/>
        <v>4.769999999999941</v>
      </c>
      <c r="AB315" s="44">
        <f t="shared" si="55"/>
        <v>22.563969483883259</v>
      </c>
      <c r="AC315" s="43">
        <f t="shared" si="56"/>
        <v>22.563967135350111</v>
      </c>
      <c r="AD315" s="46"/>
      <c r="AE315" s="47">
        <v>277</v>
      </c>
      <c r="AF315" s="44">
        <f t="shared" si="57"/>
        <v>4.769999999999941</v>
      </c>
      <c r="AG315" s="44">
        <f t="shared" si="48"/>
        <v>3.911891520899613</v>
      </c>
      <c r="AH315" s="44">
        <f t="shared" si="49"/>
        <v>3.9117353857301183</v>
      </c>
      <c r="AI315" s="44">
        <f t="shared" si="50"/>
        <v>3.9117353882775387</v>
      </c>
      <c r="AJ315" s="44">
        <f t="shared" si="51"/>
        <v>3.9115790297011399</v>
      </c>
      <c r="AK315" s="43">
        <f t="shared" si="58"/>
        <v>22.931095572735853</v>
      </c>
    </row>
    <row r="316" spans="2:37" hidden="1" x14ac:dyDescent="0.25"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7">
        <v>278</v>
      </c>
      <c r="W316" s="44">
        <f t="shared" si="52"/>
        <v>4.7799999999999407</v>
      </c>
      <c r="X316" s="43">
        <f t="shared" si="53"/>
        <v>22.602085845013583</v>
      </c>
      <c r="Y316" s="46"/>
      <c r="Z316" s="47">
        <v>278</v>
      </c>
      <c r="AA316" s="44">
        <f t="shared" si="54"/>
        <v>4.7799999999999407</v>
      </c>
      <c r="AB316" s="44">
        <f t="shared" si="55"/>
        <v>22.601472776834154</v>
      </c>
      <c r="AC316" s="43">
        <f t="shared" si="56"/>
        <v>22.601470427521985</v>
      </c>
      <c r="AD316" s="46"/>
      <c r="AE316" s="47">
        <v>278</v>
      </c>
      <c r="AF316" s="44">
        <f t="shared" si="57"/>
        <v>4.7799999999999407</v>
      </c>
      <c r="AG316" s="44">
        <f t="shared" si="48"/>
        <v>3.9115790297023993</v>
      </c>
      <c r="AH316" s="44">
        <f t="shared" si="49"/>
        <v>3.911422447244767</v>
      </c>
      <c r="AI316" s="44">
        <f t="shared" si="50"/>
        <v>3.9114224498122554</v>
      </c>
      <c r="AJ316" s="44">
        <f t="shared" si="51"/>
        <v>3.9112656430102706</v>
      </c>
      <c r="AK316" s="43">
        <f t="shared" si="58"/>
        <v>22.970212926233547</v>
      </c>
    </row>
    <row r="317" spans="2:37" hidden="1" x14ac:dyDescent="0.25"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7">
        <v>279</v>
      </c>
      <c r="W317" s="44">
        <f t="shared" si="52"/>
        <v>4.7899999999999405</v>
      </c>
      <c r="X317" s="43">
        <f t="shared" si="53"/>
        <v>22.639586720086005</v>
      </c>
      <c r="Y317" s="46"/>
      <c r="Z317" s="47">
        <v>279</v>
      </c>
      <c r="AA317" s="44">
        <f t="shared" si="54"/>
        <v>4.7899999999999405</v>
      </c>
      <c r="AB317" s="44">
        <f t="shared" si="55"/>
        <v>22.638971370641453</v>
      </c>
      <c r="AC317" s="43">
        <f t="shared" si="56"/>
        <v>22.638969020549833</v>
      </c>
      <c r="AD317" s="46"/>
      <c r="AE317" s="47">
        <v>279</v>
      </c>
      <c r="AF317" s="44">
        <f t="shared" si="57"/>
        <v>4.7899999999999405</v>
      </c>
      <c r="AG317" s="44">
        <f t="shared" si="48"/>
        <v>3.911265643011542</v>
      </c>
      <c r="AH317" s="44">
        <f t="shared" si="49"/>
        <v>3.9111086113882556</v>
      </c>
      <c r="AI317" s="44">
        <f t="shared" si="50"/>
        <v>3.911108613975979</v>
      </c>
      <c r="AJ317" s="44">
        <f t="shared" si="51"/>
        <v>3.9109513570657386</v>
      </c>
      <c r="AK317" s="43">
        <f t="shared" si="58"/>
        <v>23.009327150344923</v>
      </c>
    </row>
    <row r="318" spans="2:37" hidden="1" x14ac:dyDescent="0.25"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7">
        <v>280</v>
      </c>
      <c r="W318" s="44">
        <f t="shared" si="52"/>
        <v>4.7999999999999403</v>
      </c>
      <c r="X318" s="43">
        <f t="shared" si="53"/>
        <v>22.677082894967658</v>
      </c>
      <c r="Y318" s="46"/>
      <c r="Z318" s="47">
        <v>280</v>
      </c>
      <c r="AA318" s="44">
        <f t="shared" si="54"/>
        <v>4.7999999999999403</v>
      </c>
      <c r="AB318" s="44">
        <f t="shared" si="55"/>
        <v>22.676465263745968</v>
      </c>
      <c r="AC318" s="43">
        <f t="shared" si="56"/>
        <v>22.676462912874463</v>
      </c>
      <c r="AD318" s="46"/>
      <c r="AE318" s="47">
        <v>280</v>
      </c>
      <c r="AF318" s="44">
        <f t="shared" si="57"/>
        <v>4.7999999999999403</v>
      </c>
      <c r="AG318" s="44">
        <f t="shared" si="48"/>
        <v>3.910951357067022</v>
      </c>
      <c r="AH318" s="44">
        <f t="shared" si="49"/>
        <v>3.9107938743902388</v>
      </c>
      <c r="AI318" s="44">
        <f t="shared" si="50"/>
        <v>3.9107938769983659</v>
      </c>
      <c r="AJ318" s="44">
        <f t="shared" si="51"/>
        <v>3.9106361680868384</v>
      </c>
      <c r="AK318" s="43">
        <f t="shared" si="58"/>
        <v>23.048438236096267</v>
      </c>
    </row>
    <row r="319" spans="2:37" hidden="1" x14ac:dyDescent="0.25"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7">
        <v>281</v>
      </c>
      <c r="W319" s="44">
        <f t="shared" si="52"/>
        <v>4.8099999999999401</v>
      </c>
      <c r="X319" s="43">
        <f t="shared" si="53"/>
        <v>22.714574368098745</v>
      </c>
      <c r="Y319" s="46"/>
      <c r="Z319" s="47">
        <v>281</v>
      </c>
      <c r="AA319" s="44">
        <f t="shared" si="54"/>
        <v>4.8099999999999401</v>
      </c>
      <c r="AB319" s="44">
        <f t="shared" si="55"/>
        <v>22.71395445458764</v>
      </c>
      <c r="AC319" s="43">
        <f t="shared" si="56"/>
        <v>22.713952102935821</v>
      </c>
      <c r="AD319" s="46"/>
      <c r="AE319" s="47">
        <v>281</v>
      </c>
      <c r="AF319" s="44">
        <f t="shared" si="57"/>
        <v>4.8099999999999401</v>
      </c>
      <c r="AG319" s="44">
        <f t="shared" si="48"/>
        <v>3.9106361680881339</v>
      </c>
      <c r="AH319" s="44">
        <f t="shared" si="49"/>
        <v>3.9104782324596168</v>
      </c>
      <c r="AI319" s="44">
        <f t="shared" si="50"/>
        <v>3.9104782350883172</v>
      </c>
      <c r="AJ319" s="44">
        <f t="shared" si="51"/>
        <v>3.9103200722720408</v>
      </c>
      <c r="AK319" s="43">
        <f t="shared" si="58"/>
        <v>23.087546174476152</v>
      </c>
    </row>
    <row r="320" spans="2:37" hidden="1" x14ac:dyDescent="0.25"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7">
        <v>282</v>
      </c>
      <c r="W320" s="44">
        <f t="shared" si="52"/>
        <v>4.8199999999999399</v>
      </c>
      <c r="X320" s="43">
        <f t="shared" si="53"/>
        <v>22.752061137918606</v>
      </c>
      <c r="Y320" s="46"/>
      <c r="Z320" s="47">
        <v>282</v>
      </c>
      <c r="AA320" s="44">
        <f t="shared" si="54"/>
        <v>4.8199999999999399</v>
      </c>
      <c r="AB320" s="44">
        <f t="shared" si="55"/>
        <v>22.751438941605556</v>
      </c>
      <c r="AC320" s="43">
        <f t="shared" si="56"/>
        <v>22.751436589172989</v>
      </c>
      <c r="AD320" s="46"/>
      <c r="AE320" s="47">
        <v>282</v>
      </c>
      <c r="AF320" s="44">
        <f t="shared" si="57"/>
        <v>4.8199999999999399</v>
      </c>
      <c r="AG320" s="44">
        <f t="shared" si="48"/>
        <v>3.9103200722733482</v>
      </c>
      <c r="AH320" s="44">
        <f t="shared" si="49"/>
        <v>3.9101616817843925</v>
      </c>
      <c r="AI320" s="44">
        <f t="shared" si="50"/>
        <v>3.910161684433838</v>
      </c>
      <c r="AJ320" s="44">
        <f t="shared" si="51"/>
        <v>3.9100030657988487</v>
      </c>
      <c r="AK320" s="43">
        <f t="shared" si="58"/>
        <v>23.126650956435245</v>
      </c>
    </row>
    <row r="321" spans="2:37" hidden="1" x14ac:dyDescent="0.25"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7">
        <v>283</v>
      </c>
      <c r="W321" s="44">
        <f t="shared" si="52"/>
        <v>4.8299999999999397</v>
      </c>
      <c r="X321" s="43">
        <f t="shared" si="53"/>
        <v>22.789543202865715</v>
      </c>
      <c r="Y321" s="46"/>
      <c r="Z321" s="47">
        <v>283</v>
      </c>
      <c r="AA321" s="44">
        <f t="shared" si="54"/>
        <v>4.8299999999999397</v>
      </c>
      <c r="AB321" s="44">
        <f t="shared" si="55"/>
        <v>22.788918723237934</v>
      </c>
      <c r="AC321" s="43">
        <f t="shared" si="56"/>
        <v>22.788916370024189</v>
      </c>
      <c r="AD321" s="46"/>
      <c r="AE321" s="47">
        <v>283</v>
      </c>
      <c r="AF321" s="44">
        <f t="shared" si="57"/>
        <v>4.8299999999999397</v>
      </c>
      <c r="AG321" s="44">
        <f t="shared" si="48"/>
        <v>3.9100030658001685</v>
      </c>
      <c r="AH321" s="44">
        <f t="shared" si="49"/>
        <v>3.9098442185315321</v>
      </c>
      <c r="AI321" s="44">
        <f t="shared" si="50"/>
        <v>3.909844221201896</v>
      </c>
      <c r="AJ321" s="44">
        <f t="shared" si="51"/>
        <v>3.9096851448236563</v>
      </c>
      <c r="AK321" s="43">
        <f t="shared" si="58"/>
        <v>23.165752572886092</v>
      </c>
    </row>
    <row r="322" spans="2:37" hidden="1" x14ac:dyDescent="0.25"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7">
        <v>284</v>
      </c>
      <c r="W322" s="44">
        <f t="shared" si="52"/>
        <v>4.8399999999999395</v>
      </c>
      <c r="X322" s="43">
        <f t="shared" si="53"/>
        <v>22.827020561377687</v>
      </c>
      <c r="Y322" s="46"/>
      <c r="Z322" s="47">
        <v>284</v>
      </c>
      <c r="AA322" s="44">
        <f t="shared" si="54"/>
        <v>4.8399999999999395</v>
      </c>
      <c r="AB322" s="44">
        <f t="shared" si="55"/>
        <v>22.82639379792213</v>
      </c>
      <c r="AC322" s="43">
        <f t="shared" si="56"/>
        <v>22.826391443926774</v>
      </c>
      <c r="AD322" s="46"/>
      <c r="AE322" s="47">
        <v>284</v>
      </c>
      <c r="AF322" s="44">
        <f t="shared" si="57"/>
        <v>4.8399999999999395</v>
      </c>
      <c r="AG322" s="44">
        <f t="shared" si="48"/>
        <v>3.9096851448249881</v>
      </c>
      <c r="AH322" s="44">
        <f t="shared" si="49"/>
        <v>3.9095258388468204</v>
      </c>
      <c r="AI322" s="44">
        <f t="shared" si="50"/>
        <v>3.9095258415382772</v>
      </c>
      <c r="AJ322" s="44">
        <f t="shared" si="51"/>
        <v>3.9093663054816048</v>
      </c>
      <c r="AK322" s="43">
        <f t="shared" si="58"/>
        <v>23.204851014702911</v>
      </c>
    </row>
    <row r="323" spans="2:37" hidden="1" x14ac:dyDescent="0.25"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7">
        <v>285</v>
      </c>
      <c r="W323" s="44">
        <f t="shared" si="52"/>
        <v>4.8499999999999392</v>
      </c>
      <c r="X323" s="43">
        <f t="shared" si="53"/>
        <v>22.864493211891261</v>
      </c>
      <c r="Y323" s="46"/>
      <c r="Z323" s="47">
        <v>285</v>
      </c>
      <c r="AA323" s="44">
        <f t="shared" si="54"/>
        <v>4.8499999999999392</v>
      </c>
      <c r="AB323" s="44">
        <f t="shared" si="55"/>
        <v>22.863864164094629</v>
      </c>
      <c r="AC323" s="43">
        <f t="shared" si="56"/>
        <v>22.863861809317228</v>
      </c>
      <c r="AD323" s="46"/>
      <c r="AE323" s="47">
        <v>285</v>
      </c>
      <c r="AF323" s="44">
        <f t="shared" si="57"/>
        <v>4.8499999999999392</v>
      </c>
      <c r="AG323" s="44">
        <f t="shared" si="48"/>
        <v>3.9093663054829491</v>
      </c>
      <c r="AH323" s="44">
        <f t="shared" si="49"/>
        <v>3.9092065388547175</v>
      </c>
      <c r="AI323" s="44">
        <f t="shared" si="50"/>
        <v>3.9092065415674435</v>
      </c>
      <c r="AJ323" s="44">
        <f t="shared" si="51"/>
        <v>3.9090465438864381</v>
      </c>
      <c r="AK323" s="43">
        <f t="shared" si="58"/>
        <v>23.24394627272137</v>
      </c>
    </row>
    <row r="324" spans="2:37" hidden="1" x14ac:dyDescent="0.25"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7">
        <v>286</v>
      </c>
      <c r="W324" s="44">
        <f t="shared" si="52"/>
        <v>4.859999999999939</v>
      </c>
      <c r="X324" s="43">
        <f t="shared" si="53"/>
        <v>22.901961152842325</v>
      </c>
      <c r="Y324" s="46"/>
      <c r="Z324" s="47">
        <v>286</v>
      </c>
      <c r="AA324" s="44">
        <f t="shared" si="54"/>
        <v>4.859999999999939</v>
      </c>
      <c r="AB324" s="44">
        <f t="shared" si="55"/>
        <v>22.901329820191059</v>
      </c>
      <c r="AC324" s="43">
        <f t="shared" si="56"/>
        <v>22.901327464631184</v>
      </c>
      <c r="AD324" s="46"/>
      <c r="AE324" s="47">
        <v>286</v>
      </c>
      <c r="AF324" s="44">
        <f t="shared" si="57"/>
        <v>4.859999999999939</v>
      </c>
      <c r="AG324" s="44">
        <f t="shared" si="48"/>
        <v>3.9090465438877953</v>
      </c>
      <c r="AH324" s="44">
        <f t="shared" si="49"/>
        <v>3.9088863146582127</v>
      </c>
      <c r="AI324" s="44">
        <f t="shared" si="50"/>
        <v>3.9088863173923865</v>
      </c>
      <c r="AJ324" s="44">
        <f t="shared" si="51"/>
        <v>3.9087258561303568</v>
      </c>
      <c r="AK324" s="43">
        <f t="shared" si="58"/>
        <v>23.283038337738393</v>
      </c>
    </row>
    <row r="325" spans="2:37" hidden="1" x14ac:dyDescent="0.25"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7">
        <v>287</v>
      </c>
      <c r="W325" s="44">
        <f t="shared" si="52"/>
        <v>4.8699999999999388</v>
      </c>
      <c r="X325" s="43">
        <f t="shared" si="53"/>
        <v>22.939424382665891</v>
      </c>
      <c r="Y325" s="46"/>
      <c r="Z325" s="47">
        <v>287</v>
      </c>
      <c r="AA325" s="44">
        <f t="shared" si="54"/>
        <v>4.8699999999999388</v>
      </c>
      <c r="AB325" s="44">
        <f t="shared" si="55"/>
        <v>22.938790764646178</v>
      </c>
      <c r="AC325" s="43">
        <f t="shared" si="56"/>
        <v>22.938788408303392</v>
      </c>
      <c r="AD325" s="46"/>
      <c r="AE325" s="47">
        <v>287</v>
      </c>
      <c r="AF325" s="44">
        <f t="shared" si="57"/>
        <v>4.8699999999999388</v>
      </c>
      <c r="AG325" s="44">
        <f t="shared" si="48"/>
        <v>3.9087258561317269</v>
      </c>
      <c r="AH325" s="44">
        <f t="shared" si="49"/>
        <v>3.9085651623386792</v>
      </c>
      <c r="AI325" s="44">
        <f t="shared" si="50"/>
        <v>3.9085651650944802</v>
      </c>
      <c r="AJ325" s="44">
        <f t="shared" si="51"/>
        <v>3.9084042382838708</v>
      </c>
      <c r="AK325" s="43">
        <f t="shared" si="58"/>
        <v>23.322127200511925</v>
      </c>
    </row>
    <row r="326" spans="2:37" hidden="1" x14ac:dyDescent="0.25"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7">
        <v>288</v>
      </c>
      <c r="W326" s="44">
        <f t="shared" si="52"/>
        <v>4.8799999999999386</v>
      </c>
      <c r="X326" s="43">
        <f t="shared" si="53"/>
        <v>22.976882899796106</v>
      </c>
      <c r="Y326" s="46"/>
      <c r="Z326" s="47">
        <v>288</v>
      </c>
      <c r="AA326" s="44">
        <f t="shared" si="54"/>
        <v>4.8799999999999386</v>
      </c>
      <c r="AB326" s="44">
        <f t="shared" si="55"/>
        <v>22.976246995893874</v>
      </c>
      <c r="AC326" s="43">
        <f t="shared" si="56"/>
        <v>22.976244638767742</v>
      </c>
      <c r="AD326" s="46"/>
      <c r="AE326" s="47">
        <v>288</v>
      </c>
      <c r="AF326" s="44">
        <f t="shared" si="57"/>
        <v>4.8799999999999386</v>
      </c>
      <c r="AG326" s="44">
        <f t="shared" si="48"/>
        <v>3.9084042382852537</v>
      </c>
      <c r="AH326" s="44">
        <f t="shared" si="49"/>
        <v>3.9082430779557251</v>
      </c>
      <c r="AI326" s="44">
        <f t="shared" si="50"/>
        <v>3.9082430807333353</v>
      </c>
      <c r="AJ326" s="44">
        <f t="shared" si="51"/>
        <v>3.9080816863956516</v>
      </c>
      <c r="AK326" s="43">
        <f t="shared" si="58"/>
        <v>23.36121285176073</v>
      </c>
    </row>
    <row r="327" spans="2:37" hidden="1" x14ac:dyDescent="0.25"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7">
        <v>289</v>
      </c>
      <c r="W327" s="44">
        <f t="shared" si="52"/>
        <v>4.8899999999999384</v>
      </c>
      <c r="X327" s="43">
        <f t="shared" si="53"/>
        <v>23.014336702666252</v>
      </c>
      <c r="Y327" s="46"/>
      <c r="Z327" s="47">
        <v>289</v>
      </c>
      <c r="AA327" s="44">
        <f t="shared" si="54"/>
        <v>4.8899999999999384</v>
      </c>
      <c r="AB327" s="44">
        <f t="shared" si="55"/>
        <v>23.013698512367171</v>
      </c>
      <c r="AC327" s="43">
        <f t="shared" si="56"/>
        <v>23.013696154457261</v>
      </c>
      <c r="AD327" s="46"/>
      <c r="AE327" s="47">
        <v>289</v>
      </c>
      <c r="AF327" s="44">
        <f t="shared" si="57"/>
        <v>4.8899999999999384</v>
      </c>
      <c r="AG327" s="44">
        <f t="shared" si="48"/>
        <v>3.9080816863970473</v>
      </c>
      <c r="AH327" s="44">
        <f t="shared" si="49"/>
        <v>3.9079200575470461</v>
      </c>
      <c r="AI327" s="44">
        <f t="shared" si="50"/>
        <v>3.9079200603466475</v>
      </c>
      <c r="AJ327" s="44">
        <f t="shared" si="51"/>
        <v>3.9077581964923822</v>
      </c>
      <c r="AK327" s="43">
        <f t="shared" si="58"/>
        <v>23.400295282164162</v>
      </c>
    </row>
    <row r="328" spans="2:37" hidden="1" x14ac:dyDescent="0.25"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7">
        <v>290</v>
      </c>
      <c r="W328" s="44">
        <f t="shared" si="52"/>
        <v>4.8999999999999382</v>
      </c>
      <c r="X328" s="43">
        <f t="shared" si="53"/>
        <v>23.051785789708742</v>
      </c>
      <c r="Y328" s="46"/>
      <c r="Z328" s="47">
        <v>290</v>
      </c>
      <c r="AA328" s="44">
        <f t="shared" si="54"/>
        <v>4.8999999999999382</v>
      </c>
      <c r="AB328" s="44">
        <f t="shared" si="55"/>
        <v>23.051145312498221</v>
      </c>
      <c r="AC328" s="43">
        <f t="shared" si="56"/>
        <v>23.051142953804099</v>
      </c>
      <c r="AD328" s="46"/>
      <c r="AE328" s="47">
        <v>290</v>
      </c>
      <c r="AF328" s="44">
        <f t="shared" si="57"/>
        <v>4.8999999999999382</v>
      </c>
      <c r="AG328" s="44">
        <f t="shared" si="48"/>
        <v>3.9077581964937909</v>
      </c>
      <c r="AH328" s="44">
        <f t="shared" si="49"/>
        <v>3.9075960971282728</v>
      </c>
      <c r="AI328" s="44">
        <f t="shared" si="50"/>
        <v>3.9075960999500512</v>
      </c>
      <c r="AJ328" s="44">
        <f t="shared" si="51"/>
        <v>3.9074337645786059</v>
      </c>
      <c r="AK328" s="43">
        <f t="shared" si="58"/>
        <v>23.439374482361956</v>
      </c>
    </row>
    <row r="329" spans="2:37" hidden="1" x14ac:dyDescent="0.25"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7">
        <v>291</v>
      </c>
      <c r="W329" s="44">
        <f t="shared" si="52"/>
        <v>4.909999999999938</v>
      </c>
      <c r="X329" s="43">
        <f t="shared" si="53"/>
        <v>23.089230159355115</v>
      </c>
      <c r="Y329" s="46"/>
      <c r="Z329" s="47">
        <v>291</v>
      </c>
      <c r="AA329" s="44">
        <f t="shared" si="54"/>
        <v>4.909999999999938</v>
      </c>
      <c r="AB329" s="44">
        <f t="shared" si="55"/>
        <v>23.08858739471831</v>
      </c>
      <c r="AC329" s="43">
        <f t="shared" si="56"/>
        <v>23.088585035239543</v>
      </c>
      <c r="AD329" s="46"/>
      <c r="AE329" s="47">
        <v>291</v>
      </c>
      <c r="AF329" s="44">
        <f t="shared" si="57"/>
        <v>4.909999999999938</v>
      </c>
      <c r="AG329" s="44">
        <f t="shared" si="48"/>
        <v>3.9074337645800283</v>
      </c>
      <c r="AH329" s="44">
        <f t="shared" si="49"/>
        <v>3.9072711926928227</v>
      </c>
      <c r="AI329" s="44">
        <f t="shared" si="50"/>
        <v>3.9072711955369646</v>
      </c>
      <c r="AJ329" s="44">
        <f t="shared" si="51"/>
        <v>3.9071083866365766</v>
      </c>
      <c r="AK329" s="43">
        <f t="shared" si="58"/>
        <v>23.478450442954003</v>
      </c>
    </row>
    <row r="330" spans="2:37" hidden="1" x14ac:dyDescent="0.25"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7">
        <v>292</v>
      </c>
      <c r="W330" s="44">
        <f t="shared" si="52"/>
        <v>4.9199999999999378</v>
      </c>
      <c r="X330" s="43">
        <f t="shared" si="53"/>
        <v>23.126669810036045</v>
      </c>
      <c r="Y330" s="46"/>
      <c r="Z330" s="47">
        <v>292</v>
      </c>
      <c r="AA330" s="44">
        <f t="shared" si="54"/>
        <v>4.9199999999999378</v>
      </c>
      <c r="AB330" s="44">
        <f t="shared" si="55"/>
        <v>23.126024757457859</v>
      </c>
      <c r="AC330" s="43">
        <f t="shared" si="56"/>
        <v>23.126022397194006</v>
      </c>
      <c r="AD330" s="46"/>
      <c r="AE330" s="47">
        <v>292</v>
      </c>
      <c r="AF330" s="44">
        <f t="shared" si="57"/>
        <v>4.9199999999999378</v>
      </c>
      <c r="AG330" s="44">
        <f t="shared" si="48"/>
        <v>3.9071083866380123</v>
      </c>
      <c r="AH330" s="44">
        <f t="shared" si="49"/>
        <v>3.9069453402117444</v>
      </c>
      <c r="AI330" s="44">
        <f t="shared" si="50"/>
        <v>3.9069453430784384</v>
      </c>
      <c r="AJ330" s="44">
        <f t="shared" si="51"/>
        <v>3.9067820586261033</v>
      </c>
      <c r="AK330" s="43">
        <f t="shared" si="58"/>
        <v>23.517523154500129</v>
      </c>
    </row>
    <row r="331" spans="2:37" hidden="1" x14ac:dyDescent="0.25"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7">
        <v>293</v>
      </c>
      <c r="W331" s="44">
        <f t="shared" si="52"/>
        <v>4.9299999999999375</v>
      </c>
      <c r="X331" s="43">
        <f t="shared" si="53"/>
        <v>23.164104740181337</v>
      </c>
      <c r="Y331" s="46"/>
      <c r="Z331" s="47">
        <v>293</v>
      </c>
      <c r="AA331" s="44">
        <f t="shared" si="54"/>
        <v>4.9299999999999375</v>
      </c>
      <c r="AB331" s="44">
        <f t="shared" si="55"/>
        <v>23.163457399146402</v>
      </c>
      <c r="AC331" s="43">
        <f t="shared" si="56"/>
        <v>23.163455038097034</v>
      </c>
      <c r="AD331" s="46"/>
      <c r="AE331" s="47">
        <v>293</v>
      </c>
      <c r="AF331" s="44">
        <f t="shared" si="57"/>
        <v>4.9299999999999375</v>
      </c>
      <c r="AG331" s="44">
        <f t="shared" si="48"/>
        <v>3.9067820586275519</v>
      </c>
      <c r="AH331" s="44">
        <f t="shared" si="49"/>
        <v>3.9066185356335672</v>
      </c>
      <c r="AI331" s="44">
        <f t="shared" si="50"/>
        <v>3.906618538523003</v>
      </c>
      <c r="AJ331" s="44">
        <f t="shared" si="51"/>
        <v>3.906454776484396</v>
      </c>
      <c r="AK331" s="43">
        <f t="shared" si="58"/>
        <v>23.556592607519871</v>
      </c>
    </row>
    <row r="332" spans="2:37" hidden="1" x14ac:dyDescent="0.25"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7">
        <v>294</v>
      </c>
      <c r="W332" s="44">
        <f t="shared" si="52"/>
        <v>4.9399999999999373</v>
      </c>
      <c r="X332" s="43">
        <f t="shared" si="53"/>
        <v>23.201534948219923</v>
      </c>
      <c r="Y332" s="46"/>
      <c r="Z332" s="47">
        <v>294</v>
      </c>
      <c r="AA332" s="44">
        <f t="shared" si="54"/>
        <v>4.9399999999999373</v>
      </c>
      <c r="AB332" s="44">
        <f t="shared" si="55"/>
        <v>23.20088531821262</v>
      </c>
      <c r="AC332" s="43">
        <f t="shared" si="56"/>
        <v>23.200882956377296</v>
      </c>
      <c r="AD332" s="46"/>
      <c r="AE332" s="47">
        <v>294</v>
      </c>
      <c r="AF332" s="44">
        <f t="shared" si="57"/>
        <v>4.9399999999999373</v>
      </c>
      <c r="AG332" s="44">
        <f t="shared" si="48"/>
        <v>3.9064547764858584</v>
      </c>
      <c r="AH332" s="44">
        <f t="shared" si="49"/>
        <v>3.9062907748841429</v>
      </c>
      <c r="AI332" s="44">
        <f t="shared" si="50"/>
        <v>3.9062907777965128</v>
      </c>
      <c r="AJ332" s="44">
        <f t="shared" si="51"/>
        <v>3.9061265361259117</v>
      </c>
      <c r="AK332" s="43">
        <f t="shared" si="58"/>
        <v>23.595658792492245</v>
      </c>
    </row>
    <row r="333" spans="2:37" hidden="1" x14ac:dyDescent="0.25"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7">
        <v>295</v>
      </c>
      <c r="W333" s="44">
        <f t="shared" si="52"/>
        <v>4.9499999999999371</v>
      </c>
      <c r="X333" s="43">
        <f t="shared" si="53"/>
        <v>23.238960432579862</v>
      </c>
      <c r="Y333" s="46"/>
      <c r="Z333" s="47">
        <v>295</v>
      </c>
      <c r="AA333" s="44">
        <f t="shared" si="54"/>
        <v>4.9499999999999371</v>
      </c>
      <c r="AB333" s="44">
        <f t="shared" si="55"/>
        <v>23.238308513084309</v>
      </c>
      <c r="AC333" s="43">
        <f t="shared" si="56"/>
        <v>23.238306150462595</v>
      </c>
      <c r="AD333" s="46"/>
      <c r="AE333" s="47">
        <v>295</v>
      </c>
      <c r="AF333" s="44">
        <f t="shared" si="57"/>
        <v>4.9499999999999371</v>
      </c>
      <c r="AG333" s="44">
        <f t="shared" si="48"/>
        <v>3.9061265361273882</v>
      </c>
      <c r="AH333" s="44">
        <f t="shared" si="49"/>
        <v>3.9059620538664914</v>
      </c>
      <c r="AI333" s="44">
        <f t="shared" si="50"/>
        <v>3.9059620568019886</v>
      </c>
      <c r="AJ333" s="44">
        <f t="shared" si="51"/>
        <v>3.9057973334421963</v>
      </c>
      <c r="AK333" s="43">
        <f t="shared" si="58"/>
        <v>23.634721699855533</v>
      </c>
    </row>
    <row r="334" spans="2:37" hidden="1" x14ac:dyDescent="0.25"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7">
        <v>296</v>
      </c>
      <c r="W334" s="44">
        <f t="shared" si="52"/>
        <v>4.9599999999999369</v>
      </c>
      <c r="X334" s="43">
        <f t="shared" si="53"/>
        <v>23.276381191688344</v>
      </c>
      <c r="Y334" s="46"/>
      <c r="Z334" s="47">
        <v>296</v>
      </c>
      <c r="AA334" s="44">
        <f t="shared" si="54"/>
        <v>4.9599999999999369</v>
      </c>
      <c r="AB334" s="44">
        <f t="shared" si="55"/>
        <v>23.275726982188402</v>
      </c>
      <c r="AC334" s="43">
        <f t="shared" si="56"/>
        <v>23.275724618779861</v>
      </c>
      <c r="AD334" s="46"/>
      <c r="AE334" s="47">
        <v>296</v>
      </c>
      <c r="AF334" s="44">
        <f t="shared" si="57"/>
        <v>4.9599999999999369</v>
      </c>
      <c r="AG334" s="44">
        <f t="shared" si="48"/>
        <v>3.9057973334436866</v>
      </c>
      <c r="AH334" s="44">
        <f t="shared" si="49"/>
        <v>3.9056323684606427</v>
      </c>
      <c r="AI334" s="44">
        <f t="shared" si="50"/>
        <v>3.9056323714194634</v>
      </c>
      <c r="AJ334" s="44">
        <f t="shared" si="51"/>
        <v>3.9054671643017254</v>
      </c>
      <c r="AK334" s="43">
        <f t="shared" si="58"/>
        <v>23.673781320007045</v>
      </c>
    </row>
    <row r="335" spans="2:37" hidden="1" x14ac:dyDescent="0.25"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7">
        <v>297</v>
      </c>
      <c r="W335" s="44">
        <f t="shared" si="52"/>
        <v>4.9699999999999367</v>
      </c>
      <c r="X335" s="43">
        <f t="shared" si="53"/>
        <v>23.313797223971683</v>
      </c>
      <c r="Y335" s="46"/>
      <c r="Z335" s="47">
        <v>297</v>
      </c>
      <c r="AA335" s="44">
        <f t="shared" si="54"/>
        <v>4.9699999999999367</v>
      </c>
      <c r="AB335" s="44">
        <f t="shared" si="55"/>
        <v>23.313140723950955</v>
      </c>
      <c r="AC335" s="43">
        <f t="shared" si="56"/>
        <v>23.31313835975515</v>
      </c>
      <c r="AD335" s="46"/>
      <c r="AE335" s="47">
        <v>297</v>
      </c>
      <c r="AF335" s="44">
        <f t="shared" si="57"/>
        <v>4.9699999999999367</v>
      </c>
      <c r="AG335" s="44">
        <f t="shared" si="48"/>
        <v>3.9054671643032299</v>
      </c>
      <c r="AH335" s="44">
        <f t="shared" si="49"/>
        <v>3.9053017145234779</v>
      </c>
      <c r="AI335" s="44">
        <f t="shared" si="50"/>
        <v>3.9053017175058189</v>
      </c>
      <c r="AJ335" s="44">
        <f t="shared" si="51"/>
        <v>3.9051360245497473</v>
      </c>
      <c r="AK335" s="43">
        <f t="shared" si="58"/>
        <v>23.712837643302887</v>
      </c>
    </row>
    <row r="336" spans="2:37" hidden="1" x14ac:dyDescent="0.25"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7">
        <v>298</v>
      </c>
      <c r="W336" s="44">
        <f t="shared" si="52"/>
        <v>4.9799999999999365</v>
      </c>
      <c r="X336" s="43">
        <f t="shared" si="53"/>
        <v>23.35120852785532</v>
      </c>
      <c r="Y336" s="46"/>
      <c r="Z336" s="47">
        <v>298</v>
      </c>
      <c r="AA336" s="44">
        <f t="shared" si="54"/>
        <v>4.9799999999999365</v>
      </c>
      <c r="AB336" s="44">
        <f t="shared" si="55"/>
        <v>23.350549736797149</v>
      </c>
      <c r="AC336" s="43">
        <f t="shared" si="56"/>
        <v>23.350547371813644</v>
      </c>
      <c r="AD336" s="46"/>
      <c r="AE336" s="47">
        <v>298</v>
      </c>
      <c r="AF336" s="44">
        <f t="shared" si="57"/>
        <v>4.9799999999999365</v>
      </c>
      <c r="AG336" s="44">
        <f t="shared" si="48"/>
        <v>3.9051360245512661</v>
      </c>
      <c r="AH336" s="44">
        <f t="shared" si="49"/>
        <v>3.9049700878885689</v>
      </c>
      <c r="AI336" s="44">
        <f t="shared" si="50"/>
        <v>3.9049700908946301</v>
      </c>
      <c r="AJ336" s="44">
        <f t="shared" si="51"/>
        <v>3.9048039100081198</v>
      </c>
      <c r="AK336" s="43">
        <f t="shared" si="58"/>
        <v>23.75189066005774</v>
      </c>
    </row>
    <row r="337" spans="2:37" hidden="1" x14ac:dyDescent="0.25"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7">
        <v>299</v>
      </c>
      <c r="W337" s="44">
        <f t="shared" si="52"/>
        <v>4.9899999999999363</v>
      </c>
      <c r="X337" s="43">
        <f t="shared" si="53"/>
        <v>23.388615101763822</v>
      </c>
      <c r="Y337" s="46"/>
      <c r="Z337" s="47">
        <v>299</v>
      </c>
      <c r="AA337" s="44">
        <f t="shared" si="54"/>
        <v>4.9899999999999363</v>
      </c>
      <c r="AB337" s="44">
        <f t="shared" si="55"/>
        <v>23.387954019151291</v>
      </c>
      <c r="AC337" s="43">
        <f t="shared" si="56"/>
        <v>23.387951653379648</v>
      </c>
      <c r="AD337" s="46"/>
      <c r="AE337" s="47">
        <v>299</v>
      </c>
      <c r="AF337" s="44">
        <f t="shared" si="57"/>
        <v>4.9899999999999363</v>
      </c>
      <c r="AG337" s="44">
        <f t="shared" si="48"/>
        <v>3.9048039100096528</v>
      </c>
      <c r="AH337" s="44">
        <f t="shared" si="49"/>
        <v>3.9046374843660172</v>
      </c>
      <c r="AI337" s="44">
        <f t="shared" si="50"/>
        <v>3.9046374873960001</v>
      </c>
      <c r="AJ337" s="44">
        <f t="shared" si="51"/>
        <v>3.9044708164751496</v>
      </c>
      <c r="AK337" s="43">
        <f t="shared" si="58"/>
        <v>23.790940360544617</v>
      </c>
    </row>
    <row r="338" spans="2:37" x14ac:dyDescent="0.25"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50">
        <v>300</v>
      </c>
      <c r="W338" s="49">
        <f t="shared" si="52"/>
        <v>4.9999999999999361</v>
      </c>
      <c r="X338" s="48">
        <f t="shared" si="53"/>
        <v>23.426016944120882</v>
      </c>
      <c r="Y338" s="51"/>
      <c r="Z338" s="50">
        <v>300</v>
      </c>
      <c r="AA338" s="49">
        <f t="shared" si="54"/>
        <v>4.9999999999999361</v>
      </c>
      <c r="AB338" s="44">
        <f t="shared" si="55"/>
        <v>23.425353569436815</v>
      </c>
      <c r="AC338" s="48">
        <f t="shared" si="56"/>
        <v>23.425351202876598</v>
      </c>
      <c r="AD338" s="51"/>
      <c r="AE338" s="50">
        <v>300</v>
      </c>
      <c r="AF338" s="49">
        <f t="shared" si="57"/>
        <v>4.9999999999999361</v>
      </c>
      <c r="AG338" s="44">
        <f t="shared" si="48"/>
        <v>3.9044708164766972</v>
      </c>
      <c r="AH338" s="44">
        <f t="shared" si="49"/>
        <v>3.9043038997422919</v>
      </c>
      <c r="AI338" s="44">
        <f t="shared" si="50"/>
        <v>3.9043039027963991</v>
      </c>
      <c r="AJ338" s="44">
        <f t="shared" si="51"/>
        <v>3.9041367397254279</v>
      </c>
      <c r="AK338" s="48">
        <f t="shared" si="58"/>
        <v>23.82998673499463</v>
      </c>
    </row>
    <row r="339" spans="2:37" hidden="1" x14ac:dyDescent="0.25"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7">
        <v>301</v>
      </c>
      <c r="W339" s="44">
        <f t="shared" si="52"/>
        <v>5.0099999999999358</v>
      </c>
      <c r="X339" s="43">
        <f t="shared" si="53"/>
        <v>23.463414053349311</v>
      </c>
      <c r="Y339" s="46"/>
      <c r="Z339" s="47">
        <v>301</v>
      </c>
      <c r="AA339" s="44">
        <f t="shared" si="54"/>
        <v>5.0099999999999358</v>
      </c>
      <c r="AB339" s="44">
        <f t="shared" si="55"/>
        <v>23.462748386076278</v>
      </c>
      <c r="AC339" s="43">
        <f t="shared" si="56"/>
        <v>23.462746018727046</v>
      </c>
      <c r="AD339" s="46"/>
      <c r="AE339" s="47">
        <v>301</v>
      </c>
      <c r="AF339" s="44">
        <f t="shared" si="57"/>
        <v>5.0099999999999358</v>
      </c>
      <c r="AG339" s="44">
        <f t="shared" si="48"/>
        <v>3.9041367397269902</v>
      </c>
      <c r="AH339" s="44">
        <f t="shared" si="49"/>
        <v>3.9039693297800637</v>
      </c>
      <c r="AI339" s="44">
        <f t="shared" si="50"/>
        <v>3.9039693328585008</v>
      </c>
      <c r="AJ339" s="44">
        <f t="shared" si="51"/>
        <v>3.9038016755096661</v>
      </c>
      <c r="AK339" s="43">
        <f t="shared" si="58"/>
        <v>23.869029773596761</v>
      </c>
    </row>
    <row r="340" spans="2:37" hidden="1" x14ac:dyDescent="0.25"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7">
        <v>302</v>
      </c>
      <c r="W340" s="44">
        <f t="shared" si="52"/>
        <v>5.0199999999999356</v>
      </c>
      <c r="X340" s="43">
        <f t="shared" si="53"/>
        <v>23.500806427871055</v>
      </c>
      <c r="Y340" s="46"/>
      <c r="Z340" s="47">
        <v>302</v>
      </c>
      <c r="AA340" s="44">
        <f t="shared" si="54"/>
        <v>5.0199999999999356</v>
      </c>
      <c r="AB340" s="44">
        <f t="shared" si="55"/>
        <v>23.500138467491357</v>
      </c>
      <c r="AC340" s="43">
        <f t="shared" si="56"/>
        <v>23.50013609935267</v>
      </c>
      <c r="AD340" s="46"/>
      <c r="AE340" s="47">
        <v>302</v>
      </c>
      <c r="AF340" s="44">
        <f t="shared" si="57"/>
        <v>5.0199999999999356</v>
      </c>
      <c r="AG340" s="44">
        <f t="shared" si="48"/>
        <v>3.903801675511243</v>
      </c>
      <c r="AH340" s="44">
        <f t="shared" si="49"/>
        <v>3.9036337702180415</v>
      </c>
      <c r="AI340" s="44">
        <f t="shared" si="50"/>
        <v>3.9036337733210145</v>
      </c>
      <c r="AJ340" s="44">
        <f t="shared" si="51"/>
        <v>3.9034656195545296</v>
      </c>
      <c r="AK340" s="43">
        <f t="shared" si="58"/>
        <v>23.908069466497619</v>
      </c>
    </row>
    <row r="341" spans="2:37" hidden="1" x14ac:dyDescent="0.25"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7">
        <v>303</v>
      </c>
      <c r="W341" s="44">
        <f t="shared" si="52"/>
        <v>5.0299999999999354</v>
      </c>
      <c r="X341" s="43">
        <f t="shared" si="53"/>
        <v>23.538194066107174</v>
      </c>
      <c r="Y341" s="46"/>
      <c r="Z341" s="47">
        <v>303</v>
      </c>
      <c r="AA341" s="44">
        <f t="shared" si="54"/>
        <v>5.0299999999999354</v>
      </c>
      <c r="AB341" s="44">
        <f t="shared" si="55"/>
        <v>23.537523812102851</v>
      </c>
      <c r="AC341" s="43">
        <f t="shared" si="56"/>
        <v>23.537521443174274</v>
      </c>
      <c r="AD341" s="46"/>
      <c r="AE341" s="47">
        <v>303</v>
      </c>
      <c r="AF341" s="44">
        <f t="shared" si="57"/>
        <v>5.0299999999999354</v>
      </c>
      <c r="AG341" s="44">
        <f t="shared" si="48"/>
        <v>3.9034656195561217</v>
      </c>
      <c r="AH341" s="44">
        <f t="shared" si="49"/>
        <v>3.9032972167708029</v>
      </c>
      <c r="AI341" s="44">
        <f t="shared" si="50"/>
        <v>3.9032972198985219</v>
      </c>
      <c r="AJ341" s="44">
        <f t="shared" si="51"/>
        <v>3.9031285675624705</v>
      </c>
      <c r="AK341" s="43">
        <f t="shared" si="58"/>
        <v>23.947105803801193</v>
      </c>
    </row>
    <row r="342" spans="2:37" hidden="1" x14ac:dyDescent="0.25"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7">
        <v>304</v>
      </c>
      <c r="W342" s="44">
        <f t="shared" si="52"/>
        <v>5.0399999999999352</v>
      </c>
      <c r="X342" s="43">
        <f t="shared" si="53"/>
        <v>23.575576966477854</v>
      </c>
      <c r="Y342" s="46"/>
      <c r="Z342" s="47">
        <v>304</v>
      </c>
      <c r="AA342" s="44">
        <f t="shared" si="54"/>
        <v>5.0399999999999352</v>
      </c>
      <c r="AB342" s="44">
        <f t="shared" si="55"/>
        <v>23.574904418330693</v>
      </c>
      <c r="AC342" s="43">
        <f t="shared" si="56"/>
        <v>23.574902048611783</v>
      </c>
      <c r="AD342" s="46"/>
      <c r="AE342" s="47">
        <v>304</v>
      </c>
      <c r="AF342" s="44">
        <f t="shared" si="57"/>
        <v>5.0399999999999352</v>
      </c>
      <c r="AG342" s="44">
        <f t="shared" si="48"/>
        <v>3.9031285675640777</v>
      </c>
      <c r="AH342" s="44">
        <f t="shared" si="49"/>
        <v>3.9029596651286296</v>
      </c>
      <c r="AI342" s="44">
        <f t="shared" si="50"/>
        <v>3.902959668281305</v>
      </c>
      <c r="AJ342" s="44">
        <f t="shared" si="51"/>
        <v>3.9027905152115578</v>
      </c>
      <c r="AK342" s="43">
        <f t="shared" si="58"/>
        <v>23.986138775568623</v>
      </c>
    </row>
    <row r="343" spans="2:37" hidden="1" x14ac:dyDescent="0.25"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7">
        <v>305</v>
      </c>
      <c r="W343" s="44">
        <f t="shared" si="52"/>
        <v>5.049999999999935</v>
      </c>
      <c r="X343" s="43">
        <f t="shared" si="53"/>
        <v>23.612955127402401</v>
      </c>
      <c r="Y343" s="46"/>
      <c r="Z343" s="47">
        <v>305</v>
      </c>
      <c r="AA343" s="44">
        <f t="shared" si="54"/>
        <v>5.049999999999935</v>
      </c>
      <c r="AB343" s="44">
        <f t="shared" si="55"/>
        <v>23.612280284593922</v>
      </c>
      <c r="AC343" s="43">
        <f t="shared" si="56"/>
        <v>23.612277914084242</v>
      </c>
      <c r="AD343" s="46"/>
      <c r="AE343" s="47">
        <v>305</v>
      </c>
      <c r="AF343" s="44">
        <f t="shared" si="57"/>
        <v>5.049999999999935</v>
      </c>
      <c r="AG343" s="44">
        <f t="shared" si="48"/>
        <v>3.9027905152131801</v>
      </c>
      <c r="AH343" s="44">
        <f t="shared" si="49"/>
        <v>3.9026211109573348</v>
      </c>
      <c r="AI343" s="44">
        <f t="shared" si="50"/>
        <v>3.9026211141351799</v>
      </c>
      <c r="AJ343" s="44">
        <f t="shared" si="51"/>
        <v>3.9024514581553085</v>
      </c>
      <c r="AK343" s="43">
        <f t="shared" si="58"/>
        <v>24.025168371817948</v>
      </c>
    </row>
    <row r="344" spans="2:37" hidden="1" x14ac:dyDescent="0.25"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7">
        <v>306</v>
      </c>
      <c r="W344" s="44">
        <f t="shared" si="52"/>
        <v>5.0599999999999348</v>
      </c>
      <c r="X344" s="43">
        <f t="shared" si="53"/>
        <v>23.650328547299242</v>
      </c>
      <c r="Y344" s="46"/>
      <c r="Z344" s="47">
        <v>306</v>
      </c>
      <c r="AA344" s="44">
        <f t="shared" si="54"/>
        <v>5.0599999999999348</v>
      </c>
      <c r="AB344" s="44">
        <f t="shared" si="55"/>
        <v>23.649651409310707</v>
      </c>
      <c r="AC344" s="43">
        <f t="shared" si="56"/>
        <v>23.649649038009819</v>
      </c>
      <c r="AD344" s="46"/>
      <c r="AE344" s="47">
        <v>306</v>
      </c>
      <c r="AF344" s="44">
        <f t="shared" si="57"/>
        <v>5.0599999999999348</v>
      </c>
      <c r="AG344" s="44">
        <f t="shared" si="48"/>
        <v>3.9024514581569463</v>
      </c>
      <c r="AH344" s="44">
        <f t="shared" si="49"/>
        <v>3.9022815498980927</v>
      </c>
      <c r="AI344" s="44">
        <f t="shared" si="50"/>
        <v>3.9022815531013233</v>
      </c>
      <c r="AJ344" s="44">
        <f t="shared" si="51"/>
        <v>3.9021113920225146</v>
      </c>
      <c r="AK344" s="43">
        <f t="shared" si="58"/>
        <v>24.064194582523871</v>
      </c>
    </row>
    <row r="345" spans="2:37" hidden="1" x14ac:dyDescent="0.25"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7">
        <v>307</v>
      </c>
      <c r="W345" s="44">
        <f t="shared" si="52"/>
        <v>5.0699999999999346</v>
      </c>
      <c r="X345" s="43">
        <f t="shared" si="53"/>
        <v>23.687697224585925</v>
      </c>
      <c r="Y345" s="46"/>
      <c r="Z345" s="47">
        <v>307</v>
      </c>
      <c r="AA345" s="44">
        <f t="shared" si="54"/>
        <v>5.0699999999999346</v>
      </c>
      <c r="AB345" s="44">
        <f t="shared" si="55"/>
        <v>23.687017790898338</v>
      </c>
      <c r="AC345" s="43">
        <f t="shared" si="56"/>
        <v>23.687015418805796</v>
      </c>
      <c r="AD345" s="46"/>
      <c r="AE345" s="47">
        <v>307</v>
      </c>
      <c r="AF345" s="44">
        <f t="shared" si="57"/>
        <v>5.0699999999999346</v>
      </c>
      <c r="AG345" s="44">
        <f t="shared" si="48"/>
        <v>3.9021113920241679</v>
      </c>
      <c r="AH345" s="44">
        <f t="shared" si="49"/>
        <v>3.9019409775672687</v>
      </c>
      <c r="AI345" s="44">
        <f t="shared" si="50"/>
        <v>3.901940980796101</v>
      </c>
      <c r="AJ345" s="44">
        <f t="shared" si="51"/>
        <v>3.9017703124170708</v>
      </c>
      <c r="AK345" s="43">
        <f t="shared" si="58"/>
        <v>24.103217397617502</v>
      </c>
    </row>
    <row r="346" spans="2:37" hidden="1" x14ac:dyDescent="0.25"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7">
        <v>308</v>
      </c>
      <c r="W346" s="44">
        <f t="shared" si="52"/>
        <v>5.0799999999999343</v>
      </c>
      <c r="X346" s="43">
        <f t="shared" si="53"/>
        <v>23.725061157679114</v>
      </c>
      <c r="Y346" s="46"/>
      <c r="Z346" s="47">
        <v>308</v>
      </c>
      <c r="AA346" s="44">
        <f t="shared" si="54"/>
        <v>5.0799999999999343</v>
      </c>
      <c r="AB346" s="44">
        <f t="shared" si="55"/>
        <v>23.724379427773211</v>
      </c>
      <c r="AC346" s="43">
        <f t="shared" si="56"/>
        <v>23.724377054888581</v>
      </c>
      <c r="AD346" s="46"/>
      <c r="AE346" s="47">
        <v>308</v>
      </c>
      <c r="AF346" s="44">
        <f t="shared" si="57"/>
        <v>5.0799999999999343</v>
      </c>
      <c r="AG346" s="44">
        <f t="shared" si="48"/>
        <v>3.9017703124187397</v>
      </c>
      <c r="AH346" s="44">
        <f t="shared" si="49"/>
        <v>3.9015993895562406</v>
      </c>
      <c r="AI346" s="44">
        <f t="shared" si="50"/>
        <v>3.9015993928108945</v>
      </c>
      <c r="AJ346" s="44">
        <f t="shared" si="51"/>
        <v>3.9014282149177988</v>
      </c>
      <c r="AK346" s="43">
        <f t="shared" si="58"/>
        <v>24.142236806986116</v>
      </c>
    </row>
    <row r="347" spans="2:37" hidden="1" x14ac:dyDescent="0.25"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7">
        <v>309</v>
      </c>
      <c r="W347" s="44">
        <f t="shared" si="52"/>
        <v>5.0899999999999341</v>
      </c>
      <c r="X347" s="43">
        <f t="shared" si="53"/>
        <v>23.762420344994599</v>
      </c>
      <c r="Y347" s="46"/>
      <c r="Z347" s="47">
        <v>309</v>
      </c>
      <c r="AA347" s="44">
        <f t="shared" si="54"/>
        <v>5.0899999999999341</v>
      </c>
      <c r="AB347" s="44">
        <f t="shared" si="55"/>
        <v>23.761736318350859</v>
      </c>
      <c r="AC347" s="43">
        <f t="shared" si="56"/>
        <v>23.761733944673697</v>
      </c>
      <c r="AD347" s="46"/>
      <c r="AE347" s="47">
        <v>309</v>
      </c>
      <c r="AF347" s="44">
        <f t="shared" si="57"/>
        <v>5.0899999999999341</v>
      </c>
      <c r="AG347" s="44">
        <f t="shared" si="48"/>
        <v>3.9014282149194837</v>
      </c>
      <c r="AH347" s="44">
        <f t="shared" si="49"/>
        <v>3.9012567814312291</v>
      </c>
      <c r="AI347" s="44">
        <f t="shared" si="50"/>
        <v>3.9012567847119253</v>
      </c>
      <c r="AJ347" s="44">
        <f t="shared" si="51"/>
        <v>3.9010850950782734</v>
      </c>
      <c r="AK347" s="43">
        <f t="shared" si="58"/>
        <v>24.181252800472901</v>
      </c>
    </row>
    <row r="348" spans="2:37" hidden="1" x14ac:dyDescent="0.25"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7">
        <v>310</v>
      </c>
      <c r="W348" s="44">
        <f t="shared" si="52"/>
        <v>5.0999999999999339</v>
      </c>
      <c r="X348" s="43">
        <f t="shared" si="53"/>
        <v>23.799774784947282</v>
      </c>
      <c r="Y348" s="46"/>
      <c r="Z348" s="47">
        <v>310</v>
      </c>
      <c r="AA348" s="44">
        <f t="shared" si="54"/>
        <v>5.0999999999999339</v>
      </c>
      <c r="AB348" s="44">
        <f t="shared" si="55"/>
        <v>23.799088461045923</v>
      </c>
      <c r="AC348" s="43">
        <f t="shared" si="56"/>
        <v>23.799086086575787</v>
      </c>
      <c r="AD348" s="46"/>
      <c r="AE348" s="47">
        <v>310</v>
      </c>
      <c r="AF348" s="44">
        <f t="shared" si="57"/>
        <v>5.0999999999999339</v>
      </c>
      <c r="AG348" s="44">
        <f t="shared" si="48"/>
        <v>3.9010850950799743</v>
      </c>
      <c r="AH348" s="44">
        <f t="shared" si="49"/>
        <v>3.9009131487331157</v>
      </c>
      <c r="AI348" s="44">
        <f t="shared" si="50"/>
        <v>3.9009131520400779</v>
      </c>
      <c r="AJ348" s="44">
        <f t="shared" si="51"/>
        <v>3.9007409484266429</v>
      </c>
      <c r="AK348" s="43">
        <f t="shared" si="58"/>
        <v>24.220265367876706</v>
      </c>
    </row>
    <row r="349" spans="2:37" hidden="1" x14ac:dyDescent="0.25"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7">
        <v>311</v>
      </c>
      <c r="W349" s="44">
        <f t="shared" si="52"/>
        <v>5.1099999999999337</v>
      </c>
      <c r="X349" s="43">
        <f t="shared" si="53"/>
        <v>23.837124475951185</v>
      </c>
      <c r="Y349" s="46"/>
      <c r="Z349" s="47">
        <v>311</v>
      </c>
      <c r="AA349" s="44">
        <f t="shared" si="54"/>
        <v>5.1099999999999337</v>
      </c>
      <c r="AB349" s="44">
        <f t="shared" si="55"/>
        <v>23.83643585427216</v>
      </c>
      <c r="AC349" s="43">
        <f t="shared" si="56"/>
        <v>23.836433479008608</v>
      </c>
      <c r="AD349" s="46"/>
      <c r="AE349" s="47">
        <v>311</v>
      </c>
      <c r="AF349" s="44">
        <f t="shared" si="57"/>
        <v>5.1099999999999337</v>
      </c>
      <c r="AG349" s="44">
        <f t="shared" si="48"/>
        <v>3.9007409484283602</v>
      </c>
      <c r="AH349" s="44">
        <f t="shared" si="49"/>
        <v>3.9005684869772685</v>
      </c>
      <c r="AI349" s="44">
        <f t="shared" si="50"/>
        <v>3.9005684903107229</v>
      </c>
      <c r="AJ349" s="44">
        <f t="shared" si="51"/>
        <v>3.9003957704654515</v>
      </c>
      <c r="AK349" s="43">
        <f t="shared" si="58"/>
        <v>24.259274498951793</v>
      </c>
    </row>
    <row r="350" spans="2:37" hidden="1" x14ac:dyDescent="0.25"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7">
        <v>312</v>
      </c>
      <c r="W350" s="44">
        <f t="shared" si="52"/>
        <v>5.1199999999999335</v>
      </c>
      <c r="X350" s="43">
        <f t="shared" si="53"/>
        <v>23.874469416419448</v>
      </c>
      <c r="Y350" s="46"/>
      <c r="Z350" s="47">
        <v>312</v>
      </c>
      <c r="AA350" s="44">
        <f t="shared" si="54"/>
        <v>5.1199999999999335</v>
      </c>
      <c r="AB350" s="44">
        <f t="shared" si="55"/>
        <v>23.873778496442444</v>
      </c>
      <c r="AC350" s="43">
        <f t="shared" si="56"/>
        <v>23.873776120385038</v>
      </c>
      <c r="AD350" s="46"/>
      <c r="AE350" s="47">
        <v>312</v>
      </c>
      <c r="AF350" s="44">
        <f t="shared" si="57"/>
        <v>5.1199999999999335</v>
      </c>
      <c r="AG350" s="44">
        <f t="shared" si="48"/>
        <v>3.9003957704671852</v>
      </c>
      <c r="AH350" s="44">
        <f t="shared" si="49"/>
        <v>3.9002227916533609</v>
      </c>
      <c r="AI350" s="44">
        <f t="shared" si="50"/>
        <v>3.9002227950135344</v>
      </c>
      <c r="AJ350" s="44">
        <f t="shared" si="51"/>
        <v>3.9000495566714579</v>
      </c>
      <c r="AK350" s="43">
        <f t="shared" si="58"/>
        <v>24.298280183407577</v>
      </c>
    </row>
    <row r="351" spans="2:37" hidden="1" x14ac:dyDescent="0.25"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7">
        <v>313</v>
      </c>
      <c r="W351" s="44">
        <f t="shared" si="52"/>
        <v>5.1299999999999333</v>
      </c>
      <c r="X351" s="43">
        <f t="shared" si="53"/>
        <v>23.911809604764322</v>
      </c>
      <c r="Y351" s="46"/>
      <c r="Z351" s="47">
        <v>313</v>
      </c>
      <c r="AA351" s="44">
        <f t="shared" si="54"/>
        <v>5.1299999999999333</v>
      </c>
      <c r="AB351" s="44">
        <f t="shared" si="55"/>
        <v>23.911116385968775</v>
      </c>
      <c r="AC351" s="43">
        <f t="shared" si="56"/>
        <v>23.911114009117068</v>
      </c>
      <c r="AD351" s="46"/>
      <c r="AE351" s="47">
        <v>313</v>
      </c>
      <c r="AF351" s="44">
        <f t="shared" si="57"/>
        <v>5.1299999999999333</v>
      </c>
      <c r="AG351" s="44">
        <f t="shared" si="48"/>
        <v>3.9000495566732081</v>
      </c>
      <c r="AH351" s="44">
        <f t="shared" si="49"/>
        <v>3.8998760582251895</v>
      </c>
      <c r="AI351" s="44">
        <f t="shared" si="50"/>
        <v>3.8998760616123125</v>
      </c>
      <c r="AJ351" s="44">
        <f t="shared" si="51"/>
        <v>3.8997023024954545</v>
      </c>
      <c r="AK351" s="43">
        <f t="shared" si="58"/>
        <v>24.337282410908365</v>
      </c>
    </row>
    <row r="352" spans="2:37" hidden="1" x14ac:dyDescent="0.25"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7">
        <v>314</v>
      </c>
      <c r="W352" s="44">
        <f t="shared" si="52"/>
        <v>5.1399999999999331</v>
      </c>
      <c r="X352" s="43">
        <f t="shared" si="53"/>
        <v>23.949145039397177</v>
      </c>
      <c r="Y352" s="46"/>
      <c r="Z352" s="47">
        <v>314</v>
      </c>
      <c r="AA352" s="44">
        <f t="shared" si="54"/>
        <v>5.1399999999999331</v>
      </c>
      <c r="AB352" s="44">
        <f t="shared" si="55"/>
        <v>23.948449521262251</v>
      </c>
      <c r="AC352" s="43">
        <f t="shared" si="56"/>
        <v>23.948447143615805</v>
      </c>
      <c r="AD352" s="46"/>
      <c r="AE352" s="47">
        <v>314</v>
      </c>
      <c r="AF352" s="44">
        <f t="shared" si="57"/>
        <v>5.1399999999999331</v>
      </c>
      <c r="AG352" s="44">
        <f t="shared" si="48"/>
        <v>3.8997023024972211</v>
      </c>
      <c r="AH352" s="44">
        <f t="shared" si="49"/>
        <v>3.8995282821304929</v>
      </c>
      <c r="AI352" s="44">
        <f t="shared" si="50"/>
        <v>3.8995282855447981</v>
      </c>
      <c r="AJ352" s="44">
        <f t="shared" si="51"/>
        <v>3.8993540033620819</v>
      </c>
      <c r="AK352" s="43">
        <f t="shared" si="58"/>
        <v>24.376281171073103</v>
      </c>
    </row>
    <row r="353" spans="2:37" hidden="1" x14ac:dyDescent="0.25"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7">
        <v>315</v>
      </c>
      <c r="W353" s="44">
        <f t="shared" si="52"/>
        <v>5.1499999999999329</v>
      </c>
      <c r="X353" s="43">
        <f t="shared" si="53"/>
        <v>23.986475718728496</v>
      </c>
      <c r="Y353" s="46"/>
      <c r="Z353" s="47">
        <v>315</v>
      </c>
      <c r="AA353" s="44">
        <f t="shared" si="54"/>
        <v>5.1499999999999329</v>
      </c>
      <c r="AB353" s="44">
        <f t="shared" si="55"/>
        <v>23.985777900733101</v>
      </c>
      <c r="AC353" s="43">
        <f t="shared" si="56"/>
        <v>23.985775522291469</v>
      </c>
      <c r="AD353" s="46"/>
      <c r="AE353" s="47">
        <v>315</v>
      </c>
      <c r="AF353" s="44">
        <f t="shared" si="57"/>
        <v>5.1499999999999329</v>
      </c>
      <c r="AG353" s="44">
        <f t="shared" si="48"/>
        <v>3.8993540033638658</v>
      </c>
      <c r="AH353" s="44">
        <f t="shared" si="49"/>
        <v>3.8991794587807673</v>
      </c>
      <c r="AI353" s="44">
        <f t="shared" si="50"/>
        <v>3.8991794622224889</v>
      </c>
      <c r="AJ353" s="44">
        <f t="shared" si="51"/>
        <v>3.8990046546696471</v>
      </c>
      <c r="AK353" s="43">
        <f t="shared" si="58"/>
        <v>24.415276453475119</v>
      </c>
    </row>
    <row r="354" spans="2:37" hidden="1" x14ac:dyDescent="0.25"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7">
        <v>316</v>
      </c>
      <c r="W354" s="44">
        <f t="shared" si="52"/>
        <v>5.1599999999999326</v>
      </c>
      <c r="X354" s="43">
        <f t="shared" si="53"/>
        <v>24.023801641167879</v>
      </c>
      <c r="Y354" s="46"/>
      <c r="Z354" s="47">
        <v>316</v>
      </c>
      <c r="AA354" s="44">
        <f t="shared" si="54"/>
        <v>5.1599999999999326</v>
      </c>
      <c r="AB354" s="44">
        <f t="shared" si="55"/>
        <v>24.023101522790657</v>
      </c>
      <c r="AC354" s="43">
        <f t="shared" si="56"/>
        <v>24.023099143553395</v>
      </c>
      <c r="AD354" s="46"/>
      <c r="AE354" s="47">
        <v>316</v>
      </c>
      <c r="AF354" s="44">
        <f t="shared" si="57"/>
        <v>5.1599999999999326</v>
      </c>
      <c r="AG354" s="44">
        <f t="shared" si="48"/>
        <v>3.8990046546714479</v>
      </c>
      <c r="AH354" s="44">
        <f t="shared" si="49"/>
        <v>3.89882958356108</v>
      </c>
      <c r="AI354" s="44">
        <f t="shared" si="50"/>
        <v>3.8988295870304546</v>
      </c>
      <c r="AJ354" s="44">
        <f t="shared" si="51"/>
        <v>3.8986542517899339</v>
      </c>
      <c r="AK354" s="43">
        <f t="shared" si="58"/>
        <v>24.454268247641853</v>
      </c>
    </row>
    <row r="355" spans="2:37" hidden="1" x14ac:dyDescent="0.25"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7">
        <v>317</v>
      </c>
      <c r="W355" s="44">
        <f t="shared" si="52"/>
        <v>5.1699999999999324</v>
      </c>
      <c r="X355" s="43">
        <f t="shared" si="53"/>
        <v>24.061122805124036</v>
      </c>
      <c r="Y355" s="46"/>
      <c r="Z355" s="47">
        <v>317</v>
      </c>
      <c r="AA355" s="44">
        <f t="shared" si="54"/>
        <v>5.1699999999999324</v>
      </c>
      <c r="AB355" s="44">
        <f t="shared" si="55"/>
        <v>24.060420385843365</v>
      </c>
      <c r="AC355" s="43">
        <f t="shared" si="56"/>
        <v>24.060418005810032</v>
      </c>
      <c r="AD355" s="46"/>
      <c r="AE355" s="47">
        <v>317</v>
      </c>
      <c r="AF355" s="44">
        <f t="shared" si="57"/>
        <v>5.1699999999999324</v>
      </c>
      <c r="AG355" s="44">
        <f t="shared" si="48"/>
        <v>3.898654251791752</v>
      </c>
      <c r="AH355" s="44">
        <f t="shared" si="49"/>
        <v>3.8984786518298824</v>
      </c>
      <c r="AI355" s="44">
        <f t="shared" si="50"/>
        <v>3.8984786553271498</v>
      </c>
      <c r="AJ355" s="44">
        <f t="shared" si="51"/>
        <v>3.8983027900680165</v>
      </c>
      <c r="AK355" s="43">
        <f t="shared" si="58"/>
        <v>24.493256543054592</v>
      </c>
    </row>
    <row r="356" spans="2:37" hidden="1" x14ac:dyDescent="0.25"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7">
        <v>318</v>
      </c>
      <c r="W356" s="44">
        <f t="shared" si="52"/>
        <v>5.1799999999999322</v>
      </c>
      <c r="X356" s="43">
        <f t="shared" si="53"/>
        <v>24.098439209004795</v>
      </c>
      <c r="Y356" s="46"/>
      <c r="Z356" s="47">
        <v>318</v>
      </c>
      <c r="AA356" s="44">
        <f t="shared" si="54"/>
        <v>5.1799999999999322</v>
      </c>
      <c r="AB356" s="44">
        <f t="shared" si="55"/>
        <v>24.097734488298787</v>
      </c>
      <c r="AC356" s="43">
        <f t="shared" si="56"/>
        <v>24.097732107468939</v>
      </c>
      <c r="AD356" s="46"/>
      <c r="AE356" s="47">
        <v>318</v>
      </c>
      <c r="AF356" s="44">
        <f t="shared" si="57"/>
        <v>5.1799999999999322</v>
      </c>
      <c r="AG356" s="44">
        <f t="shared" si="48"/>
        <v>3.8983027900698519</v>
      </c>
      <c r="AH356" s="44">
        <f t="shared" si="49"/>
        <v>3.8981266589188217</v>
      </c>
      <c r="AI356" s="44">
        <f t="shared" si="50"/>
        <v>3.8981266624442226</v>
      </c>
      <c r="AJ356" s="44">
        <f t="shared" si="51"/>
        <v>3.8979502648220685</v>
      </c>
      <c r="AK356" s="43">
        <f t="shared" si="58"/>
        <v>24.532241329148214</v>
      </c>
    </row>
    <row r="357" spans="2:37" hidden="1" x14ac:dyDescent="0.25"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7">
        <v>319</v>
      </c>
      <c r="W357" s="44">
        <f t="shared" si="52"/>
        <v>5.189999999999932</v>
      </c>
      <c r="X357" s="43">
        <f t="shared" si="53"/>
        <v>24.13575085121709</v>
      </c>
      <c r="Y357" s="46"/>
      <c r="Z357" s="47">
        <v>319</v>
      </c>
      <c r="AA357" s="44">
        <f t="shared" si="54"/>
        <v>5.189999999999932</v>
      </c>
      <c r="AB357" s="44">
        <f t="shared" si="55"/>
        <v>24.1350438285636</v>
      </c>
      <c r="AC357" s="43">
        <f t="shared" si="56"/>
        <v>24.135041446936793</v>
      </c>
      <c r="AD357" s="46"/>
      <c r="AE357" s="47">
        <v>319</v>
      </c>
      <c r="AF357" s="44">
        <f t="shared" si="57"/>
        <v>5.189999999999932</v>
      </c>
      <c r="AG357" s="44">
        <f t="shared" si="48"/>
        <v>3.8979502648239217</v>
      </c>
      <c r="AH357" s="44">
        <f t="shared" si="49"/>
        <v>3.8977736001325494</v>
      </c>
      <c r="AI357" s="44">
        <f t="shared" si="50"/>
        <v>3.8977736036863275</v>
      </c>
      <c r="AJ357" s="44">
        <f t="shared" si="51"/>
        <v>3.897596671343174</v>
      </c>
      <c r="AK357" s="43">
        <f t="shared" si="58"/>
        <v>24.57122259531091</v>
      </c>
    </row>
    <row r="358" spans="2:37" hidden="1" x14ac:dyDescent="0.25"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7">
        <v>320</v>
      </c>
      <c r="W358" s="44">
        <f t="shared" si="52"/>
        <v>5.1999999999999318</v>
      </c>
      <c r="X358" s="43">
        <f t="shared" si="53"/>
        <v>24.173057730166963</v>
      </c>
      <c r="Y358" s="46"/>
      <c r="Z358" s="47">
        <v>320</v>
      </c>
      <c r="AA358" s="44">
        <f t="shared" si="54"/>
        <v>5.1999999999999318</v>
      </c>
      <c r="AB358" s="44">
        <f t="shared" si="55"/>
        <v>24.172348405043582</v>
      </c>
      <c r="AC358" s="43">
        <f t="shared" si="56"/>
        <v>24.172346022619372</v>
      </c>
      <c r="AD358" s="46"/>
      <c r="AE358" s="47">
        <v>320</v>
      </c>
      <c r="AF358" s="44">
        <f t="shared" si="57"/>
        <v>5.1999999999999318</v>
      </c>
      <c r="AG358" s="44">
        <f t="shared" ref="AG358:AG421" si="59">(4-2*(AF358/(200-4*AK358)))</f>
        <v>3.8975966713450449</v>
      </c>
      <c r="AH358" s="44">
        <f t="shared" ref="AH358:AH421" si="60">(4-2*((AF358+$AA$34/2)/(200-4*(AK358+(AG358*$AA$34)/2))))</f>
        <v>3.8974194707485292</v>
      </c>
      <c r="AI358" s="44">
        <f t="shared" ref="AI358:AI421" si="61">(4-2*((AF358+$AA$34/2)/(200-4*(AK358+(AH358*$AA$34)/2))))</f>
        <v>3.8974194743309312</v>
      </c>
      <c r="AJ358" s="44">
        <f t="shared" ref="AJ358:AJ421" si="62">(4-2*((AF358+$AA$34)/(200-4*(AK358+(AI358*$AA$34)))))</f>
        <v>3.8972420048951317</v>
      </c>
      <c r="AK358" s="43">
        <f t="shared" si="58"/>
        <v>24.61020033088392</v>
      </c>
    </row>
    <row r="359" spans="2:37" hidden="1" x14ac:dyDescent="0.25"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7">
        <v>321</v>
      </c>
      <c r="W359" s="44">
        <f t="shared" ref="W359:W422" si="63">W358+$AA$34</f>
        <v>5.2099999999999316</v>
      </c>
      <c r="X359" s="43">
        <f t="shared" ref="X359:X422" si="64">X358+$AA$34*(4-2*(X358/(200-4*W358)))</f>
        <v>24.210359844259578</v>
      </c>
      <c r="Y359" s="46"/>
      <c r="Z359" s="47">
        <v>321</v>
      </c>
      <c r="AA359" s="44">
        <f t="shared" ref="AA359:AA422" si="65">AA358+$AA$34</f>
        <v>5.2099999999999316</v>
      </c>
      <c r="AB359" s="44">
        <f t="shared" ref="AB359:AB422" si="66">AC358+$AA$34*(4-2*(AC358/(200-4*AA358)))</f>
        <v>24.209648216143634</v>
      </c>
      <c r="AC359" s="43">
        <f t="shared" ref="AC359:AC422" si="67">AC358+($AA$34/2)*((4-2*(AC358/(200-4*AA358)))+4-2*(AB359/(200-4*AA359)))</f>
        <v>24.20964583292157</v>
      </c>
      <c r="AD359" s="46"/>
      <c r="AE359" s="47">
        <v>321</v>
      </c>
      <c r="AF359" s="44">
        <f t="shared" ref="AF359:AF422" si="68">AF358+$AA$34</f>
        <v>5.2099999999999316</v>
      </c>
      <c r="AG359" s="44">
        <f t="shared" si="59"/>
        <v>3.8972420048970204</v>
      </c>
      <c r="AH359" s="44">
        <f t="shared" si="60"/>
        <v>3.8970642660168453</v>
      </c>
      <c r="AI359" s="44">
        <f t="shared" si="61"/>
        <v>3.8970642696281192</v>
      </c>
      <c r="AJ359" s="44">
        <f t="shared" si="62"/>
        <v>3.8968862607142629</v>
      </c>
      <c r="AK359" s="43">
        <f t="shared" ref="AK359:AK422" si="69">AK358+((1/6)*0.01*(AG358+2*AH358+2*AI358+AJ358))</f>
        <v>24.649174525161254</v>
      </c>
    </row>
    <row r="360" spans="2:37" hidden="1" x14ac:dyDescent="0.25"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7">
        <v>322</v>
      </c>
      <c r="W360" s="44">
        <f t="shared" si="63"/>
        <v>5.2199999999999314</v>
      </c>
      <c r="X360" s="43">
        <f t="shared" si="64"/>
        <v>24.247657191899201</v>
      </c>
      <c r="Y360" s="46"/>
      <c r="Z360" s="47">
        <v>322</v>
      </c>
      <c r="AA360" s="44">
        <f t="shared" si="65"/>
        <v>5.2199999999999314</v>
      </c>
      <c r="AB360" s="44">
        <f t="shared" si="66"/>
        <v>24.246943260267749</v>
      </c>
      <c r="AC360" s="43">
        <f t="shared" si="67"/>
        <v>24.246940876247393</v>
      </c>
      <c r="AD360" s="46"/>
      <c r="AE360" s="47">
        <v>322</v>
      </c>
      <c r="AF360" s="44">
        <f t="shared" si="68"/>
        <v>5.2199999999999314</v>
      </c>
      <c r="AG360" s="44">
        <f t="shared" si="59"/>
        <v>3.8968862607161698</v>
      </c>
      <c r="AH360" s="44">
        <f t="shared" si="60"/>
        <v>3.8967079811600036</v>
      </c>
      <c r="AI360" s="44">
        <f t="shared" si="61"/>
        <v>3.8967079848004009</v>
      </c>
      <c r="AJ360" s="44">
        <f t="shared" si="62"/>
        <v>3.8965294340092131</v>
      </c>
      <c r="AK360" s="43">
        <f t="shared" si="69"/>
        <v>24.688145167389422</v>
      </c>
    </row>
    <row r="361" spans="2:37" hidden="1" x14ac:dyDescent="0.25"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7">
        <v>323</v>
      </c>
      <c r="W361" s="44">
        <f t="shared" si="63"/>
        <v>5.2299999999999311</v>
      </c>
      <c r="X361" s="43">
        <f t="shared" si="64"/>
        <v>24.284949771489206</v>
      </c>
      <c r="Y361" s="46"/>
      <c r="Z361" s="47">
        <v>323</v>
      </c>
      <c r="AA361" s="44">
        <f t="shared" si="65"/>
        <v>5.2299999999999311</v>
      </c>
      <c r="AB361" s="44">
        <f t="shared" si="66"/>
        <v>24.284233535819048</v>
      </c>
      <c r="AC361" s="43">
        <f t="shared" si="67"/>
        <v>24.28423115099995</v>
      </c>
      <c r="AD361" s="46"/>
      <c r="AE361" s="47">
        <v>323</v>
      </c>
      <c r="AF361" s="44">
        <f t="shared" si="68"/>
        <v>5.2299999999999311</v>
      </c>
      <c r="AG361" s="44">
        <f t="shared" si="59"/>
        <v>3.8965294340111387</v>
      </c>
      <c r="AH361" s="44">
        <f t="shared" si="60"/>
        <v>3.8963506113727386</v>
      </c>
      <c r="AI361" s="44">
        <f t="shared" si="61"/>
        <v>3.8963506150425125</v>
      </c>
      <c r="AJ361" s="44">
        <f t="shared" si="62"/>
        <v>3.8961715199607569</v>
      </c>
      <c r="AK361" s="43">
        <f t="shared" si="69"/>
        <v>24.727112246767167</v>
      </c>
    </row>
    <row r="362" spans="2:37" hidden="1" x14ac:dyDescent="0.25"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7">
        <v>324</v>
      </c>
      <c r="W362" s="44">
        <f t="shared" si="63"/>
        <v>5.2399999999999309</v>
      </c>
      <c r="X362" s="43">
        <f t="shared" si="64"/>
        <v>24.322237581432081</v>
      </c>
      <c r="Y362" s="46"/>
      <c r="Z362" s="47">
        <v>324</v>
      </c>
      <c r="AA362" s="44">
        <f t="shared" si="65"/>
        <v>5.2399999999999309</v>
      </c>
      <c r="AB362" s="44">
        <f t="shared" si="66"/>
        <v>24.32151904119975</v>
      </c>
      <c r="AC362" s="43">
        <f t="shared" si="67"/>
        <v>24.321516655581462</v>
      </c>
      <c r="AD362" s="46"/>
      <c r="AE362" s="47">
        <v>324</v>
      </c>
      <c r="AF362" s="44">
        <f t="shared" si="68"/>
        <v>5.2399999999999309</v>
      </c>
      <c r="AG362" s="44">
        <f t="shared" si="59"/>
        <v>3.8961715199627007</v>
      </c>
      <c r="AH362" s="44">
        <f t="shared" si="60"/>
        <v>3.8959921518218117</v>
      </c>
      <c r="AI362" s="44">
        <f t="shared" si="61"/>
        <v>3.8959921555212178</v>
      </c>
      <c r="AJ362" s="44">
        <f t="shared" si="62"/>
        <v>3.8958125137215958</v>
      </c>
      <c r="AK362" s="43">
        <f t="shared" si="69"/>
        <v>24.766075752445172</v>
      </c>
    </row>
    <row r="363" spans="2:37" hidden="1" x14ac:dyDescent="0.25"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7">
        <v>325</v>
      </c>
      <c r="W363" s="44">
        <f t="shared" si="63"/>
        <v>5.2499999999999307</v>
      </c>
      <c r="X363" s="43">
        <f t="shared" si="64"/>
        <v>24.35952062012942</v>
      </c>
      <c r="Y363" s="46"/>
      <c r="Z363" s="47">
        <v>325</v>
      </c>
      <c r="AA363" s="44">
        <f t="shared" si="65"/>
        <v>5.2499999999999307</v>
      </c>
      <c r="AB363" s="44">
        <f t="shared" si="66"/>
        <v>24.358799774811178</v>
      </c>
      <c r="AC363" s="43">
        <f t="shared" si="67"/>
        <v>24.358797388393256</v>
      </c>
      <c r="AD363" s="46"/>
      <c r="AE363" s="47">
        <v>325</v>
      </c>
      <c r="AF363" s="44">
        <f t="shared" si="68"/>
        <v>5.2499999999999307</v>
      </c>
      <c r="AG363" s="44">
        <f t="shared" si="59"/>
        <v>3.8958125137235586</v>
      </c>
      <c r="AH363" s="44">
        <f t="shared" si="60"/>
        <v>3.8956325976458119</v>
      </c>
      <c r="AI363" s="44">
        <f t="shared" si="61"/>
        <v>3.8956326013751092</v>
      </c>
      <c r="AJ363" s="44">
        <f t="shared" si="62"/>
        <v>3.895452410416159</v>
      </c>
      <c r="AK363" s="43">
        <f t="shared" si="69"/>
        <v>24.80503567352579</v>
      </c>
    </row>
    <row r="364" spans="2:37" hidden="1" x14ac:dyDescent="0.25"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7">
        <v>326</v>
      </c>
      <c r="W364" s="44">
        <f t="shared" si="63"/>
        <v>5.2599999999999305</v>
      </c>
      <c r="X364" s="43">
        <f t="shared" si="64"/>
        <v>24.396798885981919</v>
      </c>
      <c r="Y364" s="46"/>
      <c r="Z364" s="47">
        <v>326</v>
      </c>
      <c r="AA364" s="44">
        <f t="shared" si="65"/>
        <v>5.2599999999999305</v>
      </c>
      <c r="AB364" s="44">
        <f t="shared" si="66"/>
        <v>24.39607573505377</v>
      </c>
      <c r="AC364" s="43">
        <f t="shared" si="67"/>
        <v>24.39607334783577</v>
      </c>
      <c r="AD364" s="46"/>
      <c r="AE364" s="47">
        <v>326</v>
      </c>
      <c r="AF364" s="44">
        <f t="shared" si="68"/>
        <v>5.2599999999999305</v>
      </c>
      <c r="AG364" s="44">
        <f t="shared" si="59"/>
        <v>3.8954524104181405</v>
      </c>
      <c r="AH364" s="44">
        <f t="shared" si="60"/>
        <v>3.8952719439549548</v>
      </c>
      <c r="AI364" s="44">
        <f t="shared" si="61"/>
        <v>3.895271947714404</v>
      </c>
      <c r="AJ364" s="44">
        <f t="shared" si="62"/>
        <v>3.8950912051403987</v>
      </c>
      <c r="AK364" s="43">
        <f t="shared" si="69"/>
        <v>24.843991999062759</v>
      </c>
    </row>
    <row r="365" spans="2:37" hidden="1" x14ac:dyDescent="0.25"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7">
        <v>327</v>
      </c>
      <c r="W365" s="44">
        <f t="shared" si="63"/>
        <v>5.2699999999999303</v>
      </c>
      <c r="X365" s="43">
        <f t="shared" si="64"/>
        <v>24.434072377389388</v>
      </c>
      <c r="Y365" s="46"/>
      <c r="Z365" s="47">
        <v>327</v>
      </c>
      <c r="AA365" s="44">
        <f t="shared" si="65"/>
        <v>5.2699999999999303</v>
      </c>
      <c r="AB365" s="44">
        <f t="shared" si="66"/>
        <v>24.433346920327072</v>
      </c>
      <c r="AC365" s="43">
        <f t="shared" si="67"/>
        <v>24.433344532308542</v>
      </c>
      <c r="AD365" s="46"/>
      <c r="AE365" s="47">
        <v>327</v>
      </c>
      <c r="AF365" s="44">
        <f t="shared" si="68"/>
        <v>5.2699999999999303</v>
      </c>
      <c r="AG365" s="44">
        <f t="shared" si="59"/>
        <v>3.8950912051423994</v>
      </c>
      <c r="AH365" s="44">
        <f t="shared" si="60"/>
        <v>3.8949101858308772</v>
      </c>
      <c r="AI365" s="44">
        <f t="shared" si="61"/>
        <v>3.8949101896207416</v>
      </c>
      <c r="AJ365" s="44">
        <f t="shared" si="62"/>
        <v>3.8947288929615875</v>
      </c>
      <c r="AK365" s="43">
        <f t="shared" si="69"/>
        <v>24.882944718060919</v>
      </c>
    </row>
    <row r="366" spans="2:37" hidden="1" x14ac:dyDescent="0.25"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7">
        <v>328</v>
      </c>
      <c r="W366" s="44">
        <f t="shared" si="63"/>
        <v>5.2799999999999301</v>
      </c>
      <c r="X366" s="43">
        <f t="shared" si="64"/>
        <v>24.471341092750734</v>
      </c>
      <c r="Y366" s="46"/>
      <c r="Z366" s="47">
        <v>328</v>
      </c>
      <c r="AA366" s="44">
        <f t="shared" si="65"/>
        <v>5.2799999999999301</v>
      </c>
      <c r="AB366" s="44">
        <f t="shared" si="66"/>
        <v>24.470613329029725</v>
      </c>
      <c r="AC366" s="43">
        <f t="shared" si="67"/>
        <v>24.470610940210221</v>
      </c>
      <c r="AD366" s="46"/>
      <c r="AE366" s="47">
        <v>328</v>
      </c>
      <c r="AF366" s="44">
        <f t="shared" si="68"/>
        <v>5.2799999999999301</v>
      </c>
      <c r="AG366" s="44">
        <f t="shared" si="59"/>
        <v>3.8947288929636077</v>
      </c>
      <c r="AH366" s="44">
        <f t="shared" si="60"/>
        <v>3.8945473183264321</v>
      </c>
      <c r="AI366" s="44">
        <f t="shared" si="61"/>
        <v>3.8945473221469782</v>
      </c>
      <c r="AJ366" s="44">
        <f t="shared" si="62"/>
        <v>3.8943654689181111</v>
      </c>
      <c r="AK366" s="43">
        <f t="shared" si="69"/>
        <v>24.92189381947593</v>
      </c>
    </row>
    <row r="367" spans="2:37" hidden="1" x14ac:dyDescent="0.25"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7">
        <v>329</v>
      </c>
      <c r="W367" s="44">
        <f t="shared" si="63"/>
        <v>5.2899999999999299</v>
      </c>
      <c r="X367" s="43">
        <f t="shared" si="64"/>
        <v>24.508605030463979</v>
      </c>
      <c r="Y367" s="46"/>
      <c r="Z367" s="47">
        <v>329</v>
      </c>
      <c r="AA367" s="44">
        <f t="shared" si="65"/>
        <v>5.2899999999999299</v>
      </c>
      <c r="AB367" s="44">
        <f t="shared" si="66"/>
        <v>24.507874959559484</v>
      </c>
      <c r="AC367" s="43">
        <f t="shared" si="67"/>
        <v>24.507872569938556</v>
      </c>
      <c r="AD367" s="46"/>
      <c r="AE367" s="47">
        <v>329</v>
      </c>
      <c r="AF367" s="44">
        <f t="shared" si="68"/>
        <v>5.2899999999999299</v>
      </c>
      <c r="AG367" s="44">
        <f t="shared" si="59"/>
        <v>3.8943654689201508</v>
      </c>
      <c r="AH367" s="44">
        <f t="shared" si="60"/>
        <v>3.894183336465483</v>
      </c>
      <c r="AI367" s="44">
        <f t="shared" si="61"/>
        <v>3.8941833403169794</v>
      </c>
      <c r="AJ367" s="44">
        <f t="shared" si="62"/>
        <v>3.8940009280192598</v>
      </c>
      <c r="AK367" s="43">
        <f t="shared" si="69"/>
        <v>24.960839292213976</v>
      </c>
    </row>
    <row r="368" spans="2:37" hidden="1" x14ac:dyDescent="0.25"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7">
        <v>330</v>
      </c>
      <c r="W368" s="44">
        <f t="shared" si="63"/>
        <v>5.2999999999999297</v>
      </c>
      <c r="X368" s="43">
        <f t="shared" si="64"/>
        <v>24.545864188926238</v>
      </c>
      <c r="Y368" s="46"/>
      <c r="Z368" s="47">
        <v>330</v>
      </c>
      <c r="AA368" s="44">
        <f t="shared" si="65"/>
        <v>5.2999999999999297</v>
      </c>
      <c r="AB368" s="44">
        <f t="shared" si="66"/>
        <v>24.545131810313197</v>
      </c>
      <c r="AC368" s="43">
        <f t="shared" si="67"/>
        <v>24.545129419890401</v>
      </c>
      <c r="AD368" s="46"/>
      <c r="AE368" s="47">
        <v>330</v>
      </c>
      <c r="AF368" s="44">
        <f t="shared" si="68"/>
        <v>5.2999999999999297</v>
      </c>
      <c r="AG368" s="44">
        <f t="shared" si="59"/>
        <v>3.894000928021319</v>
      </c>
      <c r="AH368" s="44">
        <f t="shared" si="60"/>
        <v>3.8938182352426924</v>
      </c>
      <c r="AI368" s="44">
        <f t="shared" si="61"/>
        <v>3.8938182391254106</v>
      </c>
      <c r="AJ368" s="44">
        <f t="shared" si="62"/>
        <v>3.8936352652450195</v>
      </c>
      <c r="AK368" s="43">
        <f t="shared" si="69"/>
        <v>24.999781125131484</v>
      </c>
    </row>
    <row r="369" spans="2:37" hidden="1" x14ac:dyDescent="0.25"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7">
        <v>331</v>
      </c>
      <c r="W369" s="44">
        <f t="shared" si="63"/>
        <v>5.3099999999999294</v>
      </c>
      <c r="X369" s="43">
        <f t="shared" si="64"/>
        <v>24.583118566533742</v>
      </c>
      <c r="Y369" s="46"/>
      <c r="Z369" s="47">
        <v>331</v>
      </c>
      <c r="AA369" s="44">
        <f t="shared" si="65"/>
        <v>5.3099999999999294</v>
      </c>
      <c r="AB369" s="44">
        <f t="shared" si="66"/>
        <v>24.582383879686834</v>
      </c>
      <c r="AC369" s="43">
        <f t="shared" si="67"/>
        <v>24.582381488461717</v>
      </c>
      <c r="AD369" s="46"/>
      <c r="AE369" s="47">
        <v>331</v>
      </c>
      <c r="AF369" s="44">
        <f t="shared" si="68"/>
        <v>5.3099999999999294</v>
      </c>
      <c r="AG369" s="44">
        <f t="shared" si="59"/>
        <v>3.8936352652470982</v>
      </c>
      <c r="AH369" s="44">
        <f t="shared" si="60"/>
        <v>3.8934520096233136</v>
      </c>
      <c r="AI369" s="44">
        <f t="shared" si="61"/>
        <v>3.8934520135375275</v>
      </c>
      <c r="AJ369" s="44">
        <f t="shared" si="62"/>
        <v>3.8932684755458586</v>
      </c>
      <c r="AK369" s="43">
        <f t="shared" si="69"/>
        <v>25.038719307034821</v>
      </c>
    </row>
    <row r="370" spans="2:37" hidden="1" x14ac:dyDescent="0.25"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7">
        <v>332</v>
      </c>
      <c r="W370" s="44">
        <f t="shared" si="63"/>
        <v>5.3199999999999292</v>
      </c>
      <c r="X370" s="43">
        <f t="shared" si="64"/>
        <v>24.620368161681814</v>
      </c>
      <c r="Y370" s="46"/>
      <c r="Z370" s="47">
        <v>332</v>
      </c>
      <c r="AA370" s="44">
        <f t="shared" si="65"/>
        <v>5.3199999999999292</v>
      </c>
      <c r="AB370" s="44">
        <f t="shared" si="66"/>
        <v>24.61963116607545</v>
      </c>
      <c r="AC370" s="43">
        <f t="shared" si="67"/>
        <v>24.619628774047563</v>
      </c>
      <c r="AD370" s="46"/>
      <c r="AE370" s="47">
        <v>332</v>
      </c>
      <c r="AF370" s="44">
        <f t="shared" si="68"/>
        <v>5.3199999999999292</v>
      </c>
      <c r="AG370" s="44">
        <f t="shared" si="59"/>
        <v>3.8932684755479579</v>
      </c>
      <c r="AH370" s="44">
        <f t="shared" si="60"/>
        <v>3.8930846545429754</v>
      </c>
      <c r="AI370" s="44">
        <f t="shared" si="61"/>
        <v>3.8930846584889616</v>
      </c>
      <c r="AJ370" s="44">
        <f t="shared" si="62"/>
        <v>3.8929005538425163</v>
      </c>
      <c r="AK370" s="43">
        <f t="shared" si="69"/>
        <v>25.077653826680013</v>
      </c>
    </row>
    <row r="371" spans="2:37" hidden="1" x14ac:dyDescent="0.25"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7">
        <v>333</v>
      </c>
      <c r="W371" s="44">
        <f t="shared" si="63"/>
        <v>5.329999999999929</v>
      </c>
      <c r="X371" s="43">
        <f t="shared" si="64"/>
        <v>24.657612972764884</v>
      </c>
      <c r="Y371" s="46"/>
      <c r="Z371" s="47">
        <v>333</v>
      </c>
      <c r="AA371" s="44">
        <f t="shared" si="65"/>
        <v>5.329999999999929</v>
      </c>
      <c r="AB371" s="44">
        <f t="shared" si="66"/>
        <v>24.656873667873207</v>
      </c>
      <c r="AC371" s="43">
        <f t="shared" si="67"/>
        <v>24.656871275042104</v>
      </c>
      <c r="AD371" s="46"/>
      <c r="AE371" s="47">
        <v>333</v>
      </c>
      <c r="AF371" s="44">
        <f t="shared" si="68"/>
        <v>5.329999999999929</v>
      </c>
      <c r="AG371" s="44">
        <f t="shared" si="59"/>
        <v>3.892900553844636</v>
      </c>
      <c r="AH371" s="44">
        <f t="shared" si="60"/>
        <v>3.89271616490747</v>
      </c>
      <c r="AI371" s="44">
        <f t="shared" si="61"/>
        <v>3.8927161688855088</v>
      </c>
      <c r="AJ371" s="44">
        <f t="shared" si="62"/>
        <v>3.8925314950257874</v>
      </c>
      <c r="AK371" s="43">
        <f t="shared" si="69"/>
        <v>25.116584672772436</v>
      </c>
    </row>
    <row r="372" spans="2:37" hidden="1" x14ac:dyDescent="0.25"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7">
        <v>334</v>
      </c>
      <c r="W372" s="44">
        <f t="shared" si="63"/>
        <v>5.3399999999999288</v>
      </c>
      <c r="X372" s="43">
        <f t="shared" si="64"/>
        <v>24.694852998176483</v>
      </c>
      <c r="Y372" s="46"/>
      <c r="Z372" s="47">
        <v>334</v>
      </c>
      <c r="AA372" s="44">
        <f t="shared" si="65"/>
        <v>5.3399999999999288</v>
      </c>
      <c r="AB372" s="44">
        <f t="shared" si="66"/>
        <v>24.694111383473373</v>
      </c>
      <c r="AC372" s="43">
        <f t="shared" si="67"/>
        <v>24.6941089898386</v>
      </c>
      <c r="AD372" s="46"/>
      <c r="AE372" s="47">
        <v>334</v>
      </c>
      <c r="AF372" s="44">
        <f t="shared" si="68"/>
        <v>5.3399999999999288</v>
      </c>
      <c r="AG372" s="44">
        <f t="shared" si="59"/>
        <v>3.8925314950279275</v>
      </c>
      <c r="AH372" s="44">
        <f t="shared" si="60"/>
        <v>3.8923465355925364</v>
      </c>
      <c r="AI372" s="44">
        <f t="shared" si="61"/>
        <v>3.8923465396029093</v>
      </c>
      <c r="AJ372" s="44">
        <f t="shared" si="62"/>
        <v>3.8921612939563022</v>
      </c>
      <c r="AK372" s="43">
        <f t="shared" si="69"/>
        <v>25.155511833966532</v>
      </c>
    </row>
    <row r="373" spans="2:37" hidden="1" x14ac:dyDescent="0.25"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7">
        <v>335</v>
      </c>
      <c r="W373" s="44">
        <f t="shared" si="63"/>
        <v>5.3499999999999286</v>
      </c>
      <c r="X373" s="43">
        <f t="shared" si="64"/>
        <v>24.732088236309245</v>
      </c>
      <c r="Y373" s="46"/>
      <c r="Z373" s="47">
        <v>335</v>
      </c>
      <c r="AA373" s="44">
        <f t="shared" si="65"/>
        <v>5.3499999999999286</v>
      </c>
      <c r="AB373" s="44">
        <f t="shared" si="66"/>
        <v>24.731344311268309</v>
      </c>
      <c r="AC373" s="43">
        <f t="shared" si="67"/>
        <v>24.731341916829418</v>
      </c>
      <c r="AD373" s="46"/>
      <c r="AE373" s="47">
        <v>335</v>
      </c>
      <c r="AF373" s="44">
        <f t="shared" si="68"/>
        <v>5.3499999999999286</v>
      </c>
      <c r="AG373" s="44">
        <f t="shared" si="59"/>
        <v>3.8921612939584631</v>
      </c>
      <c r="AH373" s="44">
        <f t="shared" si="60"/>
        <v>3.891975761443641</v>
      </c>
      <c r="AI373" s="44">
        <f t="shared" si="61"/>
        <v>3.8919757654866336</v>
      </c>
      <c r="AJ373" s="44">
        <f t="shared" si="62"/>
        <v>3.8917899454643115</v>
      </c>
      <c r="AK373" s="43">
        <f t="shared" si="69"/>
        <v>25.194435298865489</v>
      </c>
    </row>
    <row r="374" spans="2:37" hidden="1" x14ac:dyDescent="0.25"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7">
        <v>336</v>
      </c>
      <c r="W374" s="44">
        <f t="shared" si="63"/>
        <v>5.3599999999999284</v>
      </c>
      <c r="X374" s="43">
        <f t="shared" si="64"/>
        <v>24.7693186855549</v>
      </c>
      <c r="Y374" s="46"/>
      <c r="Z374" s="47">
        <v>336</v>
      </c>
      <c r="AA374" s="44">
        <f t="shared" si="65"/>
        <v>5.3599999999999284</v>
      </c>
      <c r="AB374" s="44">
        <f t="shared" si="66"/>
        <v>24.768572449649483</v>
      </c>
      <c r="AC374" s="43">
        <f t="shared" si="67"/>
        <v>24.768570054406023</v>
      </c>
      <c r="AD374" s="46"/>
      <c r="AE374" s="47">
        <v>336</v>
      </c>
      <c r="AF374" s="44">
        <f t="shared" si="68"/>
        <v>5.3599999999999284</v>
      </c>
      <c r="AG374" s="44">
        <f t="shared" si="59"/>
        <v>3.8917899454664937</v>
      </c>
      <c r="AH374" s="44">
        <f t="shared" si="60"/>
        <v>3.8916038372757589</v>
      </c>
      <c r="AI374" s="44">
        <f t="shared" si="61"/>
        <v>3.8916038413516594</v>
      </c>
      <c r="AJ374" s="44">
        <f t="shared" si="62"/>
        <v>3.8914174443494627</v>
      </c>
      <c r="AK374" s="43">
        <f t="shared" si="69"/>
        <v>25.233355056020962</v>
      </c>
    </row>
    <row r="375" spans="2:37" hidden="1" x14ac:dyDescent="0.25"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7">
        <v>337</v>
      </c>
      <c r="W375" s="44">
        <f t="shared" si="63"/>
        <v>5.3699999999999282</v>
      </c>
      <c r="X375" s="43">
        <f t="shared" si="64"/>
        <v>24.806544344304278</v>
      </c>
      <c r="Y375" s="46"/>
      <c r="Z375" s="47">
        <v>337</v>
      </c>
      <c r="AA375" s="44">
        <f t="shared" si="65"/>
        <v>5.3699999999999282</v>
      </c>
      <c r="AB375" s="44">
        <f t="shared" si="66"/>
        <v>24.805795797007455</v>
      </c>
      <c r="AC375" s="43">
        <f t="shared" si="67"/>
        <v>24.805793400958979</v>
      </c>
      <c r="AD375" s="46"/>
      <c r="AE375" s="47">
        <v>337</v>
      </c>
      <c r="AF375" s="44">
        <f t="shared" si="68"/>
        <v>5.3699999999999282</v>
      </c>
      <c r="AG375" s="44">
        <f t="shared" si="59"/>
        <v>3.8914174443516658</v>
      </c>
      <c r="AH375" s="44">
        <f t="shared" si="60"/>
        <v>3.8912307578731529</v>
      </c>
      <c r="AI375" s="44">
        <f t="shared" si="61"/>
        <v>3.8912307619822513</v>
      </c>
      <c r="AJ375" s="44">
        <f t="shared" si="62"/>
        <v>3.891043785380579</v>
      </c>
      <c r="AK375" s="43">
        <f t="shared" si="69"/>
        <v>25.272271093932748</v>
      </c>
    </row>
    <row r="376" spans="2:37" hidden="1" x14ac:dyDescent="0.25"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7">
        <v>338</v>
      </c>
      <c r="W376" s="44">
        <f t="shared" si="63"/>
        <v>5.379999999999928</v>
      </c>
      <c r="X376" s="43">
        <f t="shared" si="64"/>
        <v>24.843765210947311</v>
      </c>
      <c r="Y376" s="46"/>
      <c r="Z376" s="47">
        <v>338</v>
      </c>
      <c r="AA376" s="44">
        <f t="shared" si="65"/>
        <v>5.379999999999928</v>
      </c>
      <c r="AB376" s="44">
        <f t="shared" si="66"/>
        <v>24.843014351731895</v>
      </c>
      <c r="AC376" s="43">
        <f t="shared" si="67"/>
        <v>24.843011954877948</v>
      </c>
      <c r="AD376" s="46"/>
      <c r="AE376" s="47">
        <v>338</v>
      </c>
      <c r="AF376" s="44">
        <f t="shared" si="68"/>
        <v>5.379999999999928</v>
      </c>
      <c r="AG376" s="44">
        <f t="shared" si="59"/>
        <v>3.8910437853828035</v>
      </c>
      <c r="AH376" s="44">
        <f t="shared" si="60"/>
        <v>3.8908565179891461</v>
      </c>
      <c r="AI376" s="44">
        <f t="shared" si="61"/>
        <v>3.8908565221317373</v>
      </c>
      <c r="AJ376" s="44">
        <f t="shared" si="62"/>
        <v>3.8906689632954325</v>
      </c>
      <c r="AK376" s="43">
        <f t="shared" si="69"/>
        <v>25.311183401048485</v>
      </c>
    </row>
    <row r="377" spans="2:37" hidden="1" x14ac:dyDescent="0.25"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7">
        <v>339</v>
      </c>
      <c r="W377" s="44">
        <f t="shared" si="63"/>
        <v>5.3899999999999277</v>
      </c>
      <c r="X377" s="43">
        <f t="shared" si="64"/>
        <v>24.880981283873023</v>
      </c>
      <c r="Y377" s="46"/>
      <c r="Z377" s="47">
        <v>339</v>
      </c>
      <c r="AA377" s="44">
        <f t="shared" si="65"/>
        <v>5.3899999999999277</v>
      </c>
      <c r="AB377" s="44">
        <f t="shared" si="66"/>
        <v>24.880228112211558</v>
      </c>
      <c r="AC377" s="43">
        <f t="shared" si="67"/>
        <v>24.880225714551688</v>
      </c>
      <c r="AD377" s="46"/>
      <c r="AE377" s="47">
        <v>339</v>
      </c>
      <c r="AF377" s="44">
        <f t="shared" si="68"/>
        <v>5.3899999999999277</v>
      </c>
      <c r="AG377" s="44">
        <f t="shared" si="59"/>
        <v>3.8906689632976792</v>
      </c>
      <c r="AH377" s="44">
        <f t="shared" si="60"/>
        <v>3.8904811123459018</v>
      </c>
      <c r="AI377" s="44">
        <f t="shared" si="61"/>
        <v>3.8904811165222815</v>
      </c>
      <c r="AJ377" s="44">
        <f t="shared" si="62"/>
        <v>3.8902929728005211</v>
      </c>
      <c r="AK377" s="43">
        <f t="shared" si="69"/>
        <v>25.350091965763351</v>
      </c>
    </row>
    <row r="378" spans="2:37" hidden="1" x14ac:dyDescent="0.25"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7">
        <v>340</v>
      </c>
      <c r="W378" s="44">
        <f t="shared" si="63"/>
        <v>5.3999999999999275</v>
      </c>
      <c r="X378" s="43">
        <f t="shared" si="64"/>
        <v>24.918192561469539</v>
      </c>
      <c r="Y378" s="46"/>
      <c r="Z378" s="47">
        <v>340</v>
      </c>
      <c r="AA378" s="44">
        <f t="shared" si="65"/>
        <v>5.3999999999999275</v>
      </c>
      <c r="AB378" s="44">
        <f t="shared" si="66"/>
        <v>24.917437076834297</v>
      </c>
      <c r="AC378" s="43">
        <f t="shared" si="67"/>
        <v>24.91743467836806</v>
      </c>
      <c r="AD378" s="46"/>
      <c r="AE378" s="47">
        <v>340</v>
      </c>
      <c r="AF378" s="44">
        <f t="shared" si="68"/>
        <v>5.3999999999999275</v>
      </c>
      <c r="AG378" s="44">
        <f t="shared" si="59"/>
        <v>3.8902929728027891</v>
      </c>
      <c r="AH378" s="44">
        <f t="shared" si="60"/>
        <v>3.8901045356341903</v>
      </c>
      <c r="AI378" s="44">
        <f t="shared" si="61"/>
        <v>3.8901045398446588</v>
      </c>
      <c r="AJ378" s="44">
        <f t="shared" si="62"/>
        <v>3.8899158085708354</v>
      </c>
      <c r="AK378" s="43">
        <f t="shared" si="69"/>
        <v>25.388996776419742</v>
      </c>
    </row>
    <row r="379" spans="2:37" hidden="1" x14ac:dyDescent="0.25"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7">
        <v>341</v>
      </c>
      <c r="W379" s="44">
        <f t="shared" si="63"/>
        <v>5.4099999999999273</v>
      </c>
      <c r="X379" s="43">
        <f t="shared" si="64"/>
        <v>24.955399042124082</v>
      </c>
      <c r="Y379" s="46"/>
      <c r="Z379" s="47">
        <v>341</v>
      </c>
      <c r="AA379" s="44">
        <f t="shared" si="65"/>
        <v>5.4099999999999273</v>
      </c>
      <c r="AB379" s="44">
        <f t="shared" si="66"/>
        <v>24.954641243987076</v>
      </c>
      <c r="AC379" s="43">
        <f t="shared" si="67"/>
        <v>24.954638844714012</v>
      </c>
      <c r="AD379" s="46"/>
      <c r="AE379" s="47">
        <v>341</v>
      </c>
      <c r="AF379" s="44">
        <f t="shared" si="68"/>
        <v>5.4099999999999273</v>
      </c>
      <c r="AG379" s="44">
        <f t="shared" si="59"/>
        <v>3.8899158085731256</v>
      </c>
      <c r="AH379" s="44">
        <f t="shared" si="60"/>
        <v>3.8897267825131636</v>
      </c>
      <c r="AI379" s="44">
        <f t="shared" si="61"/>
        <v>3.8897267867580227</v>
      </c>
      <c r="AJ379" s="44">
        <f t="shared" si="62"/>
        <v>3.8895374652496315</v>
      </c>
      <c r="AK379" s="43">
        <f t="shared" si="69"/>
        <v>25.42789782130696</v>
      </c>
    </row>
    <row r="380" spans="2:37" hidden="1" x14ac:dyDescent="0.25"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7">
        <v>342</v>
      </c>
      <c r="W380" s="44">
        <f t="shared" si="63"/>
        <v>5.4199999999999271</v>
      </c>
      <c r="X380" s="43">
        <f t="shared" si="64"/>
        <v>24.992600724222967</v>
      </c>
      <c r="Y380" s="46"/>
      <c r="Z380" s="47">
        <v>342</v>
      </c>
      <c r="AA380" s="44">
        <f t="shared" si="65"/>
        <v>5.4199999999999271</v>
      </c>
      <c r="AB380" s="44">
        <f t="shared" si="66"/>
        <v>24.991840612055938</v>
      </c>
      <c r="AC380" s="43">
        <f t="shared" si="67"/>
        <v>24.991838211975594</v>
      </c>
      <c r="AD380" s="46"/>
      <c r="AE380" s="47">
        <v>342</v>
      </c>
      <c r="AF380" s="44">
        <f t="shared" si="68"/>
        <v>5.4199999999999271</v>
      </c>
      <c r="AG380" s="44">
        <f t="shared" si="59"/>
        <v>3.8895374652519443</v>
      </c>
      <c r="AH380" s="44">
        <f t="shared" si="60"/>
        <v>3.8893478476101211</v>
      </c>
      <c r="AI380" s="44">
        <f t="shared" si="61"/>
        <v>3.8893478518896769</v>
      </c>
      <c r="AJ380" s="44">
        <f t="shared" si="62"/>
        <v>3.8891579374481986</v>
      </c>
      <c r="AK380" s="43">
        <f t="shared" si="69"/>
        <v>25.466795088660902</v>
      </c>
    </row>
    <row r="381" spans="2:37" hidden="1" x14ac:dyDescent="0.25"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7">
        <v>343</v>
      </c>
      <c r="W381" s="44">
        <f t="shared" si="63"/>
        <v>5.4299999999999269</v>
      </c>
      <c r="X381" s="43">
        <f t="shared" si="64"/>
        <v>25.029797606151611</v>
      </c>
      <c r="Y381" s="46"/>
      <c r="Z381" s="47">
        <v>343</v>
      </c>
      <c r="AA381" s="44">
        <f t="shared" si="65"/>
        <v>5.4299999999999269</v>
      </c>
      <c r="AB381" s="44">
        <f t="shared" si="66"/>
        <v>25.029035179426025</v>
      </c>
      <c r="AC381" s="43">
        <f t="shared" si="67"/>
        <v>25.02903277853795</v>
      </c>
      <c r="AD381" s="46"/>
      <c r="AE381" s="47">
        <v>343</v>
      </c>
      <c r="AF381" s="44">
        <f t="shared" si="68"/>
        <v>5.4299999999999269</v>
      </c>
      <c r="AG381" s="44">
        <f t="shared" si="59"/>
        <v>3.8891579374505336</v>
      </c>
      <c r="AH381" s="44">
        <f t="shared" si="60"/>
        <v>3.8889677255202777</v>
      </c>
      <c r="AI381" s="44">
        <f t="shared" si="61"/>
        <v>3.8889677298348393</v>
      </c>
      <c r="AJ381" s="44">
        <f t="shared" si="62"/>
        <v>3.888777219745621</v>
      </c>
      <c r="AK381" s="43">
        <f t="shared" si="69"/>
        <v>25.505688566663736</v>
      </c>
    </row>
    <row r="382" spans="2:37" hidden="1" x14ac:dyDescent="0.25"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7">
        <v>344</v>
      </c>
      <c r="W382" s="44">
        <f t="shared" si="63"/>
        <v>5.4399999999999267</v>
      </c>
      <c r="X382" s="43">
        <f t="shared" si="64"/>
        <v>25.066989686294516</v>
      </c>
      <c r="Y382" s="46"/>
      <c r="Z382" s="47">
        <v>344</v>
      </c>
      <c r="AA382" s="44">
        <f t="shared" si="65"/>
        <v>5.4399999999999267</v>
      </c>
      <c r="AB382" s="44">
        <f t="shared" si="66"/>
        <v>25.066224944481572</v>
      </c>
      <c r="AC382" s="43">
        <f t="shared" si="67"/>
        <v>25.066222542785319</v>
      </c>
      <c r="AD382" s="46"/>
      <c r="AE382" s="47">
        <v>344</v>
      </c>
      <c r="AF382" s="44">
        <f t="shared" si="68"/>
        <v>5.4399999999999267</v>
      </c>
      <c r="AG382" s="44">
        <f t="shared" si="59"/>
        <v>3.8887772197479791</v>
      </c>
      <c r="AH382" s="44">
        <f t="shared" si="60"/>
        <v>3.8885864108065271</v>
      </c>
      <c r="AI382" s="44">
        <f t="shared" si="61"/>
        <v>3.8885864151564058</v>
      </c>
      <c r="AJ382" s="44">
        <f t="shared" si="62"/>
        <v>3.8883953066885457</v>
      </c>
      <c r="AK382" s="43">
        <f t="shared" si="69"/>
        <v>25.544578243443581</v>
      </c>
    </row>
    <row r="383" spans="2:37" hidden="1" x14ac:dyDescent="0.25"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7">
        <v>345</v>
      </c>
      <c r="W383" s="44">
        <f t="shared" si="63"/>
        <v>5.4499999999999265</v>
      </c>
      <c r="X383" s="43">
        <f t="shared" si="64"/>
        <v>25.104176963035282</v>
      </c>
      <c r="Y383" s="46"/>
      <c r="Z383" s="47">
        <v>345</v>
      </c>
      <c r="AA383" s="44">
        <f t="shared" si="65"/>
        <v>5.4499999999999265</v>
      </c>
      <c r="AB383" s="44">
        <f t="shared" si="66"/>
        <v>25.103409905605922</v>
      </c>
      <c r="AC383" s="43">
        <f t="shared" si="67"/>
        <v>25.103407503101028</v>
      </c>
      <c r="AD383" s="46"/>
      <c r="AE383" s="47">
        <v>345</v>
      </c>
      <c r="AF383" s="44">
        <f t="shared" si="68"/>
        <v>5.4499999999999265</v>
      </c>
      <c r="AG383" s="44">
        <f t="shared" si="59"/>
        <v>3.8883953066909269</v>
      </c>
      <c r="AH383" s="44">
        <f t="shared" si="60"/>
        <v>3.8882038979992055</v>
      </c>
      <c r="AI383" s="44">
        <f t="shared" si="61"/>
        <v>3.8882039023847166</v>
      </c>
      <c r="AJ383" s="44">
        <f t="shared" si="62"/>
        <v>3.8880121927909403</v>
      </c>
      <c r="AK383" s="43">
        <f t="shared" si="69"/>
        <v>25.583464107074185</v>
      </c>
    </row>
    <row r="384" spans="2:37" hidden="1" x14ac:dyDescent="0.25"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7">
        <v>346</v>
      </c>
      <c r="W384" s="44">
        <f t="shared" si="63"/>
        <v>5.4599999999999262</v>
      </c>
      <c r="X384" s="43">
        <f t="shared" si="64"/>
        <v>25.141359434756602</v>
      </c>
      <c r="Y384" s="46"/>
      <c r="Z384" s="47">
        <v>346</v>
      </c>
      <c r="AA384" s="44">
        <f t="shared" si="65"/>
        <v>5.4599999999999262</v>
      </c>
      <c r="AB384" s="44">
        <f t="shared" si="66"/>
        <v>25.140590061181488</v>
      </c>
      <c r="AC384" s="43">
        <f t="shared" si="67"/>
        <v>25.140587657867506</v>
      </c>
      <c r="AD384" s="46"/>
      <c r="AE384" s="47">
        <v>346</v>
      </c>
      <c r="AF384" s="44">
        <f t="shared" si="68"/>
        <v>5.4599999999999262</v>
      </c>
      <c r="AG384" s="44">
        <f t="shared" si="59"/>
        <v>3.8880121927933451</v>
      </c>
      <c r="AH384" s="44">
        <f t="shared" si="60"/>
        <v>3.88782018159585</v>
      </c>
      <c r="AI384" s="44">
        <f t="shared" si="61"/>
        <v>3.8878201860173114</v>
      </c>
      <c r="AJ384" s="44">
        <f t="shared" si="62"/>
        <v>3.8876278725338551</v>
      </c>
      <c r="AK384" s="43">
        <f t="shared" si="69"/>
        <v>25.6223461455746</v>
      </c>
    </row>
    <row r="385" spans="2:37" hidden="1" x14ac:dyDescent="0.25"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7">
        <v>347</v>
      </c>
      <c r="W385" s="44">
        <f t="shared" si="63"/>
        <v>5.469999999999926</v>
      </c>
      <c r="X385" s="43">
        <f t="shared" si="64"/>
        <v>25.178537099840263</v>
      </c>
      <c r="Y385" s="46"/>
      <c r="Z385" s="47">
        <v>347</v>
      </c>
      <c r="AA385" s="44">
        <f t="shared" si="65"/>
        <v>5.469999999999926</v>
      </c>
      <c r="AB385" s="44">
        <f t="shared" si="66"/>
        <v>25.177765409589792</v>
      </c>
      <c r="AC385" s="43">
        <f t="shared" si="67"/>
        <v>25.177763005466264</v>
      </c>
      <c r="AD385" s="46"/>
      <c r="AE385" s="47">
        <v>347</v>
      </c>
      <c r="AF385" s="44">
        <f t="shared" si="68"/>
        <v>5.469999999999926</v>
      </c>
      <c r="AG385" s="44">
        <f t="shared" si="59"/>
        <v>3.8876278725362834</v>
      </c>
      <c r="AH385" s="44">
        <f t="shared" si="60"/>
        <v>3.8874352560609586</v>
      </c>
      <c r="AI385" s="44">
        <f t="shared" si="61"/>
        <v>3.8874352605186919</v>
      </c>
      <c r="AJ385" s="44">
        <f t="shared" si="62"/>
        <v>3.8872423403651779</v>
      </c>
      <c r="AK385" s="43">
        <f t="shared" si="69"/>
        <v>25.661224346908856</v>
      </c>
    </row>
    <row r="386" spans="2:37" hidden="1" x14ac:dyDescent="0.25"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7">
        <v>348</v>
      </c>
      <c r="W386" s="44">
        <f t="shared" si="63"/>
        <v>5.4799999999999258</v>
      </c>
      <c r="X386" s="43">
        <f t="shared" si="64"/>
        <v>25.215709956667141</v>
      </c>
      <c r="Y386" s="46"/>
      <c r="Z386" s="47">
        <v>348</v>
      </c>
      <c r="AA386" s="44">
        <f t="shared" si="65"/>
        <v>5.4799999999999258</v>
      </c>
      <c r="AB386" s="44">
        <f t="shared" si="66"/>
        <v>25.214935949211441</v>
      </c>
      <c r="AC386" s="43">
        <f t="shared" si="67"/>
        <v>25.214933544277912</v>
      </c>
      <c r="AD386" s="46"/>
      <c r="AE386" s="47">
        <v>348</v>
      </c>
      <c r="AF386" s="44">
        <f t="shared" si="68"/>
        <v>5.4799999999999258</v>
      </c>
      <c r="AG386" s="44">
        <f t="shared" si="59"/>
        <v>3.8872423403676302</v>
      </c>
      <c r="AH386" s="44">
        <f t="shared" si="60"/>
        <v>3.8870491158257456</v>
      </c>
      <c r="AI386" s="44">
        <f t="shared" si="61"/>
        <v>3.8870491203200754</v>
      </c>
      <c r="AJ386" s="44">
        <f t="shared" si="62"/>
        <v>3.8868555906993909</v>
      </c>
      <c r="AK386" s="43">
        <f t="shared" si="69"/>
        <v>25.700098698985624</v>
      </c>
    </row>
    <row r="387" spans="2:37" hidden="1" x14ac:dyDescent="0.25"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7">
        <v>349</v>
      </c>
      <c r="W387" s="44">
        <f t="shared" si="63"/>
        <v>5.4899999999999256</v>
      </c>
      <c r="X387" s="43">
        <f t="shared" si="64"/>
        <v>25.252878003617202</v>
      </c>
      <c r="Y387" s="46"/>
      <c r="Z387" s="47">
        <v>349</v>
      </c>
      <c r="AA387" s="44">
        <f t="shared" si="65"/>
        <v>5.4899999999999256</v>
      </c>
      <c r="AB387" s="44">
        <f t="shared" si="66"/>
        <v>25.252101678426129</v>
      </c>
      <c r="AC387" s="43">
        <f t="shared" si="67"/>
        <v>25.252099272682148</v>
      </c>
      <c r="AD387" s="46"/>
      <c r="AE387" s="47">
        <v>349</v>
      </c>
      <c r="AF387" s="44">
        <f t="shared" si="68"/>
        <v>5.4899999999999256</v>
      </c>
      <c r="AG387" s="44">
        <f t="shared" si="59"/>
        <v>3.8868555907018671</v>
      </c>
      <c r="AH387" s="44">
        <f t="shared" si="60"/>
        <v>3.8866617552878955</v>
      </c>
      <c r="AI387" s="44">
        <f t="shared" si="61"/>
        <v>3.8866617598191491</v>
      </c>
      <c r="AJ387" s="44">
        <f t="shared" si="62"/>
        <v>3.8864676179173219</v>
      </c>
      <c r="AK387" s="43">
        <f t="shared" si="69"/>
        <v>25.738969189657887</v>
      </c>
    </row>
    <row r="388" spans="2:37" hidden="1" x14ac:dyDescent="0.25"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7">
        <v>350</v>
      </c>
      <c r="W388" s="44">
        <f t="shared" si="63"/>
        <v>5.4999999999999254</v>
      </c>
      <c r="X388" s="43">
        <f t="shared" si="64"/>
        <v>25.290041239069502</v>
      </c>
      <c r="Y388" s="46"/>
      <c r="Z388" s="47">
        <v>350</v>
      </c>
      <c r="AA388" s="44">
        <f t="shared" si="65"/>
        <v>5.4999999999999254</v>
      </c>
      <c r="AB388" s="44">
        <f t="shared" si="66"/>
        <v>25.289262595612648</v>
      </c>
      <c r="AC388" s="43">
        <f t="shared" si="67"/>
        <v>25.289260189057757</v>
      </c>
      <c r="AD388" s="46"/>
      <c r="AE388" s="47">
        <v>350</v>
      </c>
      <c r="AF388" s="44">
        <f t="shared" si="68"/>
        <v>5.4999999999999254</v>
      </c>
      <c r="AG388" s="44">
        <f t="shared" si="59"/>
        <v>3.8864676179198225</v>
      </c>
      <c r="AH388" s="44">
        <f t="shared" si="60"/>
        <v>3.8862731688113143</v>
      </c>
      <c r="AI388" s="44">
        <f t="shared" si="61"/>
        <v>3.8862731733798235</v>
      </c>
      <c r="AJ388" s="44">
        <f t="shared" si="62"/>
        <v>3.8860784163658972</v>
      </c>
      <c r="AK388" s="43">
        <f t="shared" si="69"/>
        <v>25.77783580672261</v>
      </c>
    </row>
    <row r="389" spans="2:37" hidden="1" x14ac:dyDescent="0.25"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7">
        <v>351</v>
      </c>
      <c r="W389" s="44">
        <f t="shared" si="63"/>
        <v>5.5099999999999252</v>
      </c>
      <c r="X389" s="43">
        <f t="shared" si="64"/>
        <v>25.32719966140219</v>
      </c>
      <c r="Y389" s="46"/>
      <c r="Z389" s="47">
        <v>351</v>
      </c>
      <c r="AA389" s="44">
        <f t="shared" si="65"/>
        <v>5.5099999999999252</v>
      </c>
      <c r="AB389" s="44">
        <f t="shared" si="66"/>
        <v>25.326418699148874</v>
      </c>
      <c r="AC389" s="43">
        <f t="shared" si="67"/>
        <v>25.326416291782618</v>
      </c>
      <c r="AD389" s="46"/>
      <c r="AE389" s="47">
        <v>351</v>
      </c>
      <c r="AF389" s="44">
        <f t="shared" si="68"/>
        <v>5.5099999999999252</v>
      </c>
      <c r="AG389" s="44">
        <f t="shared" si="59"/>
        <v>3.8860784163684219</v>
      </c>
      <c r="AH389" s="44">
        <f t="shared" si="60"/>
        <v>3.885883350725881</v>
      </c>
      <c r="AI389" s="44">
        <f t="shared" si="61"/>
        <v>3.88588335533198</v>
      </c>
      <c r="AJ389" s="44">
        <f t="shared" si="62"/>
        <v>3.8856879803578872</v>
      </c>
      <c r="AK389" s="43">
        <f t="shared" si="69"/>
        <v>25.816698537920391</v>
      </c>
    </row>
    <row r="390" spans="2:37" hidden="1" x14ac:dyDescent="0.25"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7">
        <v>352</v>
      </c>
      <c r="W390" s="44">
        <f t="shared" si="63"/>
        <v>5.519999999999925</v>
      </c>
      <c r="X390" s="43">
        <f t="shared" si="64"/>
        <v>25.364353268992502</v>
      </c>
      <c r="Y390" s="46"/>
      <c r="Z390" s="47">
        <v>352</v>
      </c>
      <c r="AA390" s="44">
        <f t="shared" si="65"/>
        <v>5.519999999999925</v>
      </c>
      <c r="AB390" s="44">
        <f t="shared" si="66"/>
        <v>25.363569987411772</v>
      </c>
      <c r="AC390" s="43">
        <f t="shared" si="67"/>
        <v>25.363567579233695</v>
      </c>
      <c r="AD390" s="46"/>
      <c r="AE390" s="47">
        <v>352</v>
      </c>
      <c r="AF390" s="44">
        <f t="shared" si="68"/>
        <v>5.519999999999925</v>
      </c>
      <c r="AG390" s="44">
        <f t="shared" si="59"/>
        <v>3.8856879803604372</v>
      </c>
      <c r="AH390" s="44">
        <f t="shared" si="60"/>
        <v>3.8854922953271931</v>
      </c>
      <c r="AI390" s="44">
        <f t="shared" si="61"/>
        <v>3.88549229997122</v>
      </c>
      <c r="AJ390" s="44">
        <f t="shared" si="62"/>
        <v>3.8852963041716562</v>
      </c>
      <c r="AK390" s="43">
        <f t="shared" si="69"/>
        <v>25.855557370935127</v>
      </c>
    </row>
    <row r="391" spans="2:37" hidden="1" x14ac:dyDescent="0.25"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7">
        <v>353</v>
      </c>
      <c r="W391" s="44">
        <f t="shared" si="63"/>
        <v>5.5299999999999248</v>
      </c>
      <c r="X391" s="43">
        <f t="shared" si="64"/>
        <v>25.40150206021676</v>
      </c>
      <c r="Y391" s="46"/>
      <c r="Z391" s="47">
        <v>353</v>
      </c>
      <c r="AA391" s="44">
        <f t="shared" si="65"/>
        <v>5.5299999999999248</v>
      </c>
      <c r="AB391" s="44">
        <f t="shared" si="66"/>
        <v>25.400716458777396</v>
      </c>
      <c r="AC391" s="43">
        <f t="shared" si="67"/>
        <v>25.400714049787041</v>
      </c>
      <c r="AD391" s="46"/>
      <c r="AE391" s="47">
        <v>353</v>
      </c>
      <c r="AF391" s="44">
        <f t="shared" si="68"/>
        <v>5.5299999999999248</v>
      </c>
      <c r="AG391" s="44">
        <f t="shared" si="59"/>
        <v>3.8852963041742314</v>
      </c>
      <c r="AH391" s="44">
        <f t="shared" si="60"/>
        <v>3.8850999968763125</v>
      </c>
      <c r="AI391" s="44">
        <f t="shared" si="61"/>
        <v>3.8851000015586088</v>
      </c>
      <c r="AJ391" s="44">
        <f t="shared" si="62"/>
        <v>3.8849033820509038</v>
      </c>
      <c r="AK391" s="43">
        <f t="shared" si="69"/>
        <v>25.894412293393675</v>
      </c>
    </row>
    <row r="392" spans="2:37" hidden="1" x14ac:dyDescent="0.25"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7">
        <v>354</v>
      </c>
      <c r="W392" s="44">
        <f t="shared" si="63"/>
        <v>5.5399999999999245</v>
      </c>
      <c r="X392" s="43">
        <f t="shared" si="64"/>
        <v>25.438646033450375</v>
      </c>
      <c r="Y392" s="46"/>
      <c r="Z392" s="47">
        <v>354</v>
      </c>
      <c r="AA392" s="44">
        <f t="shared" si="65"/>
        <v>5.5399999999999245</v>
      </c>
      <c r="AB392" s="44">
        <f t="shared" si="66"/>
        <v>25.437858111620887</v>
      </c>
      <c r="AC392" s="43">
        <f t="shared" si="67"/>
        <v>25.437855701817796</v>
      </c>
      <c r="AD392" s="46"/>
      <c r="AE392" s="47">
        <v>354</v>
      </c>
      <c r="AF392" s="44">
        <f t="shared" si="68"/>
        <v>5.5399999999999245</v>
      </c>
      <c r="AG392" s="44">
        <f t="shared" si="59"/>
        <v>3.8849033820535044</v>
      </c>
      <c r="AH392" s="44">
        <f t="shared" si="60"/>
        <v>3.8847064495995087</v>
      </c>
      <c r="AI392" s="44">
        <f t="shared" si="61"/>
        <v>3.8847064543204191</v>
      </c>
      <c r="AJ392" s="44">
        <f t="shared" si="62"/>
        <v>3.8845092082044084</v>
      </c>
      <c r="AK392" s="43">
        <f t="shared" si="69"/>
        <v>25.933263292865501</v>
      </c>
    </row>
    <row r="393" spans="2:37" hidden="1" x14ac:dyDescent="0.25"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7">
        <v>355</v>
      </c>
      <c r="W393" s="44">
        <f t="shared" si="63"/>
        <v>5.5499999999999243</v>
      </c>
      <c r="X393" s="43">
        <f t="shared" si="64"/>
        <v>25.475785187067846</v>
      </c>
      <c r="Y393" s="46"/>
      <c r="Z393" s="47">
        <v>355</v>
      </c>
      <c r="AA393" s="44">
        <f t="shared" si="65"/>
        <v>5.5499999999999243</v>
      </c>
      <c r="AB393" s="44">
        <f t="shared" si="66"/>
        <v>25.474994944316467</v>
      </c>
      <c r="AC393" s="43">
        <f t="shared" si="67"/>
        <v>25.474992533700185</v>
      </c>
      <c r="AD393" s="46"/>
      <c r="AE393" s="47">
        <v>355</v>
      </c>
      <c r="AF393" s="44">
        <f t="shared" si="68"/>
        <v>5.5499999999999243</v>
      </c>
      <c r="AG393" s="44">
        <f t="shared" si="59"/>
        <v>3.8845092082070347</v>
      </c>
      <c r="AH393" s="44">
        <f t="shared" si="60"/>
        <v>3.8843116476880004</v>
      </c>
      <c r="AI393" s="44">
        <f t="shared" si="61"/>
        <v>3.8843116524478734</v>
      </c>
      <c r="AJ393" s="44">
        <f t="shared" si="62"/>
        <v>3.8841137768057661</v>
      </c>
      <c r="AK393" s="43">
        <f t="shared" si="69"/>
        <v>25.972110356862331</v>
      </c>
    </row>
    <row r="394" spans="2:37" hidden="1" x14ac:dyDescent="0.25"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7">
        <v>356</v>
      </c>
      <c r="W394" s="44">
        <f t="shared" si="63"/>
        <v>5.5599999999999241</v>
      </c>
      <c r="X394" s="43">
        <f t="shared" si="64"/>
        <v>25.512919519442754</v>
      </c>
      <c r="Y394" s="46"/>
      <c r="Z394" s="47">
        <v>356</v>
      </c>
      <c r="AA394" s="44">
        <f t="shared" si="65"/>
        <v>5.5599999999999241</v>
      </c>
      <c r="AB394" s="44">
        <f t="shared" si="66"/>
        <v>25.512126955237452</v>
      </c>
      <c r="AC394" s="43">
        <f t="shared" si="67"/>
        <v>25.51212454380752</v>
      </c>
      <c r="AD394" s="46"/>
      <c r="AE394" s="47">
        <v>356</v>
      </c>
      <c r="AF394" s="44">
        <f t="shared" si="68"/>
        <v>5.5599999999999241</v>
      </c>
      <c r="AG394" s="44">
        <f t="shared" si="59"/>
        <v>3.8841137768084182</v>
      </c>
      <c r="AH394" s="44">
        <f t="shared" si="60"/>
        <v>3.8839155852976921</v>
      </c>
      <c r="AI394" s="44">
        <f t="shared" si="61"/>
        <v>3.8839155900968794</v>
      </c>
      <c r="AJ394" s="44">
        <f t="shared" si="62"/>
        <v>3.8837170819931277</v>
      </c>
      <c r="AK394" s="43">
        <f t="shared" si="69"/>
        <v>26.010953472837805</v>
      </c>
    </row>
    <row r="395" spans="2:37" hidden="1" x14ac:dyDescent="0.25"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7">
        <v>357</v>
      </c>
      <c r="W395" s="44">
        <f t="shared" si="63"/>
        <v>5.5699999999999239</v>
      </c>
      <c r="X395" s="43">
        <f t="shared" si="64"/>
        <v>25.550049028947768</v>
      </c>
      <c r="Y395" s="46"/>
      <c r="Z395" s="47">
        <v>357</v>
      </c>
      <c r="AA395" s="44">
        <f t="shared" si="65"/>
        <v>5.5699999999999239</v>
      </c>
      <c r="AB395" s="44">
        <f t="shared" si="66"/>
        <v>25.549254142756237</v>
      </c>
      <c r="AC395" s="43">
        <f t="shared" si="67"/>
        <v>25.549251730512196</v>
      </c>
      <c r="AD395" s="46"/>
      <c r="AE395" s="47">
        <v>357</v>
      </c>
      <c r="AF395" s="44">
        <f t="shared" si="68"/>
        <v>5.5699999999999239</v>
      </c>
      <c r="AG395" s="44">
        <f t="shared" si="59"/>
        <v>3.883717081995806</v>
      </c>
      <c r="AH395" s="44">
        <f t="shared" si="60"/>
        <v>3.8835182565489119</v>
      </c>
      <c r="AI395" s="44">
        <f t="shared" si="61"/>
        <v>3.8835182613877688</v>
      </c>
      <c r="AJ395" s="44">
        <f t="shared" si="62"/>
        <v>3.8833191178689348</v>
      </c>
      <c r="AK395" s="43">
        <f t="shared" si="69"/>
        <v>26.049792628187124</v>
      </c>
    </row>
    <row r="396" spans="2:37" hidden="1" x14ac:dyDescent="0.25"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7">
        <v>358</v>
      </c>
      <c r="W396" s="44">
        <f t="shared" si="63"/>
        <v>5.5799999999999237</v>
      </c>
      <c r="X396" s="43">
        <f t="shared" si="64"/>
        <v>25.587173713954638</v>
      </c>
      <c r="Y396" s="46"/>
      <c r="Z396" s="47">
        <v>358</v>
      </c>
      <c r="AA396" s="44">
        <f t="shared" si="65"/>
        <v>5.5799999999999237</v>
      </c>
      <c r="AB396" s="44">
        <f t="shared" si="66"/>
        <v>25.586376505244303</v>
      </c>
      <c r="AC396" s="43">
        <f t="shared" si="67"/>
        <v>25.586374092185697</v>
      </c>
      <c r="AD396" s="46"/>
      <c r="AE396" s="47">
        <v>358</v>
      </c>
      <c r="AF396" s="44">
        <f t="shared" si="68"/>
        <v>5.5799999999999237</v>
      </c>
      <c r="AG396" s="44">
        <f t="shared" si="59"/>
        <v>3.8833191178716397</v>
      </c>
      <c r="AH396" s="44">
        <f t="shared" si="60"/>
        <v>3.8831196555261438</v>
      </c>
      <c r="AI396" s="44">
        <f t="shared" si="61"/>
        <v>3.88311966040503</v>
      </c>
      <c r="AJ396" s="44">
        <f t="shared" si="62"/>
        <v>3.8829198784996515</v>
      </c>
      <c r="AK396" s="43">
        <f t="shared" si="69"/>
        <v>26.088627810246688</v>
      </c>
    </row>
    <row r="397" spans="2:37" hidden="1" x14ac:dyDescent="0.25"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7">
        <v>359</v>
      </c>
      <c r="W397" s="44">
        <f t="shared" si="63"/>
        <v>5.5899999999999235</v>
      </c>
      <c r="X397" s="43">
        <f t="shared" si="64"/>
        <v>25.624293572834201</v>
      </c>
      <c r="Y397" s="46"/>
      <c r="Z397" s="47">
        <v>359</v>
      </c>
      <c r="AA397" s="44">
        <f t="shared" si="65"/>
        <v>5.5899999999999235</v>
      </c>
      <c r="AB397" s="44">
        <f t="shared" si="66"/>
        <v>25.623494041072213</v>
      </c>
      <c r="AC397" s="43">
        <f t="shared" si="67"/>
        <v>25.623491627198586</v>
      </c>
      <c r="AD397" s="46"/>
      <c r="AE397" s="47">
        <v>359</v>
      </c>
      <c r="AF397" s="44">
        <f t="shared" si="68"/>
        <v>5.5899999999999235</v>
      </c>
      <c r="AG397" s="44">
        <f t="shared" si="59"/>
        <v>3.8829198785023835</v>
      </c>
      <c r="AH397" s="44">
        <f t="shared" si="60"/>
        <v>3.882719776277761</v>
      </c>
      <c r="AI397" s="44">
        <f t="shared" si="61"/>
        <v>3.8827197811970389</v>
      </c>
      <c r="AJ397" s="44">
        <f t="shared" si="62"/>
        <v>3.8825193579154962</v>
      </c>
      <c r="AK397" s="43">
        <f t="shared" si="69"/>
        <v>26.127459006293744</v>
      </c>
    </row>
    <row r="398" spans="2:37" hidden="1" x14ac:dyDescent="0.25"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7">
        <v>360</v>
      </c>
      <c r="W398" s="44">
        <f t="shared" si="63"/>
        <v>5.5999999999999233</v>
      </c>
      <c r="X398" s="43">
        <f t="shared" si="64"/>
        <v>25.661408603956378</v>
      </c>
      <c r="Y398" s="46"/>
      <c r="Z398" s="47">
        <v>360</v>
      </c>
      <c r="AA398" s="44">
        <f t="shared" si="65"/>
        <v>5.5999999999999233</v>
      </c>
      <c r="AB398" s="44">
        <f t="shared" si="66"/>
        <v>25.66060674860962</v>
      </c>
      <c r="AC398" s="43">
        <f t="shared" si="67"/>
        <v>25.66060433392051</v>
      </c>
      <c r="AD398" s="46"/>
      <c r="AE398" s="47">
        <v>360</v>
      </c>
      <c r="AF398" s="44">
        <f t="shared" si="68"/>
        <v>5.5999999999999233</v>
      </c>
      <c r="AG398" s="44">
        <f t="shared" si="59"/>
        <v>3.8825193579182549</v>
      </c>
      <c r="AH398" s="44">
        <f t="shared" si="60"/>
        <v>3.8823186128157539</v>
      </c>
      <c r="AI398" s="44">
        <f t="shared" si="61"/>
        <v>3.8823186177757907</v>
      </c>
      <c r="AJ398" s="44">
        <f t="shared" si="62"/>
        <v>3.8821175501101663</v>
      </c>
      <c r="AK398" s="43">
        <f t="shared" si="69"/>
        <v>26.166286203546022</v>
      </c>
    </row>
    <row r="399" spans="2:37" hidden="1" x14ac:dyDescent="0.25"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7">
        <v>361</v>
      </c>
      <c r="W399" s="44">
        <f t="shared" si="63"/>
        <v>5.609999999999923</v>
      </c>
      <c r="X399" s="43">
        <f t="shared" si="64"/>
        <v>25.698518805690167</v>
      </c>
      <c r="Y399" s="46"/>
      <c r="Z399" s="47">
        <v>361</v>
      </c>
      <c r="AA399" s="44">
        <f t="shared" si="65"/>
        <v>5.609999999999923</v>
      </c>
      <c r="AB399" s="44">
        <f t="shared" si="66"/>
        <v>25.697714626225249</v>
      </c>
      <c r="AC399" s="43">
        <f t="shared" si="67"/>
        <v>25.697712210720198</v>
      </c>
      <c r="AD399" s="46"/>
      <c r="AE399" s="47">
        <v>361</v>
      </c>
      <c r="AF399" s="44">
        <f t="shared" si="68"/>
        <v>5.609999999999923</v>
      </c>
      <c r="AG399" s="44">
        <f t="shared" si="59"/>
        <v>3.8821175501129526</v>
      </c>
      <c r="AH399" s="44">
        <f t="shared" si="60"/>
        <v>3.8819161591154572</v>
      </c>
      <c r="AI399" s="44">
        <f t="shared" si="61"/>
        <v>3.8819161641166224</v>
      </c>
      <c r="AJ399" s="44">
        <f t="shared" si="62"/>
        <v>3.8817144490405675</v>
      </c>
      <c r="AK399" s="43">
        <f t="shared" si="69"/>
        <v>26.205109389161375</v>
      </c>
    </row>
    <row r="400" spans="2:37" hidden="1" x14ac:dyDescent="0.25"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7">
        <v>362</v>
      </c>
      <c r="W400" s="44">
        <f t="shared" si="63"/>
        <v>5.6199999999999228</v>
      </c>
      <c r="X400" s="43">
        <f t="shared" si="64"/>
        <v>25.73562417640365</v>
      </c>
      <c r="Y400" s="46"/>
      <c r="Z400" s="47">
        <v>362</v>
      </c>
      <c r="AA400" s="44">
        <f t="shared" si="65"/>
        <v>5.6199999999999228</v>
      </c>
      <c r="AB400" s="44">
        <f t="shared" si="66"/>
        <v>25.734817672286912</v>
      </c>
      <c r="AC400" s="43">
        <f t="shared" si="67"/>
        <v>25.734815255965458</v>
      </c>
      <c r="AD400" s="46"/>
      <c r="AE400" s="47">
        <v>362</v>
      </c>
      <c r="AF400" s="44">
        <f t="shared" si="68"/>
        <v>5.6199999999999228</v>
      </c>
      <c r="AG400" s="44">
        <f t="shared" si="59"/>
        <v>3.8817144490433817</v>
      </c>
      <c r="AH400" s="44">
        <f t="shared" si="60"/>
        <v>3.8815124091152731</v>
      </c>
      <c r="AI400" s="44">
        <f t="shared" si="61"/>
        <v>3.8815124141579416</v>
      </c>
      <c r="AJ400" s="44">
        <f t="shared" si="62"/>
        <v>3.8813100486265353</v>
      </c>
      <c r="AK400" s="43">
        <f t="shared" si="69"/>
        <v>26.243928550237406</v>
      </c>
    </row>
    <row r="401" spans="2:37" hidden="1" x14ac:dyDescent="0.25"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7">
        <v>363</v>
      </c>
      <c r="W401" s="44">
        <f t="shared" si="63"/>
        <v>5.6299999999999226</v>
      </c>
      <c r="X401" s="43">
        <f t="shared" si="64"/>
        <v>25.772724714463994</v>
      </c>
      <c r="Y401" s="46"/>
      <c r="Z401" s="47">
        <v>363</v>
      </c>
      <c r="AA401" s="44">
        <f t="shared" si="65"/>
        <v>5.6299999999999226</v>
      </c>
      <c r="AB401" s="44">
        <f t="shared" si="66"/>
        <v>25.771915885161498</v>
      </c>
      <c r="AC401" s="43">
        <f t="shared" si="67"/>
        <v>25.771913468023183</v>
      </c>
      <c r="AD401" s="46"/>
      <c r="AE401" s="47">
        <v>363</v>
      </c>
      <c r="AF401" s="44">
        <f t="shared" si="68"/>
        <v>5.6299999999999226</v>
      </c>
      <c r="AG401" s="44">
        <f t="shared" si="59"/>
        <v>3.881310048629377</v>
      </c>
      <c r="AH401" s="44">
        <f t="shared" si="60"/>
        <v>3.8811073567163956</v>
      </c>
      <c r="AI401" s="44">
        <f t="shared" si="61"/>
        <v>3.8811073618009448</v>
      </c>
      <c r="AJ401" s="44">
        <f t="shared" si="62"/>
        <v>3.8809043427505538</v>
      </c>
      <c r="AK401" s="43">
        <f t="shared" si="69"/>
        <v>26.282743673811101</v>
      </c>
    </row>
    <row r="402" spans="2:37" hidden="1" x14ac:dyDescent="0.25"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7">
        <v>364</v>
      </c>
      <c r="W402" s="44">
        <f t="shared" si="63"/>
        <v>5.6399999999999224</v>
      </c>
      <c r="X402" s="43">
        <f t="shared" si="64"/>
        <v>25.809820418237436</v>
      </c>
      <c r="Y402" s="46"/>
      <c r="Z402" s="47">
        <v>364</v>
      </c>
      <c r="AA402" s="44">
        <f t="shared" si="65"/>
        <v>5.6399999999999224</v>
      </c>
      <c r="AB402" s="44">
        <f t="shared" si="66"/>
        <v>25.809009263214975</v>
      </c>
      <c r="AC402" s="43">
        <f t="shared" si="67"/>
        <v>25.80900684525934</v>
      </c>
      <c r="AD402" s="46"/>
      <c r="AE402" s="47">
        <v>364</v>
      </c>
      <c r="AF402" s="44">
        <f t="shared" si="68"/>
        <v>5.6399999999999224</v>
      </c>
      <c r="AG402" s="44">
        <f t="shared" si="59"/>
        <v>3.880904342753424</v>
      </c>
      <c r="AH402" s="44">
        <f t="shared" si="60"/>
        <v>3.8807009957825271</v>
      </c>
      <c r="AI402" s="44">
        <f t="shared" si="61"/>
        <v>3.880701000909339</v>
      </c>
      <c r="AJ402" s="44">
        <f t="shared" si="62"/>
        <v>3.880497325257477</v>
      </c>
      <c r="AK402" s="43">
        <f t="shared" si="69"/>
        <v>26.32155474685846</v>
      </c>
    </row>
    <row r="403" spans="2:37" hidden="1" x14ac:dyDescent="0.25"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7">
        <v>365</v>
      </c>
      <c r="W403" s="44">
        <f t="shared" si="63"/>
        <v>5.6499999999999222</v>
      </c>
      <c r="X403" s="43">
        <f t="shared" si="64"/>
        <v>25.846911286089302</v>
      </c>
      <c r="Y403" s="46"/>
      <c r="Z403" s="47">
        <v>365</v>
      </c>
      <c r="AA403" s="44">
        <f t="shared" si="65"/>
        <v>5.6499999999999222</v>
      </c>
      <c r="AB403" s="44">
        <f t="shared" si="66"/>
        <v>25.846097804812398</v>
      </c>
      <c r="AC403" s="43">
        <f t="shared" si="67"/>
        <v>25.846095386038982</v>
      </c>
      <c r="AD403" s="46"/>
      <c r="AE403" s="47">
        <v>365</v>
      </c>
      <c r="AF403" s="44">
        <f t="shared" si="68"/>
        <v>5.6499999999999222</v>
      </c>
      <c r="AG403" s="44">
        <f t="shared" si="59"/>
        <v>3.8804973252603761</v>
      </c>
      <c r="AH403" s="44">
        <f t="shared" si="60"/>
        <v>3.8802933201395975</v>
      </c>
      <c r="AI403" s="44">
        <f t="shared" si="61"/>
        <v>3.8802933253090579</v>
      </c>
      <c r="AJ403" s="44">
        <f t="shared" si="62"/>
        <v>3.8800889899542428</v>
      </c>
      <c r="AK403" s="43">
        <f t="shared" si="69"/>
        <v>26.360361756294118</v>
      </c>
    </row>
    <row r="404" spans="2:37" hidden="1" x14ac:dyDescent="0.25"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7">
        <v>366</v>
      </c>
      <c r="W404" s="44">
        <f t="shared" si="63"/>
        <v>5.659999999999922</v>
      </c>
      <c r="X404" s="43">
        <f t="shared" si="64"/>
        <v>25.883997316383994</v>
      </c>
      <c r="Y404" s="46"/>
      <c r="Z404" s="47">
        <v>366</v>
      </c>
      <c r="AA404" s="44">
        <f t="shared" si="65"/>
        <v>5.659999999999922</v>
      </c>
      <c r="AB404" s="44">
        <f t="shared" si="66"/>
        <v>25.883181508317897</v>
      </c>
      <c r="AC404" s="43">
        <f t="shared" si="67"/>
        <v>25.883179088726234</v>
      </c>
      <c r="AD404" s="46"/>
      <c r="AE404" s="47">
        <v>366</v>
      </c>
      <c r="AF404" s="44">
        <f t="shared" si="68"/>
        <v>5.659999999999922</v>
      </c>
      <c r="AG404" s="44">
        <f t="shared" si="59"/>
        <v>3.8800889899571707</v>
      </c>
      <c r="AH404" s="44">
        <f t="shared" si="60"/>
        <v>3.8798843235754763</v>
      </c>
      <c r="AI404" s="44">
        <f t="shared" si="61"/>
        <v>3.8798843287879747</v>
      </c>
      <c r="AJ404" s="44">
        <f t="shared" si="62"/>
        <v>3.8796793306095858</v>
      </c>
      <c r="AK404" s="43">
        <f t="shared" si="69"/>
        <v>26.39916468897097</v>
      </c>
    </row>
    <row r="405" spans="2:37" hidden="1" x14ac:dyDescent="0.25"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7">
        <v>367</v>
      </c>
      <c r="W405" s="44">
        <f t="shared" si="63"/>
        <v>5.6699999999999218</v>
      </c>
      <c r="X405" s="43">
        <f t="shared" si="64"/>
        <v>25.921078507484989</v>
      </c>
      <c r="Y405" s="46"/>
      <c r="Z405" s="47">
        <v>367</v>
      </c>
      <c r="AA405" s="44">
        <f t="shared" si="65"/>
        <v>5.6699999999999218</v>
      </c>
      <c r="AB405" s="44">
        <f t="shared" si="66"/>
        <v>25.920260372094667</v>
      </c>
      <c r="AC405" s="43">
        <f t="shared" si="67"/>
        <v>25.920257951684299</v>
      </c>
      <c r="AD405" s="46"/>
      <c r="AE405" s="47">
        <v>367</v>
      </c>
      <c r="AF405" s="44">
        <f t="shared" si="68"/>
        <v>5.6699999999999218</v>
      </c>
      <c r="AG405" s="44">
        <f t="shared" si="59"/>
        <v>3.879679330612543</v>
      </c>
      <c r="AH405" s="44">
        <f t="shared" si="60"/>
        <v>3.8794739998396865</v>
      </c>
      <c r="AI405" s="44">
        <f t="shared" si="61"/>
        <v>3.8794740050956174</v>
      </c>
      <c r="AJ405" s="44">
        <f t="shared" si="62"/>
        <v>3.8792683409537485</v>
      </c>
      <c r="AK405" s="43">
        <f t="shared" si="69"/>
        <v>26.437963531679792</v>
      </c>
    </row>
    <row r="406" spans="2:37" hidden="1" x14ac:dyDescent="0.25"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7">
        <v>368</v>
      </c>
      <c r="W406" s="44">
        <f t="shared" si="63"/>
        <v>5.6799999999999216</v>
      </c>
      <c r="X406" s="43">
        <f t="shared" si="64"/>
        <v>25.958154857754842</v>
      </c>
      <c r="Y406" s="46"/>
      <c r="Z406" s="47">
        <v>368</v>
      </c>
      <c r="AA406" s="44">
        <f t="shared" si="65"/>
        <v>5.6799999999999216</v>
      </c>
      <c r="AB406" s="44">
        <f t="shared" si="66"/>
        <v>25.957334394504997</v>
      </c>
      <c r="AC406" s="43">
        <f t="shared" si="67"/>
        <v>25.957331973275462</v>
      </c>
      <c r="AD406" s="46"/>
      <c r="AE406" s="47">
        <v>368</v>
      </c>
      <c r="AF406" s="44">
        <f t="shared" si="68"/>
        <v>5.6799999999999216</v>
      </c>
      <c r="AG406" s="44">
        <f t="shared" si="59"/>
        <v>3.879268340956735</v>
      </c>
      <c r="AH406" s="44">
        <f t="shared" si="60"/>
        <v>3.8790623426431128</v>
      </c>
      <c r="AI406" s="44">
        <f t="shared" si="61"/>
        <v>3.8790623479428739</v>
      </c>
      <c r="AJ406" s="44">
        <f t="shared" si="62"/>
        <v>3.8788560146781883</v>
      </c>
      <c r="AK406" s="43">
        <f t="shared" si="69"/>
        <v>26.476758271148853</v>
      </c>
    </row>
    <row r="407" spans="2:37" hidden="1" x14ac:dyDescent="0.25"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7">
        <v>369</v>
      </c>
      <c r="W407" s="44">
        <f t="shared" si="63"/>
        <v>5.6899999999999213</v>
      </c>
      <c r="X407" s="43">
        <f t="shared" si="64"/>
        <v>25.995226365555187</v>
      </c>
      <c r="Y407" s="46"/>
      <c r="Z407" s="47">
        <v>369</v>
      </c>
      <c r="AA407" s="44">
        <f t="shared" si="65"/>
        <v>5.6899999999999213</v>
      </c>
      <c r="AB407" s="44">
        <f t="shared" si="66"/>
        <v>25.994403573910247</v>
      </c>
      <c r="AC407" s="43">
        <f t="shared" si="67"/>
        <v>25.994401151861084</v>
      </c>
      <c r="AD407" s="46"/>
      <c r="AE407" s="47">
        <v>369</v>
      </c>
      <c r="AF407" s="44">
        <f t="shared" si="68"/>
        <v>5.6899999999999213</v>
      </c>
      <c r="AG407" s="44">
        <f t="shared" si="59"/>
        <v>3.8788560146812046</v>
      </c>
      <c r="AH407" s="44">
        <f t="shared" si="60"/>
        <v>3.8786493456577085</v>
      </c>
      <c r="AI407" s="44">
        <f t="shared" si="61"/>
        <v>3.8786493510017017</v>
      </c>
      <c r="AJ407" s="44">
        <f t="shared" si="62"/>
        <v>3.8784423454352837</v>
      </c>
      <c r="AK407" s="43">
        <f t="shared" si="69"/>
        <v>26.51554889404353</v>
      </c>
    </row>
    <row r="408" spans="2:37" hidden="1" x14ac:dyDescent="0.25"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7">
        <v>370</v>
      </c>
      <c r="W408" s="44">
        <f t="shared" si="63"/>
        <v>5.6999999999999211</v>
      </c>
      <c r="X408" s="43">
        <f t="shared" si="64"/>
        <v>26.032293029246727</v>
      </c>
      <c r="Y408" s="46"/>
      <c r="Z408" s="47">
        <v>370</v>
      </c>
      <c r="AA408" s="44">
        <f t="shared" si="65"/>
        <v>5.6999999999999211</v>
      </c>
      <c r="AB408" s="44">
        <f t="shared" si="66"/>
        <v>26.031467908670848</v>
      </c>
      <c r="AC408" s="43">
        <f t="shared" si="67"/>
        <v>26.031465485801593</v>
      </c>
      <c r="AD408" s="46"/>
      <c r="AE408" s="47">
        <v>370</v>
      </c>
      <c r="AF408" s="44">
        <f t="shared" si="68"/>
        <v>5.6999999999999211</v>
      </c>
      <c r="AG408" s="44">
        <f t="shared" si="59"/>
        <v>3.8784423454383301</v>
      </c>
      <c r="AH408" s="44">
        <f t="shared" si="60"/>
        <v>3.8782350025161993</v>
      </c>
      <c r="AI408" s="44">
        <f t="shared" si="61"/>
        <v>3.8782350079048307</v>
      </c>
      <c r="AJ408" s="44">
        <f t="shared" si="62"/>
        <v>3.878027326838037</v>
      </c>
      <c r="AK408" s="43">
        <f t="shared" si="69"/>
        <v>26.554335386965921</v>
      </c>
    </row>
    <row r="409" spans="2:37" hidden="1" x14ac:dyDescent="0.25"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7">
        <v>371</v>
      </c>
      <c r="W409" s="44">
        <f t="shared" si="63"/>
        <v>5.7099999999999209</v>
      </c>
      <c r="X409" s="43">
        <f t="shared" si="64"/>
        <v>26.069354847189249</v>
      </c>
      <c r="Y409" s="46"/>
      <c r="Z409" s="47">
        <v>371</v>
      </c>
      <c r="AA409" s="44">
        <f t="shared" si="65"/>
        <v>5.7099999999999209</v>
      </c>
      <c r="AB409" s="44">
        <f t="shared" si="66"/>
        <v>26.068527397146312</v>
      </c>
      <c r="AC409" s="43">
        <f t="shared" si="67"/>
        <v>26.068524973456501</v>
      </c>
      <c r="AD409" s="46"/>
      <c r="AE409" s="47">
        <v>371</v>
      </c>
      <c r="AF409" s="44">
        <f t="shared" si="68"/>
        <v>5.7099999999999209</v>
      </c>
      <c r="AG409" s="44">
        <f t="shared" si="59"/>
        <v>3.8780273268411141</v>
      </c>
      <c r="AH409" s="44">
        <f t="shared" si="60"/>
        <v>3.8778193068117845</v>
      </c>
      <c r="AI409" s="44">
        <f t="shared" si="61"/>
        <v>3.8778193122454647</v>
      </c>
      <c r="AJ409" s="44">
        <f t="shared" si="62"/>
        <v>3.8776109524597739</v>
      </c>
      <c r="AK409" s="43">
        <f t="shared" si="69"/>
        <v>26.593117736454452</v>
      </c>
    </row>
    <row r="410" spans="2:37" hidden="1" x14ac:dyDescent="0.25"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7">
        <v>372</v>
      </c>
      <c r="W410" s="44">
        <f t="shared" si="63"/>
        <v>5.7199999999999207</v>
      </c>
      <c r="X410" s="43">
        <f t="shared" si="64"/>
        <v>26.106411817741609</v>
      </c>
      <c r="Y410" s="46"/>
      <c r="Z410" s="47">
        <v>372</v>
      </c>
      <c r="AA410" s="44">
        <f t="shared" si="65"/>
        <v>5.7199999999999207</v>
      </c>
      <c r="AB410" s="44">
        <f t="shared" si="66"/>
        <v>26.105582037695218</v>
      </c>
      <c r="AC410" s="43">
        <f t="shared" si="67"/>
        <v>26.105579613184389</v>
      </c>
      <c r="AD410" s="46"/>
      <c r="AE410" s="47">
        <v>372</v>
      </c>
      <c r="AF410" s="44">
        <f t="shared" si="68"/>
        <v>5.7199999999999207</v>
      </c>
      <c r="AG410" s="44">
        <f t="shared" si="59"/>
        <v>3.8776109524628821</v>
      </c>
      <c r="AH410" s="44">
        <f t="shared" si="60"/>
        <v>3.8774022520978355</v>
      </c>
      <c r="AI410" s="44">
        <f t="shared" si="61"/>
        <v>3.8774022575769793</v>
      </c>
      <c r="AJ410" s="44">
        <f t="shared" si="62"/>
        <v>3.8771932158338407</v>
      </c>
      <c r="AK410" s="43">
        <f t="shared" si="69"/>
        <v>26.631895928983479</v>
      </c>
    </row>
    <row r="411" spans="2:37" hidden="1" x14ac:dyDescent="0.25"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7">
        <v>373</v>
      </c>
      <c r="W411" s="44">
        <f t="shared" si="63"/>
        <v>5.7299999999999205</v>
      </c>
      <c r="X411" s="43">
        <f t="shared" si="64"/>
        <v>26.143463939261739</v>
      </c>
      <c r="Y411" s="46"/>
      <c r="Z411" s="47">
        <v>373</v>
      </c>
      <c r="AA411" s="44">
        <f t="shared" si="65"/>
        <v>5.7299999999999205</v>
      </c>
      <c r="AB411" s="44">
        <f t="shared" si="66"/>
        <v>26.142631828675221</v>
      </c>
      <c r="AC411" s="43">
        <f t="shared" si="67"/>
        <v>26.142629403342912</v>
      </c>
      <c r="AD411" s="46"/>
      <c r="AE411" s="47">
        <v>373</v>
      </c>
      <c r="AF411" s="44">
        <f t="shared" si="68"/>
        <v>5.7299999999999205</v>
      </c>
      <c r="AG411" s="44">
        <f t="shared" si="59"/>
        <v>3.87719321583698</v>
      </c>
      <c r="AH411" s="44">
        <f t="shared" si="60"/>
        <v>3.8769838318875931</v>
      </c>
      <c r="AI411" s="44">
        <f t="shared" si="61"/>
        <v>3.8769838374126189</v>
      </c>
      <c r="AJ411" s="44">
        <f t="shared" si="62"/>
        <v>3.8767741104532982</v>
      </c>
      <c r="AK411" s="43">
        <f t="shared" si="69"/>
        <v>26.670669950962889</v>
      </c>
    </row>
    <row r="412" spans="2:37" hidden="1" x14ac:dyDescent="0.25"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7">
        <v>374</v>
      </c>
      <c r="W412" s="44">
        <f t="shared" si="63"/>
        <v>5.7399999999999203</v>
      </c>
      <c r="X412" s="43">
        <f t="shared" si="64"/>
        <v>26.180511210106637</v>
      </c>
      <c r="Y412" s="46"/>
      <c r="Z412" s="47">
        <v>374</v>
      </c>
      <c r="AA412" s="44">
        <f t="shared" si="65"/>
        <v>5.7399999999999203</v>
      </c>
      <c r="AB412" s="44">
        <f t="shared" si="66"/>
        <v>26.179676768443056</v>
      </c>
      <c r="AC412" s="43">
        <f t="shared" si="67"/>
        <v>26.179674342288802</v>
      </c>
      <c r="AD412" s="46"/>
      <c r="AE412" s="47">
        <v>374</v>
      </c>
      <c r="AF412" s="44">
        <f t="shared" si="68"/>
        <v>5.7399999999999203</v>
      </c>
      <c r="AG412" s="44">
        <f t="shared" si="59"/>
        <v>3.876774110456469</v>
      </c>
      <c r="AH412" s="44">
        <f t="shared" si="60"/>
        <v>3.8765640396538581</v>
      </c>
      <c r="AI412" s="44">
        <f t="shared" si="61"/>
        <v>3.8765640452251899</v>
      </c>
      <c r="AJ412" s="44">
        <f t="shared" si="62"/>
        <v>3.876353629770616</v>
      </c>
      <c r="AK412" s="43">
        <f t="shared" si="69"/>
        <v>26.709439788737708</v>
      </c>
    </row>
    <row r="413" spans="2:37" hidden="1" x14ac:dyDescent="0.25"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7">
        <v>375</v>
      </c>
      <c r="W413" s="44">
        <f t="shared" si="63"/>
        <v>5.7499999999999201</v>
      </c>
      <c r="X413" s="43">
        <f t="shared" si="64"/>
        <v>26.21755362863238</v>
      </c>
      <c r="Y413" s="46"/>
      <c r="Z413" s="47">
        <v>375</v>
      </c>
      <c r="AA413" s="44">
        <f t="shared" si="65"/>
        <v>5.7499999999999201</v>
      </c>
      <c r="AB413" s="44">
        <f t="shared" si="66"/>
        <v>26.216716855354516</v>
      </c>
      <c r="AC413" s="43">
        <f t="shared" si="67"/>
        <v>26.216714428377855</v>
      </c>
      <c r="AD413" s="46"/>
      <c r="AE413" s="47">
        <v>375</v>
      </c>
      <c r="AF413" s="44">
        <f t="shared" si="68"/>
        <v>5.7499999999999201</v>
      </c>
      <c r="AG413" s="44">
        <f t="shared" si="59"/>
        <v>3.8763536297738188</v>
      </c>
      <c r="AH413" s="44">
        <f t="shared" si="60"/>
        <v>3.8761428688286843</v>
      </c>
      <c r="AI413" s="44">
        <f t="shared" si="61"/>
        <v>3.8761428744467499</v>
      </c>
      <c r="AJ413" s="44">
        <f t="shared" si="62"/>
        <v>3.8759317671973581</v>
      </c>
      <c r="AK413" s="43">
        <f t="shared" si="69"/>
        <v>26.748205428587681</v>
      </c>
    </row>
    <row r="414" spans="2:37" hidden="1" x14ac:dyDescent="0.25"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7">
        <v>376</v>
      </c>
      <c r="W414" s="44">
        <f t="shared" si="63"/>
        <v>5.7599999999999199</v>
      </c>
      <c r="X414" s="43">
        <f t="shared" si="64"/>
        <v>26.254591193194116</v>
      </c>
      <c r="Y414" s="46"/>
      <c r="Z414" s="47">
        <v>376</v>
      </c>
      <c r="AA414" s="44">
        <f t="shared" si="65"/>
        <v>5.7599999999999199</v>
      </c>
      <c r="AB414" s="44">
        <f t="shared" si="66"/>
        <v>26.253752087764479</v>
      </c>
      <c r="AC414" s="43">
        <f t="shared" si="67"/>
        <v>26.253749659964942</v>
      </c>
      <c r="AD414" s="46"/>
      <c r="AE414" s="47">
        <v>376</v>
      </c>
      <c r="AF414" s="44">
        <f t="shared" si="68"/>
        <v>5.7599999999999199</v>
      </c>
      <c r="AG414" s="44">
        <f t="shared" si="59"/>
        <v>3.8759317672005928</v>
      </c>
      <c r="AH414" s="44">
        <f t="shared" si="60"/>
        <v>3.8757203128030646</v>
      </c>
      <c r="AI414" s="44">
        <f t="shared" si="61"/>
        <v>3.8757203184682965</v>
      </c>
      <c r="AJ414" s="44">
        <f t="shared" si="62"/>
        <v>3.8755085161038716</v>
      </c>
      <c r="AK414" s="43">
        <f t="shared" si="69"/>
        <v>26.786966856726885</v>
      </c>
    </row>
    <row r="415" spans="2:37" hidden="1" x14ac:dyDescent="0.25"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7">
        <v>377</v>
      </c>
      <c r="W415" s="44">
        <f t="shared" si="63"/>
        <v>5.7699999999999196</v>
      </c>
      <c r="X415" s="43">
        <f t="shared" si="64"/>
        <v>26.29162390214606</v>
      </c>
      <c r="Y415" s="46"/>
      <c r="Z415" s="47">
        <v>377</v>
      </c>
      <c r="AA415" s="44">
        <f t="shared" si="65"/>
        <v>5.7699999999999196</v>
      </c>
      <c r="AB415" s="44">
        <f t="shared" si="66"/>
        <v>26.290782464026883</v>
      </c>
      <c r="AC415" s="43">
        <f t="shared" si="67"/>
        <v>26.290780035404005</v>
      </c>
      <c r="AD415" s="46"/>
      <c r="AE415" s="47">
        <v>377</v>
      </c>
      <c r="AF415" s="44">
        <f t="shared" si="68"/>
        <v>5.7699999999999196</v>
      </c>
      <c r="AG415" s="44">
        <f t="shared" si="59"/>
        <v>3.8755085161071392</v>
      </c>
      <c r="AH415" s="44">
        <f t="shared" si="60"/>
        <v>3.8752963649266161</v>
      </c>
      <c r="AI415" s="44">
        <f t="shared" si="61"/>
        <v>3.8752963706394508</v>
      </c>
      <c r="AJ415" s="44">
        <f t="shared" si="62"/>
        <v>3.8750838698189689</v>
      </c>
      <c r="AK415" s="43">
        <f t="shared" si="69"/>
        <v>26.825724059303298</v>
      </c>
    </row>
    <row r="416" spans="2:37" hidden="1" x14ac:dyDescent="0.25"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7">
        <v>378</v>
      </c>
      <c r="W416" s="44">
        <f t="shared" si="63"/>
        <v>5.7799999999999194</v>
      </c>
      <c r="X416" s="43">
        <f t="shared" si="64"/>
        <v>26.328651753841498</v>
      </c>
      <c r="Y416" s="46"/>
      <c r="Z416" s="47">
        <v>378</v>
      </c>
      <c r="AA416" s="44">
        <f t="shared" si="65"/>
        <v>5.7799999999999194</v>
      </c>
      <c r="AB416" s="44">
        <f t="shared" si="66"/>
        <v>26.327807982494736</v>
      </c>
      <c r="AC416" s="43">
        <f t="shared" si="67"/>
        <v>26.327805553048051</v>
      </c>
      <c r="AD416" s="46"/>
      <c r="AE416" s="47">
        <v>378</v>
      </c>
      <c r="AF416" s="44">
        <f t="shared" si="68"/>
        <v>5.7799999999999194</v>
      </c>
      <c r="AG416" s="44">
        <f t="shared" si="59"/>
        <v>3.8750838698222694</v>
      </c>
      <c r="AH416" s="44">
        <f t="shared" si="60"/>
        <v>3.8748710185072626</v>
      </c>
      <c r="AI416" s="44">
        <f t="shared" si="61"/>
        <v>3.8748710242681419</v>
      </c>
      <c r="AJ416" s="44">
        <f t="shared" si="62"/>
        <v>3.8746578216296088</v>
      </c>
      <c r="AK416" s="43">
        <f t="shared" si="69"/>
        <v>26.864477022398393</v>
      </c>
    </row>
    <row r="417" spans="2:37" hidden="1" x14ac:dyDescent="0.25"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7">
        <v>379</v>
      </c>
      <c r="W417" s="44">
        <f t="shared" si="63"/>
        <v>5.7899999999999192</v>
      </c>
      <c r="X417" s="43">
        <f t="shared" si="64"/>
        <v>26.365674746632788</v>
      </c>
      <c r="Y417" s="46"/>
      <c r="Z417" s="47">
        <v>379</v>
      </c>
      <c r="AA417" s="44">
        <f t="shared" si="65"/>
        <v>5.7899999999999192</v>
      </c>
      <c r="AB417" s="44">
        <f t="shared" si="66"/>
        <v>26.364828641520116</v>
      </c>
      <c r="AC417" s="43">
        <f t="shared" si="67"/>
        <v>26.364826211249166</v>
      </c>
      <c r="AD417" s="46"/>
      <c r="AE417" s="47">
        <v>379</v>
      </c>
      <c r="AF417" s="44">
        <f t="shared" si="68"/>
        <v>5.7899999999999192</v>
      </c>
      <c r="AG417" s="44">
        <f t="shared" si="59"/>
        <v>3.874657821632943</v>
      </c>
      <c r="AH417" s="44">
        <f t="shared" si="60"/>
        <v>3.8744442668109134</v>
      </c>
      <c r="AI417" s="44">
        <f t="shared" si="61"/>
        <v>3.8744442726202828</v>
      </c>
      <c r="AJ417" s="44">
        <f t="shared" si="62"/>
        <v>3.8742303647805745</v>
      </c>
      <c r="AK417" s="43">
        <f t="shared" si="69"/>
        <v>26.90322573202673</v>
      </c>
    </row>
    <row r="418" spans="2:37" hidden="1" x14ac:dyDescent="0.25"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7">
        <v>380</v>
      </c>
      <c r="W418" s="44">
        <f t="shared" si="63"/>
        <v>5.799999999999919</v>
      </c>
      <c r="X418" s="43">
        <f t="shared" si="64"/>
        <v>26.402692878871349</v>
      </c>
      <c r="Y418" s="46"/>
      <c r="Z418" s="47">
        <v>380</v>
      </c>
      <c r="AA418" s="44">
        <f t="shared" si="65"/>
        <v>5.799999999999919</v>
      </c>
      <c r="AB418" s="44">
        <f t="shared" si="66"/>
        <v>26.401844439454184</v>
      </c>
      <c r="AC418" s="43">
        <f t="shared" si="67"/>
        <v>26.401842008358493</v>
      </c>
      <c r="AD418" s="46"/>
      <c r="AE418" s="47">
        <v>380</v>
      </c>
      <c r="AF418" s="44">
        <f t="shared" si="68"/>
        <v>5.799999999999919</v>
      </c>
      <c r="AG418" s="44">
        <f t="shared" si="59"/>
        <v>3.874230364783942</v>
      </c>
      <c r="AH418" s="44">
        <f t="shared" si="60"/>
        <v>3.8740161030611375</v>
      </c>
      <c r="AI418" s="44">
        <f t="shared" si="61"/>
        <v>3.8740161089194483</v>
      </c>
      <c r="AJ418" s="44">
        <f t="shared" si="62"/>
        <v>3.8738014924741457</v>
      </c>
      <c r="AK418" s="43">
        <f t="shared" si="69"/>
        <v>26.941970174135523</v>
      </c>
    </row>
    <row r="419" spans="2:37" hidden="1" x14ac:dyDescent="0.25"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7">
        <v>381</v>
      </c>
      <c r="W419" s="44">
        <f t="shared" si="63"/>
        <v>5.8099999999999188</v>
      </c>
      <c r="X419" s="43">
        <f t="shared" si="64"/>
        <v>26.439706148907675</v>
      </c>
      <c r="Y419" s="46"/>
      <c r="Z419" s="47">
        <v>381</v>
      </c>
      <c r="AA419" s="44">
        <f t="shared" si="65"/>
        <v>5.8099999999999188</v>
      </c>
      <c r="AB419" s="44">
        <f t="shared" si="66"/>
        <v>26.43885537464714</v>
      </c>
      <c r="AC419" s="43">
        <f t="shared" si="67"/>
        <v>26.438852942726246</v>
      </c>
      <c r="AD419" s="46"/>
      <c r="AE419" s="47">
        <v>381</v>
      </c>
      <c r="AF419" s="44">
        <f t="shared" si="68"/>
        <v>5.8099999999999188</v>
      </c>
      <c r="AG419" s="44">
        <f t="shared" si="59"/>
        <v>3.8738014924775475</v>
      </c>
      <c r="AH419" s="44">
        <f t="shared" si="60"/>
        <v>3.87358652043884</v>
      </c>
      <c r="AI419" s="44">
        <f t="shared" si="61"/>
        <v>3.8735865263465481</v>
      </c>
      <c r="AJ419" s="44">
        <f t="shared" si="62"/>
        <v>3.8733711978697745</v>
      </c>
      <c r="AK419" s="43">
        <f t="shared" si="69"/>
        <v>26.980710334604222</v>
      </c>
    </row>
    <row r="420" spans="2:37" hidden="1" x14ac:dyDescent="0.25"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7">
        <v>382</v>
      </c>
      <c r="W420" s="44">
        <f t="shared" si="63"/>
        <v>5.8199999999999186</v>
      </c>
      <c r="X420" s="43">
        <f t="shared" si="64"/>
        <v>26.476714555091323</v>
      </c>
      <c r="Y420" s="46"/>
      <c r="Z420" s="47">
        <v>382</v>
      </c>
      <c r="AA420" s="44">
        <f t="shared" si="65"/>
        <v>5.8199999999999186</v>
      </c>
      <c r="AB420" s="44">
        <f t="shared" si="66"/>
        <v>26.475861445448274</v>
      </c>
      <c r="AC420" s="43">
        <f t="shared" si="67"/>
        <v>26.475859012701708</v>
      </c>
      <c r="AD420" s="46"/>
      <c r="AE420" s="47">
        <v>382</v>
      </c>
      <c r="AF420" s="44">
        <f t="shared" si="68"/>
        <v>5.8199999999999186</v>
      </c>
      <c r="AG420" s="44">
        <f t="shared" si="59"/>
        <v>3.8733711978732104</v>
      </c>
      <c r="AH420" s="44">
        <f t="shared" si="60"/>
        <v>3.8731555120819312</v>
      </c>
      <c r="AI420" s="44">
        <f t="shared" si="61"/>
        <v>3.8731555180394963</v>
      </c>
      <c r="AJ420" s="44">
        <f t="shared" si="62"/>
        <v>3.8729394740837497</v>
      </c>
      <c r="AK420" s="43">
        <f t="shared" si="69"/>
        <v>27.019446199244086</v>
      </c>
    </row>
    <row r="421" spans="2:37" hidden="1" x14ac:dyDescent="0.25"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7">
        <v>383</v>
      </c>
      <c r="W421" s="44">
        <f t="shared" si="63"/>
        <v>5.8299999999999184</v>
      </c>
      <c r="X421" s="43">
        <f t="shared" si="64"/>
        <v>26.513718095770919</v>
      </c>
      <c r="Y421" s="46"/>
      <c r="Z421" s="47">
        <v>383</v>
      </c>
      <c r="AA421" s="44">
        <f t="shared" si="65"/>
        <v>5.8299999999999184</v>
      </c>
      <c r="AB421" s="44">
        <f t="shared" si="66"/>
        <v>26.512862650205928</v>
      </c>
      <c r="AC421" s="43">
        <f t="shared" si="67"/>
        <v>26.512860216633229</v>
      </c>
      <c r="AD421" s="46"/>
      <c r="AE421" s="47">
        <v>383</v>
      </c>
      <c r="AF421" s="44">
        <f t="shared" si="68"/>
        <v>5.8299999999999184</v>
      </c>
      <c r="AG421" s="44">
        <f t="shared" si="59"/>
        <v>3.8729394740872207</v>
      </c>
      <c r="AH421" s="44">
        <f t="shared" si="60"/>
        <v>3.8727230710849918</v>
      </c>
      <c r="AI421" s="44">
        <f t="shared" si="61"/>
        <v>3.8727230770928793</v>
      </c>
      <c r="AJ421" s="44">
        <f t="shared" si="62"/>
        <v>3.8725063141888656</v>
      </c>
      <c r="AK421" s="43">
        <f t="shared" si="69"/>
        <v>27.058177753797754</v>
      </c>
    </row>
    <row r="422" spans="2:37" hidden="1" x14ac:dyDescent="0.25"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7">
        <v>384</v>
      </c>
      <c r="W422" s="44">
        <f t="shared" si="63"/>
        <v>5.8399999999999181</v>
      </c>
      <c r="X422" s="43">
        <f t="shared" si="64"/>
        <v>26.550716769294151</v>
      </c>
      <c r="Y422" s="46"/>
      <c r="Z422" s="47">
        <v>384</v>
      </c>
      <c r="AA422" s="44">
        <f t="shared" si="65"/>
        <v>5.8399999999999181</v>
      </c>
      <c r="AB422" s="44">
        <f t="shared" si="66"/>
        <v>26.549858987267523</v>
      </c>
      <c r="AC422" s="43">
        <f t="shared" si="67"/>
        <v>26.549856552868217</v>
      </c>
      <c r="AD422" s="46"/>
      <c r="AE422" s="47">
        <v>384</v>
      </c>
      <c r="AF422" s="44">
        <f t="shared" si="68"/>
        <v>5.8399999999999181</v>
      </c>
      <c r="AG422" s="44">
        <f t="shared" ref="AG422:AG485" si="70">(4-2*(AF422/(200-4*AK422)))</f>
        <v>3.8725063141923721</v>
      </c>
      <c r="AH422" s="44">
        <f t="shared" ref="AH422:AH485" si="71">(4-2*((AF422+$AA$34/2)/(200-4*(AK422+(AG422*$AA$34)/2))))</f>
        <v>3.8722891904989396</v>
      </c>
      <c r="AI422" s="44">
        <f t="shared" ref="AI422:AI485" si="72">(4-2*((AF422+$AA$34/2)/(200-4*(AK422+(AH422*$AA$34)/2))))</f>
        <v>3.8722891965576194</v>
      </c>
      <c r="AJ422" s="44">
        <f t="shared" ref="AJ422:AJ485" si="73">(4-2*((AF422+$AA$34)/(200-4*(AK422+(AI422*$AA$34)))))</f>
        <v>3.8720717112140837</v>
      </c>
      <c r="AK422" s="43">
        <f t="shared" si="69"/>
        <v>27.096904983938806</v>
      </c>
    </row>
    <row r="423" spans="2:37" hidden="1" x14ac:dyDescent="0.25"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7">
        <v>385</v>
      </c>
      <c r="W423" s="44">
        <f t="shared" ref="W423:W486" si="74">W422+$AA$34</f>
        <v>5.8499999999999179</v>
      </c>
      <c r="X423" s="43">
        <f t="shared" ref="X423:X486" si="75">X422+$AA$34*(4-2*(X422/(200-4*W422)))</f>
        <v>26.587710574007772</v>
      </c>
      <c r="Y423" s="46"/>
      <c r="Z423" s="47">
        <v>385</v>
      </c>
      <c r="AA423" s="44">
        <f t="shared" ref="AA423:AA486" si="76">AA422+$AA$34</f>
        <v>5.8499999999999179</v>
      </c>
      <c r="AB423" s="44">
        <f t="shared" ref="AB423:AB486" si="77">AC422+$AA$34*(4-2*(AC422/(200-4*AA422)))</f>
        <v>26.586850454979533</v>
      </c>
      <c r="AC423" s="43">
        <f t="shared" ref="AC423:AC486" si="78">AC422+($AA$34/2)*((4-2*(AC422/(200-4*AA422)))+4-2*(AB423/(200-4*AA423)))</f>
        <v>26.586848019753152</v>
      </c>
      <c r="AD423" s="46"/>
      <c r="AE423" s="47">
        <v>385</v>
      </c>
      <c r="AF423" s="44">
        <f t="shared" ref="AF423:AF486" si="79">AF422+$AA$34</f>
        <v>5.8499999999999179</v>
      </c>
      <c r="AG423" s="44">
        <f t="shared" si="70"/>
        <v>3.8720717112176257</v>
      </c>
      <c r="AH423" s="44">
        <f t="shared" si="71"/>
        <v>3.8718538633306894</v>
      </c>
      <c r="AI423" s="44">
        <f t="shared" si="72"/>
        <v>3.8718538694406366</v>
      </c>
      <c r="AJ423" s="44">
        <f t="shared" si="73"/>
        <v>3.8716356581441915</v>
      </c>
      <c r="AK423" s="43">
        <f t="shared" ref="AK423:AK486" si="80">AK422+((1/6)*0.01*(AG422+2*AH422+2*AI422+AJ422))</f>
        <v>27.135627875271339</v>
      </c>
    </row>
    <row r="424" spans="2:37" hidden="1" x14ac:dyDescent="0.25"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7">
        <v>386</v>
      </c>
      <c r="W424" s="44">
        <f t="shared" si="74"/>
        <v>5.8599999999999177</v>
      </c>
      <c r="X424" s="43">
        <f t="shared" si="75"/>
        <v>26.624699508257603</v>
      </c>
      <c r="Y424" s="46"/>
      <c r="Z424" s="47">
        <v>386</v>
      </c>
      <c r="AA424" s="44">
        <f t="shared" si="76"/>
        <v>5.8599999999999177</v>
      </c>
      <c r="AB424" s="44">
        <f t="shared" si="77"/>
        <v>26.623837051687495</v>
      </c>
      <c r="AC424" s="43">
        <f t="shared" si="78"/>
        <v>26.623834615633573</v>
      </c>
      <c r="AD424" s="46"/>
      <c r="AE424" s="47">
        <v>386</v>
      </c>
      <c r="AF424" s="44">
        <f t="shared" si="79"/>
        <v>5.8599999999999177</v>
      </c>
      <c r="AG424" s="44">
        <f t="shared" si="70"/>
        <v>3.8716356581477696</v>
      </c>
      <c r="AH424" s="44">
        <f t="shared" si="71"/>
        <v>3.8714170825428109</v>
      </c>
      <c r="AI424" s="44">
        <f t="shared" si="72"/>
        <v>3.8714170887045061</v>
      </c>
      <c r="AJ424" s="44">
        <f t="shared" si="73"/>
        <v>3.8711981479194604</v>
      </c>
      <c r="AK424" s="43">
        <f t="shared" si="80"/>
        <v>27.174346413329513</v>
      </c>
    </row>
    <row r="425" spans="2:37" hidden="1" x14ac:dyDescent="0.25"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7">
        <v>387</v>
      </c>
      <c r="W425" s="44">
        <f t="shared" si="74"/>
        <v>5.8699999999999175</v>
      </c>
      <c r="X425" s="43">
        <f t="shared" si="75"/>
        <v>26.661683570388522</v>
      </c>
      <c r="Y425" s="46"/>
      <c r="Z425" s="47">
        <v>387</v>
      </c>
      <c r="AA425" s="44">
        <f t="shared" si="76"/>
        <v>5.8699999999999175</v>
      </c>
      <c r="AB425" s="44">
        <f t="shared" si="77"/>
        <v>26.660818775736015</v>
      </c>
      <c r="AC425" s="43">
        <f t="shared" si="78"/>
        <v>26.660816338854083</v>
      </c>
      <c r="AD425" s="46"/>
      <c r="AE425" s="47">
        <v>387</v>
      </c>
      <c r="AF425" s="44">
        <f t="shared" si="79"/>
        <v>5.8699999999999175</v>
      </c>
      <c r="AG425" s="44">
        <f t="shared" si="70"/>
        <v>3.8711981479230748</v>
      </c>
      <c r="AH425" s="44">
        <f t="shared" si="71"/>
        <v>3.8709788410531849</v>
      </c>
      <c r="AI425" s="44">
        <f t="shared" si="72"/>
        <v>3.8709788472671129</v>
      </c>
      <c r="AJ425" s="44">
        <f t="shared" si="73"/>
        <v>3.8707591734352969</v>
      </c>
      <c r="AK425" s="43">
        <f t="shared" si="80"/>
        <v>27.213060583577114</v>
      </c>
    </row>
    <row r="426" spans="2:37" hidden="1" x14ac:dyDescent="0.25"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7">
        <v>388</v>
      </c>
      <c r="W426" s="44">
        <f t="shared" si="74"/>
        <v>5.8799999999999173</v>
      </c>
      <c r="X426" s="43">
        <f t="shared" si="75"/>
        <v>26.698662758744472</v>
      </c>
      <c r="Y426" s="46"/>
      <c r="Z426" s="47">
        <v>388</v>
      </c>
      <c r="AA426" s="44">
        <f t="shared" si="76"/>
        <v>5.8799999999999173</v>
      </c>
      <c r="AB426" s="44">
        <f t="shared" si="77"/>
        <v>26.697795625468761</v>
      </c>
      <c r="AC426" s="43">
        <f t="shared" si="78"/>
        <v>26.697793187758347</v>
      </c>
      <c r="AD426" s="46"/>
      <c r="AE426" s="47">
        <v>388</v>
      </c>
      <c r="AF426" s="44">
        <f t="shared" si="79"/>
        <v>5.8799999999999173</v>
      </c>
      <c r="AG426" s="44">
        <f t="shared" si="70"/>
        <v>3.8707591734389482</v>
      </c>
      <c r="AH426" s="44">
        <f t="shared" si="71"/>
        <v>3.8705391317346516</v>
      </c>
      <c r="AI426" s="44">
        <f t="shared" si="72"/>
        <v>3.8705391380013032</v>
      </c>
      <c r="AJ426" s="44">
        <f t="shared" si="73"/>
        <v>3.8703187275418944</v>
      </c>
      <c r="AK426" s="43">
        <f t="shared" si="80"/>
        <v>27.251770371407112</v>
      </c>
    </row>
    <row r="427" spans="2:37" hidden="1" x14ac:dyDescent="0.25"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7">
        <v>389</v>
      </c>
      <c r="W427" s="44">
        <f t="shared" si="74"/>
        <v>5.8899999999999171</v>
      </c>
      <c r="X427" s="43">
        <f t="shared" si="75"/>
        <v>26.73563707166846</v>
      </c>
      <c r="Y427" s="46"/>
      <c r="Z427" s="47">
        <v>389</v>
      </c>
      <c r="AA427" s="44">
        <f t="shared" si="76"/>
        <v>5.8899999999999171</v>
      </c>
      <c r="AB427" s="44">
        <f t="shared" si="77"/>
        <v>26.734767599228455</v>
      </c>
      <c r="AC427" s="43">
        <f t="shared" si="78"/>
        <v>26.734765160689093</v>
      </c>
      <c r="AD427" s="46"/>
      <c r="AE427" s="47">
        <v>389</v>
      </c>
      <c r="AF427" s="44">
        <f t="shared" si="79"/>
        <v>5.8899999999999171</v>
      </c>
      <c r="AG427" s="44">
        <f t="shared" si="70"/>
        <v>3.8703187275455826</v>
      </c>
      <c r="AH427" s="44">
        <f t="shared" si="71"/>
        <v>3.870097947414664</v>
      </c>
      <c r="AI427" s="44">
        <f t="shared" si="72"/>
        <v>3.8700979537345344</v>
      </c>
      <c r="AJ427" s="44">
        <f t="shared" si="73"/>
        <v>3.8698768030438795</v>
      </c>
      <c r="AK427" s="43">
        <f t="shared" si="80"/>
        <v>27.290475762141199</v>
      </c>
    </row>
    <row r="428" spans="2:37" hidden="1" x14ac:dyDescent="0.25"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7">
        <v>390</v>
      </c>
      <c r="W428" s="44">
        <f t="shared" si="74"/>
        <v>5.8999999999999169</v>
      </c>
      <c r="X428" s="43">
        <f t="shared" si="75"/>
        <v>26.772606507502548</v>
      </c>
      <c r="Y428" s="46"/>
      <c r="Z428" s="47">
        <v>390</v>
      </c>
      <c r="AA428" s="44">
        <f t="shared" si="76"/>
        <v>5.8999999999999169</v>
      </c>
      <c r="AB428" s="44">
        <f t="shared" si="77"/>
        <v>26.771734695356891</v>
      </c>
      <c r="AC428" s="43">
        <f t="shared" si="78"/>
        <v>26.771732255988109</v>
      </c>
      <c r="AD428" s="46"/>
      <c r="AE428" s="47">
        <v>390</v>
      </c>
      <c r="AF428" s="44">
        <f t="shared" si="79"/>
        <v>5.8999999999999169</v>
      </c>
      <c r="AG428" s="44">
        <f t="shared" si="70"/>
        <v>3.8698768030476058</v>
      </c>
      <c r="AH428" s="44">
        <f t="shared" si="71"/>
        <v>3.8696552808749285</v>
      </c>
      <c r="AI428" s="44">
        <f t="shared" si="72"/>
        <v>3.869655287248519</v>
      </c>
      <c r="AJ428" s="44">
        <f t="shared" si="73"/>
        <v>3.869433392699956</v>
      </c>
      <c r="AK428" s="43">
        <f t="shared" si="80"/>
        <v>27.329176741029347</v>
      </c>
    </row>
    <row r="429" spans="2:37" hidden="1" x14ac:dyDescent="0.25"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7">
        <v>391</v>
      </c>
      <c r="W429" s="44">
        <f t="shared" si="74"/>
        <v>5.9099999999999167</v>
      </c>
      <c r="X429" s="43">
        <f t="shared" si="75"/>
        <v>26.809571064587864</v>
      </c>
      <c r="Y429" s="46"/>
      <c r="Z429" s="47">
        <v>391</v>
      </c>
      <c r="AA429" s="44">
        <f t="shared" si="76"/>
        <v>5.9099999999999167</v>
      </c>
      <c r="AB429" s="44">
        <f t="shared" si="77"/>
        <v>26.808696912194915</v>
      </c>
      <c r="AC429" s="43">
        <f t="shared" si="78"/>
        <v>26.80869447199624</v>
      </c>
      <c r="AD429" s="46"/>
      <c r="AE429" s="47">
        <v>391</v>
      </c>
      <c r="AF429" s="44">
        <f t="shared" si="79"/>
        <v>5.9099999999999167</v>
      </c>
      <c r="AG429" s="44">
        <f t="shared" si="70"/>
        <v>3.8694333927037201</v>
      </c>
      <c r="AH429" s="44">
        <f t="shared" si="71"/>
        <v>3.8692111248510499</v>
      </c>
      <c r="AI429" s="44">
        <f t="shared" si="72"/>
        <v>3.8692111312788664</v>
      </c>
      <c r="AJ429" s="44">
        <f t="shared" si="73"/>
        <v>3.8689884892225441</v>
      </c>
      <c r="AK429" s="43">
        <f t="shared" si="80"/>
        <v>27.367873293249339</v>
      </c>
    </row>
    <row r="430" spans="2:37" hidden="1" x14ac:dyDescent="0.25"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7">
        <v>392</v>
      </c>
      <c r="W430" s="44">
        <f t="shared" si="74"/>
        <v>5.9199999999999164</v>
      </c>
      <c r="X430" s="43">
        <f t="shared" si="75"/>
        <v>26.846530741264594</v>
      </c>
      <c r="Y430" s="46"/>
      <c r="Z430" s="47">
        <v>392</v>
      </c>
      <c r="AA430" s="44">
        <f t="shared" si="76"/>
        <v>5.9199999999999164</v>
      </c>
      <c r="AB430" s="44">
        <f t="shared" si="77"/>
        <v>26.845654248082429</v>
      </c>
      <c r="AC430" s="43">
        <f t="shared" si="78"/>
        <v>26.845651807053393</v>
      </c>
      <c r="AD430" s="46"/>
      <c r="AE430" s="47">
        <v>392</v>
      </c>
      <c r="AF430" s="44">
        <f t="shared" si="79"/>
        <v>5.9199999999999164</v>
      </c>
      <c r="AG430" s="44">
        <f t="shared" si="70"/>
        <v>3.8689884892263469</v>
      </c>
      <c r="AH430" s="44">
        <f t="shared" si="71"/>
        <v>3.8687654720321678</v>
      </c>
      <c r="AI430" s="44">
        <f t="shared" si="72"/>
        <v>3.8687654785147227</v>
      </c>
      <c r="AJ430" s="44">
        <f t="shared" si="73"/>
        <v>3.8685420852774177</v>
      </c>
      <c r="AK430" s="43">
        <f t="shared" si="80"/>
        <v>27.406565403906317</v>
      </c>
    </row>
    <row r="431" spans="2:37" hidden="1" x14ac:dyDescent="0.25"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7">
        <v>393</v>
      </c>
      <c r="W431" s="44">
        <f t="shared" si="74"/>
        <v>5.9299999999999162</v>
      </c>
      <c r="X431" s="43">
        <f t="shared" si="75"/>
        <v>26.883485535871984</v>
      </c>
      <c r="Y431" s="46"/>
      <c r="Z431" s="47">
        <v>393</v>
      </c>
      <c r="AA431" s="44">
        <f t="shared" si="76"/>
        <v>5.9299999999999162</v>
      </c>
      <c r="AB431" s="44">
        <f t="shared" si="77"/>
        <v>26.882606701358402</v>
      </c>
      <c r="AC431" s="43">
        <f t="shared" si="78"/>
        <v>26.882604259498535</v>
      </c>
      <c r="AD431" s="46"/>
      <c r="AE431" s="47">
        <v>393</v>
      </c>
      <c r="AF431" s="44">
        <f t="shared" si="79"/>
        <v>5.9299999999999162</v>
      </c>
      <c r="AG431" s="44">
        <f t="shared" si="70"/>
        <v>3.8685420852812595</v>
      </c>
      <c r="AH431" s="44">
        <f t="shared" si="71"/>
        <v>3.8683183150605949</v>
      </c>
      <c r="AI431" s="44">
        <f t="shared" si="72"/>
        <v>3.8683183215984047</v>
      </c>
      <c r="AJ431" s="44">
        <f t="shared" si="73"/>
        <v>3.8680941734833398</v>
      </c>
      <c r="AK431" s="43">
        <f t="shared" si="80"/>
        <v>27.445253058032314</v>
      </c>
    </row>
    <row r="432" spans="2:37" hidden="1" x14ac:dyDescent="0.25"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7">
        <v>394</v>
      </c>
      <c r="W432" s="44">
        <f t="shared" si="74"/>
        <v>5.939999999999916</v>
      </c>
      <c r="X432" s="43">
        <f t="shared" si="75"/>
        <v>26.920435446748332</v>
      </c>
      <c r="Y432" s="46"/>
      <c r="Z432" s="47">
        <v>394</v>
      </c>
      <c r="AA432" s="44">
        <f t="shared" si="76"/>
        <v>5.939999999999916</v>
      </c>
      <c r="AB432" s="44">
        <f t="shared" si="77"/>
        <v>26.919554270360855</v>
      </c>
      <c r="AC432" s="43">
        <f t="shared" si="78"/>
        <v>26.919551827669689</v>
      </c>
      <c r="AD432" s="46"/>
      <c r="AE432" s="47">
        <v>394</v>
      </c>
      <c r="AF432" s="44">
        <f t="shared" si="79"/>
        <v>5.939999999999916</v>
      </c>
      <c r="AG432" s="44">
        <f t="shared" si="70"/>
        <v>3.8680941734872212</v>
      </c>
      <c r="AH432" s="44">
        <f t="shared" si="71"/>
        <v>3.867869646531445</v>
      </c>
      <c r="AI432" s="44">
        <f t="shared" si="72"/>
        <v>3.8678696531250329</v>
      </c>
      <c r="AJ432" s="44">
        <f t="shared" si="73"/>
        <v>3.8676447464116905</v>
      </c>
      <c r="AK432" s="43">
        <f t="shared" si="80"/>
        <v>27.483936240585784</v>
      </c>
    </row>
    <row r="433" spans="2:37" hidden="1" x14ac:dyDescent="0.25"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7">
        <v>395</v>
      </c>
      <c r="W433" s="44">
        <f t="shared" si="74"/>
        <v>5.9499999999999158</v>
      </c>
      <c r="X433" s="43">
        <f t="shared" si="75"/>
        <v>26.957380472230998</v>
      </c>
      <c r="Y433" s="46"/>
      <c r="Z433" s="47">
        <v>395</v>
      </c>
      <c r="AA433" s="44">
        <f t="shared" si="76"/>
        <v>5.9499999999999158</v>
      </c>
      <c r="AB433" s="44">
        <f t="shared" si="77"/>
        <v>26.956496953426875</v>
      </c>
      <c r="AC433" s="43">
        <f t="shared" si="78"/>
        <v>26.956494509903933</v>
      </c>
      <c r="AD433" s="46"/>
      <c r="AE433" s="47">
        <v>395</v>
      </c>
      <c r="AF433" s="44">
        <f t="shared" si="79"/>
        <v>5.9499999999999158</v>
      </c>
      <c r="AG433" s="44">
        <f t="shared" si="70"/>
        <v>3.8676447464156114</v>
      </c>
      <c r="AH433" s="44">
        <f t="shared" si="71"/>
        <v>3.867419458992265</v>
      </c>
      <c r="AI433" s="44">
        <f t="shared" si="72"/>
        <v>3.8674194656421594</v>
      </c>
      <c r="AJ433" s="44">
        <f t="shared" si="73"/>
        <v>3.8671937965860939</v>
      </c>
      <c r="AK433" s="43">
        <f t="shared" si="80"/>
        <v>27.522614936451138</v>
      </c>
    </row>
    <row r="434" spans="2:37" hidden="1" x14ac:dyDescent="0.25"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7">
        <v>396</v>
      </c>
      <c r="W434" s="44">
        <f t="shared" si="74"/>
        <v>5.9599999999999156</v>
      </c>
      <c r="X434" s="43">
        <f t="shared" si="75"/>
        <v>26.994320610656398</v>
      </c>
      <c r="Y434" s="46"/>
      <c r="Z434" s="47">
        <v>396</v>
      </c>
      <c r="AA434" s="44">
        <f t="shared" si="76"/>
        <v>5.9599999999999156</v>
      </c>
      <c r="AB434" s="44">
        <f t="shared" si="77"/>
        <v>26.993434748892593</v>
      </c>
      <c r="AC434" s="43">
        <f t="shared" si="78"/>
        <v>26.993432304537404</v>
      </c>
      <c r="AD434" s="46"/>
      <c r="AE434" s="47">
        <v>396</v>
      </c>
      <c r="AF434" s="44">
        <f t="shared" si="79"/>
        <v>5.9599999999999156</v>
      </c>
      <c r="AG434" s="44">
        <f t="shared" si="70"/>
        <v>3.8671937965900551</v>
      </c>
      <c r="AH434" s="44">
        <f t="shared" si="71"/>
        <v>3.8669677449426585</v>
      </c>
      <c r="AI434" s="44">
        <f t="shared" si="72"/>
        <v>3.8669677516493932</v>
      </c>
      <c r="AJ434" s="44">
        <f t="shared" si="73"/>
        <v>3.866741316482043</v>
      </c>
      <c r="AK434" s="43">
        <f t="shared" si="80"/>
        <v>27.561289130438254</v>
      </c>
    </row>
    <row r="435" spans="2:37" hidden="1" x14ac:dyDescent="0.25"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7">
        <v>397</v>
      </c>
      <c r="W435" s="44">
        <f t="shared" si="74"/>
        <v>5.9699999999999154</v>
      </c>
      <c r="X435" s="43">
        <f t="shared" si="75"/>
        <v>27.031255860360002</v>
      </c>
      <c r="Y435" s="46"/>
      <c r="Z435" s="47">
        <v>397</v>
      </c>
      <c r="AA435" s="44">
        <f t="shared" si="76"/>
        <v>5.9699999999999154</v>
      </c>
      <c r="AB435" s="44">
        <f t="shared" si="77"/>
        <v>27.030367655093201</v>
      </c>
      <c r="AC435" s="43">
        <f t="shared" si="78"/>
        <v>27.030365209905291</v>
      </c>
      <c r="AD435" s="46"/>
      <c r="AE435" s="47">
        <v>397</v>
      </c>
      <c r="AF435" s="44">
        <f t="shared" si="79"/>
        <v>5.9699999999999154</v>
      </c>
      <c r="AG435" s="44">
        <f t="shared" si="70"/>
        <v>3.8667413164860451</v>
      </c>
      <c r="AH435" s="44">
        <f t="shared" si="71"/>
        <v>3.8665144968339065</v>
      </c>
      <c r="AI435" s="44">
        <f t="shared" si="72"/>
        <v>3.8665145035980211</v>
      </c>
      <c r="AJ435" s="44">
        <f t="shared" si="73"/>
        <v>3.8662872985265189</v>
      </c>
      <c r="AK435" s="43">
        <f t="shared" si="80"/>
        <v>27.599958807282015</v>
      </c>
    </row>
    <row r="436" spans="2:37" hidden="1" x14ac:dyDescent="0.25"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7">
        <v>398</v>
      </c>
      <c r="W436" s="44">
        <f t="shared" si="74"/>
        <v>5.9799999999999152</v>
      </c>
      <c r="X436" s="43">
        <f t="shared" si="75"/>
        <v>27.068186219676335</v>
      </c>
      <c r="Y436" s="46"/>
      <c r="Z436" s="47">
        <v>398</v>
      </c>
      <c r="AA436" s="44">
        <f t="shared" si="76"/>
        <v>5.9799999999999152</v>
      </c>
      <c r="AB436" s="44">
        <f t="shared" si="77"/>
        <v>27.067295670362945</v>
      </c>
      <c r="AC436" s="43">
        <f t="shared" si="78"/>
        <v>27.067293224341842</v>
      </c>
      <c r="AD436" s="46"/>
      <c r="AE436" s="47">
        <v>398</v>
      </c>
      <c r="AF436" s="44">
        <f t="shared" si="79"/>
        <v>5.9799999999999152</v>
      </c>
      <c r="AG436" s="44">
        <f t="shared" si="70"/>
        <v>3.8662872985305623</v>
      </c>
      <c r="AH436" s="44">
        <f t="shared" si="71"/>
        <v>3.8660597070685876</v>
      </c>
      <c r="AI436" s="44">
        <f t="shared" si="72"/>
        <v>3.8660597138906279</v>
      </c>
      <c r="AJ436" s="44">
        <f t="shared" si="73"/>
        <v>3.8658317350976059</v>
      </c>
      <c r="AK436" s="43">
        <f t="shared" si="80"/>
        <v>27.638623951641808</v>
      </c>
    </row>
    <row r="437" spans="2:37" hidden="1" x14ac:dyDescent="0.25"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7">
        <v>399</v>
      </c>
      <c r="W437" s="44">
        <f t="shared" si="74"/>
        <v>5.9899999999999149</v>
      </c>
      <c r="X437" s="43">
        <f t="shared" si="75"/>
        <v>27.105111686938979</v>
      </c>
      <c r="Y437" s="46"/>
      <c r="Z437" s="47">
        <v>399</v>
      </c>
      <c r="AA437" s="44">
        <f t="shared" si="76"/>
        <v>5.9899999999999149</v>
      </c>
      <c r="AB437" s="44">
        <f t="shared" si="77"/>
        <v>27.104218793035123</v>
      </c>
      <c r="AC437" s="43">
        <f t="shared" si="78"/>
        <v>27.104216346180358</v>
      </c>
      <c r="AD437" s="46"/>
      <c r="AE437" s="47">
        <v>399</v>
      </c>
      <c r="AF437" s="44">
        <f t="shared" si="79"/>
        <v>5.9899999999999149</v>
      </c>
      <c r="AG437" s="44">
        <f t="shared" si="70"/>
        <v>3.8658317351016906</v>
      </c>
      <c r="AH437" s="44">
        <f t="shared" si="71"/>
        <v>3.86560336800019</v>
      </c>
      <c r="AI437" s="44">
        <f t="shared" si="72"/>
        <v>3.8656033748807075</v>
      </c>
      <c r="AJ437" s="44">
        <f t="shared" si="73"/>
        <v>3.8653746185241058</v>
      </c>
      <c r="AK437" s="43">
        <f t="shared" si="80"/>
        <v>27.677284548101053</v>
      </c>
    </row>
    <row r="438" spans="2:37" hidden="1" x14ac:dyDescent="0.25"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7">
        <v>400</v>
      </c>
      <c r="W438" s="44">
        <f t="shared" si="74"/>
        <v>5.9999999999999147</v>
      </c>
      <c r="X438" s="43">
        <f t="shared" si="75"/>
        <v>27.142032260480569</v>
      </c>
      <c r="Y438" s="46"/>
      <c r="Z438" s="47">
        <v>400</v>
      </c>
      <c r="AA438" s="44">
        <f t="shared" si="76"/>
        <v>5.9999999999999147</v>
      </c>
      <c r="AB438" s="44">
        <f t="shared" si="77"/>
        <v>27.141137021442095</v>
      </c>
      <c r="AC438" s="43">
        <f t="shared" si="78"/>
        <v>27.141134573753192</v>
      </c>
      <c r="AD438" s="46"/>
      <c r="AE438" s="47">
        <v>400</v>
      </c>
      <c r="AF438" s="44">
        <f t="shared" si="79"/>
        <v>5.9999999999999147</v>
      </c>
      <c r="AG438" s="44">
        <f t="shared" si="70"/>
        <v>3.8653746185282327</v>
      </c>
      <c r="AH438" s="44">
        <f t="shared" si="71"/>
        <v>3.865145471932725</v>
      </c>
      <c r="AI438" s="44">
        <f t="shared" si="72"/>
        <v>3.865145478872277</v>
      </c>
      <c r="AJ438" s="44">
        <f t="shared" si="73"/>
        <v>3.8649159410851461</v>
      </c>
      <c r="AK438" s="43">
        <f t="shared" si="80"/>
        <v>27.715940581166699</v>
      </c>
    </row>
    <row r="439" spans="2:37" hidden="1" x14ac:dyDescent="0.25"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7">
        <v>401</v>
      </c>
      <c r="W439" s="44">
        <f t="shared" si="74"/>
        <v>6.0099999999999145</v>
      </c>
      <c r="X439" s="43">
        <f t="shared" si="75"/>
        <v>27.178947938632788</v>
      </c>
      <c r="Y439" s="46"/>
      <c r="Z439" s="47">
        <v>401</v>
      </c>
      <c r="AA439" s="44">
        <f t="shared" si="76"/>
        <v>6.0099999999999145</v>
      </c>
      <c r="AB439" s="44">
        <f t="shared" si="77"/>
        <v>27.178050353915264</v>
      </c>
      <c r="AC439" s="43">
        <f t="shared" si="78"/>
        <v>27.178047905391747</v>
      </c>
      <c r="AD439" s="46"/>
      <c r="AE439" s="47">
        <v>401</v>
      </c>
      <c r="AF439" s="44">
        <f t="shared" si="79"/>
        <v>6.0099999999999145</v>
      </c>
      <c r="AG439" s="44">
        <f t="shared" si="70"/>
        <v>3.8649159410893161</v>
      </c>
      <c r="AH439" s="44">
        <f t="shared" si="71"/>
        <v>3.8646860111203321</v>
      </c>
      <c r="AI439" s="44">
        <f t="shared" si="72"/>
        <v>3.8646860181194822</v>
      </c>
      <c r="AJ439" s="44">
        <f t="shared" si="73"/>
        <v>3.8644556950097861</v>
      </c>
      <c r="AK439" s="43">
        <f t="shared" si="80"/>
        <v>27.754592035268736</v>
      </c>
    </row>
    <row r="440" spans="2:37" hidden="1" x14ac:dyDescent="0.25"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7">
        <v>402</v>
      </c>
      <c r="W440" s="44">
        <f t="shared" si="74"/>
        <v>6.0199999999999143</v>
      </c>
      <c r="X440" s="43">
        <f t="shared" si="75"/>
        <v>27.215858719726373</v>
      </c>
      <c r="Y440" s="46"/>
      <c r="Z440" s="47">
        <v>402</v>
      </c>
      <c r="AA440" s="44">
        <f t="shared" si="76"/>
        <v>6.0199999999999143</v>
      </c>
      <c r="AB440" s="44">
        <f t="shared" si="77"/>
        <v>27.214958788785086</v>
      </c>
      <c r="AC440" s="43">
        <f t="shared" si="78"/>
        <v>27.214956339426479</v>
      </c>
      <c r="AD440" s="46"/>
      <c r="AE440" s="47">
        <v>402</v>
      </c>
      <c r="AF440" s="44">
        <f t="shared" si="79"/>
        <v>6.0199999999999143</v>
      </c>
      <c r="AG440" s="44">
        <f t="shared" si="70"/>
        <v>3.8644556950139988</v>
      </c>
      <c r="AH440" s="44">
        <f t="shared" si="71"/>
        <v>3.8642249777668836</v>
      </c>
      <c r="AI440" s="44">
        <f t="shared" si="72"/>
        <v>3.864224984826202</v>
      </c>
      <c r="AJ440" s="44">
        <f t="shared" si="73"/>
        <v>3.863993872476617</v>
      </c>
      <c r="AK440" s="43">
        <f t="shared" si="80"/>
        <v>27.7932388947597</v>
      </c>
    </row>
    <row r="441" spans="2:37" hidden="1" x14ac:dyDescent="0.25"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7">
        <v>403</v>
      </c>
      <c r="W441" s="44">
        <f t="shared" si="74"/>
        <v>6.0299999999999141</v>
      </c>
      <c r="X441" s="43">
        <f t="shared" si="75"/>
        <v>27.252764602091116</v>
      </c>
      <c r="Y441" s="46"/>
      <c r="Z441" s="47">
        <v>403</v>
      </c>
      <c r="AA441" s="44">
        <f t="shared" si="76"/>
        <v>6.0299999999999141</v>
      </c>
      <c r="AB441" s="44">
        <f t="shared" si="77"/>
        <v>27.251862324381069</v>
      </c>
      <c r="AC441" s="43">
        <f t="shared" si="78"/>
        <v>27.251859874186898</v>
      </c>
      <c r="AD441" s="46"/>
      <c r="AE441" s="47">
        <v>403</v>
      </c>
      <c r="AF441" s="44">
        <f t="shared" si="79"/>
        <v>6.0299999999999141</v>
      </c>
      <c r="AG441" s="44">
        <f t="shared" si="70"/>
        <v>3.863993872480874</v>
      </c>
      <c r="AH441" s="44">
        <f t="shared" si="71"/>
        <v>3.8637623640255851</v>
      </c>
      <c r="AI441" s="44">
        <f t="shared" si="72"/>
        <v>3.8637623711456466</v>
      </c>
      <c r="AJ441" s="44">
        <f t="shared" si="73"/>
        <v>3.8635304656133629</v>
      </c>
      <c r="AK441" s="43">
        <f t="shared" si="80"/>
        <v>27.83188114391416</v>
      </c>
    </row>
    <row r="442" spans="2:37" hidden="1" x14ac:dyDescent="0.25"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7">
        <v>404</v>
      </c>
      <c r="W442" s="44">
        <f t="shared" si="74"/>
        <v>6.0399999999999139</v>
      </c>
      <c r="X442" s="43">
        <f t="shared" si="75"/>
        <v>27.289665584055854</v>
      </c>
      <c r="Y442" s="46"/>
      <c r="Z442" s="47">
        <v>404</v>
      </c>
      <c r="AA442" s="44">
        <f t="shared" si="76"/>
        <v>6.0399999999999139</v>
      </c>
      <c r="AB442" s="44">
        <f t="shared" si="77"/>
        <v>27.288760959031773</v>
      </c>
      <c r="AC442" s="43">
        <f t="shared" si="78"/>
        <v>27.288758508001564</v>
      </c>
      <c r="AD442" s="46"/>
      <c r="AE442" s="47">
        <v>404</v>
      </c>
      <c r="AF442" s="44">
        <f t="shared" si="79"/>
        <v>6.0399999999999139</v>
      </c>
      <c r="AG442" s="44">
        <f t="shared" si="70"/>
        <v>3.8635304656176634</v>
      </c>
      <c r="AH442" s="44">
        <f t="shared" si="71"/>
        <v>3.8632981619985691</v>
      </c>
      <c r="AI442" s="44">
        <f t="shared" si="72"/>
        <v>3.8632981691799566</v>
      </c>
      <c r="AJ442" s="44">
        <f t="shared" si="73"/>
        <v>3.8630654664964714</v>
      </c>
      <c r="AK442" s="43">
        <f t="shared" si="80"/>
        <v>27.870518766928221</v>
      </c>
    </row>
    <row r="443" spans="2:37" hidden="1" x14ac:dyDescent="0.25"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7">
        <v>405</v>
      </c>
      <c r="W443" s="44">
        <f t="shared" si="74"/>
        <v>6.0499999999999137</v>
      </c>
      <c r="X443" s="43">
        <f t="shared" si="75"/>
        <v>27.326561663948478</v>
      </c>
      <c r="Y443" s="46"/>
      <c r="Z443" s="47">
        <v>405</v>
      </c>
      <c r="AA443" s="44">
        <f t="shared" si="76"/>
        <v>6.0499999999999137</v>
      </c>
      <c r="AB443" s="44">
        <f t="shared" si="77"/>
        <v>27.325654691064802</v>
      </c>
      <c r="AC443" s="43">
        <f t="shared" si="78"/>
        <v>27.325652239198082</v>
      </c>
      <c r="AD443" s="46"/>
      <c r="AE443" s="47">
        <v>405</v>
      </c>
      <c r="AF443" s="44">
        <f t="shared" si="79"/>
        <v>6.0499999999999137</v>
      </c>
      <c r="AG443" s="44">
        <f t="shared" si="70"/>
        <v>3.8630654665008168</v>
      </c>
      <c r="AH443" s="44">
        <f t="shared" si="71"/>
        <v>3.8628323637364912</v>
      </c>
      <c r="AI443" s="44">
        <f t="shared" si="72"/>
        <v>3.8628323709797927</v>
      </c>
      <c r="AJ443" s="44">
        <f t="shared" si="73"/>
        <v>3.862598867150707</v>
      </c>
      <c r="AK443" s="43">
        <f t="shared" si="80"/>
        <v>27.909151747919008</v>
      </c>
    </row>
    <row r="444" spans="2:37" hidden="1" x14ac:dyDescent="0.25"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7">
        <v>406</v>
      </c>
      <c r="W444" s="44">
        <f t="shared" si="74"/>
        <v>6.0599999999999135</v>
      </c>
      <c r="X444" s="43">
        <f t="shared" si="75"/>
        <v>27.363452840095924</v>
      </c>
      <c r="Y444" s="46"/>
      <c r="Z444" s="47">
        <v>406</v>
      </c>
      <c r="AA444" s="44">
        <f t="shared" si="76"/>
        <v>6.0599999999999135</v>
      </c>
      <c r="AB444" s="44">
        <f t="shared" si="77"/>
        <v>27.36254351880682</v>
      </c>
      <c r="AC444" s="43">
        <f t="shared" si="78"/>
        <v>27.362541066103109</v>
      </c>
      <c r="AD444" s="46"/>
      <c r="AE444" s="47">
        <v>406</v>
      </c>
      <c r="AF444" s="44">
        <f t="shared" si="79"/>
        <v>6.0599999999999135</v>
      </c>
      <c r="AG444" s="44">
        <f t="shared" si="70"/>
        <v>3.8625988671550977</v>
      </c>
      <c r="AH444" s="44">
        <f t="shared" si="71"/>
        <v>3.8623649612381148</v>
      </c>
      <c r="AI444" s="44">
        <f t="shared" si="72"/>
        <v>3.8623649685439254</v>
      </c>
      <c r="AJ444" s="44">
        <f t="shared" si="73"/>
        <v>3.8621306595487361</v>
      </c>
      <c r="AK444" s="43">
        <f t="shared" si="80"/>
        <v>27.94778007092415</v>
      </c>
    </row>
    <row r="445" spans="2:37" hidden="1" x14ac:dyDescent="0.25"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7">
        <v>407</v>
      </c>
      <c r="W445" s="44">
        <f t="shared" si="74"/>
        <v>6.0699999999999132</v>
      </c>
      <c r="X445" s="43">
        <f t="shared" si="75"/>
        <v>27.400339110824181</v>
      </c>
      <c r="Y445" s="46"/>
      <c r="Z445" s="47">
        <v>407</v>
      </c>
      <c r="AA445" s="44">
        <f t="shared" si="76"/>
        <v>6.0699999999999132</v>
      </c>
      <c r="AB445" s="44">
        <f t="shared" si="77"/>
        <v>27.399427440583526</v>
      </c>
      <c r="AC445" s="43">
        <f t="shared" si="78"/>
        <v>27.399424987042352</v>
      </c>
      <c r="AD445" s="46"/>
      <c r="AE445" s="47">
        <v>407</v>
      </c>
      <c r="AF445" s="44">
        <f t="shared" si="79"/>
        <v>6.0699999999999132</v>
      </c>
      <c r="AG445" s="44">
        <f t="shared" si="70"/>
        <v>3.8621306595531721</v>
      </c>
      <c r="AH445" s="44">
        <f t="shared" si="71"/>
        <v>3.8618959464498981</v>
      </c>
      <c r="AI445" s="44">
        <f t="shared" si="72"/>
        <v>3.8618959538188187</v>
      </c>
      <c r="AJ445" s="44">
        <f t="shared" si="73"/>
        <v>3.8616608356107096</v>
      </c>
      <c r="AK445" s="43">
        <f t="shared" si="80"/>
        <v>27.986403719901261</v>
      </c>
    </row>
    <row r="446" spans="2:37" hidden="1" x14ac:dyDescent="0.25"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7">
        <v>408</v>
      </c>
      <c r="W446" s="44">
        <f t="shared" si="74"/>
        <v>6.079999999999913</v>
      </c>
      <c r="X446" s="43">
        <f t="shared" si="75"/>
        <v>27.437220474458279</v>
      </c>
      <c r="Y446" s="46"/>
      <c r="Z446" s="47">
        <v>408</v>
      </c>
      <c r="AA446" s="44">
        <f t="shared" si="76"/>
        <v>6.079999999999913</v>
      </c>
      <c r="AB446" s="44">
        <f t="shared" si="77"/>
        <v>27.436306454719674</v>
      </c>
      <c r="AC446" s="43">
        <f t="shared" si="78"/>
        <v>27.436304000340559</v>
      </c>
      <c r="AD446" s="46"/>
      <c r="AE446" s="47">
        <v>408</v>
      </c>
      <c r="AF446" s="44">
        <f t="shared" si="79"/>
        <v>6.079999999999913</v>
      </c>
      <c r="AG446" s="44">
        <f t="shared" si="70"/>
        <v>3.8616608356151918</v>
      </c>
      <c r="AH446" s="44">
        <f t="shared" si="71"/>
        <v>3.8614253112655739</v>
      </c>
      <c r="AI446" s="44">
        <f t="shared" si="72"/>
        <v>3.8614253186982124</v>
      </c>
      <c r="AJ446" s="44">
        <f t="shared" si="73"/>
        <v>3.8611893872038427</v>
      </c>
      <c r="AK446" s="43">
        <f t="shared" si="80"/>
        <v>28.025022678727431</v>
      </c>
    </row>
    <row r="447" spans="2:37" hidden="1" x14ac:dyDescent="0.25"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7">
        <v>409</v>
      </c>
      <c r="W447" s="44">
        <f t="shared" si="74"/>
        <v>6.0899999999999128</v>
      </c>
      <c r="X447" s="43">
        <f t="shared" si="75"/>
        <v>27.474096929322297</v>
      </c>
      <c r="Y447" s="46"/>
      <c r="Z447" s="47">
        <v>409</v>
      </c>
      <c r="AA447" s="44">
        <f t="shared" si="76"/>
        <v>6.0899999999999128</v>
      </c>
      <c r="AB447" s="44">
        <f t="shared" si="77"/>
        <v>27.473180559539063</v>
      </c>
      <c r="AC447" s="43">
        <f t="shared" si="78"/>
        <v>27.473178104321526</v>
      </c>
      <c r="AD447" s="46"/>
      <c r="AE447" s="47">
        <v>409</v>
      </c>
      <c r="AF447" s="44">
        <f t="shared" si="79"/>
        <v>6.0899999999999128</v>
      </c>
      <c r="AG447" s="44">
        <f t="shared" si="70"/>
        <v>3.8611893872083716</v>
      </c>
      <c r="AH447" s="44">
        <f t="shared" si="71"/>
        <v>3.8609530475257259</v>
      </c>
      <c r="AI447" s="44">
        <f t="shared" si="72"/>
        <v>3.8609530550226974</v>
      </c>
      <c r="AJ447" s="44">
        <f t="shared" si="73"/>
        <v>3.8607163061419882</v>
      </c>
      <c r="AK447" s="43">
        <f t="shared" si="80"/>
        <v>28.063636931198676</v>
      </c>
    </row>
    <row r="448" spans="2:37" hidden="1" x14ac:dyDescent="0.25"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7">
        <v>410</v>
      </c>
      <c r="W448" s="44">
        <f t="shared" si="74"/>
        <v>6.0999999999999126</v>
      </c>
      <c r="X448" s="43">
        <f t="shared" si="75"/>
        <v>27.510968473739364</v>
      </c>
      <c r="Y448" s="46"/>
      <c r="Z448" s="47">
        <v>410</v>
      </c>
      <c r="AA448" s="44">
        <f t="shared" si="76"/>
        <v>6.0999999999999126</v>
      </c>
      <c r="AB448" s="44">
        <f t="shared" si="77"/>
        <v>27.510049753364534</v>
      </c>
      <c r="AC448" s="43">
        <f t="shared" si="78"/>
        <v>27.510047297308098</v>
      </c>
      <c r="AD448" s="46"/>
      <c r="AE448" s="47">
        <v>410</v>
      </c>
      <c r="AF448" s="44">
        <f t="shared" si="79"/>
        <v>6.0999999999999126</v>
      </c>
      <c r="AG448" s="44">
        <f t="shared" si="70"/>
        <v>3.8607163061465646</v>
      </c>
      <c r="AH448" s="44">
        <f t="shared" si="71"/>
        <v>3.8604791470173625</v>
      </c>
      <c r="AI448" s="44">
        <f t="shared" si="72"/>
        <v>3.8604791545792883</v>
      </c>
      <c r="AJ448" s="44">
        <f t="shared" si="73"/>
        <v>3.8602415841852094</v>
      </c>
      <c r="AK448" s="43">
        <f t="shared" si="80"/>
        <v>28.10224646102942</v>
      </c>
    </row>
    <row r="449" spans="2:37" hidden="1" x14ac:dyDescent="0.25"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7">
        <v>411</v>
      </c>
      <c r="W449" s="44">
        <f t="shared" si="74"/>
        <v>6.1099999999999124</v>
      </c>
      <c r="X449" s="43">
        <f t="shared" si="75"/>
        <v>27.547835106031648</v>
      </c>
      <c r="Y449" s="46"/>
      <c r="Z449" s="47">
        <v>411</v>
      </c>
      <c r="AA449" s="44">
        <f t="shared" si="76"/>
        <v>6.1099999999999124</v>
      </c>
      <c r="AB449" s="44">
        <f t="shared" si="77"/>
        <v>27.546914034517972</v>
      </c>
      <c r="AC449" s="43">
        <f t="shared" si="78"/>
        <v>27.546911577622165</v>
      </c>
      <c r="AD449" s="46"/>
      <c r="AE449" s="47">
        <v>411</v>
      </c>
      <c r="AF449" s="44">
        <f t="shared" si="79"/>
        <v>6.1099999999999124</v>
      </c>
      <c r="AG449" s="44">
        <f t="shared" si="70"/>
        <v>3.8602415841898332</v>
      </c>
      <c r="AH449" s="44">
        <f t="shared" si="71"/>
        <v>3.8600036014734851</v>
      </c>
      <c r="AI449" s="44">
        <f t="shared" si="72"/>
        <v>3.860003609100993</v>
      </c>
      <c r="AJ449" s="44">
        <f t="shared" si="73"/>
        <v>3.8597652130393429</v>
      </c>
      <c r="AK449" s="43">
        <f t="shared" si="80"/>
        <v>28.140851251851963</v>
      </c>
    </row>
    <row r="450" spans="2:37" hidden="1" x14ac:dyDescent="0.25"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7">
        <v>412</v>
      </c>
      <c r="W450" s="44">
        <f t="shared" si="74"/>
        <v>6.1199999999999122</v>
      </c>
      <c r="X450" s="43">
        <f t="shared" si="75"/>
        <v>27.584696824520368</v>
      </c>
      <c r="Y450" s="46"/>
      <c r="Z450" s="47">
        <v>412</v>
      </c>
      <c r="AA450" s="44">
        <f t="shared" si="76"/>
        <v>6.1199999999999122</v>
      </c>
      <c r="AB450" s="44">
        <f t="shared" si="77"/>
        <v>27.583773401320318</v>
      </c>
      <c r="AC450" s="43">
        <f t="shared" si="78"/>
        <v>27.583770943584657</v>
      </c>
      <c r="AD450" s="46"/>
      <c r="AE450" s="47">
        <v>412</v>
      </c>
      <c r="AF450" s="44">
        <f t="shared" si="79"/>
        <v>6.1199999999999122</v>
      </c>
      <c r="AG450" s="44">
        <f t="shared" si="70"/>
        <v>3.8597652130440157</v>
      </c>
      <c r="AH450" s="44">
        <f t="shared" si="71"/>
        <v>3.8595264025726523</v>
      </c>
      <c r="AI450" s="44">
        <f t="shared" si="72"/>
        <v>3.8595264102663771</v>
      </c>
      <c r="AJ450" s="44">
        <f t="shared" si="73"/>
        <v>3.8592871843555656</v>
      </c>
      <c r="AK450" s="43">
        <f t="shared" si="80"/>
        <v>28.179451287215926</v>
      </c>
    </row>
    <row r="451" spans="2:37" hidden="1" x14ac:dyDescent="0.25"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7">
        <v>413</v>
      </c>
      <c r="W451" s="44">
        <f t="shared" si="74"/>
        <v>6.129999999999912</v>
      </c>
      <c r="X451" s="43">
        <f t="shared" si="75"/>
        <v>27.621553627525778</v>
      </c>
      <c r="Y451" s="46"/>
      <c r="Z451" s="47">
        <v>413</v>
      </c>
      <c r="AA451" s="44">
        <f t="shared" si="76"/>
        <v>6.129999999999912</v>
      </c>
      <c r="AB451" s="44">
        <f t="shared" si="77"/>
        <v>27.620627852091541</v>
      </c>
      <c r="AC451" s="43">
        <f t="shared" si="78"/>
        <v>27.620625393515549</v>
      </c>
      <c r="AD451" s="46"/>
      <c r="AE451" s="47">
        <v>413</v>
      </c>
      <c r="AF451" s="44">
        <f t="shared" si="79"/>
        <v>6.129999999999912</v>
      </c>
      <c r="AG451" s="44">
        <f t="shared" si="70"/>
        <v>3.8592871843602872</v>
      </c>
      <c r="AH451" s="44">
        <f t="shared" si="71"/>
        <v>3.8590475419385397</v>
      </c>
      <c r="AI451" s="44">
        <f t="shared" si="72"/>
        <v>3.8590475496991243</v>
      </c>
      <c r="AJ451" s="44">
        <f t="shared" si="73"/>
        <v>3.85880748972995</v>
      </c>
      <c r="AK451" s="43">
        <f t="shared" si="80"/>
        <v>28.218046550587722</v>
      </c>
    </row>
    <row r="452" spans="2:37" hidden="1" x14ac:dyDescent="0.25"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7">
        <v>414</v>
      </c>
      <c r="W452" s="44">
        <f t="shared" si="74"/>
        <v>6.1399999999999118</v>
      </c>
      <c r="X452" s="43">
        <f t="shared" si="75"/>
        <v>27.658405513367182</v>
      </c>
      <c r="Y452" s="46"/>
      <c r="Z452" s="47">
        <v>414</v>
      </c>
      <c r="AA452" s="44">
        <f t="shared" si="76"/>
        <v>6.1399999999999118</v>
      </c>
      <c r="AB452" s="44">
        <f t="shared" si="77"/>
        <v>27.657477385150663</v>
      </c>
      <c r="AC452" s="43">
        <f t="shared" si="78"/>
        <v>27.657474925733862</v>
      </c>
      <c r="AD452" s="46"/>
      <c r="AE452" s="47">
        <v>414</v>
      </c>
      <c r="AF452" s="44">
        <f t="shared" si="79"/>
        <v>6.1399999999999118</v>
      </c>
      <c r="AG452" s="44">
        <f t="shared" si="70"/>
        <v>3.8588074897347209</v>
      </c>
      <c r="AH452" s="44">
        <f t="shared" si="71"/>
        <v>3.858567011139499</v>
      </c>
      <c r="AI452" s="44">
        <f t="shared" si="72"/>
        <v>3.8585670189675914</v>
      </c>
      <c r="AJ452" s="44">
        <f t="shared" si="73"/>
        <v>3.8583261207030195</v>
      </c>
      <c r="AK452" s="43">
        <f t="shared" si="80"/>
        <v>28.256637025349999</v>
      </c>
    </row>
    <row r="453" spans="2:37" hidden="1" x14ac:dyDescent="0.25"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7">
        <v>415</v>
      </c>
      <c r="W453" s="44">
        <f t="shared" si="74"/>
        <v>6.1499999999999115</v>
      </c>
      <c r="X453" s="43">
        <f t="shared" si="75"/>
        <v>27.695252480362921</v>
      </c>
      <c r="Y453" s="46"/>
      <c r="Z453" s="47">
        <v>415</v>
      </c>
      <c r="AA453" s="44">
        <f t="shared" si="76"/>
        <v>6.1499999999999115</v>
      </c>
      <c r="AB453" s="44">
        <f t="shared" si="77"/>
        <v>27.694321998815742</v>
      </c>
      <c r="AC453" s="43">
        <f t="shared" si="78"/>
        <v>27.694319538557654</v>
      </c>
      <c r="AD453" s="46"/>
      <c r="AE453" s="47">
        <v>415</v>
      </c>
      <c r="AF453" s="44">
        <f t="shared" si="79"/>
        <v>6.1499999999999115</v>
      </c>
      <c r="AG453" s="44">
        <f t="shared" si="70"/>
        <v>3.8583261207078405</v>
      </c>
      <c r="AH453" s="44">
        <f t="shared" si="71"/>
        <v>3.8580848016881051</v>
      </c>
      <c r="AI453" s="44">
        <f t="shared" si="72"/>
        <v>3.8580848095843625</v>
      </c>
      <c r="AJ453" s="44">
        <f t="shared" si="73"/>
        <v>3.8578430687592973</v>
      </c>
      <c r="AK453" s="43">
        <f t="shared" si="80"/>
        <v>28.295222694801087</v>
      </c>
    </row>
    <row r="454" spans="2:37" hidden="1" x14ac:dyDescent="0.25"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7">
        <v>416</v>
      </c>
      <c r="W454" s="44">
        <f t="shared" si="74"/>
        <v>6.1599999999999113</v>
      </c>
      <c r="X454" s="43">
        <f t="shared" si="75"/>
        <v>27.732094526830384</v>
      </c>
      <c r="Y454" s="46"/>
      <c r="Z454" s="47">
        <v>416</v>
      </c>
      <c r="AA454" s="44">
        <f t="shared" si="76"/>
        <v>6.1599999999999113</v>
      </c>
      <c r="AB454" s="44">
        <f t="shared" si="77"/>
        <v>27.731161691403884</v>
      </c>
      <c r="AC454" s="43">
        <f t="shared" si="78"/>
        <v>27.731159230304023</v>
      </c>
      <c r="AD454" s="46"/>
      <c r="AE454" s="47">
        <v>416</v>
      </c>
      <c r="AF454" s="44">
        <f t="shared" si="79"/>
        <v>6.1599999999999113</v>
      </c>
      <c r="AG454" s="44">
        <f t="shared" si="70"/>
        <v>3.8578430687641689</v>
      </c>
      <c r="AH454" s="44">
        <f t="shared" si="71"/>
        <v>3.8576009050407096</v>
      </c>
      <c r="AI454" s="44">
        <f t="shared" si="72"/>
        <v>3.8576009130057951</v>
      </c>
      <c r="AJ454" s="44">
        <f t="shared" si="73"/>
        <v>3.857358325326854</v>
      </c>
      <c r="AK454" s="43">
        <f t="shared" si="80"/>
        <v>28.333803542154442</v>
      </c>
    </row>
    <row r="455" spans="2:37" hidden="1" x14ac:dyDescent="0.25"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7">
        <v>417</v>
      </c>
      <c r="W455" s="44">
        <f t="shared" si="74"/>
        <v>6.1699999999999111</v>
      </c>
      <c r="X455" s="43">
        <f t="shared" si="75"/>
        <v>27.768931651085992</v>
      </c>
      <c r="Y455" s="46"/>
      <c r="Z455" s="47">
        <v>417</v>
      </c>
      <c r="AA455" s="44">
        <f t="shared" si="76"/>
        <v>6.1699999999999111</v>
      </c>
      <c r="AB455" s="44">
        <f t="shared" si="77"/>
        <v>27.767996461231224</v>
      </c>
      <c r="AC455" s="43">
        <f t="shared" si="78"/>
        <v>27.767993999289114</v>
      </c>
      <c r="AD455" s="46"/>
      <c r="AE455" s="47">
        <v>417</v>
      </c>
      <c r="AF455" s="44">
        <f t="shared" si="79"/>
        <v>6.1699999999999111</v>
      </c>
      <c r="AG455" s="44">
        <f t="shared" si="70"/>
        <v>3.8573583253317771</v>
      </c>
      <c r="AH455" s="44">
        <f t="shared" si="71"/>
        <v>3.8571153125969797</v>
      </c>
      <c r="AI455" s="44">
        <f t="shared" si="72"/>
        <v>3.8571153206315643</v>
      </c>
      <c r="AJ455" s="44">
        <f t="shared" si="73"/>
        <v>3.8568718817768466</v>
      </c>
      <c r="AK455" s="43">
        <f t="shared" si="80"/>
        <v>28.372379550538081</v>
      </c>
    </row>
    <row r="456" spans="2:37" hidden="1" x14ac:dyDescent="0.25"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7">
        <v>418</v>
      </c>
      <c r="W456" s="44">
        <f t="shared" si="74"/>
        <v>6.1799999999999109</v>
      </c>
      <c r="X456" s="43">
        <f t="shared" si="75"/>
        <v>27.80576385144521</v>
      </c>
      <c r="Y456" s="46"/>
      <c r="Z456" s="47">
        <v>418</v>
      </c>
      <c r="AA456" s="44">
        <f t="shared" si="76"/>
        <v>6.1799999999999109</v>
      </c>
      <c r="AB456" s="44">
        <f t="shared" si="77"/>
        <v>27.804826306612945</v>
      </c>
      <c r="AC456" s="43">
        <f t="shared" si="78"/>
        <v>27.804823843828107</v>
      </c>
      <c r="AD456" s="46"/>
      <c r="AE456" s="47">
        <v>418</v>
      </c>
      <c r="AF456" s="44">
        <f t="shared" si="79"/>
        <v>6.1799999999999109</v>
      </c>
      <c r="AG456" s="44">
        <f t="shared" si="70"/>
        <v>3.8568718817818213</v>
      </c>
      <c r="AH456" s="44">
        <f t="shared" si="71"/>
        <v>3.8566280156994392</v>
      </c>
      <c r="AI456" s="44">
        <f t="shared" si="72"/>
        <v>3.856628023804201</v>
      </c>
      <c r="AJ456" s="44">
        <f t="shared" si="73"/>
        <v>3.8563837294230572</v>
      </c>
      <c r="AK456" s="43">
        <f t="shared" si="80"/>
        <v>28.410950702994025</v>
      </c>
    </row>
    <row r="457" spans="2:37" hidden="1" x14ac:dyDescent="0.25"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7">
        <v>419</v>
      </c>
      <c r="W457" s="44">
        <f t="shared" si="74"/>
        <v>6.1899999999999107</v>
      </c>
      <c r="X457" s="43">
        <f t="shared" si="75"/>
        <v>27.842591126222544</v>
      </c>
      <c r="Y457" s="46"/>
      <c r="Z457" s="47">
        <v>419</v>
      </c>
      <c r="AA457" s="44">
        <f t="shared" si="76"/>
        <v>6.1899999999999107</v>
      </c>
      <c r="AB457" s="44">
        <f t="shared" si="77"/>
        <v>27.84165122586327</v>
      </c>
      <c r="AC457" s="43">
        <f t="shared" si="78"/>
        <v>27.84164876223522</v>
      </c>
      <c r="AD457" s="46"/>
      <c r="AE457" s="47">
        <v>419</v>
      </c>
      <c r="AF457" s="44">
        <f t="shared" si="79"/>
        <v>6.1899999999999107</v>
      </c>
      <c r="AG457" s="44">
        <f t="shared" si="70"/>
        <v>3.8563837294280843</v>
      </c>
      <c r="AH457" s="44">
        <f t="shared" si="71"/>
        <v>3.8561390056330032</v>
      </c>
      <c r="AI457" s="44">
        <f t="shared" si="72"/>
        <v>3.8561390138086282</v>
      </c>
      <c r="AJ457" s="44">
        <f t="shared" si="73"/>
        <v>3.8558938595214234</v>
      </c>
      <c r="AK457" s="43">
        <f t="shared" si="80"/>
        <v>28.449516982477711</v>
      </c>
    </row>
    <row r="458" spans="2:37" hidden="1" x14ac:dyDescent="0.25"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7">
        <v>420</v>
      </c>
      <c r="W458" s="44">
        <f t="shared" si="74"/>
        <v>6.1999999999999105</v>
      </c>
      <c r="X458" s="43">
        <f t="shared" si="75"/>
        <v>27.879413473731535</v>
      </c>
      <c r="Y458" s="46"/>
      <c r="Z458" s="47">
        <v>420</v>
      </c>
      <c r="AA458" s="44">
        <f t="shared" si="76"/>
        <v>6.1999999999999105</v>
      </c>
      <c r="AB458" s="44">
        <f t="shared" si="77"/>
        <v>27.878471217295452</v>
      </c>
      <c r="AC458" s="43">
        <f t="shared" si="78"/>
        <v>27.878468752823711</v>
      </c>
      <c r="AD458" s="46"/>
      <c r="AE458" s="47">
        <v>420</v>
      </c>
      <c r="AF458" s="44">
        <f t="shared" si="79"/>
        <v>6.1999999999999105</v>
      </c>
      <c r="AG458" s="44">
        <f t="shared" si="70"/>
        <v>3.8558938595265038</v>
      </c>
      <c r="AH458" s="44">
        <f t="shared" si="71"/>
        <v>3.8556482736245075</v>
      </c>
      <c r="AI458" s="44">
        <f t="shared" si="72"/>
        <v>3.85564828187169</v>
      </c>
      <c r="AJ458" s="44">
        <f t="shared" si="73"/>
        <v>3.8554022632695686</v>
      </c>
      <c r="AK458" s="43">
        <f t="shared" si="80"/>
        <v>28.488078371857434</v>
      </c>
    </row>
    <row r="459" spans="2:37" hidden="1" x14ac:dyDescent="0.25"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7">
        <v>421</v>
      </c>
      <c r="W459" s="44">
        <f t="shared" si="74"/>
        <v>6.2099999999999103</v>
      </c>
      <c r="X459" s="43">
        <f t="shared" si="75"/>
        <v>27.916230892284762</v>
      </c>
      <c r="Y459" s="46"/>
      <c r="Z459" s="47">
        <v>421</v>
      </c>
      <c r="AA459" s="44">
        <f t="shared" si="76"/>
        <v>6.2099999999999103</v>
      </c>
      <c r="AB459" s="44">
        <f t="shared" si="77"/>
        <v>27.915286279221789</v>
      </c>
      <c r="AC459" s="43">
        <f t="shared" si="78"/>
        <v>27.915283813905873</v>
      </c>
      <c r="AD459" s="46"/>
      <c r="AE459" s="47">
        <v>421</v>
      </c>
      <c r="AF459" s="44">
        <f t="shared" si="79"/>
        <v>6.2099999999999103</v>
      </c>
      <c r="AG459" s="44">
        <f t="shared" si="70"/>
        <v>3.8554022632747027</v>
      </c>
      <c r="AH459" s="44">
        <f t="shared" si="71"/>
        <v>3.8551558108422359</v>
      </c>
      <c r="AI459" s="44">
        <f t="shared" si="72"/>
        <v>3.8551558191616757</v>
      </c>
      <c r="AJ459" s="44">
        <f t="shared" si="73"/>
        <v>3.8549089318063241</v>
      </c>
      <c r="AK459" s="43">
        <f t="shared" si="80"/>
        <v>28.526634853913748</v>
      </c>
    </row>
    <row r="460" spans="2:37" hidden="1" x14ac:dyDescent="0.25"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7">
        <v>422</v>
      </c>
      <c r="W460" s="44">
        <f t="shared" si="74"/>
        <v>6.21999999999991</v>
      </c>
      <c r="X460" s="43">
        <f t="shared" si="75"/>
        <v>27.95304338019384</v>
      </c>
      <c r="Y460" s="46"/>
      <c r="Z460" s="47">
        <v>422</v>
      </c>
      <c r="AA460" s="44">
        <f t="shared" si="76"/>
        <v>6.21999999999991</v>
      </c>
      <c r="AB460" s="44">
        <f t="shared" si="77"/>
        <v>27.952096409953612</v>
      </c>
      <c r="AC460" s="43">
        <f t="shared" si="78"/>
        <v>27.952093943793038</v>
      </c>
      <c r="AD460" s="46"/>
      <c r="AE460" s="47">
        <v>422</v>
      </c>
      <c r="AF460" s="44">
        <f t="shared" si="79"/>
        <v>6.21999999999991</v>
      </c>
      <c r="AG460" s="44">
        <f t="shared" si="70"/>
        <v>3.854908931811512</v>
      </c>
      <c r="AH460" s="44">
        <f t="shared" si="71"/>
        <v>3.8546616083954381</v>
      </c>
      <c r="AI460" s="44">
        <f t="shared" si="72"/>
        <v>3.8546616167878454</v>
      </c>
      <c r="AJ460" s="44">
        <f t="shared" si="73"/>
        <v>3.8544138562112464</v>
      </c>
      <c r="AK460" s="43">
        <f t="shared" si="80"/>
        <v>28.565186411338896</v>
      </c>
    </row>
    <row r="461" spans="2:37" hidden="1" x14ac:dyDescent="0.25"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7">
        <v>423</v>
      </c>
      <c r="W461" s="44">
        <f t="shared" si="74"/>
        <v>6.2299999999999098</v>
      </c>
      <c r="X461" s="43">
        <f t="shared" si="75"/>
        <v>27.989850935769422</v>
      </c>
      <c r="Y461" s="46"/>
      <c r="Z461" s="47">
        <v>423</v>
      </c>
      <c r="AA461" s="44">
        <f t="shared" si="76"/>
        <v>6.2299999999999098</v>
      </c>
      <c r="AB461" s="44">
        <f t="shared" si="77"/>
        <v>27.988901607801285</v>
      </c>
      <c r="AC461" s="43">
        <f t="shared" si="78"/>
        <v>27.988899140795574</v>
      </c>
      <c r="AD461" s="46"/>
      <c r="AE461" s="47">
        <v>423</v>
      </c>
      <c r="AF461" s="44">
        <f t="shared" si="79"/>
        <v>6.2299999999999098</v>
      </c>
      <c r="AG461" s="44">
        <f t="shared" si="70"/>
        <v>3.8544138562164898</v>
      </c>
      <c r="AH461" s="44">
        <f t="shared" si="71"/>
        <v>3.8541656573338501</v>
      </c>
      <c r="AI461" s="44">
        <f t="shared" si="72"/>
        <v>3.8541656657999415</v>
      </c>
      <c r="AJ461" s="44">
        <f t="shared" si="73"/>
        <v>3.8539170275041355</v>
      </c>
      <c r="AK461" s="43">
        <f t="shared" si="80"/>
        <v>28.603733026736212</v>
      </c>
    </row>
    <row r="462" spans="2:37" hidden="1" x14ac:dyDescent="0.25"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7">
        <v>424</v>
      </c>
      <c r="W462" s="44">
        <f t="shared" si="74"/>
        <v>6.2399999999999096</v>
      </c>
      <c r="X462" s="43">
        <f t="shared" si="75"/>
        <v>28.026653557321197</v>
      </c>
      <c r="Y462" s="46"/>
      <c r="Z462" s="47">
        <v>424</v>
      </c>
      <c r="AA462" s="44">
        <f t="shared" si="76"/>
        <v>6.2399999999999096</v>
      </c>
      <c r="AB462" s="44">
        <f t="shared" si="77"/>
        <v>28.025701871074212</v>
      </c>
      <c r="AC462" s="43">
        <f t="shared" si="78"/>
        <v>28.02569940322288</v>
      </c>
      <c r="AD462" s="46"/>
      <c r="AE462" s="47">
        <v>424</v>
      </c>
      <c r="AF462" s="44">
        <f t="shared" si="79"/>
        <v>6.2399999999999096</v>
      </c>
      <c r="AG462" s="44">
        <f t="shared" si="70"/>
        <v>3.8539170275094339</v>
      </c>
      <c r="AH462" s="44">
        <f t="shared" si="71"/>
        <v>3.8536679486472032</v>
      </c>
      <c r="AI462" s="44">
        <f t="shared" si="72"/>
        <v>3.8536679571877039</v>
      </c>
      <c r="AJ462" s="44">
        <f t="shared" si="73"/>
        <v>3.8534184366445396</v>
      </c>
      <c r="AK462" s="43">
        <f t="shared" si="80"/>
        <v>28.642274682619526</v>
      </c>
    </row>
    <row r="463" spans="2:37" hidden="1" x14ac:dyDescent="0.25"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7">
        <v>425</v>
      </c>
      <c r="W463" s="44">
        <f t="shared" si="74"/>
        <v>6.2499999999999094</v>
      </c>
      <c r="X463" s="43">
        <f t="shared" si="75"/>
        <v>28.063451243157882</v>
      </c>
      <c r="Y463" s="46"/>
      <c r="Z463" s="47">
        <v>425</v>
      </c>
      <c r="AA463" s="44">
        <f t="shared" si="76"/>
        <v>6.2499999999999094</v>
      </c>
      <c r="AB463" s="44">
        <f t="shared" si="77"/>
        <v>28.06249719808083</v>
      </c>
      <c r="AC463" s="43">
        <f t="shared" si="78"/>
        <v>28.062494729383392</v>
      </c>
      <c r="AD463" s="46"/>
      <c r="AE463" s="47">
        <v>425</v>
      </c>
      <c r="AF463" s="44">
        <f t="shared" si="79"/>
        <v>6.2499999999999094</v>
      </c>
      <c r="AG463" s="44">
        <f t="shared" si="70"/>
        <v>3.8534184366498945</v>
      </c>
      <c r="AH463" s="44">
        <f t="shared" si="71"/>
        <v>3.853168473264732</v>
      </c>
      <c r="AI463" s="44">
        <f t="shared" si="72"/>
        <v>3.8531684818803749</v>
      </c>
      <c r="AJ463" s="44">
        <f t="shared" si="73"/>
        <v>3.8529180745312632</v>
      </c>
      <c r="AK463" s="43">
        <f t="shared" si="80"/>
        <v>28.680811361412566</v>
      </c>
    </row>
    <row r="464" spans="2:37" hidden="1" x14ac:dyDescent="0.25"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7">
        <v>426</v>
      </c>
      <c r="W464" s="44">
        <f t="shared" si="74"/>
        <v>6.2599999999999092</v>
      </c>
      <c r="X464" s="43">
        <f t="shared" si="75"/>
        <v>28.100243991587234</v>
      </c>
      <c r="Y464" s="46"/>
      <c r="Z464" s="47">
        <v>426</v>
      </c>
      <c r="AA464" s="44">
        <f t="shared" si="76"/>
        <v>6.2599999999999092</v>
      </c>
      <c r="AB464" s="44">
        <f t="shared" si="77"/>
        <v>28.099287587128604</v>
      </c>
      <c r="AC464" s="43">
        <f t="shared" si="78"/>
        <v>28.099285117584582</v>
      </c>
      <c r="AD464" s="46"/>
      <c r="AE464" s="47">
        <v>426</v>
      </c>
      <c r="AF464" s="44">
        <f t="shared" si="79"/>
        <v>6.2599999999999092</v>
      </c>
      <c r="AG464" s="44">
        <f t="shared" si="70"/>
        <v>3.8529180745366749</v>
      </c>
      <c r="AH464" s="44">
        <f t="shared" si="71"/>
        <v>3.8526672220546776</v>
      </c>
      <c r="AI464" s="44">
        <f t="shared" si="72"/>
        <v>3.8526672307462038</v>
      </c>
      <c r="AJ464" s="44">
        <f t="shared" si="73"/>
        <v>3.8524159320018656</v>
      </c>
      <c r="AK464" s="43">
        <f t="shared" si="80"/>
        <v>28.719343045448351</v>
      </c>
    </row>
    <row r="465" spans="2:37" hidden="1" x14ac:dyDescent="0.25"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7">
        <v>427</v>
      </c>
      <c r="W465" s="44">
        <f t="shared" si="74"/>
        <v>6.269999999999909</v>
      </c>
      <c r="X465" s="43">
        <f t="shared" si="75"/>
        <v>28.137031800916041</v>
      </c>
      <c r="Y465" s="46"/>
      <c r="Z465" s="47">
        <v>427</v>
      </c>
      <c r="AA465" s="44">
        <f t="shared" si="76"/>
        <v>6.269999999999909</v>
      </c>
      <c r="AB465" s="44">
        <f t="shared" si="77"/>
        <v>28.136073036524046</v>
      </c>
      <c r="AC465" s="43">
        <f t="shared" si="78"/>
        <v>28.136070566132947</v>
      </c>
      <c r="AD465" s="46"/>
      <c r="AE465" s="47">
        <v>427</v>
      </c>
      <c r="AF465" s="44">
        <f t="shared" si="79"/>
        <v>6.269999999999909</v>
      </c>
      <c r="AG465" s="44">
        <f t="shared" si="70"/>
        <v>3.852415932007335</v>
      </c>
      <c r="AH465" s="44">
        <f t="shared" si="71"/>
        <v>3.8521641858237832</v>
      </c>
      <c r="AI465" s="44">
        <f t="shared" si="72"/>
        <v>3.8521641945919427</v>
      </c>
      <c r="AJ465" s="44">
        <f t="shared" si="73"/>
        <v>3.8519119998321565</v>
      </c>
      <c r="AK465" s="43">
        <f t="shared" si="80"/>
        <v>28.757869716968585</v>
      </c>
    </row>
    <row r="466" spans="2:37" hidden="1" x14ac:dyDescent="0.25"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7">
        <v>428</v>
      </c>
      <c r="W466" s="44">
        <f t="shared" si="74"/>
        <v>6.2799999999999088</v>
      </c>
      <c r="X466" s="43">
        <f t="shared" si="75"/>
        <v>28.173814669450124</v>
      </c>
      <c r="Y466" s="46"/>
      <c r="Z466" s="47">
        <v>428</v>
      </c>
      <c r="AA466" s="44">
        <f t="shared" si="76"/>
        <v>6.2799999999999088</v>
      </c>
      <c r="AB466" s="44">
        <f t="shared" si="77"/>
        <v>28.172853544572675</v>
      </c>
      <c r="AC466" s="43">
        <f t="shared" si="78"/>
        <v>28.172851073334023</v>
      </c>
      <c r="AD466" s="46"/>
      <c r="AE466" s="47">
        <v>428</v>
      </c>
      <c r="AF466" s="44">
        <f t="shared" si="79"/>
        <v>6.2799999999999088</v>
      </c>
      <c r="AG466" s="44">
        <f t="shared" si="70"/>
        <v>3.8519119998376841</v>
      </c>
      <c r="AH466" s="44">
        <f t="shared" si="71"/>
        <v>3.8516593553167882</v>
      </c>
      <c r="AI466" s="44">
        <f t="shared" si="72"/>
        <v>3.8516593641623396</v>
      </c>
      <c r="AJ466" s="44">
        <f t="shared" si="73"/>
        <v>3.851406268735686</v>
      </c>
      <c r="AK466" s="43">
        <f t="shared" si="80"/>
        <v>28.796391358123039</v>
      </c>
    </row>
    <row r="467" spans="2:37" hidden="1" x14ac:dyDescent="0.25"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7">
        <v>429</v>
      </c>
      <c r="W467" s="44">
        <f t="shared" si="74"/>
        <v>6.2899999999999086</v>
      </c>
      <c r="X467" s="43">
        <f t="shared" si="75"/>
        <v>28.210592595494333</v>
      </c>
      <c r="Y467" s="46"/>
      <c r="Z467" s="47">
        <v>429</v>
      </c>
      <c r="AA467" s="44">
        <f t="shared" si="76"/>
        <v>6.2899999999999086</v>
      </c>
      <c r="AB467" s="44">
        <f t="shared" si="77"/>
        <v>28.209629109579065</v>
      </c>
      <c r="AC467" s="43">
        <f t="shared" si="78"/>
        <v>28.209626637492374</v>
      </c>
      <c r="AD467" s="46"/>
      <c r="AE467" s="47">
        <v>429</v>
      </c>
      <c r="AF467" s="44">
        <f t="shared" si="79"/>
        <v>6.2899999999999086</v>
      </c>
      <c r="AG467" s="44">
        <f t="shared" si="70"/>
        <v>3.8514062687412727</v>
      </c>
      <c r="AH467" s="44">
        <f t="shared" si="71"/>
        <v>3.8511527212159162</v>
      </c>
      <c r="AI467" s="44">
        <f t="shared" si="72"/>
        <v>3.8511527301396256</v>
      </c>
      <c r="AJ467" s="44">
        <f t="shared" si="73"/>
        <v>3.8508987293632289</v>
      </c>
      <c r="AK467" s="43">
        <f t="shared" si="80"/>
        <v>28.834907950968926</v>
      </c>
    </row>
    <row r="468" spans="2:37" hidden="1" x14ac:dyDescent="0.25"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7">
        <v>430</v>
      </c>
      <c r="W468" s="44">
        <f t="shared" si="74"/>
        <v>6.2999999999999083</v>
      </c>
      <c r="X468" s="43">
        <f t="shared" si="75"/>
        <v>28.247365577352546</v>
      </c>
      <c r="Y468" s="46"/>
      <c r="Z468" s="47">
        <v>430</v>
      </c>
      <c r="AA468" s="44">
        <f t="shared" si="76"/>
        <v>6.2999999999999083</v>
      </c>
      <c r="AB468" s="44">
        <f t="shared" si="77"/>
        <v>28.246399729846814</v>
      </c>
      <c r="AC468" s="43">
        <f t="shared" si="78"/>
        <v>28.246397256911592</v>
      </c>
      <c r="AD468" s="46"/>
      <c r="AE468" s="47">
        <v>430</v>
      </c>
      <c r="AF468" s="44">
        <f t="shared" si="79"/>
        <v>6.2999999999999083</v>
      </c>
      <c r="AG468" s="44">
        <f t="shared" si="70"/>
        <v>3.850898729368875</v>
      </c>
      <c r="AH468" s="44">
        <f t="shared" si="71"/>
        <v>3.8506442741403561</v>
      </c>
      <c r="AI468" s="44">
        <f t="shared" si="72"/>
        <v>3.8506442831429988</v>
      </c>
      <c r="AJ468" s="44">
        <f t="shared" si="73"/>
        <v>3.8503893723022671</v>
      </c>
      <c r="AK468" s="43">
        <f t="shared" si="80"/>
        <v>28.873419477470286</v>
      </c>
    </row>
    <row r="469" spans="2:37" hidden="1" x14ac:dyDescent="0.25"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7">
        <v>431</v>
      </c>
      <c r="W469" s="44">
        <f t="shared" si="74"/>
        <v>6.3099999999999081</v>
      </c>
      <c r="X469" s="43">
        <f t="shared" si="75"/>
        <v>28.284133613327679</v>
      </c>
      <c r="Y469" s="46"/>
      <c r="Z469" s="47">
        <v>431</v>
      </c>
      <c r="AA469" s="44">
        <f t="shared" si="76"/>
        <v>6.3099999999999081</v>
      </c>
      <c r="AB469" s="44">
        <f t="shared" si="77"/>
        <v>28.283165403678534</v>
      </c>
      <c r="AC469" s="43">
        <f t="shared" si="78"/>
        <v>28.283162929894303</v>
      </c>
      <c r="AD469" s="46"/>
      <c r="AE469" s="47">
        <v>431</v>
      </c>
      <c r="AF469" s="44">
        <f t="shared" si="79"/>
        <v>6.3099999999999081</v>
      </c>
      <c r="AG469" s="44">
        <f t="shared" si="70"/>
        <v>3.8503893723079736</v>
      </c>
      <c r="AH469" s="44">
        <f t="shared" si="71"/>
        <v>3.8501340046457417</v>
      </c>
      <c r="AI469" s="44">
        <f t="shared" si="72"/>
        <v>3.8501340137281019</v>
      </c>
      <c r="AJ469" s="44">
        <f t="shared" si="73"/>
        <v>3.8498781880764623</v>
      </c>
      <c r="AK469" s="43">
        <f t="shared" si="80"/>
        <v>28.911925919497349</v>
      </c>
    </row>
    <row r="470" spans="2:37" hidden="1" x14ac:dyDescent="0.25"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7">
        <v>432</v>
      </c>
      <c r="W470" s="44">
        <f t="shared" si="74"/>
        <v>6.3199999999999079</v>
      </c>
      <c r="X470" s="43">
        <f t="shared" si="75"/>
        <v>28.320896701721669</v>
      </c>
      <c r="Y470" s="46"/>
      <c r="Z470" s="47">
        <v>432</v>
      </c>
      <c r="AA470" s="44">
        <f t="shared" si="76"/>
        <v>6.3199999999999079</v>
      </c>
      <c r="AB470" s="44">
        <f t="shared" si="77"/>
        <v>28.31992612937589</v>
      </c>
      <c r="AC470" s="43">
        <f t="shared" si="78"/>
        <v>28.319923654742162</v>
      </c>
      <c r="AD470" s="46"/>
      <c r="AE470" s="47">
        <v>432</v>
      </c>
      <c r="AF470" s="44">
        <f t="shared" si="79"/>
        <v>6.3199999999999079</v>
      </c>
      <c r="AG470" s="44">
        <f t="shared" si="70"/>
        <v>3.8498781880822301</v>
      </c>
      <c r="AH470" s="44">
        <f t="shared" si="71"/>
        <v>3.8496219032236225</v>
      </c>
      <c r="AI470" s="44">
        <f t="shared" si="72"/>
        <v>3.849621912386493</v>
      </c>
      <c r="AJ470" s="44">
        <f t="shared" si="73"/>
        <v>3.8493651671451286</v>
      </c>
      <c r="AK470" s="43">
        <f t="shared" si="80"/>
        <v>28.950427258825904</v>
      </c>
    </row>
    <row r="471" spans="2:37" hidden="1" x14ac:dyDescent="0.25"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7">
        <v>433</v>
      </c>
      <c r="W471" s="44">
        <f t="shared" si="74"/>
        <v>6.3299999999999077</v>
      </c>
      <c r="X471" s="43">
        <f t="shared" si="75"/>
        <v>28.357654840835483</v>
      </c>
      <c r="Y471" s="46"/>
      <c r="Z471" s="47">
        <v>433</v>
      </c>
      <c r="AA471" s="44">
        <f t="shared" si="76"/>
        <v>6.3299999999999077</v>
      </c>
      <c r="AB471" s="44">
        <f t="shared" si="77"/>
        <v>28.356681905239558</v>
      </c>
      <c r="AC471" s="43">
        <f t="shared" si="78"/>
        <v>28.356679429755847</v>
      </c>
      <c r="AD471" s="46"/>
      <c r="AE471" s="47">
        <v>433</v>
      </c>
      <c r="AF471" s="44">
        <f t="shared" si="79"/>
        <v>6.3299999999999077</v>
      </c>
      <c r="AG471" s="44">
        <f t="shared" si="70"/>
        <v>3.8493651671509577</v>
      </c>
      <c r="AH471" s="44">
        <f t="shared" si="71"/>
        <v>3.8491079603009326</v>
      </c>
      <c r="AI471" s="44">
        <f t="shared" si="72"/>
        <v>3.8491079695451154</v>
      </c>
      <c r="AJ471" s="44">
        <f t="shared" si="73"/>
        <v>3.8488502999026939</v>
      </c>
      <c r="AK471" s="43">
        <f t="shared" si="80"/>
        <v>28.988923477136652</v>
      </c>
    </row>
    <row r="472" spans="2:37" hidden="1" x14ac:dyDescent="0.25"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7">
        <v>434</v>
      </c>
      <c r="W472" s="44">
        <f t="shared" si="74"/>
        <v>6.3399999999999075</v>
      </c>
      <c r="X472" s="43">
        <f t="shared" si="75"/>
        <v>28.394408028969117</v>
      </c>
      <c r="Y472" s="46"/>
      <c r="Z472" s="47">
        <v>434</v>
      </c>
      <c r="AA472" s="44">
        <f t="shared" si="76"/>
        <v>6.3399999999999075</v>
      </c>
      <c r="AB472" s="44">
        <f t="shared" si="77"/>
        <v>28.393432729569248</v>
      </c>
      <c r="AC472" s="43">
        <f t="shared" si="78"/>
        <v>28.393430253235064</v>
      </c>
      <c r="AD472" s="46"/>
      <c r="AE472" s="47">
        <v>434</v>
      </c>
      <c r="AF472" s="44">
        <f t="shared" si="79"/>
        <v>6.3399999999999075</v>
      </c>
      <c r="AG472" s="44">
        <f t="shared" si="70"/>
        <v>3.8488502999085861</v>
      </c>
      <c r="AH472" s="44">
        <f t="shared" si="71"/>
        <v>3.8485921662394516</v>
      </c>
      <c r="AI472" s="44">
        <f t="shared" si="72"/>
        <v>3.8485921755657584</v>
      </c>
      <c r="AJ472" s="44">
        <f t="shared" si="73"/>
        <v>3.8483335766781637</v>
      </c>
      <c r="AK472" s="43">
        <f t="shared" si="80"/>
        <v>29.027414556014563</v>
      </c>
    </row>
    <row r="473" spans="2:37" hidden="1" x14ac:dyDescent="0.25"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7">
        <v>435</v>
      </c>
      <c r="W473" s="44">
        <f t="shared" si="74"/>
        <v>6.3499999999999073</v>
      </c>
      <c r="X473" s="43">
        <f t="shared" si="75"/>
        <v>28.431156264421595</v>
      </c>
      <c r="Y473" s="46"/>
      <c r="Z473" s="47">
        <v>435</v>
      </c>
      <c r="AA473" s="44">
        <f t="shared" si="76"/>
        <v>6.3499999999999073</v>
      </c>
      <c r="AB473" s="44">
        <f t="shared" si="77"/>
        <v>28.430178600663691</v>
      </c>
      <c r="AC473" s="43">
        <f t="shared" si="78"/>
        <v>28.430176123478549</v>
      </c>
      <c r="AD473" s="46"/>
      <c r="AE473" s="47">
        <v>435</v>
      </c>
      <c r="AF473" s="44">
        <f t="shared" si="79"/>
        <v>6.3499999999999073</v>
      </c>
      <c r="AG473" s="44">
        <f t="shared" si="70"/>
        <v>3.8483335766841189</v>
      </c>
      <c r="AH473" s="44">
        <f t="shared" si="71"/>
        <v>3.8480745113352635</v>
      </c>
      <c r="AI473" s="44">
        <f t="shared" si="72"/>
        <v>3.8480745207445142</v>
      </c>
      <c r="AJ473" s="44">
        <f t="shared" si="73"/>
        <v>3.8478149877345715</v>
      </c>
      <c r="AK473" s="43">
        <f t="shared" si="80"/>
        <v>29.065900476948226</v>
      </c>
    </row>
    <row r="474" spans="2:37" hidden="1" x14ac:dyDescent="0.25"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7">
        <v>436</v>
      </c>
      <c r="W474" s="44">
        <f t="shared" si="74"/>
        <v>6.3599999999999071</v>
      </c>
      <c r="X474" s="43">
        <f t="shared" si="75"/>
        <v>28.467899545490962</v>
      </c>
      <c r="Y474" s="46"/>
      <c r="Z474" s="47">
        <v>436</v>
      </c>
      <c r="AA474" s="44">
        <f t="shared" si="76"/>
        <v>6.3599999999999071</v>
      </c>
      <c r="AB474" s="44">
        <f t="shared" si="77"/>
        <v>28.466919516820649</v>
      </c>
      <c r="AC474" s="43">
        <f t="shared" si="78"/>
        <v>28.466917038784061</v>
      </c>
      <c r="AD474" s="46"/>
      <c r="AE474" s="47">
        <v>436</v>
      </c>
      <c r="AF474" s="44">
        <f t="shared" si="79"/>
        <v>6.3599999999999071</v>
      </c>
      <c r="AG474" s="44">
        <f t="shared" si="70"/>
        <v>3.8478149877405912</v>
      </c>
      <c r="AH474" s="44">
        <f t="shared" si="71"/>
        <v>3.8475549858182063</v>
      </c>
      <c r="AI474" s="44">
        <f t="shared" si="72"/>
        <v>3.84755499531123</v>
      </c>
      <c r="AJ474" s="44">
        <f t="shared" si="73"/>
        <v>3.847294523268431</v>
      </c>
      <c r="AK474" s="43">
        <f t="shared" si="80"/>
        <v>29.104381221329188</v>
      </c>
    </row>
    <row r="475" spans="2:37" hidden="1" x14ac:dyDescent="0.25"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7">
        <v>437</v>
      </c>
      <c r="W475" s="44">
        <f t="shared" si="74"/>
        <v>6.3699999999999068</v>
      </c>
      <c r="X475" s="43">
        <f t="shared" si="75"/>
        <v>28.504637870474291</v>
      </c>
      <c r="Y475" s="46"/>
      <c r="Z475" s="47">
        <v>437</v>
      </c>
      <c r="AA475" s="44">
        <f t="shared" si="76"/>
        <v>6.3699999999999068</v>
      </c>
      <c r="AB475" s="44">
        <f t="shared" si="77"/>
        <v>28.503655476336903</v>
      </c>
      <c r="AC475" s="43">
        <f t="shared" si="78"/>
        <v>28.503652997448384</v>
      </c>
      <c r="AD475" s="46"/>
      <c r="AE475" s="47">
        <v>437</v>
      </c>
      <c r="AF475" s="44">
        <f t="shared" si="79"/>
        <v>6.3699999999999068</v>
      </c>
      <c r="AG475" s="44">
        <f t="shared" si="70"/>
        <v>3.847294523274515</v>
      </c>
      <c r="AH475" s="44">
        <f t="shared" si="71"/>
        <v>3.8470335798513187</v>
      </c>
      <c r="AI475" s="44">
        <f t="shared" si="72"/>
        <v>3.8470335894289551</v>
      </c>
      <c r="AJ475" s="44">
        <f t="shared" si="73"/>
        <v>3.8467721734091764</v>
      </c>
      <c r="AK475" s="43">
        <f t="shared" si="80"/>
        <v>29.142856770451303</v>
      </c>
    </row>
    <row r="476" spans="2:37" hidden="1" x14ac:dyDescent="0.25"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7">
        <v>438</v>
      </c>
      <c r="W476" s="44">
        <f t="shared" si="74"/>
        <v>6.3799999999999066</v>
      </c>
      <c r="X476" s="43">
        <f t="shared" si="75"/>
        <v>28.541371237667683</v>
      </c>
      <c r="Y476" s="46"/>
      <c r="Z476" s="47">
        <v>438</v>
      </c>
      <c r="AA476" s="44">
        <f t="shared" si="76"/>
        <v>6.3799999999999066</v>
      </c>
      <c r="AB476" s="44">
        <f t="shared" si="77"/>
        <v>28.540386477508267</v>
      </c>
      <c r="AC476" s="43">
        <f t="shared" si="78"/>
        <v>28.540383997767329</v>
      </c>
      <c r="AD476" s="46"/>
      <c r="AE476" s="47">
        <v>438</v>
      </c>
      <c r="AF476" s="44">
        <f t="shared" si="79"/>
        <v>6.3799999999999066</v>
      </c>
      <c r="AG476" s="44">
        <f t="shared" si="70"/>
        <v>3.8467721734153262</v>
      </c>
      <c r="AH476" s="44">
        <f t="shared" si="71"/>
        <v>3.8465102835302822</v>
      </c>
      <c r="AI476" s="44">
        <f t="shared" si="72"/>
        <v>3.8465102931933801</v>
      </c>
      <c r="AJ476" s="44">
        <f t="shared" si="73"/>
        <v>3.8462479282186042</v>
      </c>
      <c r="AK476" s="43">
        <f t="shared" si="80"/>
        <v>29.181327105510043</v>
      </c>
    </row>
    <row r="477" spans="2:37" hidden="1" x14ac:dyDescent="0.25"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7">
        <v>439</v>
      </c>
      <c r="W477" s="44">
        <f t="shared" si="74"/>
        <v>6.3899999999999064</v>
      </c>
      <c r="X477" s="43">
        <f t="shared" si="75"/>
        <v>28.578099645366255</v>
      </c>
      <c r="Y477" s="46"/>
      <c r="Z477" s="47">
        <v>439</v>
      </c>
      <c r="AA477" s="44">
        <f t="shared" si="76"/>
        <v>6.3899999999999064</v>
      </c>
      <c r="AB477" s="44">
        <f t="shared" si="77"/>
        <v>28.577112518629573</v>
      </c>
      <c r="AC477" s="43">
        <f t="shared" si="78"/>
        <v>28.577110038035723</v>
      </c>
      <c r="AD477" s="46"/>
      <c r="AE477" s="47">
        <v>439</v>
      </c>
      <c r="AF477" s="44">
        <f t="shared" si="79"/>
        <v>6.3899999999999064</v>
      </c>
      <c r="AG477" s="44">
        <f t="shared" si="70"/>
        <v>3.8462479282248201</v>
      </c>
      <c r="AH477" s="44">
        <f t="shared" si="71"/>
        <v>3.8459850868828553</v>
      </c>
      <c r="AI477" s="44">
        <f t="shared" si="72"/>
        <v>3.8459850966322722</v>
      </c>
      <c r="AJ477" s="44">
        <f t="shared" si="73"/>
        <v>3.8457217776903012</v>
      </c>
      <c r="AK477" s="43">
        <f t="shared" si="80"/>
        <v>29.219792207601845</v>
      </c>
    </row>
    <row r="478" spans="2:37" hidden="1" x14ac:dyDescent="0.25"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7">
        <v>440</v>
      </c>
      <c r="W478" s="44">
        <f t="shared" si="74"/>
        <v>6.3999999999999062</v>
      </c>
      <c r="X478" s="43">
        <f t="shared" si="75"/>
        <v>28.61482309186415</v>
      </c>
      <c r="Y478" s="46"/>
      <c r="Z478" s="47">
        <v>440</v>
      </c>
      <c r="AA478" s="44">
        <f t="shared" si="76"/>
        <v>6.3999999999999062</v>
      </c>
      <c r="AB478" s="44">
        <f t="shared" si="77"/>
        <v>28.613833597994674</v>
      </c>
      <c r="AC478" s="43">
        <f t="shared" si="78"/>
        <v>28.613831116547424</v>
      </c>
      <c r="AD478" s="46"/>
      <c r="AE478" s="47">
        <v>440</v>
      </c>
      <c r="AF478" s="44">
        <f t="shared" si="79"/>
        <v>6.3999999999999062</v>
      </c>
      <c r="AG478" s="44">
        <f t="shared" si="70"/>
        <v>3.8457217776965846</v>
      </c>
      <c r="AH478" s="44">
        <f t="shared" si="71"/>
        <v>3.8454579798683026</v>
      </c>
      <c r="AI478" s="44">
        <f t="shared" si="72"/>
        <v>3.8454579897049075</v>
      </c>
      <c r="AJ478" s="44">
        <f t="shared" si="73"/>
        <v>3.8451937117490766</v>
      </c>
      <c r="AK478" s="43">
        <f t="shared" si="80"/>
        <v>29.258252057723421</v>
      </c>
    </row>
    <row r="479" spans="2:37" hidden="1" x14ac:dyDescent="0.25"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7">
        <v>441</v>
      </c>
      <c r="W479" s="44">
        <f t="shared" si="74"/>
        <v>6.409999999999906</v>
      </c>
      <c r="X479" s="43">
        <f t="shared" si="75"/>
        <v>28.651541575454534</v>
      </c>
      <c r="Y479" s="46"/>
      <c r="Z479" s="47">
        <v>441</v>
      </c>
      <c r="AA479" s="44">
        <f t="shared" si="76"/>
        <v>6.409999999999906</v>
      </c>
      <c r="AB479" s="44">
        <f t="shared" si="77"/>
        <v>28.650549713896442</v>
      </c>
      <c r="AC479" s="43">
        <f t="shared" si="78"/>
        <v>28.650547231595304</v>
      </c>
      <c r="AD479" s="46"/>
      <c r="AE479" s="47">
        <v>441</v>
      </c>
      <c r="AF479" s="44">
        <f t="shared" si="79"/>
        <v>6.409999999999906</v>
      </c>
      <c r="AG479" s="44">
        <f t="shared" si="70"/>
        <v>3.845193711755428</v>
      </c>
      <c r="AH479" s="44">
        <f t="shared" si="71"/>
        <v>3.8449289523768204</v>
      </c>
      <c r="AI479" s="44">
        <f t="shared" si="72"/>
        <v>3.8449289623014908</v>
      </c>
      <c r="AJ479" s="44">
        <f t="shared" si="73"/>
        <v>3.8446637202503786</v>
      </c>
      <c r="AK479" s="43">
        <f t="shared" si="80"/>
        <v>29.296706636771074</v>
      </c>
    </row>
    <row r="480" spans="2:37" hidden="1" x14ac:dyDescent="0.25"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7">
        <v>442</v>
      </c>
      <c r="W480" s="44">
        <f t="shared" si="74"/>
        <v>6.4199999999999058</v>
      </c>
      <c r="X480" s="43">
        <f t="shared" si="75"/>
        <v>28.688255094429589</v>
      </c>
      <c r="Y480" s="46"/>
      <c r="Z480" s="47">
        <v>442</v>
      </c>
      <c r="AA480" s="44">
        <f t="shared" si="76"/>
        <v>6.4199999999999058</v>
      </c>
      <c r="AB480" s="44">
        <f t="shared" si="77"/>
        <v>28.687260864626779</v>
      </c>
      <c r="AC480" s="43">
        <f t="shared" si="78"/>
        <v>28.687258381471263</v>
      </c>
      <c r="AD480" s="46"/>
      <c r="AE480" s="47">
        <v>442</v>
      </c>
      <c r="AF480" s="44">
        <f t="shared" si="79"/>
        <v>6.4199999999999058</v>
      </c>
      <c r="AG480" s="44">
        <f t="shared" si="70"/>
        <v>3.8446637202567988</v>
      </c>
      <c r="AH480" s="44">
        <f t="shared" si="71"/>
        <v>3.8443979942289541</v>
      </c>
      <c r="AI480" s="44">
        <f t="shared" si="72"/>
        <v>3.8443980042425787</v>
      </c>
      <c r="AJ480" s="44">
        <f t="shared" si="73"/>
        <v>3.8441317929797125</v>
      </c>
      <c r="AK480" s="43">
        <f t="shared" si="80"/>
        <v>29.335155925540011</v>
      </c>
    </row>
    <row r="481" spans="2:37" hidden="1" x14ac:dyDescent="0.25"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7">
        <v>443</v>
      </c>
      <c r="W481" s="44">
        <f t="shared" si="74"/>
        <v>6.4299999999999056</v>
      </c>
      <c r="X481" s="43">
        <f t="shared" si="75"/>
        <v>28.724963647080525</v>
      </c>
      <c r="Y481" s="46"/>
      <c r="Z481" s="47">
        <v>443</v>
      </c>
      <c r="AA481" s="44">
        <f t="shared" si="76"/>
        <v>6.4299999999999056</v>
      </c>
      <c r="AB481" s="44">
        <f t="shared" si="77"/>
        <v>28.723967048476602</v>
      </c>
      <c r="AC481" s="43">
        <f t="shared" si="78"/>
        <v>28.723964564466215</v>
      </c>
      <c r="AD481" s="46"/>
      <c r="AE481" s="47">
        <v>443</v>
      </c>
      <c r="AF481" s="44">
        <f t="shared" si="79"/>
        <v>6.4299999999999056</v>
      </c>
      <c r="AG481" s="44">
        <f t="shared" si="70"/>
        <v>3.8441317929862024</v>
      </c>
      <c r="AH481" s="44">
        <f t="shared" si="71"/>
        <v>3.8438650951750111</v>
      </c>
      <c r="AI481" s="44">
        <f t="shared" si="72"/>
        <v>3.8438651052784887</v>
      </c>
      <c r="AJ481" s="44">
        <f t="shared" si="73"/>
        <v>3.84359791965205</v>
      </c>
      <c r="AK481" s="43">
        <f t="shared" si="80"/>
        <v>29.373599904723644</v>
      </c>
    </row>
    <row r="482" spans="2:37" hidden="1" x14ac:dyDescent="0.25"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7">
        <v>444</v>
      </c>
      <c r="W482" s="44">
        <f t="shared" si="74"/>
        <v>6.4399999999999054</v>
      </c>
      <c r="X482" s="43">
        <f t="shared" si="75"/>
        <v>28.761667231697569</v>
      </c>
      <c r="Y482" s="46"/>
      <c r="Z482" s="47">
        <v>444</v>
      </c>
      <c r="AA482" s="44">
        <f t="shared" si="76"/>
        <v>6.4399999999999054</v>
      </c>
      <c r="AB482" s="44">
        <f t="shared" si="77"/>
        <v>28.760668263735841</v>
      </c>
      <c r="AC482" s="43">
        <f t="shared" si="78"/>
        <v>28.760665778870099</v>
      </c>
      <c r="AD482" s="46"/>
      <c r="AE482" s="47">
        <v>444</v>
      </c>
      <c r="AF482" s="44">
        <f t="shared" si="79"/>
        <v>6.4399999999999054</v>
      </c>
      <c r="AG482" s="44">
        <f t="shared" si="70"/>
        <v>3.8435979196586101</v>
      </c>
      <c r="AH482" s="44">
        <f t="shared" si="71"/>
        <v>3.8433302448944677</v>
      </c>
      <c r="AI482" s="44">
        <f t="shared" si="72"/>
        <v>3.8433302550887065</v>
      </c>
      <c r="AJ482" s="44">
        <f t="shared" si="73"/>
        <v>3.8430620899112324</v>
      </c>
      <c r="AK482" s="43">
        <f t="shared" si="80"/>
        <v>29.412038554912886</v>
      </c>
    </row>
    <row r="483" spans="2:37" hidden="1" x14ac:dyDescent="0.25"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7">
        <v>445</v>
      </c>
      <c r="W483" s="44">
        <f t="shared" si="74"/>
        <v>6.4499999999999051</v>
      </c>
      <c r="X483" s="43">
        <f t="shared" si="75"/>
        <v>28.798365846569965</v>
      </c>
      <c r="Y483" s="46"/>
      <c r="Z483" s="47">
        <v>445</v>
      </c>
      <c r="AA483" s="44">
        <f t="shared" si="76"/>
        <v>6.4499999999999051</v>
      </c>
      <c r="AB483" s="44">
        <f t="shared" si="77"/>
        <v>28.797364508693459</v>
      </c>
      <c r="AC483" s="43">
        <f t="shared" si="78"/>
        <v>28.797362022971868</v>
      </c>
      <c r="AD483" s="46"/>
      <c r="AE483" s="47">
        <v>445</v>
      </c>
      <c r="AF483" s="44">
        <f t="shared" si="79"/>
        <v>6.4499999999999051</v>
      </c>
      <c r="AG483" s="44">
        <f t="shared" si="70"/>
        <v>3.8430620899178636</v>
      </c>
      <c r="AH483" s="44">
        <f t="shared" si="71"/>
        <v>3.8427934329953697</v>
      </c>
      <c r="AI483" s="44">
        <f t="shared" si="72"/>
        <v>3.8427934432812894</v>
      </c>
      <c r="AJ483" s="44">
        <f t="shared" si="73"/>
        <v>3.8425242933293688</v>
      </c>
      <c r="AK483" s="43">
        <f t="shared" si="80"/>
        <v>29.450471856595446</v>
      </c>
    </row>
    <row r="484" spans="2:37" hidden="1" x14ac:dyDescent="0.25"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7">
        <v>446</v>
      </c>
      <c r="W484" s="44">
        <f t="shared" si="74"/>
        <v>6.4599999999999049</v>
      </c>
      <c r="X484" s="43">
        <f t="shared" si="75"/>
        <v>28.835059489985973</v>
      </c>
      <c r="Y484" s="46"/>
      <c r="Z484" s="47">
        <v>446</v>
      </c>
      <c r="AA484" s="44">
        <f t="shared" si="76"/>
        <v>6.4599999999999049</v>
      </c>
      <c r="AB484" s="44">
        <f t="shared" si="77"/>
        <v>28.834055781637428</v>
      </c>
      <c r="AC484" s="43">
        <f t="shared" si="78"/>
        <v>28.834053295059491</v>
      </c>
      <c r="AD484" s="46"/>
      <c r="AE484" s="47">
        <v>446</v>
      </c>
      <c r="AF484" s="44">
        <f t="shared" si="79"/>
        <v>6.4599999999999049</v>
      </c>
      <c r="AG484" s="44">
        <f t="shared" si="70"/>
        <v>3.8425242933360728</v>
      </c>
      <c r="AH484" s="44">
        <f t="shared" si="71"/>
        <v>3.8422546490137277</v>
      </c>
      <c r="AI484" s="44">
        <f t="shared" si="72"/>
        <v>3.8422546593922582</v>
      </c>
      <c r="AJ484" s="44">
        <f t="shared" si="73"/>
        <v>3.8419845194062296</v>
      </c>
      <c r="AK484" s="43">
        <f t="shared" si="80"/>
        <v>29.488899790155113</v>
      </c>
    </row>
    <row r="485" spans="2:37" hidden="1" x14ac:dyDescent="0.25"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7">
        <v>447</v>
      </c>
      <c r="W485" s="44">
        <f t="shared" si="74"/>
        <v>6.4699999999999047</v>
      </c>
      <c r="X485" s="43">
        <f t="shared" si="75"/>
        <v>28.871748160232872</v>
      </c>
      <c r="Y485" s="46"/>
      <c r="Z485" s="47">
        <v>447</v>
      </c>
      <c r="AA485" s="44">
        <f t="shared" si="76"/>
        <v>6.4699999999999047</v>
      </c>
      <c r="AB485" s="44">
        <f t="shared" si="77"/>
        <v>28.870742080854729</v>
      </c>
      <c r="AC485" s="43">
        <f t="shared" si="78"/>
        <v>28.870739593419959</v>
      </c>
      <c r="AD485" s="46"/>
      <c r="AE485" s="47">
        <v>447</v>
      </c>
      <c r="AF485" s="44">
        <f t="shared" si="79"/>
        <v>6.4699999999999047</v>
      </c>
      <c r="AG485" s="44">
        <f t="shared" si="70"/>
        <v>3.841984519413006</v>
      </c>
      <c r="AH485" s="44">
        <f t="shared" si="71"/>
        <v>3.8417138824129058</v>
      </c>
      <c r="AI485" s="44">
        <f t="shared" si="72"/>
        <v>3.8417138928849877</v>
      </c>
      <c r="AJ485" s="44">
        <f t="shared" si="73"/>
        <v>3.841442757568629</v>
      </c>
      <c r="AK485" s="43">
        <f t="shared" si="80"/>
        <v>29.527322335871037</v>
      </c>
    </row>
    <row r="486" spans="2:37" hidden="1" x14ac:dyDescent="0.25"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7">
        <v>448</v>
      </c>
      <c r="W486" s="44">
        <f t="shared" si="74"/>
        <v>6.4799999999999045</v>
      </c>
      <c r="X486" s="43">
        <f t="shared" si="75"/>
        <v>28.908431855596962</v>
      </c>
      <c r="Y486" s="46"/>
      <c r="Z486" s="47">
        <v>448</v>
      </c>
      <c r="AA486" s="44">
        <f t="shared" si="76"/>
        <v>6.4799999999999045</v>
      </c>
      <c r="AB486" s="44">
        <f t="shared" si="77"/>
        <v>28.907423404631373</v>
      </c>
      <c r="AC486" s="43">
        <f t="shared" si="78"/>
        <v>28.90742091633928</v>
      </c>
      <c r="AD486" s="46"/>
      <c r="AE486" s="47">
        <v>448</v>
      </c>
      <c r="AF486" s="44">
        <f t="shared" si="79"/>
        <v>6.4799999999999045</v>
      </c>
      <c r="AG486" s="44">
        <f t="shared" ref="AG486:AG538" si="81">(4-2*(AF486/(200-4*AK486)))</f>
        <v>3.8414427575754795</v>
      </c>
      <c r="AH486" s="44">
        <f t="shared" ref="AH486:AH538" si="82">(4-2*((AF486+$AA$34/2)/(200-4*(AK486+(AG486*$AA$34)/2))))</f>
        <v>3.8411711225830043</v>
      </c>
      <c r="AI486" s="44">
        <f t="shared" ref="AI486:AI538" si="83">(4-2*((AF486+$AA$34/2)/(200-4*(AK486+(AH486*$AA$34)/2))))</f>
        <v>3.8411711331495892</v>
      </c>
      <c r="AJ486" s="44">
        <f t="shared" ref="AJ486:AJ538" si="84">(4-2*((AF486+$AA$34)/(200-4*(AK486+(AI486*$AA$34)))))</f>
        <v>3.8408989971698078</v>
      </c>
      <c r="AK486" s="43">
        <f t="shared" si="80"/>
        <v>29.565739473916999</v>
      </c>
    </row>
    <row r="487" spans="2:37" hidden="1" x14ac:dyDescent="0.25"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7">
        <v>449</v>
      </c>
      <c r="W487" s="44">
        <f t="shared" ref="W487:W538" si="85">W486+$AA$34</f>
        <v>6.4899999999999043</v>
      </c>
      <c r="X487" s="43">
        <f t="shared" ref="X487:X538" si="86">X486+$AA$34*(4-2*(X486/(200-4*W486)))</f>
        <v>28.945110574363554</v>
      </c>
      <c r="Y487" s="46"/>
      <c r="Z487" s="47">
        <v>449</v>
      </c>
      <c r="AA487" s="44">
        <f t="shared" ref="AA487:AA538" si="87">AA486+$AA$34</f>
        <v>6.4899999999999043</v>
      </c>
      <c r="AB487" s="44">
        <f t="shared" ref="AB487:AB538" si="88">AC486+$AA$34*(4-2*(AC486/(200-4*AA486)))</f>
        <v>28.944099751252384</v>
      </c>
      <c r="AC487" s="43">
        <f t="shared" ref="AC487:AC538" si="89">AC486+($AA$34/2)*((4-2*(AC486/(200-4*AA486)))+4-2*(AB487/(200-4*AA487)))</f>
        <v>28.944097262102471</v>
      </c>
      <c r="AD487" s="46"/>
      <c r="AE487" s="47">
        <v>449</v>
      </c>
      <c r="AF487" s="44">
        <f t="shared" ref="AF487:AF538" si="90">AF486+$AA$34</f>
        <v>6.4899999999999043</v>
      </c>
      <c r="AG487" s="44">
        <f t="shared" si="81"/>
        <v>3.8408989971767333</v>
      </c>
      <c r="AH487" s="44">
        <f t="shared" si="82"/>
        <v>3.8406263588402365</v>
      </c>
      <c r="AI487" s="44">
        <f t="shared" si="83"/>
        <v>3.8406263695022869</v>
      </c>
      <c r="AJ487" s="44">
        <f t="shared" si="84"/>
        <v>3.8403532274888059</v>
      </c>
      <c r="AK487" s="43">
        <f t="shared" ref="AK487:AK538" si="91">AK486+((1/6)*0.01*(AG486+2*AH486+2*AI486+AJ486))</f>
        <v>29.604151184360681</v>
      </c>
    </row>
    <row r="488" spans="2:37" hidden="1" x14ac:dyDescent="0.25"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7">
        <v>450</v>
      </c>
      <c r="W488" s="44">
        <f t="shared" si="85"/>
        <v>6.4999999999999041</v>
      </c>
      <c r="X488" s="43">
        <f t="shared" si="86"/>
        <v>28.98178431481697</v>
      </c>
      <c r="Y488" s="46"/>
      <c r="Z488" s="47">
        <v>450</v>
      </c>
      <c r="AA488" s="44">
        <f t="shared" si="87"/>
        <v>6.4999999999999041</v>
      </c>
      <c r="AB488" s="44">
        <f t="shared" si="88"/>
        <v>28.980771119001794</v>
      </c>
      <c r="AC488" s="43">
        <f t="shared" si="89"/>
        <v>28.98076862899357</v>
      </c>
      <c r="AD488" s="46"/>
      <c r="AE488" s="47">
        <v>450</v>
      </c>
      <c r="AF488" s="44">
        <f t="shared" si="90"/>
        <v>6.4999999999999041</v>
      </c>
      <c r="AG488" s="44">
        <f t="shared" si="81"/>
        <v>3.8403532274958074</v>
      </c>
      <c r="AH488" s="44">
        <f t="shared" si="82"/>
        <v>3.8400795804262993</v>
      </c>
      <c r="AI488" s="44">
        <f t="shared" si="83"/>
        <v>3.8400795911847889</v>
      </c>
      <c r="AJ488" s="44">
        <f t="shared" si="84"/>
        <v>3.8398054377298294</v>
      </c>
      <c r="AK488" s="43">
        <f t="shared" si="91"/>
        <v>29.642557447162933</v>
      </c>
    </row>
    <row r="489" spans="2:37" hidden="1" x14ac:dyDescent="0.25"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7">
        <v>451</v>
      </c>
      <c r="W489" s="44">
        <f t="shared" si="85"/>
        <v>6.5099999999999039</v>
      </c>
      <c r="X489" s="43">
        <f t="shared" si="86"/>
        <v>29.018453075240554</v>
      </c>
      <c r="Y489" s="46"/>
      <c r="Z489" s="47">
        <v>451</v>
      </c>
      <c r="AA489" s="44">
        <f t="shared" si="87"/>
        <v>6.5099999999999039</v>
      </c>
      <c r="AB489" s="44">
        <f t="shared" si="88"/>
        <v>29.017437506162651</v>
      </c>
      <c r="AC489" s="43">
        <f t="shared" si="89"/>
        <v>29.017435015295622</v>
      </c>
      <c r="AD489" s="46"/>
      <c r="AE489" s="47">
        <v>451</v>
      </c>
      <c r="AF489" s="44">
        <f t="shared" si="90"/>
        <v>6.5099999999999039</v>
      </c>
      <c r="AG489" s="44">
        <f t="shared" si="81"/>
        <v>3.8398054377369073</v>
      </c>
      <c r="AH489" s="44">
        <f t="shared" si="82"/>
        <v>3.8395307765077367</v>
      </c>
      <c r="AI489" s="44">
        <f t="shared" si="83"/>
        <v>3.8395307873636511</v>
      </c>
      <c r="AJ489" s="44">
        <f t="shared" si="84"/>
        <v>3.8392556170216117</v>
      </c>
      <c r="AK489" s="43">
        <f t="shared" si="91"/>
        <v>29.680958242177013</v>
      </c>
    </row>
    <row r="490" spans="2:37" hidden="1" x14ac:dyDescent="0.25"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7">
        <v>452</v>
      </c>
      <c r="W490" s="44">
        <f t="shared" si="85"/>
        <v>6.5199999999999037</v>
      </c>
      <c r="X490" s="43">
        <f t="shared" si="86"/>
        <v>29.055116853916658</v>
      </c>
      <c r="Y490" s="46"/>
      <c r="Z490" s="47">
        <v>452</v>
      </c>
      <c r="AA490" s="44">
        <f t="shared" si="87"/>
        <v>6.5199999999999037</v>
      </c>
      <c r="AB490" s="44">
        <f t="shared" si="88"/>
        <v>29.054098911017018</v>
      </c>
      <c r="AC490" s="43">
        <f t="shared" si="89"/>
        <v>29.054096419290691</v>
      </c>
      <c r="AD490" s="46"/>
      <c r="AE490" s="47">
        <v>452</v>
      </c>
      <c r="AF490" s="44">
        <f t="shared" si="90"/>
        <v>6.5199999999999037</v>
      </c>
      <c r="AG490" s="44">
        <f t="shared" si="81"/>
        <v>3.8392556170287673</v>
      </c>
      <c r="AH490" s="44">
        <f t="shared" si="82"/>
        <v>3.8389799361752988</v>
      </c>
      <c r="AI490" s="44">
        <f t="shared" si="83"/>
        <v>3.8389799471296344</v>
      </c>
      <c r="AJ490" s="44">
        <f t="shared" si="84"/>
        <v>3.8387037544167675</v>
      </c>
      <c r="AK490" s="43">
        <f t="shared" si="91"/>
        <v>29.719353549147847</v>
      </c>
    </row>
    <row r="491" spans="2:37" hidden="1" x14ac:dyDescent="0.25"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7">
        <v>453</v>
      </c>
      <c r="W491" s="44">
        <f t="shared" si="85"/>
        <v>6.5299999999999034</v>
      </c>
      <c r="X491" s="43">
        <f t="shared" si="86"/>
        <v>29.091775649126649</v>
      </c>
      <c r="Y491" s="46"/>
      <c r="Z491" s="47">
        <v>453</v>
      </c>
      <c r="AA491" s="44">
        <f t="shared" si="87"/>
        <v>6.5299999999999034</v>
      </c>
      <c r="AB491" s="44">
        <f t="shared" si="88"/>
        <v>29.090755331845969</v>
      </c>
      <c r="AC491" s="43">
        <f t="shared" si="89"/>
        <v>29.090752839259849</v>
      </c>
      <c r="AD491" s="46"/>
      <c r="AE491" s="47">
        <v>453</v>
      </c>
      <c r="AF491" s="44">
        <f t="shared" si="90"/>
        <v>6.5299999999999034</v>
      </c>
      <c r="AG491" s="44">
        <f t="shared" si="81"/>
        <v>3.8387037544240017</v>
      </c>
      <c r="AH491" s="44">
        <f t="shared" si="82"/>
        <v>3.8384270484432905</v>
      </c>
      <c r="AI491" s="44">
        <f t="shared" si="83"/>
        <v>3.838427059497056</v>
      </c>
      <c r="AJ491" s="44">
        <f t="shared" si="84"/>
        <v>3.8381498388911415</v>
      </c>
      <c r="AK491" s="43">
        <f t="shared" si="91"/>
        <v>29.757743347711273</v>
      </c>
    </row>
    <row r="492" spans="2:37" hidden="1" x14ac:dyDescent="0.25"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7">
        <v>454</v>
      </c>
      <c r="W492" s="44">
        <f t="shared" si="85"/>
        <v>6.5399999999999032</v>
      </c>
      <c r="X492" s="43">
        <f t="shared" si="86"/>
        <v>29.128429459150905</v>
      </c>
      <c r="Y492" s="46"/>
      <c r="Z492" s="47">
        <v>454</v>
      </c>
      <c r="AA492" s="44">
        <f t="shared" si="87"/>
        <v>6.5399999999999032</v>
      </c>
      <c r="AB492" s="44">
        <f t="shared" si="88"/>
        <v>29.127406766929592</v>
      </c>
      <c r="AC492" s="43">
        <f t="shared" si="89"/>
        <v>29.127404273483187</v>
      </c>
      <c r="AD492" s="46"/>
      <c r="AE492" s="47">
        <v>454</v>
      </c>
      <c r="AF492" s="44">
        <f t="shared" si="90"/>
        <v>6.5399999999999032</v>
      </c>
      <c r="AG492" s="44">
        <f t="shared" si="81"/>
        <v>3.8381498388984552</v>
      </c>
      <c r="AH492" s="44">
        <f t="shared" si="82"/>
        <v>3.8378721022489204</v>
      </c>
      <c r="AI492" s="44">
        <f t="shared" si="83"/>
        <v>3.8378721134031357</v>
      </c>
      <c r="AJ492" s="44">
        <f t="shared" si="84"/>
        <v>3.83759385934315</v>
      </c>
      <c r="AK492" s="43">
        <f t="shared" si="91"/>
        <v>29.796127617393267</v>
      </c>
    </row>
    <row r="493" spans="2:37" hidden="1" x14ac:dyDescent="0.25"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7">
        <v>455</v>
      </c>
      <c r="W493" s="44">
        <f t="shared" si="85"/>
        <v>6.549999999999903</v>
      </c>
      <c r="X493" s="43">
        <f t="shared" si="86"/>
        <v>29.165078282268812</v>
      </c>
      <c r="Y493" s="46"/>
      <c r="Z493" s="47">
        <v>455</v>
      </c>
      <c r="AA493" s="44">
        <f t="shared" si="87"/>
        <v>6.549999999999903</v>
      </c>
      <c r="AB493" s="44">
        <f t="shared" si="88"/>
        <v>29.164053214546982</v>
      </c>
      <c r="AC493" s="43">
        <f t="shared" si="89"/>
        <v>29.164050720239793</v>
      </c>
      <c r="AD493" s="46"/>
      <c r="AE493" s="47">
        <v>455</v>
      </c>
      <c r="AF493" s="44">
        <f t="shared" si="90"/>
        <v>6.549999999999903</v>
      </c>
      <c r="AG493" s="44">
        <f t="shared" si="81"/>
        <v>3.8375938593505445</v>
      </c>
      <c r="AH493" s="44">
        <f t="shared" si="82"/>
        <v>3.8373150864516345</v>
      </c>
      <c r="AI493" s="44">
        <f t="shared" si="83"/>
        <v>3.8373150977073314</v>
      </c>
      <c r="AJ493" s="44">
        <f t="shared" si="84"/>
        <v>3.837035804593115</v>
      </c>
      <c r="AK493" s="43">
        <f t="shared" si="91"/>
        <v>29.834506337609177</v>
      </c>
    </row>
    <row r="494" spans="2:37" hidden="1" x14ac:dyDescent="0.25"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7">
        <v>456</v>
      </c>
      <c r="W494" s="44">
        <f t="shared" si="85"/>
        <v>6.5599999999999028</v>
      </c>
      <c r="X494" s="43">
        <f t="shared" si="86"/>
        <v>29.20172211675877</v>
      </c>
      <c r="Y494" s="46"/>
      <c r="Z494" s="47">
        <v>456</v>
      </c>
      <c r="AA494" s="44">
        <f t="shared" si="87"/>
        <v>6.5599999999999028</v>
      </c>
      <c r="AB494" s="44">
        <f t="shared" si="88"/>
        <v>29.200694672976244</v>
      </c>
      <c r="AC494" s="43">
        <f t="shared" si="89"/>
        <v>29.200692177807777</v>
      </c>
      <c r="AD494" s="46"/>
      <c r="AE494" s="47">
        <v>456</v>
      </c>
      <c r="AF494" s="44">
        <f t="shared" si="90"/>
        <v>6.5599999999999028</v>
      </c>
      <c r="AG494" s="44">
        <f t="shared" si="81"/>
        <v>3.8370358046005908</v>
      </c>
      <c r="AH494" s="44">
        <f t="shared" si="82"/>
        <v>3.8367559898324504</v>
      </c>
      <c r="AI494" s="44">
        <f t="shared" si="83"/>
        <v>3.8367560011906732</v>
      </c>
      <c r="AJ494" s="44">
        <f t="shared" si="84"/>
        <v>3.8364756633825929</v>
      </c>
      <c r="AK494" s="43">
        <f t="shared" si="91"/>
        <v>29.872879487662946</v>
      </c>
    </row>
    <row r="495" spans="2:37" hidden="1" x14ac:dyDescent="0.25"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7">
        <v>457</v>
      </c>
      <c r="W495" s="44">
        <f t="shared" si="85"/>
        <v>6.5699999999999026</v>
      </c>
      <c r="X495" s="43">
        <f t="shared" si="86"/>
        <v>29.238360960898184</v>
      </c>
      <c r="Y495" s="46"/>
      <c r="Z495" s="47">
        <v>457</v>
      </c>
      <c r="AA495" s="44">
        <f t="shared" si="87"/>
        <v>6.5699999999999026</v>
      </c>
      <c r="AB495" s="44">
        <f t="shared" si="88"/>
        <v>29.237331140494494</v>
      </c>
      <c r="AC495" s="43">
        <f t="shared" si="89"/>
        <v>29.237328644464256</v>
      </c>
      <c r="AD495" s="46"/>
      <c r="AE495" s="47">
        <v>457</v>
      </c>
      <c r="AF495" s="44">
        <f t="shared" si="90"/>
        <v>6.5699999999999026</v>
      </c>
      <c r="AG495" s="44">
        <f t="shared" si="81"/>
        <v>3.8364756633901509</v>
      </c>
      <c r="AH495" s="44">
        <f t="shared" si="82"/>
        <v>3.8361948010932805</v>
      </c>
      <c r="AI495" s="44">
        <f t="shared" si="83"/>
        <v>3.8361948125550858</v>
      </c>
      <c r="AJ495" s="44">
        <f t="shared" si="84"/>
        <v>3.8359134243736945</v>
      </c>
      <c r="AK495" s="43">
        <f t="shared" si="91"/>
        <v>29.911247046746329</v>
      </c>
    </row>
    <row r="496" spans="2:37" hidden="1" x14ac:dyDescent="0.25"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7">
        <v>458</v>
      </c>
      <c r="W496" s="44">
        <f t="shared" si="85"/>
        <v>6.5799999999999024</v>
      </c>
      <c r="X496" s="43">
        <f t="shared" si="86"/>
        <v>29.274994812963474</v>
      </c>
      <c r="Y496" s="46"/>
      <c r="Z496" s="47">
        <v>458</v>
      </c>
      <c r="AA496" s="44">
        <f t="shared" si="87"/>
        <v>6.5799999999999024</v>
      </c>
      <c r="AB496" s="44">
        <f t="shared" si="88"/>
        <v>29.273962615377858</v>
      </c>
      <c r="AC496" s="43">
        <f t="shared" si="89"/>
        <v>29.273960118485348</v>
      </c>
      <c r="AD496" s="46"/>
      <c r="AE496" s="47">
        <v>458</v>
      </c>
      <c r="AF496" s="44">
        <f t="shared" si="90"/>
        <v>6.5799999999999024</v>
      </c>
      <c r="AG496" s="44">
        <f t="shared" si="81"/>
        <v>3.8359134243813364</v>
      </c>
      <c r="AH496" s="44">
        <f t="shared" si="82"/>
        <v>3.835631508856252</v>
      </c>
      <c r="AI496" s="44">
        <f t="shared" si="83"/>
        <v>3.8356315204227083</v>
      </c>
      <c r="AJ496" s="44">
        <f t="shared" si="84"/>
        <v>3.8353490761484017</v>
      </c>
      <c r="AK496" s="43">
        <f t="shared" si="91"/>
        <v>29.949608993938096</v>
      </c>
    </row>
    <row r="497" spans="2:37" hidden="1" x14ac:dyDescent="0.25"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7">
        <v>459</v>
      </c>
      <c r="W497" s="44">
        <f t="shared" si="85"/>
        <v>6.5899999999999022</v>
      </c>
      <c r="X497" s="43">
        <f t="shared" si="86"/>
        <v>29.311623671230059</v>
      </c>
      <c r="Y497" s="46"/>
      <c r="Z497" s="47">
        <v>459</v>
      </c>
      <c r="AA497" s="44">
        <f t="shared" si="87"/>
        <v>6.5899999999999022</v>
      </c>
      <c r="AB497" s="44">
        <f t="shared" si="88"/>
        <v>29.310589095901459</v>
      </c>
      <c r="AC497" s="43">
        <f t="shared" si="89"/>
        <v>29.310586598146187</v>
      </c>
      <c r="AD497" s="46"/>
      <c r="AE497" s="47">
        <v>459</v>
      </c>
      <c r="AF497" s="44">
        <f t="shared" si="90"/>
        <v>6.5899999999999022</v>
      </c>
      <c r="AG497" s="44">
        <f t="shared" si="81"/>
        <v>3.835349076156128</v>
      </c>
      <c r="AH497" s="44">
        <f t="shared" si="82"/>
        <v>3.8350661016630152</v>
      </c>
      <c r="AI497" s="44">
        <f t="shared" si="83"/>
        <v>3.8350661133352042</v>
      </c>
      <c r="AJ497" s="44">
        <f t="shared" si="84"/>
        <v>3.834782607207873</v>
      </c>
      <c r="AK497" s="43">
        <f t="shared" si="91"/>
        <v>29.987965308203243</v>
      </c>
    </row>
    <row r="498" spans="2:37" hidden="1" x14ac:dyDescent="0.25"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7">
        <v>460</v>
      </c>
      <c r="W498" s="44">
        <f t="shared" si="85"/>
        <v>6.5999999999999019</v>
      </c>
      <c r="X498" s="43">
        <f t="shared" si="86"/>
        <v>29.348247533972373</v>
      </c>
      <c r="Y498" s="46"/>
      <c r="Z498" s="47">
        <v>460</v>
      </c>
      <c r="AA498" s="44">
        <f t="shared" si="87"/>
        <v>6.5999999999999019</v>
      </c>
      <c r="AB498" s="44">
        <f t="shared" si="88"/>
        <v>29.347210580339443</v>
      </c>
      <c r="AC498" s="43">
        <f t="shared" si="89"/>
        <v>29.347208081720908</v>
      </c>
      <c r="AD498" s="46"/>
      <c r="AE498" s="47">
        <v>460</v>
      </c>
      <c r="AF498" s="44">
        <f t="shared" si="90"/>
        <v>6.5999999999999019</v>
      </c>
      <c r="AG498" s="44">
        <f t="shared" si="81"/>
        <v>3.834782607215685</v>
      </c>
      <c r="AH498" s="44">
        <f t="shared" si="82"/>
        <v>3.8344985679740491</v>
      </c>
      <c r="AI498" s="44">
        <f t="shared" si="83"/>
        <v>3.8344985797530651</v>
      </c>
      <c r="AJ498" s="44">
        <f t="shared" si="84"/>
        <v>3.8342140059717447</v>
      </c>
      <c r="AK498" s="43">
        <f t="shared" si="91"/>
        <v>30.026315968392176</v>
      </c>
    </row>
    <row r="499" spans="2:37" hidden="1" x14ac:dyDescent="0.25"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7">
        <v>461</v>
      </c>
      <c r="W499" s="44">
        <f t="shared" si="85"/>
        <v>6.6099999999999017</v>
      </c>
      <c r="X499" s="43">
        <f t="shared" si="86"/>
        <v>29.384866399463849</v>
      </c>
      <c r="Y499" s="46"/>
      <c r="Z499" s="47">
        <v>461</v>
      </c>
      <c r="AA499" s="44">
        <f t="shared" si="87"/>
        <v>6.6099999999999017</v>
      </c>
      <c r="AB499" s="44">
        <f t="shared" si="88"/>
        <v>29.383827066964948</v>
      </c>
      <c r="AC499" s="43">
        <f t="shared" si="89"/>
        <v>29.383824567482652</v>
      </c>
      <c r="AD499" s="46"/>
      <c r="AE499" s="47">
        <v>461</v>
      </c>
      <c r="AF499" s="44">
        <f t="shared" si="90"/>
        <v>6.6099999999999017</v>
      </c>
      <c r="AG499" s="44">
        <f t="shared" si="81"/>
        <v>3.8342140059796432</v>
      </c>
      <c r="AH499" s="44">
        <f t="shared" si="82"/>
        <v>3.8339288961679578</v>
      </c>
      <c r="AI499" s="44">
        <f t="shared" si="83"/>
        <v>3.8339289080549079</v>
      </c>
      <c r="AJ499" s="44">
        <f t="shared" si="84"/>
        <v>3.833643260777424</v>
      </c>
      <c r="AK499" s="43">
        <f t="shared" si="91"/>
        <v>30.064660953239912</v>
      </c>
    </row>
    <row r="500" spans="2:37" hidden="1" x14ac:dyDescent="0.25"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7">
        <v>462</v>
      </c>
      <c r="W500" s="44">
        <f t="shared" si="85"/>
        <v>6.6199999999999015</v>
      </c>
      <c r="X500" s="43">
        <f t="shared" si="86"/>
        <v>29.421480265976932</v>
      </c>
      <c r="Y500" s="46"/>
      <c r="Z500" s="47">
        <v>462</v>
      </c>
      <c r="AA500" s="44">
        <f t="shared" si="87"/>
        <v>6.6199999999999015</v>
      </c>
      <c r="AB500" s="44">
        <f t="shared" si="88"/>
        <v>29.420438554050122</v>
      </c>
      <c r="AC500" s="43">
        <f t="shared" si="89"/>
        <v>29.420436053703568</v>
      </c>
      <c r="AD500" s="46"/>
      <c r="AE500" s="47">
        <v>462</v>
      </c>
      <c r="AF500" s="44">
        <f t="shared" si="90"/>
        <v>6.6199999999999015</v>
      </c>
      <c r="AG500" s="44">
        <f t="shared" si="81"/>
        <v>3.8336432607854105</v>
      </c>
      <c r="AH500" s="44">
        <f t="shared" si="82"/>
        <v>3.8333570745407606</v>
      </c>
      <c r="AI500" s="44">
        <f t="shared" si="83"/>
        <v>3.8333570865367648</v>
      </c>
      <c r="AJ500" s="44">
        <f t="shared" si="84"/>
        <v>3.8330703598793758</v>
      </c>
      <c r="AK500" s="43">
        <f t="shared" si="91"/>
        <v>30.103000241365251</v>
      </c>
    </row>
    <row r="501" spans="2:37" hidden="1" x14ac:dyDescent="0.25"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7">
        <v>463</v>
      </c>
      <c r="W501" s="44">
        <f t="shared" si="85"/>
        <v>6.6299999999999013</v>
      </c>
      <c r="X501" s="43">
        <f t="shared" si="86"/>
        <v>29.458089131783066</v>
      </c>
      <c r="Y501" s="46"/>
      <c r="Z501" s="47">
        <v>463</v>
      </c>
      <c r="AA501" s="44">
        <f t="shared" si="87"/>
        <v>6.6299999999999013</v>
      </c>
      <c r="AB501" s="44">
        <f t="shared" si="88"/>
        <v>29.45704503986612</v>
      </c>
      <c r="AC501" s="43">
        <f t="shared" si="89"/>
        <v>29.457042538654807</v>
      </c>
      <c r="AD501" s="46"/>
      <c r="AE501" s="47">
        <v>463</v>
      </c>
      <c r="AF501" s="44">
        <f t="shared" si="90"/>
        <v>6.6299999999999013</v>
      </c>
      <c r="AG501" s="44">
        <f t="shared" si="81"/>
        <v>3.8330703598874512</v>
      </c>
      <c r="AH501" s="44">
        <f t="shared" si="82"/>
        <v>3.8327830913051741</v>
      </c>
      <c r="AI501" s="44">
        <f t="shared" si="83"/>
        <v>3.8327831034113657</v>
      </c>
      <c r="AJ501" s="44">
        <f t="shared" si="84"/>
        <v>3.8324952914484003</v>
      </c>
      <c r="AK501" s="43">
        <f t="shared" si="91"/>
        <v>30.141333811269952</v>
      </c>
    </row>
    <row r="502" spans="2:37" hidden="1" x14ac:dyDescent="0.25"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7">
        <v>464</v>
      </c>
      <c r="W502" s="44">
        <f t="shared" si="85"/>
        <v>6.6399999999999011</v>
      </c>
      <c r="X502" s="43">
        <f t="shared" si="86"/>
        <v>29.4946929951527</v>
      </c>
      <c r="Y502" s="46"/>
      <c r="Z502" s="47">
        <v>464</v>
      </c>
      <c r="AA502" s="44">
        <f t="shared" si="87"/>
        <v>6.6399999999999011</v>
      </c>
      <c r="AB502" s="44">
        <f t="shared" si="88"/>
        <v>29.493646522683093</v>
      </c>
      <c r="AC502" s="43">
        <f t="shared" si="89"/>
        <v>29.493644020606524</v>
      </c>
      <c r="AD502" s="46"/>
      <c r="AE502" s="47">
        <v>464</v>
      </c>
      <c r="AF502" s="44">
        <f t="shared" si="90"/>
        <v>6.6399999999999011</v>
      </c>
      <c r="AG502" s="44">
        <f t="shared" si="81"/>
        <v>3.8324952914565653</v>
      </c>
      <c r="AH502" s="44">
        <f t="shared" si="82"/>
        <v>3.8322069345898866</v>
      </c>
      <c r="AI502" s="44">
        <f t="shared" si="83"/>
        <v>3.8322069468074136</v>
      </c>
      <c r="AJ502" s="44">
        <f t="shared" si="84"/>
        <v>3.8319180435709055</v>
      </c>
      <c r="AK502" s="43">
        <f t="shared" si="91"/>
        <v>30.179661641337901</v>
      </c>
    </row>
    <row r="503" spans="2:37" hidden="1" x14ac:dyDescent="0.25"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7">
        <v>465</v>
      </c>
      <c r="W503" s="44">
        <f t="shared" si="85"/>
        <v>6.6499999999999009</v>
      </c>
      <c r="X503" s="43">
        <f t="shared" si="86"/>
        <v>29.531291854355288</v>
      </c>
      <c r="Y503" s="46"/>
      <c r="Z503" s="47">
        <v>465</v>
      </c>
      <c r="AA503" s="44">
        <f t="shared" si="87"/>
        <v>6.6499999999999009</v>
      </c>
      <c r="AB503" s="44">
        <f t="shared" si="88"/>
        <v>29.530243000770199</v>
      </c>
      <c r="AC503" s="43">
        <f t="shared" si="89"/>
        <v>29.530240497827879</v>
      </c>
      <c r="AD503" s="46"/>
      <c r="AE503" s="47">
        <v>465</v>
      </c>
      <c r="AF503" s="44">
        <f t="shared" si="90"/>
        <v>6.6499999999999009</v>
      </c>
      <c r="AG503" s="44">
        <f t="shared" si="81"/>
        <v>3.8319180435791615</v>
      </c>
      <c r="AH503" s="44">
        <f t="shared" si="82"/>
        <v>3.831628592438828</v>
      </c>
      <c r="AI503" s="44">
        <f t="shared" si="83"/>
        <v>3.8316286047688504</v>
      </c>
      <c r="AJ503" s="44">
        <f t="shared" si="84"/>
        <v>3.8313386042481703</v>
      </c>
      <c r="AK503" s="43">
        <f t="shared" si="91"/>
        <v>30.217983709834272</v>
      </c>
    </row>
    <row r="504" spans="2:37" hidden="1" x14ac:dyDescent="0.25"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7">
        <v>466</v>
      </c>
      <c r="W504" s="44">
        <f t="shared" si="85"/>
        <v>6.6599999999999007</v>
      </c>
      <c r="X504" s="43">
        <f t="shared" si="86"/>
        <v>29.567885707659283</v>
      </c>
      <c r="Y504" s="46"/>
      <c r="Z504" s="47">
        <v>466</v>
      </c>
      <c r="AA504" s="44">
        <f t="shared" si="87"/>
        <v>6.6599999999999007</v>
      </c>
      <c r="AB504" s="44">
        <f t="shared" si="88"/>
        <v>29.566834472395605</v>
      </c>
      <c r="AC504" s="43">
        <f t="shared" si="89"/>
        <v>29.566831968587032</v>
      </c>
      <c r="AD504" s="46"/>
      <c r="AE504" s="47">
        <v>466</v>
      </c>
      <c r="AF504" s="44">
        <f t="shared" si="90"/>
        <v>6.6599999999999007</v>
      </c>
      <c r="AG504" s="44">
        <f t="shared" si="81"/>
        <v>3.8313386042565192</v>
      </c>
      <c r="AH504" s="44">
        <f t="shared" si="82"/>
        <v>3.8310480528104285</v>
      </c>
      <c r="AI504" s="44">
        <f t="shared" si="83"/>
        <v>3.8310480652541208</v>
      </c>
      <c r="AJ504" s="44">
        <f t="shared" si="84"/>
        <v>3.8307569613956032</v>
      </c>
      <c r="AK504" s="43">
        <f t="shared" si="91"/>
        <v>30.256299994904676</v>
      </c>
    </row>
    <row r="505" spans="2:37" hidden="1" x14ac:dyDescent="0.25"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7">
        <v>467</v>
      </c>
      <c r="W505" s="44">
        <f t="shared" si="85"/>
        <v>6.6699999999999005</v>
      </c>
      <c r="X505" s="43">
        <f t="shared" si="86"/>
        <v>29.604474553332143</v>
      </c>
      <c r="Y505" s="46"/>
      <c r="Z505" s="47">
        <v>467</v>
      </c>
      <c r="AA505" s="44">
        <f t="shared" si="87"/>
        <v>6.6699999999999005</v>
      </c>
      <c r="AB505" s="44">
        <f t="shared" si="88"/>
        <v>29.603420935826467</v>
      </c>
      <c r="AC505" s="43">
        <f t="shared" si="89"/>
        <v>29.603418431151137</v>
      </c>
      <c r="AD505" s="46"/>
      <c r="AE505" s="47">
        <v>467</v>
      </c>
      <c r="AF505" s="44">
        <f t="shared" si="90"/>
        <v>6.6699999999999005</v>
      </c>
      <c r="AG505" s="44">
        <f t="shared" si="81"/>
        <v>3.8307569614040449</v>
      </c>
      <c r="AH505" s="44">
        <f t="shared" si="82"/>
        <v>3.8304653035768705</v>
      </c>
      <c r="AI505" s="44">
        <f t="shared" si="83"/>
        <v>3.8304653161354212</v>
      </c>
      <c r="AJ505" s="44">
        <f t="shared" si="84"/>
        <v>3.8301731028419868</v>
      </c>
      <c r="AK505" s="43">
        <f t="shared" si="91"/>
        <v>30.294610474574313</v>
      </c>
    </row>
    <row r="506" spans="2:37" hidden="1" x14ac:dyDescent="0.25"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7">
        <v>468</v>
      </c>
      <c r="W506" s="44">
        <f t="shared" si="85"/>
        <v>6.6799999999999002</v>
      </c>
      <c r="X506" s="43">
        <f t="shared" si="86"/>
        <v>29.641058389640321</v>
      </c>
      <c r="Y506" s="46"/>
      <c r="Z506" s="47">
        <v>468</v>
      </c>
      <c r="AA506" s="44">
        <f t="shared" si="87"/>
        <v>6.6799999999999002</v>
      </c>
      <c r="AB506" s="44">
        <f t="shared" si="88"/>
        <v>29.640002389328941</v>
      </c>
      <c r="AC506" s="43">
        <f t="shared" si="89"/>
        <v>29.639999883786363</v>
      </c>
      <c r="AD506" s="46"/>
      <c r="AE506" s="47">
        <v>468</v>
      </c>
      <c r="AF506" s="44">
        <f t="shared" si="90"/>
        <v>6.6799999999999002</v>
      </c>
      <c r="AG506" s="44">
        <f t="shared" si="81"/>
        <v>3.8301731028505235</v>
      </c>
      <c r="AH506" s="44">
        <f t="shared" si="82"/>
        <v>3.8298803325233353</v>
      </c>
      <c r="AI506" s="44">
        <f t="shared" si="83"/>
        <v>3.8298803451979473</v>
      </c>
      <c r="AJ506" s="44">
        <f t="shared" si="84"/>
        <v>3.8295870163287242</v>
      </c>
      <c r="AK506" s="43">
        <f t="shared" si="91"/>
        <v>30.332915126747096</v>
      </c>
    </row>
    <row r="507" spans="2:37" hidden="1" x14ac:dyDescent="0.25"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7">
        <v>469</v>
      </c>
      <c r="W507" s="44">
        <f t="shared" si="85"/>
        <v>6.6899999999999</v>
      </c>
      <c r="X507" s="43">
        <f t="shared" si="86"/>
        <v>29.677637214849273</v>
      </c>
      <c r="Y507" s="46"/>
      <c r="Z507" s="47">
        <v>469</v>
      </c>
      <c r="AA507" s="44">
        <f t="shared" si="87"/>
        <v>6.6899999999999</v>
      </c>
      <c r="AB507" s="44">
        <f t="shared" si="88"/>
        <v>29.676578831168197</v>
      </c>
      <c r="AC507" s="43">
        <f t="shared" si="89"/>
        <v>29.676576324757864</v>
      </c>
      <c r="AD507" s="46"/>
      <c r="AE507" s="47">
        <v>469</v>
      </c>
      <c r="AF507" s="44">
        <f t="shared" si="90"/>
        <v>6.6899999999999</v>
      </c>
      <c r="AG507" s="44">
        <f t="shared" si="81"/>
        <v>3.8295870163373564</v>
      </c>
      <c r="AH507" s="44">
        <f t="shared" si="82"/>
        <v>3.8292931273472401</v>
      </c>
      <c r="AI507" s="44">
        <f t="shared" si="83"/>
        <v>3.8292931401391299</v>
      </c>
      <c r="AJ507" s="44">
        <f t="shared" si="84"/>
        <v>3.8289986895090684</v>
      </c>
      <c r="AK507" s="43">
        <f t="shared" si="91"/>
        <v>30.371213929204799</v>
      </c>
    </row>
    <row r="508" spans="2:37" hidden="1" x14ac:dyDescent="0.25"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7">
        <v>470</v>
      </c>
      <c r="W508" s="44">
        <f t="shared" si="85"/>
        <v>6.6999999999998998</v>
      </c>
      <c r="X508" s="43">
        <f t="shared" si="86"/>
        <v>29.714211027223453</v>
      </c>
      <c r="Y508" s="46"/>
      <c r="Z508" s="47">
        <v>470</v>
      </c>
      <c r="AA508" s="44">
        <f t="shared" si="87"/>
        <v>6.6999999999998998</v>
      </c>
      <c r="AB508" s="44">
        <f t="shared" si="88"/>
        <v>29.713150259608387</v>
      </c>
      <c r="AC508" s="43">
        <f t="shared" si="89"/>
        <v>29.7131477523298</v>
      </c>
      <c r="AD508" s="46"/>
      <c r="AE508" s="47">
        <v>470</v>
      </c>
      <c r="AF508" s="44">
        <f t="shared" si="90"/>
        <v>6.6999999999998998</v>
      </c>
      <c r="AG508" s="44">
        <f t="shared" si="81"/>
        <v>3.8289986895177974</v>
      </c>
      <c r="AH508" s="44">
        <f t="shared" si="82"/>
        <v>3.8287036756574664</v>
      </c>
      <c r="AI508" s="44">
        <f t="shared" si="83"/>
        <v>3.8287036885678662</v>
      </c>
      <c r="AJ508" s="44">
        <f t="shared" si="84"/>
        <v>3.8284081099473486</v>
      </c>
      <c r="AK508" s="43">
        <f t="shared" si="91"/>
        <v>30.409506859606164</v>
      </c>
    </row>
    <row r="509" spans="2:37" hidden="1" x14ac:dyDescent="0.25"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7">
        <v>471</v>
      </c>
      <c r="W509" s="44">
        <f t="shared" si="85"/>
        <v>6.7099999999998996</v>
      </c>
      <c r="X509" s="43">
        <f t="shared" si="86"/>
        <v>29.750779825026314</v>
      </c>
      <c r="Y509" s="46"/>
      <c r="Z509" s="47">
        <v>471</v>
      </c>
      <c r="AA509" s="44">
        <f t="shared" si="87"/>
        <v>6.7099999999998996</v>
      </c>
      <c r="AB509" s="44">
        <f t="shared" si="88"/>
        <v>29.749716672912673</v>
      </c>
      <c r="AC509" s="43">
        <f t="shared" si="89"/>
        <v>29.749714164765326</v>
      </c>
      <c r="AD509" s="46"/>
      <c r="AE509" s="47">
        <v>471</v>
      </c>
      <c r="AF509" s="44">
        <f t="shared" si="90"/>
        <v>6.7099999999998996</v>
      </c>
      <c r="AG509" s="44">
        <f t="shared" si="81"/>
        <v>3.8284081099561758</v>
      </c>
      <c r="AH509" s="44">
        <f t="shared" si="82"/>
        <v>3.8281119649735817</v>
      </c>
      <c r="AI509" s="44">
        <f t="shared" si="83"/>
        <v>3.8281119780037378</v>
      </c>
      <c r="AJ509" s="44">
        <f t="shared" si="84"/>
        <v>3.8278152651181894</v>
      </c>
      <c r="AK509" s="43">
        <f t="shared" si="91"/>
        <v>30.447793895486026</v>
      </c>
    </row>
    <row r="510" spans="2:37" hidden="1" x14ac:dyDescent="0.25"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7">
        <v>472</v>
      </c>
      <c r="W510" s="44">
        <f t="shared" si="85"/>
        <v>6.7199999999998994</v>
      </c>
      <c r="X510" s="43">
        <f t="shared" si="86"/>
        <v>29.787343606520306</v>
      </c>
      <c r="Y510" s="46"/>
      <c r="Z510" s="47">
        <v>472</v>
      </c>
      <c r="AA510" s="44">
        <f t="shared" si="87"/>
        <v>6.7199999999998994</v>
      </c>
      <c r="AB510" s="44">
        <f t="shared" si="88"/>
        <v>29.786278069343201</v>
      </c>
      <c r="AC510" s="43">
        <f t="shared" si="89"/>
        <v>29.786275560326597</v>
      </c>
      <c r="AD510" s="46"/>
      <c r="AE510" s="47">
        <v>472</v>
      </c>
      <c r="AF510" s="44">
        <f t="shared" si="90"/>
        <v>6.7199999999998994</v>
      </c>
      <c r="AG510" s="44">
        <f t="shared" si="81"/>
        <v>3.827815265127116</v>
      </c>
      <c r="AH510" s="44">
        <f t="shared" si="82"/>
        <v>3.8275179827250541</v>
      </c>
      <c r="AI510" s="44">
        <f t="shared" si="83"/>
        <v>3.827517995876228</v>
      </c>
      <c r="AJ510" s="44">
        <f t="shared" si="84"/>
        <v>3.8272201424057184</v>
      </c>
      <c r="AK510" s="43">
        <f t="shared" si="91"/>
        <v>30.486075014254407</v>
      </c>
    </row>
    <row r="511" spans="2:37" hidden="1" x14ac:dyDescent="0.25"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7">
        <v>473</v>
      </c>
      <c r="W511" s="44">
        <f t="shared" si="85"/>
        <v>6.7299999999998992</v>
      </c>
      <c r="X511" s="43">
        <f t="shared" si="86"/>
        <v>29.823902369966873</v>
      </c>
      <c r="Y511" s="46"/>
      <c r="Z511" s="47">
        <v>473</v>
      </c>
      <c r="AA511" s="44">
        <f t="shared" si="87"/>
        <v>6.7299999999998992</v>
      </c>
      <c r="AB511" s="44">
        <f t="shared" si="88"/>
        <v>29.822834447161124</v>
      </c>
      <c r="AC511" s="43">
        <f t="shared" si="89"/>
        <v>29.822831937274763</v>
      </c>
      <c r="AD511" s="46"/>
      <c r="AE511" s="47">
        <v>473</v>
      </c>
      <c r="AF511" s="44">
        <f t="shared" si="90"/>
        <v>6.7299999999998992</v>
      </c>
      <c r="AG511" s="44">
        <f t="shared" si="81"/>
        <v>3.8272201424147454</v>
      </c>
      <c r="AH511" s="44">
        <f t="shared" si="82"/>
        <v>3.826921716250455</v>
      </c>
      <c r="AI511" s="44">
        <f t="shared" si="83"/>
        <v>3.8269217295239235</v>
      </c>
      <c r="AJ511" s="44">
        <f t="shared" si="84"/>
        <v>3.8266227291027666</v>
      </c>
      <c r="AK511" s="43">
        <f t="shared" si="91"/>
        <v>30.524350193195634</v>
      </c>
    </row>
    <row r="512" spans="2:37" hidden="1" x14ac:dyDescent="0.25"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7">
        <v>474</v>
      </c>
      <c r="W512" s="44">
        <f t="shared" si="85"/>
        <v>6.739999999999899</v>
      </c>
      <c r="X512" s="43">
        <f t="shared" si="86"/>
        <v>29.860456113626455</v>
      </c>
      <c r="Y512" s="46"/>
      <c r="Z512" s="47">
        <v>474</v>
      </c>
      <c r="AA512" s="44">
        <f t="shared" si="87"/>
        <v>6.739999999999899</v>
      </c>
      <c r="AB512" s="44">
        <f t="shared" si="88"/>
        <v>29.859385804626591</v>
      </c>
      <c r="AC512" s="43">
        <f t="shared" si="89"/>
        <v>29.859383293869968</v>
      </c>
      <c r="AD512" s="46"/>
      <c r="AE512" s="47">
        <v>474</v>
      </c>
      <c r="AF512" s="44">
        <f t="shared" si="90"/>
        <v>6.739999999999899</v>
      </c>
      <c r="AG512" s="44">
        <f t="shared" si="81"/>
        <v>3.8266227291118957</v>
      </c>
      <c r="AH512" s="44">
        <f t="shared" si="82"/>
        <v>3.8263231527966601</v>
      </c>
      <c r="AI512" s="44">
        <f t="shared" si="83"/>
        <v>3.8263231661937152</v>
      </c>
      <c r="AJ512" s="44">
        <f t="shared" si="84"/>
        <v>3.8260230124100643</v>
      </c>
      <c r="AK512" s="43">
        <f t="shared" si="91"/>
        <v>30.562619409467413</v>
      </c>
    </row>
    <row r="513" spans="2:37" hidden="1" x14ac:dyDescent="0.25"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7">
        <v>475</v>
      </c>
      <c r="W513" s="44">
        <f t="shared" si="85"/>
        <v>6.7499999999998987</v>
      </c>
      <c r="X513" s="43">
        <f t="shared" si="86"/>
        <v>29.897004835758491</v>
      </c>
      <c r="Y513" s="46"/>
      <c r="Z513" s="47">
        <v>475</v>
      </c>
      <c r="AA513" s="44">
        <f t="shared" si="87"/>
        <v>6.7499999999998987</v>
      </c>
      <c r="AB513" s="44">
        <f t="shared" si="88"/>
        <v>29.895932139998738</v>
      </c>
      <c r="AC513" s="43">
        <f t="shared" si="89"/>
        <v>29.895929628371348</v>
      </c>
      <c r="AD513" s="46"/>
      <c r="AE513" s="47">
        <v>475</v>
      </c>
      <c r="AF513" s="44">
        <f t="shared" si="90"/>
        <v>6.7499999999998987</v>
      </c>
      <c r="AG513" s="44">
        <f t="shared" si="81"/>
        <v>3.8260230124192964</v>
      </c>
      <c r="AH513" s="44">
        <f t="shared" si="82"/>
        <v>3.8257222795180335</v>
      </c>
      <c r="AI513" s="44">
        <f t="shared" si="83"/>
        <v>3.8257222930399828</v>
      </c>
      <c r="AJ513" s="44">
        <f t="shared" si="84"/>
        <v>3.8254209794354219</v>
      </c>
      <c r="AK513" s="43">
        <f t="shared" si="91"/>
        <v>30.600882640099918</v>
      </c>
    </row>
    <row r="514" spans="2:37" hidden="1" x14ac:dyDescent="0.25"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7">
        <v>476</v>
      </c>
      <c r="W514" s="44">
        <f t="shared" si="85"/>
        <v>6.7599999999998985</v>
      </c>
      <c r="X514" s="43">
        <f t="shared" si="86"/>
        <v>29.933548534621409</v>
      </c>
      <c r="Y514" s="46"/>
      <c r="Z514" s="47">
        <v>476</v>
      </c>
      <c r="AA514" s="44">
        <f t="shared" si="87"/>
        <v>6.7599999999998985</v>
      </c>
      <c r="AB514" s="44">
        <f t="shared" si="88"/>
        <v>29.932473451535699</v>
      </c>
      <c r="AC514" s="43">
        <f t="shared" si="89"/>
        <v>29.932470939037039</v>
      </c>
      <c r="AD514" s="46"/>
      <c r="AE514" s="47">
        <v>476</v>
      </c>
      <c r="AF514" s="44">
        <f t="shared" si="90"/>
        <v>6.7599999999998985</v>
      </c>
      <c r="AG514" s="44">
        <f t="shared" si="81"/>
        <v>3.8254209794447589</v>
      </c>
      <c r="AH514" s="44">
        <f t="shared" si="82"/>
        <v>3.8251190834756117</v>
      </c>
      <c r="AI514" s="44">
        <f t="shared" si="83"/>
        <v>3.8251190971237783</v>
      </c>
      <c r="AJ514" s="44">
        <f t="shared" si="84"/>
        <v>3.8248166171929094</v>
      </c>
      <c r="AK514" s="43">
        <f t="shared" si="91"/>
        <v>30.63913986199487</v>
      </c>
    </row>
    <row r="515" spans="2:37" hidden="1" x14ac:dyDescent="0.25"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7">
        <v>477</v>
      </c>
      <c r="W515" s="44">
        <f t="shared" si="85"/>
        <v>6.7699999999998983</v>
      </c>
      <c r="X515" s="43">
        <f t="shared" si="86"/>
        <v>29.970087208472631</v>
      </c>
      <c r="Y515" s="46"/>
      <c r="Z515" s="47">
        <v>477</v>
      </c>
      <c r="AA515" s="44">
        <f t="shared" si="87"/>
        <v>6.7699999999998983</v>
      </c>
      <c r="AB515" s="44">
        <f t="shared" si="88"/>
        <v>29.969009737494599</v>
      </c>
      <c r="AC515" s="43">
        <f t="shared" si="89"/>
        <v>29.969007224124162</v>
      </c>
      <c r="AD515" s="46"/>
      <c r="AE515" s="47">
        <v>477</v>
      </c>
      <c r="AF515" s="44">
        <f t="shared" si="90"/>
        <v>6.7699999999998983</v>
      </c>
      <c r="AG515" s="44">
        <f t="shared" si="81"/>
        <v>3.8248166172023521</v>
      </c>
      <c r="AH515" s="44">
        <f t="shared" si="82"/>
        <v>3.8245135516362727</v>
      </c>
      <c r="AI515" s="44">
        <f t="shared" si="83"/>
        <v>3.8245135654119968</v>
      </c>
      <c r="AJ515" s="44">
        <f t="shared" si="84"/>
        <v>3.8242099126020217</v>
      </c>
      <c r="AK515" s="43">
        <f t="shared" si="91"/>
        <v>30.677391051924598</v>
      </c>
    </row>
    <row r="516" spans="2:37" hidden="1" x14ac:dyDescent="0.25"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7">
        <v>478</v>
      </c>
      <c r="W516" s="44">
        <f t="shared" si="85"/>
        <v>6.7799999999998981</v>
      </c>
      <c r="X516" s="43">
        <f t="shared" si="86"/>
        <v>30.006620855568574</v>
      </c>
      <c r="Y516" s="46"/>
      <c r="Z516" s="47">
        <v>478</v>
      </c>
      <c r="AA516" s="44">
        <f t="shared" si="87"/>
        <v>6.7799999999998981</v>
      </c>
      <c r="AB516" s="44">
        <f t="shared" si="88"/>
        <v>30.00554099613155</v>
      </c>
      <c r="AC516" s="43">
        <f t="shared" si="89"/>
        <v>30.005538481888838</v>
      </c>
      <c r="AD516" s="46"/>
      <c r="AE516" s="47">
        <v>478</v>
      </c>
      <c r="AF516" s="44">
        <f t="shared" si="90"/>
        <v>6.7799999999998981</v>
      </c>
      <c r="AG516" s="44">
        <f t="shared" si="81"/>
        <v>3.8242099126115714</v>
      </c>
      <c r="AH516" s="44">
        <f t="shared" si="82"/>
        <v>3.8239056708719019</v>
      </c>
      <c r="AI516" s="44">
        <f t="shared" si="83"/>
        <v>3.8239056847765385</v>
      </c>
      <c r="AJ516" s="44">
        <f t="shared" si="84"/>
        <v>3.823600852486837</v>
      </c>
      <c r="AK516" s="43">
        <f t="shared" si="91"/>
        <v>30.7156361865311</v>
      </c>
    </row>
    <row r="517" spans="2:37" hidden="1" x14ac:dyDescent="0.25"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7">
        <v>479</v>
      </c>
      <c r="W517" s="44">
        <f t="shared" si="85"/>
        <v>6.7899999999998979</v>
      </c>
      <c r="X517" s="43">
        <f t="shared" si="86"/>
        <v>30.043149474164643</v>
      </c>
      <c r="Y517" s="46"/>
      <c r="Z517" s="47">
        <v>479</v>
      </c>
      <c r="AA517" s="44">
        <f t="shared" si="87"/>
        <v>6.7899999999998979</v>
      </c>
      <c r="AB517" s="44">
        <f t="shared" si="88"/>
        <v>30.042067225701668</v>
      </c>
      <c r="AC517" s="43">
        <f t="shared" si="89"/>
        <v>30.042064710586175</v>
      </c>
      <c r="AD517" s="46"/>
      <c r="AE517" s="47">
        <v>479</v>
      </c>
      <c r="AF517" s="44">
        <f t="shared" si="90"/>
        <v>6.7899999999998979</v>
      </c>
      <c r="AG517" s="44">
        <f t="shared" si="81"/>
        <v>3.8236008524964955</v>
      </c>
      <c r="AH517" s="44">
        <f t="shared" si="82"/>
        <v>3.8232954279585427</v>
      </c>
      <c r="AI517" s="44">
        <f t="shared" si="83"/>
        <v>3.8232954419934648</v>
      </c>
      <c r="AJ517" s="44">
        <f t="shared" si="84"/>
        <v>3.8229894235751689</v>
      </c>
      <c r="AK517" s="43">
        <f t="shared" si="91"/>
        <v>30.753875242325091</v>
      </c>
    </row>
    <row r="518" spans="2:37" hidden="1" x14ac:dyDescent="0.25"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7">
        <v>480</v>
      </c>
      <c r="W518" s="44">
        <f t="shared" si="85"/>
        <v>6.7999999999998977</v>
      </c>
      <c r="X518" s="43">
        <f t="shared" si="86"/>
        <v>30.079673062515237</v>
      </c>
      <c r="Y518" s="46"/>
      <c r="Z518" s="47">
        <v>480</v>
      </c>
      <c r="AA518" s="44">
        <f t="shared" si="87"/>
        <v>6.7999999999998977</v>
      </c>
      <c r="AB518" s="44">
        <f t="shared" si="88"/>
        <v>30.078588424459053</v>
      </c>
      <c r="AC518" s="43">
        <f t="shared" si="89"/>
        <v>30.078585908470274</v>
      </c>
      <c r="AD518" s="46"/>
      <c r="AE518" s="47">
        <v>480</v>
      </c>
      <c r="AF518" s="44">
        <f t="shared" si="90"/>
        <v>6.7999999999998977</v>
      </c>
      <c r="AG518" s="44">
        <f t="shared" si="81"/>
        <v>3.8229894235849371</v>
      </c>
      <c r="AH518" s="44">
        <f t="shared" si="82"/>
        <v>3.8226828095755465</v>
      </c>
      <c r="AI518" s="44">
        <f t="shared" si="83"/>
        <v>3.8226828237421429</v>
      </c>
      <c r="AJ518" s="44">
        <f t="shared" si="84"/>
        <v>3.822375612497706</v>
      </c>
      <c r="AK518" s="43">
        <f t="shared" si="91"/>
        <v>30.792108195685049</v>
      </c>
    </row>
    <row r="519" spans="2:37" hidden="1" x14ac:dyDescent="0.25"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7">
        <v>481</v>
      </c>
      <c r="W519" s="44">
        <f t="shared" si="85"/>
        <v>6.8099999999998975</v>
      </c>
      <c r="X519" s="43">
        <f t="shared" si="86"/>
        <v>30.116191618873742</v>
      </c>
      <c r="Y519" s="46"/>
      <c r="Z519" s="47">
        <v>481</v>
      </c>
      <c r="AA519" s="44">
        <f t="shared" si="87"/>
        <v>6.8099999999998975</v>
      </c>
      <c r="AB519" s="44">
        <f t="shared" si="88"/>
        <v>30.115104590656792</v>
      </c>
      <c r="AC519" s="43">
        <f t="shared" si="89"/>
        <v>30.115102073794219</v>
      </c>
      <c r="AD519" s="46"/>
      <c r="AE519" s="47">
        <v>481</v>
      </c>
      <c r="AF519" s="44">
        <f t="shared" si="90"/>
        <v>6.8099999999998975</v>
      </c>
      <c r="AG519" s="44">
        <f t="shared" si="81"/>
        <v>3.8223756125075856</v>
      </c>
      <c r="AH519" s="44">
        <f t="shared" si="82"/>
        <v>3.8220678023047059</v>
      </c>
      <c r="AI519" s="44">
        <f t="shared" si="83"/>
        <v>3.822067816604382</v>
      </c>
      <c r="AJ519" s="44">
        <f t="shared" si="84"/>
        <v>3.8217594057871436</v>
      </c>
      <c r="AK519" s="43">
        <f t="shared" si="91"/>
        <v>30.830335022856246</v>
      </c>
    </row>
    <row r="520" spans="2:37" hidden="1" x14ac:dyDescent="0.25"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7">
        <v>482</v>
      </c>
      <c r="W520" s="44">
        <f t="shared" si="85"/>
        <v>6.8199999999998973</v>
      </c>
      <c r="X520" s="43">
        <f t="shared" si="86"/>
        <v>30.152705141492536</v>
      </c>
      <c r="Y520" s="46"/>
      <c r="Z520" s="47">
        <v>482</v>
      </c>
      <c r="AA520" s="44">
        <f t="shared" si="87"/>
        <v>6.8199999999998973</v>
      </c>
      <c r="AB520" s="44">
        <f t="shared" si="88"/>
        <v>30.151615722546964</v>
      </c>
      <c r="AC520" s="43">
        <f t="shared" si="89"/>
        <v>30.15161320481009</v>
      </c>
      <c r="AD520" s="46"/>
      <c r="AE520" s="47">
        <v>482</v>
      </c>
      <c r="AF520" s="44">
        <f t="shared" si="90"/>
        <v>6.8199999999998973</v>
      </c>
      <c r="AG520" s="44">
        <f t="shared" si="81"/>
        <v>3.821759405797136</v>
      </c>
      <c r="AH520" s="44">
        <f t="shared" si="82"/>
        <v>3.8214503926293828</v>
      </c>
      <c r="AI520" s="44">
        <f t="shared" si="83"/>
        <v>3.821450407063562</v>
      </c>
      <c r="AJ520" s="44">
        <f t="shared" si="84"/>
        <v>3.8211407898773087</v>
      </c>
      <c r="AK520" s="43">
        <f t="shared" si="91"/>
        <v>30.868555699949766</v>
      </c>
    </row>
    <row r="521" spans="2:37" hidden="1" x14ac:dyDescent="0.25"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7">
        <v>483</v>
      </c>
      <c r="W521" s="44">
        <f t="shared" si="85"/>
        <v>6.829999999999897</v>
      </c>
      <c r="X521" s="43">
        <f t="shared" si="86"/>
        <v>30.18921362862298</v>
      </c>
      <c r="Y521" s="46"/>
      <c r="Z521" s="47">
        <v>483</v>
      </c>
      <c r="AA521" s="44">
        <f t="shared" si="87"/>
        <v>6.829999999999897</v>
      </c>
      <c r="AB521" s="44">
        <f t="shared" si="88"/>
        <v>30.18812181838063</v>
      </c>
      <c r="AC521" s="43">
        <f t="shared" si="89"/>
        <v>30.188119299768953</v>
      </c>
      <c r="AD521" s="46"/>
      <c r="AE521" s="47">
        <v>483</v>
      </c>
      <c r="AF521" s="44">
        <f t="shared" si="90"/>
        <v>6.829999999999897</v>
      </c>
      <c r="AG521" s="44">
        <f t="shared" si="81"/>
        <v>3.8211407898874148</v>
      </c>
      <c r="AH521" s="44">
        <f t="shared" si="82"/>
        <v>3.8208305669336293</v>
      </c>
      <c r="AI521" s="44">
        <f t="shared" si="83"/>
        <v>3.8208305815037522</v>
      </c>
      <c r="AJ521" s="44">
        <f t="shared" si="84"/>
        <v>3.820519751102271</v>
      </c>
      <c r="AK521" s="43">
        <f t="shared" si="91"/>
        <v>30.906770202941534</v>
      </c>
    </row>
    <row r="522" spans="2:37" hidden="1" x14ac:dyDescent="0.25"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7">
        <v>484</v>
      </c>
      <c r="W522" s="44">
        <f t="shared" si="85"/>
        <v>6.8399999999998968</v>
      </c>
      <c r="X522" s="43">
        <f t="shared" si="86"/>
        <v>30.225717078515427</v>
      </c>
      <c r="Y522" s="46"/>
      <c r="Z522" s="47">
        <v>484</v>
      </c>
      <c r="AA522" s="44">
        <f t="shared" si="87"/>
        <v>6.8399999999998968</v>
      </c>
      <c r="AB522" s="44">
        <f t="shared" si="88"/>
        <v>30.22462287640785</v>
      </c>
      <c r="AC522" s="43">
        <f t="shared" si="89"/>
        <v>30.224620356920862</v>
      </c>
      <c r="AD522" s="46"/>
      <c r="AE522" s="47">
        <v>484</v>
      </c>
      <c r="AF522" s="44">
        <f t="shared" si="90"/>
        <v>6.8399999999998968</v>
      </c>
      <c r="AG522" s="44">
        <f t="shared" si="81"/>
        <v>3.8205197511124931</v>
      </c>
      <c r="AH522" s="44">
        <f t="shared" si="82"/>
        <v>3.8202083115012933</v>
      </c>
      <c r="AI522" s="44">
        <f t="shared" si="83"/>
        <v>3.8202083262088178</v>
      </c>
      <c r="AJ522" s="44">
        <f t="shared" si="84"/>
        <v>3.81989627569545</v>
      </c>
      <c r="AK522" s="43">
        <f t="shared" si="91"/>
        <v>30.944978507671308</v>
      </c>
    </row>
    <row r="523" spans="2:37" hidden="1" x14ac:dyDescent="0.25"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7">
        <v>485</v>
      </c>
      <c r="W523" s="44">
        <f t="shared" si="85"/>
        <v>6.8499999999998966</v>
      </c>
      <c r="X523" s="43">
        <f t="shared" si="86"/>
        <v>30.262215489419212</v>
      </c>
      <c r="Y523" s="46"/>
      <c r="Z523" s="47">
        <v>485</v>
      </c>
      <c r="AA523" s="44">
        <f t="shared" si="87"/>
        <v>6.8499999999998966</v>
      </c>
      <c r="AB523" s="44">
        <f t="shared" si="88"/>
        <v>30.261118894877661</v>
      </c>
      <c r="AC523" s="43">
        <f t="shared" si="89"/>
        <v>30.261116374514852</v>
      </c>
      <c r="AD523" s="46"/>
      <c r="AE523" s="47">
        <v>485</v>
      </c>
      <c r="AF523" s="44">
        <f t="shared" si="90"/>
        <v>6.8499999999998966</v>
      </c>
      <c r="AG523" s="44">
        <f t="shared" si="81"/>
        <v>3.8198962757057893</v>
      </c>
      <c r="AH523" s="44">
        <f t="shared" si="82"/>
        <v>3.8195836125151206</v>
      </c>
      <c r="AI523" s="44">
        <f t="shared" si="83"/>
        <v>3.8195836273615229</v>
      </c>
      <c r="AJ523" s="44">
        <f t="shared" si="84"/>
        <v>3.8192703497887086</v>
      </c>
      <c r="AK523" s="43">
        <f t="shared" si="91"/>
        <v>30.983180589841687</v>
      </c>
    </row>
    <row r="524" spans="2:37" hidden="1" x14ac:dyDescent="0.25"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7">
        <v>486</v>
      </c>
      <c r="W524" s="44">
        <f t="shared" si="85"/>
        <v>6.8599999999998964</v>
      </c>
      <c r="X524" s="43">
        <f t="shared" si="86"/>
        <v>30.298708859582664</v>
      </c>
      <c r="Y524" s="46"/>
      <c r="Z524" s="47">
        <v>486</v>
      </c>
      <c r="AA524" s="44">
        <f t="shared" si="87"/>
        <v>6.8599999999998964</v>
      </c>
      <c r="AB524" s="44">
        <f t="shared" si="88"/>
        <v>30.297609872038084</v>
      </c>
      <c r="AC524" s="43">
        <f t="shared" si="89"/>
        <v>30.297607350798952</v>
      </c>
      <c r="AD524" s="46"/>
      <c r="AE524" s="47">
        <v>486</v>
      </c>
      <c r="AF524" s="44">
        <f t="shared" si="90"/>
        <v>6.8599999999998964</v>
      </c>
      <c r="AG524" s="44">
        <f t="shared" si="81"/>
        <v>3.8192703497991669</v>
      </c>
      <c r="AH524" s="44">
        <f t="shared" si="82"/>
        <v>3.8189564560558451</v>
      </c>
      <c r="AI524" s="44">
        <f t="shared" si="83"/>
        <v>3.8189564710426196</v>
      </c>
      <c r="AJ524" s="44">
        <f t="shared" si="84"/>
        <v>3.8186419594114396</v>
      </c>
      <c r="AK524" s="43">
        <f t="shared" si="91"/>
        <v>31.021376425017099</v>
      </c>
    </row>
    <row r="525" spans="2:37" hidden="1" x14ac:dyDescent="0.25"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7">
        <v>487</v>
      </c>
      <c r="W525" s="44">
        <f t="shared" si="85"/>
        <v>6.8699999999998962</v>
      </c>
      <c r="X525" s="43">
        <f t="shared" si="86"/>
        <v>30.335197187253087</v>
      </c>
      <c r="Y525" s="46"/>
      <c r="Z525" s="47">
        <v>487</v>
      </c>
      <c r="AA525" s="44">
        <f t="shared" si="87"/>
        <v>6.8699999999998962</v>
      </c>
      <c r="AB525" s="44">
        <f t="shared" si="88"/>
        <v>30.334095806136133</v>
      </c>
      <c r="AC525" s="43">
        <f t="shared" si="89"/>
        <v>30.334093284020167</v>
      </c>
      <c r="AD525" s="46"/>
      <c r="AE525" s="47">
        <v>487</v>
      </c>
      <c r="AF525" s="44">
        <f t="shared" si="90"/>
        <v>6.8699999999998962</v>
      </c>
      <c r="AG525" s="44">
        <f t="shared" si="81"/>
        <v>3.8186419594220178</v>
      </c>
      <c r="AH525" s="44">
        <f t="shared" si="82"/>
        <v>3.8183268281012683</v>
      </c>
      <c r="AI525" s="44">
        <f t="shared" si="83"/>
        <v>3.8183268432299271</v>
      </c>
      <c r="AJ525" s="44">
        <f t="shared" si="84"/>
        <v>3.8180110904896396</v>
      </c>
      <c r="AK525" s="43">
        <f t="shared" si="91"/>
        <v>31.059565988622779</v>
      </c>
    </row>
    <row r="526" spans="2:37" hidden="1" x14ac:dyDescent="0.25"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7">
        <v>488</v>
      </c>
      <c r="W526" s="44">
        <f t="shared" si="85"/>
        <v>6.879999999999896</v>
      </c>
      <c r="X526" s="43">
        <f t="shared" si="86"/>
        <v>30.371680470676775</v>
      </c>
      <c r="Y526" s="46"/>
      <c r="Z526" s="47">
        <v>488</v>
      </c>
      <c r="AA526" s="44">
        <f t="shared" si="87"/>
        <v>6.879999999999896</v>
      </c>
      <c r="AB526" s="44">
        <f t="shared" si="88"/>
        <v>30.3705766954178</v>
      </c>
      <c r="AC526" s="43">
        <f t="shared" si="89"/>
        <v>30.37057417242449</v>
      </c>
      <c r="AD526" s="46"/>
      <c r="AE526" s="47">
        <v>488</v>
      </c>
      <c r="AF526" s="44">
        <f t="shared" si="90"/>
        <v>6.879999999999896</v>
      </c>
      <c r="AG526" s="44">
        <f t="shared" si="81"/>
        <v>3.8180110905003395</v>
      </c>
      <c r="AH526" s="44">
        <f t="shared" si="82"/>
        <v>3.8176947145253313</v>
      </c>
      <c r="AI526" s="44">
        <f t="shared" si="83"/>
        <v>3.817694729797406</v>
      </c>
      <c r="AJ526" s="44">
        <f t="shared" si="84"/>
        <v>3.8173777288449773</v>
      </c>
      <c r="AK526" s="43">
        <f t="shared" si="91"/>
        <v>31.097749255943736</v>
      </c>
    </row>
    <row r="527" spans="2:37" hidden="1" x14ac:dyDescent="0.25"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7">
        <v>489</v>
      </c>
      <c r="W527" s="44">
        <f t="shared" si="85"/>
        <v>6.8899999999998958</v>
      </c>
      <c r="X527" s="43">
        <f t="shared" si="86"/>
        <v>30.408158708099005</v>
      </c>
      <c r="Y527" s="46"/>
      <c r="Z527" s="47">
        <v>489</v>
      </c>
      <c r="AA527" s="44">
        <f t="shared" si="87"/>
        <v>6.8899999999998958</v>
      </c>
      <c r="AB527" s="44">
        <f t="shared" si="88"/>
        <v>30.40705253812806</v>
      </c>
      <c r="AC527" s="43">
        <f t="shared" si="89"/>
        <v>30.4070500142569</v>
      </c>
      <c r="AD527" s="46"/>
      <c r="AE527" s="47">
        <v>489</v>
      </c>
      <c r="AF527" s="44">
        <f t="shared" si="90"/>
        <v>6.8899999999998958</v>
      </c>
      <c r="AG527" s="44">
        <f t="shared" si="81"/>
        <v>3.8173777288558006</v>
      </c>
      <c r="AH527" s="44">
        <f t="shared" si="82"/>
        <v>3.8170601010971756</v>
      </c>
      <c r="AI527" s="44">
        <f t="shared" si="83"/>
        <v>3.8170601165142162</v>
      </c>
      <c r="AJ527" s="44">
        <f t="shared" si="84"/>
        <v>3.8167418601938494</v>
      </c>
      <c r="AK527" s="43">
        <f t="shared" si="91"/>
        <v>31.13592620212372</v>
      </c>
    </row>
    <row r="528" spans="2:37" hidden="1" x14ac:dyDescent="0.25"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7">
        <v>490</v>
      </c>
      <c r="W528" s="44">
        <f t="shared" si="85"/>
        <v>6.8999999999998956</v>
      </c>
      <c r="X528" s="43">
        <f t="shared" si="86"/>
        <v>30.444631897764037</v>
      </c>
      <c r="Y528" s="46"/>
      <c r="Z528" s="47">
        <v>490</v>
      </c>
      <c r="AA528" s="44">
        <f t="shared" si="87"/>
        <v>6.8999999999998956</v>
      </c>
      <c r="AB528" s="44">
        <f t="shared" si="88"/>
        <v>30.443523332510871</v>
      </c>
      <c r="AC528" s="43">
        <f t="shared" si="89"/>
        <v>30.443520807761349</v>
      </c>
      <c r="AD528" s="46"/>
      <c r="AE528" s="47">
        <v>490</v>
      </c>
      <c r="AF528" s="44">
        <f t="shared" si="90"/>
        <v>6.8999999999998956</v>
      </c>
      <c r="AG528" s="44">
        <f t="shared" si="81"/>
        <v>3.8167418602047976</v>
      </c>
      <c r="AH528" s="44">
        <f t="shared" si="82"/>
        <v>3.8164229734801944</v>
      </c>
      <c r="AI528" s="44">
        <f t="shared" si="83"/>
        <v>3.8164229890437702</v>
      </c>
      <c r="AJ528" s="44">
        <f t="shared" si="84"/>
        <v>3.8161034701464249</v>
      </c>
      <c r="AK528" s="43">
        <f t="shared" si="91"/>
        <v>31.174096802164176</v>
      </c>
    </row>
    <row r="529" spans="2:37" hidden="1" x14ac:dyDescent="0.25"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7">
        <v>491</v>
      </c>
      <c r="W529" s="44">
        <f t="shared" si="85"/>
        <v>6.9099999999998953</v>
      </c>
      <c r="X529" s="43">
        <f t="shared" si="86"/>
        <v>30.481100037915109</v>
      </c>
      <c r="Y529" s="46"/>
      <c r="Z529" s="47">
        <v>491</v>
      </c>
      <c r="AA529" s="44">
        <f t="shared" si="87"/>
        <v>6.9099999999998953</v>
      </c>
      <c r="AB529" s="44">
        <f t="shared" si="88"/>
        <v>30.479989076809172</v>
      </c>
      <c r="AC529" s="43">
        <f t="shared" si="89"/>
        <v>30.479986551180779</v>
      </c>
      <c r="AD529" s="46"/>
      <c r="AE529" s="47">
        <v>491</v>
      </c>
      <c r="AF529" s="44">
        <f t="shared" si="90"/>
        <v>6.9099999999998953</v>
      </c>
      <c r="AG529" s="44">
        <f t="shared" si="81"/>
        <v>3.8161034701574996</v>
      </c>
      <c r="AH529" s="44">
        <f t="shared" si="82"/>
        <v>3.8157833172310736</v>
      </c>
      <c r="AI529" s="44">
        <f t="shared" si="83"/>
        <v>3.8157833329427731</v>
      </c>
      <c r="AJ529" s="44">
        <f t="shared" si="84"/>
        <v>3.8154625442056829</v>
      </c>
      <c r="AK529" s="43">
        <f t="shared" si="91"/>
        <v>31.212261030923173</v>
      </c>
    </row>
    <row r="530" spans="2:37" hidden="1" x14ac:dyDescent="0.25"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7">
        <v>492</v>
      </c>
      <c r="W530" s="44">
        <f t="shared" si="85"/>
        <v>6.9199999999998951</v>
      </c>
      <c r="X530" s="43">
        <f t="shared" si="86"/>
        <v>30.517563126794442</v>
      </c>
      <c r="Y530" s="46"/>
      <c r="Z530" s="47">
        <v>492</v>
      </c>
      <c r="AA530" s="44">
        <f t="shared" si="87"/>
        <v>6.9199999999998951</v>
      </c>
      <c r="AB530" s="44">
        <f t="shared" si="88"/>
        <v>30.516449769264884</v>
      </c>
      <c r="AC530" s="43">
        <f t="shared" si="89"/>
        <v>30.516447242757113</v>
      </c>
      <c r="AD530" s="46"/>
      <c r="AE530" s="47">
        <v>492</v>
      </c>
      <c r="AF530" s="44">
        <f t="shared" si="90"/>
        <v>6.9199999999998951</v>
      </c>
      <c r="AG530" s="44">
        <f t="shared" si="81"/>
        <v>3.8154625442168859</v>
      </c>
      <c r="AH530" s="44">
        <f t="shared" si="82"/>
        <v>3.8151411177988219</v>
      </c>
      <c r="AI530" s="44">
        <f t="shared" si="83"/>
        <v>3.8151411336602545</v>
      </c>
      <c r="AJ530" s="44">
        <f t="shared" si="84"/>
        <v>3.8148190677664382</v>
      </c>
      <c r="AK530" s="43">
        <f t="shared" si="91"/>
        <v>31.250418863114358</v>
      </c>
    </row>
    <row r="531" spans="2:37" hidden="1" x14ac:dyDescent="0.25"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7">
        <v>493</v>
      </c>
      <c r="W531" s="44">
        <f t="shared" si="85"/>
        <v>6.9299999999998949</v>
      </c>
      <c r="X531" s="43">
        <f t="shared" si="86"/>
        <v>30.554021162643235</v>
      </c>
      <c r="Y531" s="46"/>
      <c r="Z531" s="47">
        <v>493</v>
      </c>
      <c r="AA531" s="44">
        <f t="shared" si="87"/>
        <v>6.9299999999998949</v>
      </c>
      <c r="AB531" s="44">
        <f t="shared" si="88"/>
        <v>30.55290540811891</v>
      </c>
      <c r="AC531" s="43">
        <f t="shared" si="89"/>
        <v>30.552902880731249</v>
      </c>
      <c r="AD531" s="46"/>
      <c r="AE531" s="47">
        <v>493</v>
      </c>
      <c r="AF531" s="44">
        <f t="shared" si="90"/>
        <v>6.9299999999998949</v>
      </c>
      <c r="AG531" s="44">
        <f t="shared" si="81"/>
        <v>3.8148190677777709</v>
      </c>
      <c r="AH531" s="44">
        <f t="shared" si="82"/>
        <v>3.8144963605237945</v>
      </c>
      <c r="AI531" s="44">
        <f t="shared" si="83"/>
        <v>3.8144963765365874</v>
      </c>
      <c r="AJ531" s="44">
        <f t="shared" si="84"/>
        <v>3.8141730261143567</v>
      </c>
      <c r="AK531" s="43">
        <f t="shared" si="91"/>
        <v>31.288570273305861</v>
      </c>
    </row>
    <row r="532" spans="2:37" hidden="1" x14ac:dyDescent="0.25"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7">
        <v>494</v>
      </c>
      <c r="W532" s="44">
        <f t="shared" si="85"/>
        <v>6.9399999999998947</v>
      </c>
      <c r="X532" s="43">
        <f t="shared" si="86"/>
        <v>30.59047414370167</v>
      </c>
      <c r="Y532" s="46"/>
      <c r="Z532" s="47">
        <v>494</v>
      </c>
      <c r="AA532" s="44">
        <f t="shared" si="87"/>
        <v>6.9399999999998947</v>
      </c>
      <c r="AB532" s="44">
        <f t="shared" si="88"/>
        <v>30.589355991611129</v>
      </c>
      <c r="AC532" s="43">
        <f t="shared" si="89"/>
        <v>30.589353463343063</v>
      </c>
      <c r="AD532" s="46"/>
      <c r="AE532" s="47">
        <v>494</v>
      </c>
      <c r="AF532" s="44">
        <f t="shared" si="90"/>
        <v>6.9399999999998947</v>
      </c>
      <c r="AG532" s="44">
        <f t="shared" si="81"/>
        <v>3.8141730261258209</v>
      </c>
      <c r="AH532" s="44">
        <f t="shared" si="82"/>
        <v>3.8138490306366983</v>
      </c>
      <c r="AI532" s="44">
        <f t="shared" si="83"/>
        <v>3.8138490468025013</v>
      </c>
      <c r="AJ532" s="44">
        <f t="shared" si="84"/>
        <v>3.813524404424959</v>
      </c>
      <c r="AK532" s="43">
        <f t="shared" si="91"/>
        <v>31.326715235919217</v>
      </c>
    </row>
    <row r="533" spans="2:37" hidden="1" x14ac:dyDescent="0.25"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7">
        <v>495</v>
      </c>
      <c r="W533" s="44">
        <f t="shared" si="85"/>
        <v>6.9499999999998945</v>
      </c>
      <c r="X533" s="43">
        <f t="shared" si="86"/>
        <v>30.626922068208902</v>
      </c>
      <c r="Y533" s="46"/>
      <c r="Z533" s="47">
        <v>495</v>
      </c>
      <c r="AA533" s="44">
        <f t="shared" si="87"/>
        <v>6.9499999999998945</v>
      </c>
      <c r="AB533" s="44">
        <f t="shared" si="88"/>
        <v>30.625801517980388</v>
      </c>
      <c r="AC533" s="43">
        <f t="shared" si="89"/>
        <v>30.625798988831413</v>
      </c>
      <c r="AD533" s="46"/>
      <c r="AE533" s="47">
        <v>495</v>
      </c>
      <c r="AF533" s="44">
        <f t="shared" si="90"/>
        <v>6.9499999999998945</v>
      </c>
      <c r="AG533" s="44">
        <f t="shared" si="81"/>
        <v>3.8135244044365564</v>
      </c>
      <c r="AH533" s="44">
        <f t="shared" si="82"/>
        <v>3.8131991132575962</v>
      </c>
      <c r="AI533" s="44">
        <f t="shared" si="83"/>
        <v>3.8131991295780785</v>
      </c>
      <c r="AJ533" s="44">
        <f t="shared" si="84"/>
        <v>3.8128731877626163</v>
      </c>
      <c r="AK533" s="43">
        <f t="shared" si="91"/>
        <v>31.364853725228265</v>
      </c>
    </row>
    <row r="534" spans="2:37" hidden="1" x14ac:dyDescent="0.25"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7">
        <v>496</v>
      </c>
      <c r="W534" s="44">
        <f t="shared" si="85"/>
        <v>6.9599999999998943</v>
      </c>
      <c r="X534" s="43">
        <f t="shared" si="86"/>
        <v>30.66336493440307</v>
      </c>
      <c r="Y534" s="46"/>
      <c r="Z534" s="47">
        <v>496</v>
      </c>
      <c r="AA534" s="44">
        <f t="shared" si="87"/>
        <v>6.9599999999998943</v>
      </c>
      <c r="AB534" s="44">
        <f t="shared" si="88"/>
        <v>30.662241985464533</v>
      </c>
      <c r="AC534" s="43">
        <f t="shared" si="89"/>
        <v>30.662239455434133</v>
      </c>
      <c r="AD534" s="46"/>
      <c r="AE534" s="47">
        <v>496</v>
      </c>
      <c r="AF534" s="44">
        <f t="shared" si="90"/>
        <v>6.9599999999998943</v>
      </c>
      <c r="AG534" s="44">
        <f t="shared" si="81"/>
        <v>3.8128731877743487</v>
      </c>
      <c r="AH534" s="44">
        <f t="shared" si="82"/>
        <v>3.8125465933948939</v>
      </c>
      <c r="AI534" s="44">
        <f t="shared" si="83"/>
        <v>3.8125466098717453</v>
      </c>
      <c r="AJ534" s="44">
        <f t="shared" si="84"/>
        <v>3.8122193610795336</v>
      </c>
      <c r="AK534" s="43">
        <f t="shared" si="91"/>
        <v>31.402985715358049</v>
      </c>
    </row>
    <row r="535" spans="2:37" hidden="1" x14ac:dyDescent="0.25"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7">
        <v>497</v>
      </c>
      <c r="W535" s="44">
        <f t="shared" si="85"/>
        <v>6.9699999999998941</v>
      </c>
      <c r="X535" s="43">
        <f t="shared" si="86"/>
        <v>30.699802740521285</v>
      </c>
      <c r="Y535" s="46"/>
      <c r="Z535" s="47">
        <v>497</v>
      </c>
      <c r="AA535" s="44">
        <f t="shared" si="87"/>
        <v>6.9699999999998941</v>
      </c>
      <c r="AB535" s="44">
        <f t="shared" si="88"/>
        <v>30.698677392300368</v>
      </c>
      <c r="AC535" s="43">
        <f t="shared" si="89"/>
        <v>30.698674861388032</v>
      </c>
      <c r="AD535" s="46"/>
      <c r="AE535" s="47">
        <v>497</v>
      </c>
      <c r="AF535" s="44">
        <f t="shared" si="90"/>
        <v>6.9699999999998941</v>
      </c>
      <c r="AG535" s="44">
        <f t="shared" si="81"/>
        <v>3.8122193610914028</v>
      </c>
      <c r="AH535" s="44">
        <f t="shared" si="82"/>
        <v>3.8118914559443171</v>
      </c>
      <c r="AI535" s="44">
        <f t="shared" si="83"/>
        <v>3.8118914725792488</v>
      </c>
      <c r="AJ535" s="44">
        <f t="shared" si="84"/>
        <v>3.8115629092147216</v>
      </c>
      <c r="AK535" s="43">
        <f t="shared" si="91"/>
        <v>31.441111180283695</v>
      </c>
    </row>
    <row r="536" spans="2:37" hidden="1" x14ac:dyDescent="0.25"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7">
        <v>498</v>
      </c>
      <c r="W536" s="44">
        <f t="shared" si="85"/>
        <v>6.9799999999998938</v>
      </c>
      <c r="X536" s="43">
        <f t="shared" si="86"/>
        <v>30.736235484799636</v>
      </c>
      <c r="Y536" s="46"/>
      <c r="Z536" s="47">
        <v>498</v>
      </c>
      <c r="AA536" s="44">
        <f t="shared" si="87"/>
        <v>6.9799999999998938</v>
      </c>
      <c r="AB536" s="44">
        <f t="shared" si="88"/>
        <v>30.735107736723684</v>
      </c>
      <c r="AC536" s="43">
        <f t="shared" si="89"/>
        <v>30.735105204928896</v>
      </c>
      <c r="AD536" s="46"/>
      <c r="AE536" s="47">
        <v>498</v>
      </c>
      <c r="AF536" s="44">
        <f t="shared" si="90"/>
        <v>6.9799999999998938</v>
      </c>
      <c r="AG536" s="44">
        <f t="shared" si="81"/>
        <v>3.8115629092267294</v>
      </c>
      <c r="AH536" s="44">
        <f t="shared" si="82"/>
        <v>3.8112336856878803</v>
      </c>
      <c r="AI536" s="44">
        <f t="shared" si="83"/>
        <v>3.8112337024826259</v>
      </c>
      <c r="AJ536" s="44">
        <f t="shared" si="84"/>
        <v>3.8109038168929592</v>
      </c>
      <c r="AK536" s="43">
        <f t="shared" si="91"/>
        <v>31.479230093829283</v>
      </c>
    </row>
    <row r="537" spans="2:37" hidden="1" x14ac:dyDescent="0.25"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7">
        <v>499</v>
      </c>
      <c r="W537" s="44">
        <f t="shared" si="85"/>
        <v>6.9899999999998936</v>
      </c>
      <c r="X537" s="43">
        <f t="shared" si="86"/>
        <v>30.772663165473183</v>
      </c>
      <c r="Y537" s="46"/>
      <c r="Z537" s="47">
        <v>499</v>
      </c>
      <c r="AA537" s="44">
        <f t="shared" si="87"/>
        <v>6.9899999999998936</v>
      </c>
      <c r="AB537" s="44">
        <f t="shared" si="88"/>
        <v>30.771533016969233</v>
      </c>
      <c r="AC537" s="43">
        <f t="shared" si="89"/>
        <v>30.771530484291489</v>
      </c>
      <c r="AD537" s="46"/>
      <c r="AE537" s="47">
        <v>499</v>
      </c>
      <c r="AF537" s="44">
        <f t="shared" si="90"/>
        <v>6.9899999999998936</v>
      </c>
      <c r="AG537" s="44">
        <f t="shared" si="81"/>
        <v>3.8109038169051073</v>
      </c>
      <c r="AH537" s="44">
        <f t="shared" si="82"/>
        <v>3.8105732672928427</v>
      </c>
      <c r="AI537" s="44">
        <f t="shared" si="83"/>
        <v>3.8105732842491564</v>
      </c>
      <c r="AJ537" s="44">
        <f t="shared" si="84"/>
        <v>3.8102420687237424</v>
      </c>
      <c r="AK537" s="43">
        <f t="shared" si="91"/>
        <v>31.517342429666719</v>
      </c>
    </row>
    <row r="538" spans="2:37" ht="15.75" hidden="1" thickBot="1" x14ac:dyDescent="0.3"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5">
        <v>500</v>
      </c>
      <c r="W538" s="44">
        <f t="shared" si="85"/>
        <v>6.9999999999998934</v>
      </c>
      <c r="X538" s="43">
        <f t="shared" si="86"/>
        <v>30.809085780775966</v>
      </c>
      <c r="Y538" s="46"/>
      <c r="Z538" s="45">
        <v>500</v>
      </c>
      <c r="AA538" s="44">
        <f t="shared" si="87"/>
        <v>6.9999999999998934</v>
      </c>
      <c r="AB538" s="44">
        <f t="shared" si="88"/>
        <v>30.807953231270762</v>
      </c>
      <c r="AC538" s="43">
        <f t="shared" si="89"/>
        <v>30.80795069770954</v>
      </c>
      <c r="AD538" s="46"/>
      <c r="AE538" s="45">
        <v>500</v>
      </c>
      <c r="AF538" s="44">
        <f t="shared" si="90"/>
        <v>6.9999999999998934</v>
      </c>
      <c r="AG538" s="44">
        <f t="shared" si="81"/>
        <v>3.810242068736033</v>
      </c>
      <c r="AH538" s="44">
        <f t="shared" si="82"/>
        <v>3.8099101853106521</v>
      </c>
      <c r="AI538" s="44">
        <f t="shared" si="83"/>
        <v>3.8099102024303098</v>
      </c>
      <c r="AJ538" s="44">
        <f t="shared" si="84"/>
        <v>3.809577649200226</v>
      </c>
      <c r="AK538" s="43">
        <f t="shared" si="91"/>
        <v>31.555448161314573</v>
      </c>
    </row>
  </sheetData>
  <mergeCells count="5">
    <mergeCell ref="B33:J33"/>
    <mergeCell ref="L33:T33"/>
    <mergeCell ref="V36:X36"/>
    <mergeCell ref="Z36:AC36"/>
    <mergeCell ref="AE36:AK3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selection activeCell="G6" sqref="G6"/>
    </sheetView>
  </sheetViews>
  <sheetFormatPr baseColWidth="10" defaultRowHeight="15" x14ac:dyDescent="0.25"/>
  <cols>
    <col min="3" max="6" width="13.42578125" customWidth="1"/>
    <col min="7" max="7" width="14.28515625" customWidth="1"/>
  </cols>
  <sheetData>
    <row r="1" spans="1:9" x14ac:dyDescent="0.25">
      <c r="A1" s="91" t="s">
        <v>35</v>
      </c>
      <c r="B1" s="91"/>
      <c r="C1" s="91"/>
      <c r="D1" s="91"/>
      <c r="E1" s="91"/>
      <c r="F1" s="91"/>
      <c r="G1" s="91"/>
      <c r="H1" s="66" t="s">
        <v>37</v>
      </c>
      <c r="I1" s="62">
        <v>0.1</v>
      </c>
    </row>
    <row r="2" spans="1:9" x14ac:dyDescent="0.25">
      <c r="A2" s="91"/>
      <c r="B2" s="91"/>
      <c r="C2" s="91"/>
      <c r="D2" s="91"/>
      <c r="E2" s="91"/>
      <c r="F2" s="91"/>
      <c r="G2" s="91"/>
      <c r="H2" s="66" t="s">
        <v>23</v>
      </c>
      <c r="I2" s="62">
        <v>1</v>
      </c>
    </row>
    <row r="3" spans="1:9" x14ac:dyDescent="0.25">
      <c r="A3" s="62" t="s">
        <v>23</v>
      </c>
      <c r="B3" s="62" t="s">
        <v>0</v>
      </c>
      <c r="C3" s="62" t="s">
        <v>8</v>
      </c>
      <c r="D3" s="62" t="s">
        <v>7</v>
      </c>
      <c r="E3" s="62" t="s">
        <v>6</v>
      </c>
      <c r="F3" s="62" t="s">
        <v>5</v>
      </c>
      <c r="G3" s="62" t="s">
        <v>2</v>
      </c>
      <c r="H3" s="66" t="s">
        <v>2</v>
      </c>
      <c r="I3" s="62">
        <v>16</v>
      </c>
    </row>
    <row r="4" spans="1:9" x14ac:dyDescent="0.25">
      <c r="A4" s="62">
        <v>0</v>
      </c>
      <c r="B4" s="62">
        <v>0</v>
      </c>
      <c r="C4" s="62">
        <f>1.2-B4/4</f>
        <v>1.2</v>
      </c>
      <c r="D4" s="62">
        <f>1.2-((B4*$I$1*(((B4+$I$1/2)+(I3+C4/2))))/4)</f>
        <v>1.2</v>
      </c>
      <c r="E4" s="62">
        <f>1.2-((B4*$I$1*((B4+$I$1/2)+(I3+D4/2)))/4)</f>
        <v>1.2</v>
      </c>
      <c r="F4" s="62">
        <f>1.2-((B4*$I$1*(B4+$I$1+I3+E4))/4)</f>
        <v>1.2</v>
      </c>
      <c r="G4" s="62">
        <f>I3</f>
        <v>16</v>
      </c>
    </row>
    <row r="5" spans="1:9" x14ac:dyDescent="0.25">
      <c r="A5" s="62">
        <f>A4+$I$2</f>
        <v>1</v>
      </c>
      <c r="B5" s="62">
        <f>B4+$I$1</f>
        <v>0.1</v>
      </c>
      <c r="C5" s="62">
        <f t="shared" ref="C5:C24" si="0">1.2-B5/4</f>
        <v>1.175</v>
      </c>
      <c r="D5" s="62">
        <f>1.2-((B5*$I$1*(((B5+$I$1/2)+(G4+C5/2))))/4)</f>
        <v>1.15815625</v>
      </c>
      <c r="E5" s="62">
        <f>1.2-((B5*$I$1*((B5+$I$1/2)+(G4+D5/2)))/4)</f>
        <v>1.1581773046874999</v>
      </c>
      <c r="F5" s="62">
        <f>1.2-((B5*$I$1*(B5+$I$1+G4+E5))/4)</f>
        <v>1.1566045567382812</v>
      </c>
      <c r="G5" s="62">
        <f>G4+1/6*((C5+2*D5+2*E5+F5))</f>
        <v>17.160711944352215</v>
      </c>
    </row>
    <row r="6" spans="1:9" x14ac:dyDescent="0.25">
      <c r="A6" s="62">
        <f t="shared" ref="A6:A23" si="1">A5+$I$2</f>
        <v>2</v>
      </c>
      <c r="B6" s="62">
        <f t="shared" ref="B6:B23" si="2">B5+$I$1</f>
        <v>0.2</v>
      </c>
      <c r="C6" s="62">
        <f t="shared" si="0"/>
        <v>1.1499999999999999</v>
      </c>
      <c r="D6" s="62">
        <f>1.2-((B6*$I$1*(((B6+$I$1/2)+(G5+C6/2))))/4)</f>
        <v>1.1100714402782388</v>
      </c>
      <c r="E6" s="62">
        <f t="shared" ref="E6:E24" si="3">1.2-((B6*$I$1*((B6+$I$1/2)+(G5+D6/2)))/4)</f>
        <v>1.1101712616775432</v>
      </c>
      <c r="F6" s="62">
        <f t="shared" ref="F6:F24" si="4">1.2-((B6*$I$1*(B6+$I$1+G5+E6))/4)</f>
        <v>1.1071455839698512</v>
      </c>
      <c r="G6" s="62">
        <f t="shared" ref="G6:G23" si="5">G5+1/6*((C6+2*D6+2*E6+F6))</f>
        <v>18.276983775665784</v>
      </c>
    </row>
    <row r="7" spans="1:9" x14ac:dyDescent="0.25">
      <c r="A7" s="62">
        <f t="shared" si="1"/>
        <v>3</v>
      </c>
      <c r="B7" s="62">
        <f t="shared" si="2"/>
        <v>0.30000000000000004</v>
      </c>
      <c r="C7" s="62">
        <f t="shared" si="0"/>
        <v>1.125</v>
      </c>
      <c r="D7" s="62">
        <f t="shared" ref="D7:D24" si="6">1.2-((B7*$I$1*(((B7+$I$1/2)+(G6+C7/2))))/4)</f>
        <v>1.0560788716825065</v>
      </c>
      <c r="E7" s="62">
        <f t="shared" si="3"/>
        <v>1.0563373259136972</v>
      </c>
      <c r="F7" s="62">
        <f t="shared" si="4"/>
        <v>1.0520000917381538</v>
      </c>
      <c r="G7" s="62">
        <f t="shared" si="5"/>
        <v>19.343955856820877</v>
      </c>
    </row>
    <row r="8" spans="1:9" x14ac:dyDescent="0.25">
      <c r="A8" s="62">
        <f t="shared" si="1"/>
        <v>4</v>
      </c>
      <c r="B8" s="62">
        <f t="shared" si="2"/>
        <v>0.4</v>
      </c>
      <c r="C8" s="62">
        <f t="shared" si="0"/>
        <v>1.0999999999999999</v>
      </c>
      <c r="D8" s="62">
        <f t="shared" si="6"/>
        <v>0.99656044143179112</v>
      </c>
      <c r="E8" s="62">
        <f t="shared" si="3"/>
        <v>0.99707763922463222</v>
      </c>
      <c r="F8" s="62">
        <f t="shared" si="4"/>
        <v>0.99158966503954482</v>
      </c>
      <c r="G8" s="62">
        <f t="shared" si="5"/>
        <v>20.357100161212941</v>
      </c>
    </row>
    <row r="9" spans="1:9" x14ac:dyDescent="0.25">
      <c r="A9" s="62">
        <f t="shared" si="1"/>
        <v>5</v>
      </c>
      <c r="B9" s="62">
        <f t="shared" si="2"/>
        <v>0.5</v>
      </c>
      <c r="C9" s="62">
        <f t="shared" si="0"/>
        <v>1.075</v>
      </c>
      <c r="D9" s="62">
        <f t="shared" si="6"/>
        <v>0.93194249798483808</v>
      </c>
      <c r="E9" s="62">
        <f t="shared" si="3"/>
        <v>0.93283660737243301</v>
      </c>
      <c r="F9" s="62">
        <f t="shared" si="4"/>
        <v>0.92637579039268281</v>
      </c>
      <c r="G9" s="62">
        <f t="shared" si="5"/>
        <v>21.312255828064146</v>
      </c>
    </row>
    <row r="10" spans="1:9" x14ac:dyDescent="0.25">
      <c r="A10" s="62">
        <f t="shared" si="1"/>
        <v>6</v>
      </c>
      <c r="B10" s="62">
        <f t="shared" si="2"/>
        <v>0.6</v>
      </c>
      <c r="C10" s="62">
        <f t="shared" si="0"/>
        <v>1.05</v>
      </c>
      <c r="D10" s="62">
        <f t="shared" si="6"/>
        <v>0.86269116257903788</v>
      </c>
      <c r="E10" s="62">
        <f t="shared" si="3"/>
        <v>0.86409597885969502</v>
      </c>
      <c r="F10" s="62">
        <f t="shared" si="4"/>
        <v>0.8568547228961424</v>
      </c>
      <c r="G10" s="62">
        <f t="shared" si="5"/>
        <v>22.205660662359747</v>
      </c>
    </row>
    <row r="11" spans="1:9" x14ac:dyDescent="0.25">
      <c r="A11" s="62">
        <f t="shared" si="1"/>
        <v>7</v>
      </c>
      <c r="B11" s="62">
        <f t="shared" si="2"/>
        <v>0.7</v>
      </c>
      <c r="C11" s="62">
        <f t="shared" si="0"/>
        <v>1.0249999999999999</v>
      </c>
      <c r="D11" s="62">
        <f t="shared" si="6"/>
        <v>0.7893071884087044</v>
      </c>
      <c r="E11" s="62">
        <f t="shared" si="3"/>
        <v>0.79136950051012822</v>
      </c>
      <c r="F11" s="62">
        <f t="shared" si="4"/>
        <v>0.78355197214977723</v>
      </c>
      <c r="G11" s="62">
        <f t="shared" si="5"/>
        <v>23.033978220690987</v>
      </c>
    </row>
    <row r="12" spans="1:9" x14ac:dyDescent="0.25">
      <c r="A12" s="62">
        <f t="shared" si="1"/>
        <v>8</v>
      </c>
      <c r="B12" s="62">
        <f t="shared" si="2"/>
        <v>0.79999999999999993</v>
      </c>
      <c r="C12" s="62">
        <f t="shared" si="0"/>
        <v>1</v>
      </c>
      <c r="D12" s="62">
        <f t="shared" si="6"/>
        <v>0.71232043558618019</v>
      </c>
      <c r="E12" s="62">
        <f t="shared" si="3"/>
        <v>0.71519723123031842</v>
      </c>
      <c r="F12" s="62">
        <f t="shared" si="4"/>
        <v>0.70701649096157382</v>
      </c>
      <c r="G12" s="62">
        <f t="shared" si="5"/>
        <v>23.794320191456748</v>
      </c>
    </row>
    <row r="13" spans="1:9" x14ac:dyDescent="0.25">
      <c r="A13" s="62">
        <f t="shared" si="1"/>
        <v>9</v>
      </c>
      <c r="B13" s="62">
        <f t="shared" si="2"/>
        <v>0.89999999999999991</v>
      </c>
      <c r="C13" s="62">
        <f t="shared" si="0"/>
        <v>0.97499999999999998</v>
      </c>
      <c r="D13" s="62">
        <f t="shared" si="6"/>
        <v>0.63228404569222318</v>
      </c>
      <c r="E13" s="62">
        <f t="shared" si="3"/>
        <v>0.6361396001781856</v>
      </c>
      <c r="F13" s="62">
        <f t="shared" si="4"/>
        <v>0.62781465468821396</v>
      </c>
      <c r="G13" s="62">
        <f t="shared" si="5"/>
        <v>24.484263849194921</v>
      </c>
    </row>
    <row r="14" spans="1:9" x14ac:dyDescent="0.25">
      <c r="A14" s="62">
        <f t="shared" si="1"/>
        <v>10</v>
      </c>
      <c r="B14" s="62">
        <f t="shared" si="2"/>
        <v>0.99999999999999989</v>
      </c>
      <c r="C14" s="62">
        <f t="shared" si="0"/>
        <v>0.95</v>
      </c>
      <c r="D14" s="62">
        <f t="shared" si="6"/>
        <v>0.54976840377012692</v>
      </c>
      <c r="E14" s="62">
        <f t="shared" si="3"/>
        <v>0.55477129872300046</v>
      </c>
      <c r="F14" s="62">
        <f t="shared" si="4"/>
        <v>0.54652412130205197</v>
      </c>
      <c r="G14" s="62">
        <f t="shared" si="5"/>
        <v>25.10186443690964</v>
      </c>
    </row>
    <row r="15" spans="1:9" x14ac:dyDescent="0.25">
      <c r="A15" s="62">
        <f t="shared" si="1"/>
        <v>11</v>
      </c>
      <c r="B15" s="62">
        <f t="shared" si="2"/>
        <v>1.0999999999999999</v>
      </c>
      <c r="C15" s="62">
        <f t="shared" si="0"/>
        <v>0.92500000000000004</v>
      </c>
      <c r="D15" s="62">
        <f t="shared" si="6"/>
        <v>0.46535497798498504</v>
      </c>
      <c r="E15" s="62">
        <f t="shared" si="3"/>
        <v>0.47167509703769139</v>
      </c>
      <c r="F15" s="62">
        <f t="shared" si="4"/>
        <v>0.46372766281644839</v>
      </c>
      <c r="G15" s="62">
        <f t="shared" si="5"/>
        <v>25.645662405719939</v>
      </c>
    </row>
    <row r="16" spans="1:9" x14ac:dyDescent="0.25">
      <c r="A16" s="62">
        <f t="shared" si="1"/>
        <v>12</v>
      </c>
      <c r="B16" s="62">
        <f t="shared" si="2"/>
        <v>1.2</v>
      </c>
      <c r="C16" s="62">
        <f t="shared" si="0"/>
        <v>0.89999999999999991</v>
      </c>
      <c r="D16" s="62">
        <f t="shared" si="6"/>
        <v>0.37963012782840189</v>
      </c>
      <c r="E16" s="62">
        <f t="shared" si="3"/>
        <v>0.38743567591097583</v>
      </c>
      <c r="F16" s="62">
        <f t="shared" si="4"/>
        <v>0.38000705755107256</v>
      </c>
      <c r="G16" s="62">
        <f t="shared" si="5"/>
        <v>26.114685516558243</v>
      </c>
    </row>
    <row r="17" spans="1:7" x14ac:dyDescent="0.25">
      <c r="A17" s="62">
        <f t="shared" si="1"/>
        <v>13</v>
      </c>
      <c r="B17" s="62">
        <f t="shared" si="2"/>
        <v>1.3</v>
      </c>
      <c r="C17" s="62">
        <f t="shared" si="0"/>
        <v>0.875</v>
      </c>
      <c r="D17" s="62">
        <f t="shared" si="6"/>
        <v>0.29317897071185695</v>
      </c>
      <c r="E17" s="62">
        <f t="shared" si="3"/>
        <v>0.30263356243778927</v>
      </c>
      <c r="F17" s="62">
        <f t="shared" si="4"/>
        <v>0.29593712993262888</v>
      </c>
      <c r="G17" s="62">
        <f t="shared" si="5"/>
        <v>26.508445882596895</v>
      </c>
    </row>
    <row r="18" spans="1:7" x14ac:dyDescent="0.25">
      <c r="A18" s="62">
        <f t="shared" si="1"/>
        <v>14</v>
      </c>
      <c r="B18" s="62">
        <f t="shared" si="2"/>
        <v>1.4000000000000001</v>
      </c>
      <c r="C18" s="62">
        <f t="shared" si="0"/>
        <v>0.84999999999999987</v>
      </c>
      <c r="D18" s="62">
        <f t="shared" si="6"/>
        <v>0.20657939410910853</v>
      </c>
      <c r="E18" s="62">
        <f t="shared" si="3"/>
        <v>0.21783925471219923</v>
      </c>
      <c r="F18" s="62">
        <f t="shared" si="4"/>
        <v>0.2120800201941816</v>
      </c>
      <c r="G18" s="62">
        <f t="shared" si="5"/>
        <v>26.826932102236363</v>
      </c>
    </row>
    <row r="19" spans="1:7" x14ac:dyDescent="0.25">
      <c r="A19" s="62">
        <f t="shared" si="1"/>
        <v>15</v>
      </c>
      <c r="B19" s="62">
        <f t="shared" si="2"/>
        <v>1.5000000000000002</v>
      </c>
      <c r="C19" s="62">
        <f t="shared" si="0"/>
        <v>0.82499999999999996</v>
      </c>
      <c r="D19" s="62">
        <f t="shared" si="6"/>
        <v>0.12039629616613601</v>
      </c>
      <c r="E19" s="62">
        <f t="shared" si="3"/>
        <v>0.13360761561302104</v>
      </c>
      <c r="F19" s="62">
        <f t="shared" si="4"/>
        <v>0.12897976058064797</v>
      </c>
      <c r="G19" s="62">
        <f t="shared" si="5"/>
        <v>27.070596699592855</v>
      </c>
    </row>
    <row r="20" spans="1:7" x14ac:dyDescent="0.25">
      <c r="A20" s="62">
        <f t="shared" si="1"/>
        <v>16</v>
      </c>
      <c r="B20" s="62">
        <f>B19+$I$1</f>
        <v>1.6000000000000003</v>
      </c>
      <c r="C20" s="62">
        <f t="shared" si="0"/>
        <v>0.79999999999999982</v>
      </c>
      <c r="D20" s="62">
        <f t="shared" si="6"/>
        <v>3.5176132016285555E-2</v>
      </c>
      <c r="E20" s="62">
        <f t="shared" si="3"/>
        <v>5.0472609375959765E-2</v>
      </c>
      <c r="F20" s="62">
        <f t="shared" si="4"/>
        <v>4.7157227641247301E-2</v>
      </c>
      <c r="G20" s="62">
        <f t="shared" si="5"/>
        <v>27.240339151330478</v>
      </c>
    </row>
    <row r="21" spans="1:7" x14ac:dyDescent="0.25">
      <c r="A21" s="62">
        <f t="shared" si="1"/>
        <v>17</v>
      </c>
      <c r="B21" s="62">
        <f t="shared" si="2"/>
        <v>1.7000000000000004</v>
      </c>
      <c r="C21" s="62">
        <f t="shared" si="0"/>
        <v>0.77499999999999991</v>
      </c>
      <c r="D21" s="62">
        <f t="shared" si="6"/>
        <v>-4.855816393154555E-2</v>
      </c>
      <c r="E21" s="62">
        <f t="shared" si="3"/>
        <v>-3.1057552948000389E-2</v>
      </c>
      <c r="F21" s="62">
        <f t="shared" si="4"/>
        <v>-3.2894467931255722E-2</v>
      </c>
      <c r="G21" s="62">
        <f t="shared" si="5"/>
        <v>27.337484834382085</v>
      </c>
    </row>
    <row r="22" spans="1:7" x14ac:dyDescent="0.25">
      <c r="A22" s="62">
        <f t="shared" si="1"/>
        <v>18</v>
      </c>
      <c r="B22" s="62">
        <f t="shared" si="2"/>
        <v>1.8000000000000005</v>
      </c>
      <c r="C22" s="62">
        <f t="shared" si="0"/>
        <v>0.74999999999999978</v>
      </c>
      <c r="D22" s="62">
        <f t="shared" si="6"/>
        <v>-0.13031181754719423</v>
      </c>
      <c r="E22" s="62">
        <f t="shared" si="3"/>
        <v>-0.11050480165238241</v>
      </c>
      <c r="F22" s="62">
        <f t="shared" si="4"/>
        <v>-0.11071410147283722</v>
      </c>
      <c r="G22" s="62">
        <f t="shared" si="5"/>
        <v>27.363760277736752</v>
      </c>
    </row>
    <row r="23" spans="1:7" x14ac:dyDescent="0.25">
      <c r="A23" s="62">
        <f t="shared" si="1"/>
        <v>19</v>
      </c>
      <c r="B23" s="62">
        <f t="shared" si="2"/>
        <v>1.9000000000000006</v>
      </c>
      <c r="C23" s="62">
        <f t="shared" si="0"/>
        <v>0.72499999999999987</v>
      </c>
      <c r="D23" s="62">
        <f t="shared" si="6"/>
        <v>-0.20962236319249627</v>
      </c>
      <c r="E23" s="62">
        <f t="shared" si="3"/>
        <v>-0.1874250820666743</v>
      </c>
      <c r="F23" s="62">
        <f t="shared" si="4"/>
        <v>-0.1858759217943291</v>
      </c>
      <c r="G23" s="62">
        <f t="shared" si="5"/>
        <v>27.321265142351308</v>
      </c>
    </row>
    <row r="24" spans="1:7" x14ac:dyDescent="0.25">
      <c r="A24" s="62">
        <v>20</v>
      </c>
      <c r="B24" s="62">
        <v>2</v>
      </c>
      <c r="C24" s="62">
        <f t="shared" si="0"/>
        <v>0.7</v>
      </c>
      <c r="D24" s="62">
        <f t="shared" si="6"/>
        <v>-0.28606325711756564</v>
      </c>
      <c r="E24" s="62">
        <f t="shared" si="3"/>
        <v>-0.26141167568962631</v>
      </c>
      <c r="F24" s="62">
        <f t="shared" si="4"/>
        <v>-0.2579926733330844</v>
      </c>
      <c r="G24" s="62">
        <f>G23+1/6*((C24+2*D24+2*E24+F24))</f>
        <v>27.212441385860064</v>
      </c>
    </row>
  </sheetData>
  <mergeCells count="1">
    <mergeCell ref="A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K1" sqref="K1"/>
    </sheetView>
  </sheetViews>
  <sheetFormatPr baseColWidth="10" defaultRowHeight="15" x14ac:dyDescent="0.25"/>
  <cols>
    <col min="4" max="4" width="18.28515625" customWidth="1"/>
    <col min="5" max="5" width="14.42578125" customWidth="1"/>
  </cols>
  <sheetData>
    <row r="1" spans="1:10" x14ac:dyDescent="0.25">
      <c r="A1" s="64" t="s">
        <v>0</v>
      </c>
      <c r="B1" s="64" t="s">
        <v>1</v>
      </c>
      <c r="C1" s="64" t="s">
        <v>2</v>
      </c>
      <c r="D1" s="65" t="s">
        <v>34</v>
      </c>
    </row>
    <row r="2" spans="1:10" x14ac:dyDescent="0.25">
      <c r="A2" s="62">
        <v>0</v>
      </c>
      <c r="B2" s="62"/>
      <c r="C2" s="62">
        <v>0</v>
      </c>
      <c r="E2" s="63" t="s">
        <v>3</v>
      </c>
      <c r="F2" s="61">
        <f>ABS(C10-10.88)</f>
        <v>3.7196741744673716</v>
      </c>
    </row>
    <row r="3" spans="1:10" x14ac:dyDescent="0.25">
      <c r="A3" s="62">
        <f>0.25</f>
        <v>0.25</v>
      </c>
      <c r="B3" s="62">
        <f>A2+0.25*(60-60*EXP(-1/10*C2))</f>
        <v>0</v>
      </c>
      <c r="C3" s="62">
        <f>C2+0.25/2*(B3+60-60*EXP(-1/10*B3))</f>
        <v>0</v>
      </c>
      <c r="E3" s="63" t="s">
        <v>4</v>
      </c>
      <c r="F3" s="61">
        <f>ABS(10.88-C10/10.88)</f>
        <v>10.221881817506192</v>
      </c>
    </row>
    <row r="4" spans="1:10" x14ac:dyDescent="0.25">
      <c r="A4" s="62">
        <v>0.5</v>
      </c>
      <c r="B4" s="62">
        <f t="shared" ref="B4:B10" si="0">A3+0.25*(6-1/10*C3)</f>
        <v>1.75</v>
      </c>
      <c r="C4" s="62">
        <f t="shared" ref="C4:C10" si="1">C3+0.25/2*(B4+6-1/10*B4)</f>
        <v>0.94687500000000002</v>
      </c>
    </row>
    <row r="5" spans="1:10" x14ac:dyDescent="0.25">
      <c r="A5" s="62">
        <v>0.75</v>
      </c>
      <c r="B5" s="62">
        <f t="shared" si="0"/>
        <v>1.976328125</v>
      </c>
      <c r="C5" s="62">
        <f t="shared" si="1"/>
        <v>1.9192119140625001</v>
      </c>
    </row>
    <row r="6" spans="1:10" x14ac:dyDescent="0.25">
      <c r="A6" s="62">
        <v>1</v>
      </c>
      <c r="B6" s="62">
        <f t="shared" si="0"/>
        <v>2.2020197021484376</v>
      </c>
      <c r="C6" s="62">
        <f t="shared" si="1"/>
        <v>2.9169391305541992</v>
      </c>
    </row>
    <row r="7" spans="1:10" x14ac:dyDescent="0.25">
      <c r="A7" s="62">
        <v>1.25</v>
      </c>
      <c r="B7" s="62">
        <f t="shared" si="0"/>
        <v>2.427076521736145</v>
      </c>
      <c r="C7" s="62">
        <f t="shared" si="1"/>
        <v>3.9399852392495154</v>
      </c>
    </row>
    <row r="8" spans="1:10" x14ac:dyDescent="0.25">
      <c r="A8" s="62">
        <v>1.5</v>
      </c>
      <c r="B8" s="62">
        <f t="shared" si="0"/>
        <v>2.6515003690187622</v>
      </c>
      <c r="C8" s="62">
        <f t="shared" si="1"/>
        <v>4.9882790307641258</v>
      </c>
    </row>
    <row r="9" spans="1:10" x14ac:dyDescent="0.25">
      <c r="A9" s="62">
        <v>1.75</v>
      </c>
      <c r="B9" s="62">
        <f t="shared" si="0"/>
        <v>2.8752930242308969</v>
      </c>
      <c r="C9" s="62">
        <f t="shared" si="1"/>
        <v>6.0617494959901013</v>
      </c>
    </row>
    <row r="10" spans="1:10" x14ac:dyDescent="0.25">
      <c r="A10" s="62">
        <v>2</v>
      </c>
      <c r="B10" s="62">
        <f t="shared" si="0"/>
        <v>3.0984562626002474</v>
      </c>
      <c r="C10" s="62">
        <f t="shared" si="1"/>
        <v>7.1603258255326292</v>
      </c>
    </row>
    <row r="13" spans="1:10" x14ac:dyDescent="0.25">
      <c r="J13" t="s">
        <v>33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8662-36D4-E947-AB4F-0F9F879C739E}">
  <dimension ref="C3:J108"/>
  <sheetViews>
    <sheetView tabSelected="1" topLeftCell="A2" workbookViewId="0">
      <selection activeCell="Q4" sqref="Q4:Q5"/>
    </sheetView>
  </sheetViews>
  <sheetFormatPr baseColWidth="10" defaultColWidth="10.85546875" defaultRowHeight="15.75" x14ac:dyDescent="0.25"/>
  <cols>
    <col min="1" max="2" width="10.85546875" style="67"/>
    <col min="3" max="4" width="10.85546875" style="68"/>
    <col min="5" max="5" width="10.85546875" style="67"/>
    <col min="6" max="6" width="8.85546875" style="67" customWidth="1"/>
    <col min="7" max="7" width="11.85546875" style="67" customWidth="1"/>
    <col min="8" max="10" width="10.85546875" style="67"/>
    <col min="11" max="11" width="16.7109375" style="67" customWidth="1"/>
    <col min="12" max="16384" width="10.85546875" style="67"/>
  </cols>
  <sheetData>
    <row r="3" spans="3:10" x14ac:dyDescent="0.25">
      <c r="G3" s="67">
        <f>19/1010</f>
        <v>1.8811881188118811E-2</v>
      </c>
    </row>
    <row r="6" spans="3:10" x14ac:dyDescent="0.25">
      <c r="C6" s="70" t="s">
        <v>39</v>
      </c>
      <c r="D6" s="70" t="s">
        <v>38</v>
      </c>
    </row>
    <row r="7" spans="3:10" x14ac:dyDescent="0.25">
      <c r="C7" s="69">
        <v>0.1</v>
      </c>
      <c r="D7" s="69">
        <f t="shared" ref="D7:D38" si="0">((-5/4)*(C7*LN(2*POWER(C7,2)+1)-SQRT(2)*(-ATAN(SQRT(2)*C7)+SQRT(2)*C7)))</f>
        <v>-8.2838040399706267E-4</v>
      </c>
    </row>
    <row r="8" spans="3:10" x14ac:dyDescent="0.25">
      <c r="C8" s="69">
        <f t="shared" ref="C8:C39" si="1">C7+G$3</f>
        <v>0.11881188118811882</v>
      </c>
      <c r="D8" s="69">
        <f t="shared" si="0"/>
        <v>-1.3859686315075984E-3</v>
      </c>
    </row>
    <row r="9" spans="3:10" x14ac:dyDescent="0.25">
      <c r="C9" s="69">
        <f t="shared" si="1"/>
        <v>0.13762376237623763</v>
      </c>
      <c r="D9" s="69">
        <f t="shared" si="0"/>
        <v>-2.1479465708603767E-3</v>
      </c>
    </row>
    <row r="10" spans="3:10" x14ac:dyDescent="0.25">
      <c r="C10" s="69">
        <f t="shared" si="1"/>
        <v>0.15643564356435644</v>
      </c>
      <c r="D10" s="69">
        <f t="shared" si="0"/>
        <v>-3.1444767856252456E-3</v>
      </c>
      <c r="J10" s="67">
        <f>((G3)/2)*(D7+(2*(SUM(D8:D107)))+D108)</f>
        <v>-1.65858703683891</v>
      </c>
    </row>
    <row r="11" spans="3:10" x14ac:dyDescent="0.25">
      <c r="C11" s="69">
        <f t="shared" si="1"/>
        <v>0.17524752475247524</v>
      </c>
      <c r="D11" s="69">
        <f t="shared" si="0"/>
        <v>-4.4048104104976293E-3</v>
      </c>
    </row>
    <row r="12" spans="3:10" x14ac:dyDescent="0.25">
      <c r="C12" s="69">
        <f t="shared" si="1"/>
        <v>0.19405940594059404</v>
      </c>
      <c r="D12" s="69">
        <f t="shared" si="0"/>
        <v>-5.9571986699195785E-3</v>
      </c>
    </row>
    <row r="13" spans="3:10" x14ac:dyDescent="0.25">
      <c r="C13" s="69">
        <f t="shared" si="1"/>
        <v>0.21287128712871284</v>
      </c>
      <c r="D13" s="69">
        <f t="shared" si="0"/>
        <v>-7.8288161563491374E-3</v>
      </c>
    </row>
    <row r="14" spans="3:10" x14ac:dyDescent="0.25">
      <c r="C14" s="69">
        <f t="shared" si="1"/>
        <v>0.23168316831683164</v>
      </c>
      <c r="D14" s="69">
        <f t="shared" si="0"/>
        <v>-1.0045696191298581E-2</v>
      </c>
    </row>
    <row r="15" spans="3:10" x14ac:dyDescent="0.25">
      <c r="C15" s="69">
        <f t="shared" si="1"/>
        <v>0.25049504950495044</v>
      </c>
      <c r="D15" s="69">
        <f t="shared" si="0"/>
        <v>-1.2632678337809577E-2</v>
      </c>
    </row>
    <row r="16" spans="3:10" x14ac:dyDescent="0.25">
      <c r="C16" s="69">
        <f t="shared" si="1"/>
        <v>0.26930693069306927</v>
      </c>
      <c r="D16" s="69">
        <f t="shared" si="0"/>
        <v>-1.5613367898710427E-2</v>
      </c>
    </row>
    <row r="17" spans="3:4" x14ac:dyDescent="0.25">
      <c r="C17" s="69">
        <f t="shared" si="1"/>
        <v>0.2881188118811881</v>
      </c>
      <c r="D17" s="69">
        <f t="shared" si="0"/>
        <v>-1.9010107026859777E-2</v>
      </c>
    </row>
    <row r="18" spans="3:4" x14ac:dyDescent="0.25">
      <c r="C18" s="69">
        <f t="shared" si="1"/>
        <v>0.30693069306930693</v>
      </c>
      <c r="D18" s="69">
        <f t="shared" si="0"/>
        <v>-2.2843956895812791E-2</v>
      </c>
    </row>
    <row r="19" spans="3:4" x14ac:dyDescent="0.25">
      <c r="C19" s="69">
        <f t="shared" si="1"/>
        <v>0.32574257425742575</v>
      </c>
      <c r="D19" s="69">
        <f t="shared" si="0"/>
        <v>-2.7134690234320934E-2</v>
      </c>
    </row>
    <row r="20" spans="3:4" x14ac:dyDescent="0.25">
      <c r="C20" s="69">
        <f t="shared" si="1"/>
        <v>0.34455445544554458</v>
      </c>
      <c r="D20" s="69">
        <f t="shared" si="0"/>
        <v>-3.190079341645876E-2</v>
      </c>
    </row>
    <row r="21" spans="3:4" x14ac:dyDescent="0.25">
      <c r="C21" s="69">
        <f t="shared" si="1"/>
        <v>0.36336633663366341</v>
      </c>
      <c r="D21" s="69">
        <f t="shared" si="0"/>
        <v>-3.7159477220173751E-2</v>
      </c>
    </row>
    <row r="22" spans="3:4" x14ac:dyDescent="0.25">
      <c r="C22" s="69">
        <f t="shared" si="1"/>
        <v>0.38217821782178224</v>
      </c>
      <c r="D22" s="69">
        <f t="shared" si="0"/>
        <v>-4.2926695318675698E-2</v>
      </c>
    </row>
    <row r="23" spans="3:4" x14ac:dyDescent="0.25">
      <c r="C23" s="69">
        <f t="shared" si="1"/>
        <v>0.40099009900990107</v>
      </c>
      <c r="D23" s="69">
        <f t="shared" si="0"/>
        <v>-4.9217169548439174E-2</v>
      </c>
    </row>
    <row r="24" spans="3:4" x14ac:dyDescent="0.25">
      <c r="C24" s="69">
        <f t="shared" si="1"/>
        <v>0.4198019801980199</v>
      </c>
      <c r="D24" s="69">
        <f t="shared" si="0"/>
        <v>-5.6044421001196304E-2</v>
      </c>
    </row>
    <row r="25" spans="3:4" x14ac:dyDescent="0.25">
      <c r="C25" s="69">
        <f t="shared" si="1"/>
        <v>0.43861386138613873</v>
      </c>
      <c r="D25" s="69">
        <f t="shared" si="0"/>
        <v>-6.3420806011326283E-2</v>
      </c>
    </row>
    <row r="26" spans="3:4" x14ac:dyDescent="0.25">
      <c r="C26" s="69">
        <f t="shared" si="1"/>
        <v>0.45742574257425755</v>
      </c>
      <c r="D26" s="69">
        <f t="shared" si="0"/>
        <v>-7.1357556150593582E-2</v>
      </c>
    </row>
    <row r="27" spans="3:4" x14ac:dyDescent="0.25">
      <c r="C27" s="69">
        <f t="shared" si="1"/>
        <v>0.47623762376237638</v>
      </c>
      <c r="D27" s="69">
        <f t="shared" si="0"/>
        <v>-7.9864821395453298E-2</v>
      </c>
    </row>
    <row r="28" spans="3:4" x14ac:dyDescent="0.25">
      <c r="C28" s="69">
        <f t="shared" si="1"/>
        <v>0.49504950495049521</v>
      </c>
      <c r="D28" s="69">
        <f t="shared" si="0"/>
        <v>-8.8951715694546227E-2</v>
      </c>
    </row>
    <row r="29" spans="3:4" x14ac:dyDescent="0.25">
      <c r="C29" s="69">
        <f t="shared" si="1"/>
        <v>0.51386138613861398</v>
      </c>
      <c r="D29" s="69">
        <f t="shared" si="0"/>
        <v>-9.8626364232368355E-2</v>
      </c>
    </row>
    <row r="30" spans="3:4" x14ac:dyDescent="0.25">
      <c r="C30" s="69">
        <f t="shared" si="1"/>
        <v>0.53267326732673281</v>
      </c>
      <c r="D30" s="69">
        <f t="shared" si="0"/>
        <v>-0.10889595175659048</v>
      </c>
    </row>
    <row r="31" spans="3:4" x14ac:dyDescent="0.25">
      <c r="C31" s="69">
        <f t="shared" si="1"/>
        <v>0.55148514851485164</v>
      </c>
      <c r="D31" s="69">
        <f t="shared" si="0"/>
        <v>-0.11976677140879996</v>
      </c>
    </row>
    <row r="32" spans="3:4" x14ac:dyDescent="0.25">
      <c r="C32" s="69">
        <f t="shared" si="1"/>
        <v>0.57029702970297047</v>
      </c>
      <c r="D32" s="69">
        <f t="shared" si="0"/>
        <v>-0.13124427356957713</v>
      </c>
    </row>
    <row r="33" spans="3:4" x14ac:dyDescent="0.25">
      <c r="C33" s="69">
        <f t="shared" si="1"/>
        <v>0.5891089108910893</v>
      </c>
      <c r="D33" s="69">
        <f t="shared" si="0"/>
        <v>-0.14333311429734197</v>
      </c>
    </row>
    <row r="34" spans="3:4" x14ac:dyDescent="0.25">
      <c r="C34" s="69">
        <f t="shared" si="1"/>
        <v>0.60792079207920813</v>
      </c>
      <c r="D34" s="69">
        <f t="shared" si="0"/>
        <v>-0.15603720300515014</v>
      </c>
    </row>
    <row r="35" spans="3:4" x14ac:dyDescent="0.25">
      <c r="C35" s="69">
        <f t="shared" si="1"/>
        <v>0.62673267326732696</v>
      </c>
      <c r="D35" s="69">
        <f t="shared" si="0"/>
        <v>-0.16935974907983842</v>
      </c>
    </row>
    <row r="36" spans="3:4" x14ac:dyDescent="0.25">
      <c r="C36" s="69">
        <f t="shared" si="1"/>
        <v>0.64554455445544578</v>
      </c>
      <c r="D36" s="69">
        <f t="shared" si="0"/>
        <v>-0.18330330720308885</v>
      </c>
    </row>
    <row r="37" spans="3:4" x14ac:dyDescent="0.25">
      <c r="C37" s="69">
        <f t="shared" si="1"/>
        <v>0.66435643564356461</v>
      </c>
      <c r="D37" s="69">
        <f t="shared" si="0"/>
        <v>-0.19786982118387508</v>
      </c>
    </row>
    <row r="38" spans="3:4" x14ac:dyDescent="0.25">
      <c r="C38" s="69">
        <f t="shared" si="1"/>
        <v>0.68316831683168344</v>
      </c>
      <c r="D38" s="69">
        <f t="shared" si="0"/>
        <v>-0.21306066615630545</v>
      </c>
    </row>
    <row r="39" spans="3:4" x14ac:dyDescent="0.25">
      <c r="C39" s="69">
        <f t="shared" si="1"/>
        <v>0.70198019801980227</v>
      </c>
      <c r="D39" s="69">
        <f t="shared" ref="D39:D70" si="2">((-5/4)*(C39*LN(2*POWER(C39,2)+1)-SQRT(2)*(-ATAN(SQRT(2)*C39)+SQRT(2)*C39)))</f>
        <v>-0.22887668903617964</v>
      </c>
    </row>
    <row r="40" spans="3:4" x14ac:dyDescent="0.25">
      <c r="C40" s="69">
        <f t="shared" ref="C40:C71" si="3">C39+G$3</f>
        <v>0.7207920792079211</v>
      </c>
      <c r="D40" s="69">
        <f t="shared" si="2"/>
        <v>-0.2453182471638562</v>
      </c>
    </row>
    <row r="41" spans="3:4" x14ac:dyDescent="0.25">
      <c r="C41" s="69">
        <f t="shared" si="3"/>
        <v>0.73960396039603993</v>
      </c>
      <c r="D41" s="69">
        <f t="shared" si="2"/>
        <v>-0.26238524509055366</v>
      </c>
    </row>
    <row r="42" spans="3:4" x14ac:dyDescent="0.25">
      <c r="C42" s="69">
        <f t="shared" si="3"/>
        <v>0.75841584158415876</v>
      </c>
      <c r="D42" s="69">
        <f t="shared" si="2"/>
        <v>-0.28007716949035788</v>
      </c>
    </row>
    <row r="43" spans="3:4" x14ac:dyDescent="0.25">
      <c r="C43" s="69">
        <f t="shared" si="3"/>
        <v>0.77722772277227758</v>
      </c>
      <c r="D43" s="69">
        <f t="shared" si="2"/>
        <v>-0.29839312220131481</v>
      </c>
    </row>
    <row r="44" spans="3:4" x14ac:dyDescent="0.25">
      <c r="C44" s="69">
        <f t="shared" si="3"/>
        <v>0.79603960396039641</v>
      </c>
      <c r="D44" s="69">
        <f t="shared" si="2"/>
        <v>-0.31733185141649589</v>
      </c>
    </row>
    <row r="45" spans="3:4" x14ac:dyDescent="0.25">
      <c r="C45" s="69">
        <f t="shared" si="3"/>
        <v>0.81485148514851524</v>
      </c>
      <c r="D45" s="69">
        <f t="shared" si="2"/>
        <v>-0.33689178106016748</v>
      </c>
    </row>
    <row r="46" spans="3:4" x14ac:dyDescent="0.25">
      <c r="C46" s="69">
        <f t="shared" si="3"/>
        <v>0.83366336633663407</v>
      </c>
      <c r="D46" s="69">
        <f t="shared" si="2"/>
        <v>-0.35707103839558429</v>
      </c>
    </row>
    <row r="47" spans="3:4" x14ac:dyDescent="0.25">
      <c r="C47" s="69">
        <f t="shared" si="3"/>
        <v>0.8524752475247529</v>
      </c>
      <c r="D47" s="69">
        <f t="shared" si="2"/>
        <v>-0.37786747991981517</v>
      </c>
    </row>
    <row r="48" spans="3:4" x14ac:dyDescent="0.25">
      <c r="C48" s="69">
        <f t="shared" si="3"/>
        <v>0.87128712871287173</v>
      </c>
      <c r="D48" s="69">
        <f t="shared" si="2"/>
        <v>-0.39927871560772382</v>
      </c>
    </row>
    <row r="49" spans="3:4" x14ac:dyDescent="0.25">
      <c r="C49" s="69">
        <f t="shared" si="3"/>
        <v>0.89009900990099056</v>
      </c>
      <c r="D49" s="69">
        <f t="shared" si="2"/>
        <v>-0.42130213157206209</v>
      </c>
    </row>
    <row r="50" spans="3:4" x14ac:dyDescent="0.25">
      <c r="C50" s="69">
        <f t="shared" si="3"/>
        <v>0.90891089108910939</v>
      </c>
      <c r="D50" s="69">
        <f t="shared" si="2"/>
        <v>-0.44393491120991568</v>
      </c>
    </row>
    <row r="51" spans="3:4" x14ac:dyDescent="0.25">
      <c r="C51" s="69">
        <f t="shared" si="3"/>
        <v>0.92772277227722821</v>
      </c>
      <c r="D51" s="69">
        <f t="shared" si="2"/>
        <v>-0.46717405490766306</v>
      </c>
    </row>
    <row r="52" spans="3:4" x14ac:dyDescent="0.25">
      <c r="C52" s="69">
        <f t="shared" si="3"/>
        <v>0.94653465346534704</v>
      </c>
      <c r="D52" s="69">
        <f t="shared" si="2"/>
        <v>-0.49101639837742084</v>
      </c>
    </row>
    <row r="53" spans="3:4" x14ac:dyDescent="0.25">
      <c r="C53" s="69">
        <f t="shared" si="3"/>
        <v>0.96534653465346587</v>
      </c>
      <c r="D53" s="69">
        <f t="shared" si="2"/>
        <v>-0.51545862969787204</v>
      </c>
    </row>
    <row r="54" spans="3:4" x14ac:dyDescent="0.25">
      <c r="C54" s="69">
        <f t="shared" si="3"/>
        <v>0.9841584158415847</v>
      </c>
      <c r="D54" s="69">
        <f t="shared" si="2"/>
        <v>-0.54049730513152372</v>
      </c>
    </row>
    <row r="55" spans="3:4" x14ac:dyDescent="0.25">
      <c r="C55" s="69">
        <f t="shared" si="3"/>
        <v>1.0029702970297034</v>
      </c>
      <c r="D55" s="69">
        <f t="shared" si="2"/>
        <v>-0.56612886378902261</v>
      </c>
    </row>
    <row r="56" spans="3:4" x14ac:dyDescent="0.25">
      <c r="C56" s="69">
        <f t="shared" si="3"/>
        <v>1.0217821782178222</v>
      </c>
      <c r="D56" s="69">
        <f t="shared" si="2"/>
        <v>-0.59234964120926503</v>
      </c>
    </row>
    <row r="57" spans="3:4" x14ac:dyDescent="0.25">
      <c r="C57" s="69">
        <f t="shared" si="3"/>
        <v>1.0405940594059411</v>
      </c>
      <c r="D57" s="69">
        <f t="shared" si="2"/>
        <v>-0.61915588192178472</v>
      </c>
    </row>
    <row r="58" spans="3:4" x14ac:dyDescent="0.25">
      <c r="C58" s="69">
        <f t="shared" si="3"/>
        <v>1.0594059405940599</v>
      </c>
      <c r="D58" s="69">
        <f t="shared" si="2"/>
        <v>-0.64654375105541861</v>
      </c>
    </row>
    <row r="59" spans="3:4" x14ac:dyDescent="0.25">
      <c r="C59" s="69">
        <f t="shared" si="3"/>
        <v>1.0782178217821787</v>
      </c>
      <c r="D59" s="69">
        <f t="shared" si="2"/>
        <v>-0.67450934505453808</v>
      </c>
    </row>
    <row r="60" spans="3:4" x14ac:dyDescent="0.25">
      <c r="C60" s="69">
        <f t="shared" si="3"/>
        <v>1.0970297029702976</v>
      </c>
      <c r="D60" s="69">
        <f t="shared" si="2"/>
        <v>-0.70304870156135046</v>
      </c>
    </row>
    <row r="61" spans="3:4" x14ac:dyDescent="0.25">
      <c r="C61" s="69">
        <f t="shared" si="3"/>
        <v>1.1158415841584164</v>
      </c>
      <c r="D61" s="69">
        <f t="shared" si="2"/>
        <v>-0.73215780851989254</v>
      </c>
    </row>
    <row r="62" spans="3:4" x14ac:dyDescent="0.25">
      <c r="C62" s="69">
        <f t="shared" si="3"/>
        <v>1.1346534653465352</v>
      </c>
      <c r="D62" s="69">
        <f t="shared" si="2"/>
        <v>-0.76183261255446255</v>
      </c>
    </row>
    <row r="63" spans="3:4" x14ac:dyDescent="0.25">
      <c r="C63" s="69">
        <f t="shared" si="3"/>
        <v>1.153465346534654</v>
      </c>
      <c r="D63" s="69">
        <f t="shared" si="2"/>
        <v>-0.79206902667235279</v>
      </c>
    </row>
    <row r="64" spans="3:4" x14ac:dyDescent="0.25">
      <c r="C64" s="69">
        <f t="shared" si="3"/>
        <v>1.1722772277227729</v>
      </c>
      <c r="D64" s="69">
        <f t="shared" si="2"/>
        <v>-0.82286293733793703</v>
      </c>
    </row>
    <row r="65" spans="3:4" x14ac:dyDescent="0.25">
      <c r="C65" s="69">
        <f t="shared" si="3"/>
        <v>1.1910891089108917</v>
      </c>
      <c r="D65" s="69">
        <f t="shared" si="2"/>
        <v>-0.85421021096238392</v>
      </c>
    </row>
    <row r="66" spans="3:4" x14ac:dyDescent="0.25">
      <c r="C66" s="69">
        <f t="shared" si="3"/>
        <v>1.2099009900990105</v>
      </c>
      <c r="D66" s="69">
        <f t="shared" si="2"/>
        <v>-0.88610669985060353</v>
      </c>
    </row>
    <row r="67" spans="3:4" x14ac:dyDescent="0.25">
      <c r="C67" s="69">
        <f t="shared" si="3"/>
        <v>1.2287128712871294</v>
      </c>
      <c r="D67" s="69">
        <f t="shared" si="2"/>
        <v>-0.91854824764446041</v>
      </c>
    </row>
    <row r="68" spans="3:4" x14ac:dyDescent="0.25">
      <c r="C68" s="69">
        <f t="shared" si="3"/>
        <v>1.2475247524752482</v>
      </c>
      <c r="D68" s="69">
        <f t="shared" si="2"/>
        <v>-0.95153069429878134</v>
      </c>
    </row>
    <row r="69" spans="3:4" x14ac:dyDescent="0.25">
      <c r="C69" s="69">
        <f t="shared" si="3"/>
        <v>1.266336633663367</v>
      </c>
      <c r="D69" s="69">
        <f t="shared" si="2"/>
        <v>-0.98504988062435483</v>
      </c>
    </row>
    <row r="70" spans="3:4" x14ac:dyDescent="0.25">
      <c r="C70" s="69">
        <f t="shared" si="3"/>
        <v>1.2851485148514858</v>
      </c>
      <c r="D70" s="69">
        <f t="shared" si="2"/>
        <v>-1.0191016524298453</v>
      </c>
    </row>
    <row r="71" spans="3:4" x14ac:dyDescent="0.25">
      <c r="C71" s="69">
        <f t="shared" si="3"/>
        <v>1.3039603960396047</v>
      </c>
      <c r="D71" s="69">
        <f t="shared" ref="D71:D102" si="4">((-5/4)*(C71*LN(2*POWER(C71,2)+1)-SQRT(2)*(-ATAN(SQRT(2)*C71)+SQRT(2)*C71)))</f>
        <v>-1.053681864292406</v>
      </c>
    </row>
    <row r="72" spans="3:4" x14ac:dyDescent="0.25">
      <c r="C72" s="69">
        <f t="shared" ref="C72:C108" si="5">C71+G$3</f>
        <v>1.3227722772277235</v>
      </c>
      <c r="D72" s="69">
        <f t="shared" si="4"/>
        <v>-1.0887863829847713</v>
      </c>
    </row>
    <row r="73" spans="3:4" x14ac:dyDescent="0.25">
      <c r="C73" s="69">
        <f t="shared" si="5"/>
        <v>1.3415841584158423</v>
      </c>
      <c r="D73" s="69">
        <f t="shared" si="4"/>
        <v>-1.1244110905846934</v>
      </c>
    </row>
    <row r="74" spans="3:4" x14ac:dyDescent="0.25">
      <c r="C74" s="69">
        <f t="shared" si="5"/>
        <v>1.3603960396039612</v>
      </c>
      <c r="D74" s="69">
        <f t="shared" si="4"/>
        <v>-1.1605518872907687</v>
      </c>
    </row>
    <row r="75" spans="3:4" x14ac:dyDescent="0.25">
      <c r="C75" s="69">
        <f t="shared" si="5"/>
        <v>1.37920792079208</v>
      </c>
      <c r="D75" s="69">
        <f t="shared" si="4"/>
        <v>-1.1972046939670686</v>
      </c>
    </row>
    <row r="76" spans="3:4" x14ac:dyDescent="0.25">
      <c r="C76" s="69">
        <f t="shared" si="5"/>
        <v>1.3980198019801988</v>
      </c>
      <c r="D76" s="69">
        <f t="shared" si="4"/>
        <v>-1.2343654544373404</v>
      </c>
    </row>
    <row r="77" spans="3:4" x14ac:dyDescent="0.25">
      <c r="C77" s="69">
        <f t="shared" si="5"/>
        <v>1.4168316831683176</v>
      </c>
      <c r="D77" s="69">
        <f t="shared" si="4"/>
        <v>-1.2720301375481011</v>
      </c>
    </row>
    <row r="78" spans="3:4" x14ac:dyDescent="0.25">
      <c r="C78" s="69">
        <f t="shared" si="5"/>
        <v>1.4356435643564365</v>
      </c>
      <c r="D78" s="69">
        <f t="shared" si="4"/>
        <v>-1.3101947390185691</v>
      </c>
    </row>
    <row r="79" spans="3:4" x14ac:dyDescent="0.25">
      <c r="C79" s="69">
        <f t="shared" si="5"/>
        <v>1.4544554455445553</v>
      </c>
      <c r="D79" s="69">
        <f t="shared" si="4"/>
        <v>-1.3488552830940317</v>
      </c>
    </row>
    <row r="80" spans="3:4" x14ac:dyDescent="0.25">
      <c r="C80" s="69">
        <f t="shared" si="5"/>
        <v>1.4732673267326741</v>
      </c>
      <c r="D80" s="69">
        <f t="shared" si="4"/>
        <v>-1.3880078240181013</v>
      </c>
    </row>
    <row r="81" spans="3:4" x14ac:dyDescent="0.25">
      <c r="C81" s="69">
        <f t="shared" si="5"/>
        <v>1.492079207920793</v>
      </c>
      <c r="D81" s="69">
        <f t="shared" si="4"/>
        <v>-1.4276484473381346</v>
      </c>
    </row>
    <row r="82" spans="3:4" x14ac:dyDescent="0.25">
      <c r="C82" s="69">
        <f t="shared" si="5"/>
        <v>1.5108910891089118</v>
      </c>
      <c r="D82" s="69">
        <f t="shared" si="4"/>
        <v>-1.4677732710570788</v>
      </c>
    </row>
    <row r="83" spans="3:4" x14ac:dyDescent="0.25">
      <c r="C83" s="69">
        <f t="shared" si="5"/>
        <v>1.5297029702970306</v>
      </c>
      <c r="D83" s="69">
        <f t="shared" si="4"/>
        <v>-1.5083784466439922</v>
      </c>
    </row>
    <row r="84" spans="3:4" x14ac:dyDescent="0.25">
      <c r="C84" s="69">
        <f t="shared" si="5"/>
        <v>1.5485148514851494</v>
      </c>
      <c r="D84" s="69">
        <f t="shared" si="4"/>
        <v>-1.5494601599146227</v>
      </c>
    </row>
    <row r="85" spans="3:4" x14ac:dyDescent="0.25">
      <c r="C85" s="69">
        <f t="shared" si="5"/>
        <v>1.5673267326732683</v>
      </c>
      <c r="D85" s="69">
        <f t="shared" si="4"/>
        <v>-1.5910146317925411</v>
      </c>
    </row>
    <row r="86" spans="3:4" x14ac:dyDescent="0.25">
      <c r="C86" s="69">
        <f t="shared" si="5"/>
        <v>1.5861386138613871</v>
      </c>
      <c r="D86" s="69">
        <f t="shared" si="4"/>
        <v>-1.6330381189605747</v>
      </c>
    </row>
    <row r="87" spans="3:4" x14ac:dyDescent="0.25">
      <c r="C87" s="69">
        <f t="shared" si="5"/>
        <v>1.6049504950495059</v>
      </c>
      <c r="D87" s="69">
        <f t="shared" si="4"/>
        <v>-1.6755269144115359</v>
      </c>
    </row>
    <row r="88" spans="3:4" x14ac:dyDescent="0.25">
      <c r="C88" s="69">
        <f t="shared" si="5"/>
        <v>1.6237623762376248</v>
      </c>
      <c r="D88" s="69">
        <f t="shared" si="4"/>
        <v>-1.718477347906576</v>
      </c>
    </row>
    <row r="89" spans="3:4" x14ac:dyDescent="0.25">
      <c r="C89" s="69">
        <f t="shared" si="5"/>
        <v>1.6425742574257436</v>
      </c>
      <c r="D89" s="69">
        <f t="shared" si="4"/>
        <v>-1.7618857863488735</v>
      </c>
    </row>
    <row r="90" spans="3:4" x14ac:dyDescent="0.25">
      <c r="C90" s="69">
        <f t="shared" si="5"/>
        <v>1.6613861386138624</v>
      </c>
      <c r="D90" s="69">
        <f t="shared" si="4"/>
        <v>-1.8057486340797624</v>
      </c>
    </row>
    <row r="91" spans="3:4" x14ac:dyDescent="0.25">
      <c r="C91" s="69">
        <f t="shared" si="5"/>
        <v>1.6801980198019812</v>
      </c>
      <c r="D91" s="69">
        <f t="shared" si="4"/>
        <v>-1.8500623331038959</v>
      </c>
    </row>
    <row r="92" spans="3:4" x14ac:dyDescent="0.25">
      <c r="C92" s="69">
        <f t="shared" si="5"/>
        <v>1.6990099009901001</v>
      </c>
      <c r="D92" s="69">
        <f t="shared" si="4"/>
        <v>-1.8948233632495177</v>
      </c>
    </row>
    <row r="93" spans="3:4" x14ac:dyDescent="0.25">
      <c r="C93" s="69">
        <f t="shared" si="5"/>
        <v>1.7178217821782189</v>
      </c>
      <c r="D93" s="69">
        <f t="shared" si="4"/>
        <v>-1.9400282422694681</v>
      </c>
    </row>
    <row r="94" spans="3:4" x14ac:dyDescent="0.25">
      <c r="C94" s="69">
        <f t="shared" si="5"/>
        <v>1.7366336633663377</v>
      </c>
      <c r="D94" s="69">
        <f t="shared" si="4"/>
        <v>-1.9856735258881109</v>
      </c>
    </row>
    <row r="95" spans="3:4" x14ac:dyDescent="0.25">
      <c r="C95" s="69">
        <f t="shared" si="5"/>
        <v>1.7554455445544566</v>
      </c>
      <c r="D95" s="69">
        <f t="shared" si="4"/>
        <v>-2.0317558077989766</v>
      </c>
    </row>
    <row r="96" spans="3:4" x14ac:dyDescent="0.25">
      <c r="C96" s="69">
        <f t="shared" si="5"/>
        <v>1.7742574257425754</v>
      </c>
      <c r="D96" s="69">
        <f t="shared" si="4"/>
        <v>-2.0782717196175526</v>
      </c>
    </row>
    <row r="97" spans="3:4" x14ac:dyDescent="0.25">
      <c r="C97" s="69">
        <f t="shared" si="5"/>
        <v>1.7930693069306942</v>
      </c>
      <c r="D97" s="69">
        <f t="shared" si="4"/>
        <v>-2.125217930793299</v>
      </c>
    </row>
    <row r="98" spans="3:4" x14ac:dyDescent="0.25">
      <c r="C98" s="69">
        <f t="shared" si="5"/>
        <v>1.811881188118813</v>
      </c>
      <c r="D98" s="69">
        <f t="shared" si="4"/>
        <v>-2.172591148484682</v>
      </c>
    </row>
    <row r="99" spans="3:4" x14ac:dyDescent="0.25">
      <c r="C99" s="69">
        <f t="shared" si="5"/>
        <v>1.8306930693069319</v>
      </c>
      <c r="D99" s="69">
        <f t="shared" si="4"/>
        <v>-2.2203881174006699</v>
      </c>
    </row>
    <row r="100" spans="3:4" x14ac:dyDescent="0.25">
      <c r="C100" s="69">
        <f t="shared" si="5"/>
        <v>1.8495049504950507</v>
      </c>
      <c r="D100" s="69">
        <f t="shared" si="4"/>
        <v>-2.2686056196119524</v>
      </c>
    </row>
    <row r="101" spans="3:4" x14ac:dyDescent="0.25">
      <c r="C101" s="69">
        <f t="shared" si="5"/>
        <v>1.8683168316831695</v>
      </c>
      <c r="D101" s="69">
        <f t="shared" si="4"/>
        <v>-2.3172404743347874</v>
      </c>
    </row>
    <row r="102" spans="3:4" x14ac:dyDescent="0.25">
      <c r="C102" s="69">
        <f t="shared" si="5"/>
        <v>1.8871287128712884</v>
      </c>
      <c r="D102" s="69">
        <f t="shared" si="4"/>
        <v>-2.3662895376902653</v>
      </c>
    </row>
    <row r="103" spans="3:4" x14ac:dyDescent="0.25">
      <c r="C103" s="69">
        <f t="shared" si="5"/>
        <v>1.9059405940594072</v>
      </c>
      <c r="D103" s="69">
        <f t="shared" ref="D103:D134" si="6">((-5/4)*(C103*LN(2*POWER(C103,2)+1)-SQRT(2)*(-ATAN(SQRT(2)*C103)+SQRT(2)*C103)))</f>
        <v>-2.4157497024414627</v>
      </c>
    </row>
    <row r="104" spans="3:4" x14ac:dyDescent="0.25">
      <c r="C104" s="69">
        <f t="shared" si="5"/>
        <v>1.924752475247526</v>
      </c>
      <c r="D104" s="69">
        <f t="shared" si="6"/>
        <v>-2.4656178977108238</v>
      </c>
    </row>
    <row r="105" spans="3:4" x14ac:dyDescent="0.25">
      <c r="C105" s="69">
        <f t="shared" si="5"/>
        <v>1.9435643564356448</v>
      </c>
      <c r="D105" s="69">
        <f t="shared" si="6"/>
        <v>-2.5158910886799166</v>
      </c>
    </row>
    <row r="106" spans="3:4" x14ac:dyDescent="0.25">
      <c r="C106" s="69">
        <f t="shared" si="5"/>
        <v>1.9623762376237637</v>
      </c>
      <c r="D106" s="69">
        <f t="shared" si="6"/>
        <v>-2.5665662762734973</v>
      </c>
    </row>
    <row r="107" spans="3:4" x14ac:dyDescent="0.25">
      <c r="C107" s="69">
        <f t="shared" si="5"/>
        <v>1.9811881188118825</v>
      </c>
      <c r="D107" s="69">
        <f t="shared" si="6"/>
        <v>-2.6176404968297522</v>
      </c>
    </row>
    <row r="108" spans="3:4" x14ac:dyDescent="0.25">
      <c r="C108" s="69">
        <f t="shared" si="5"/>
        <v>2.0000000000000013</v>
      </c>
      <c r="D108" s="69">
        <f t="shared" si="6"/>
        <v>-2.6691108217583093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30ED-511E-4E42-98B6-DF411DE3E160}">
  <dimension ref="C3:I31"/>
  <sheetViews>
    <sheetView zoomScale="101" workbookViewId="0">
      <selection activeCell="H15" sqref="H15"/>
    </sheetView>
  </sheetViews>
  <sheetFormatPr baseColWidth="10" defaultColWidth="10.85546875" defaultRowHeight="15.75" x14ac:dyDescent="0.25"/>
  <cols>
    <col min="1" max="2" width="10.85546875" style="67"/>
    <col min="3" max="5" width="10.85546875" style="68"/>
    <col min="6" max="16384" width="10.85546875" style="67"/>
  </cols>
  <sheetData>
    <row r="3" spans="3:9" x14ac:dyDescent="0.25">
      <c r="H3" s="67">
        <f>1/4</f>
        <v>0.25</v>
      </c>
    </row>
    <row r="6" spans="3:9" x14ac:dyDescent="0.25">
      <c r="C6" s="70" t="s">
        <v>39</v>
      </c>
      <c r="D6" s="70" t="s">
        <v>38</v>
      </c>
      <c r="E6" s="69"/>
    </row>
    <row r="7" spans="3:9" x14ac:dyDescent="0.25">
      <c r="C7" s="69">
        <v>0</v>
      </c>
      <c r="D7" s="69">
        <f>SQRT(1+(EXP(SIN(C7))*COS(C7))^2)</f>
        <v>1.4142135623730951</v>
      </c>
      <c r="E7" s="69"/>
    </row>
    <row r="8" spans="3:9" x14ac:dyDescent="0.25">
      <c r="C8" s="69">
        <f>C7+H$3</f>
        <v>0.25</v>
      </c>
      <c r="D8" s="69">
        <f t="shared" ref="D8:D31" si="0">SQRT(1+(EXP(SIN(C8))*COS(C8))^2)</f>
        <v>1.5936717509367133</v>
      </c>
      <c r="E8" s="69">
        <f>4*D8</f>
        <v>6.3746870037468533</v>
      </c>
    </row>
    <row r="9" spans="3:9" x14ac:dyDescent="0.25">
      <c r="C9" s="69">
        <f t="shared" ref="C9:C31" si="1">C8+H$3</f>
        <v>0.5</v>
      </c>
      <c r="D9" s="69">
        <f t="shared" si="0"/>
        <v>1.734673292770508</v>
      </c>
      <c r="E9" s="69">
        <f>2*D9</f>
        <v>3.4693465855410159</v>
      </c>
      <c r="I9" s="67">
        <f>H3*(1/3)*(D7+SUM(E8:E30)+D31)</f>
        <v>7.8644606010908724</v>
      </c>
    </row>
    <row r="10" spans="3:9" x14ac:dyDescent="0.25">
      <c r="C10" s="69">
        <f t="shared" si="1"/>
        <v>0.75</v>
      </c>
      <c r="D10" s="69">
        <f t="shared" si="0"/>
        <v>1.7586208658867672</v>
      </c>
      <c r="E10" s="69">
        <f t="shared" ref="E10:E30" si="2">4*D10</f>
        <v>7.034483463547069</v>
      </c>
    </row>
    <row r="11" spans="3:9" x14ac:dyDescent="0.25">
      <c r="C11" s="69">
        <f t="shared" si="1"/>
        <v>1</v>
      </c>
      <c r="D11" s="69">
        <f t="shared" si="0"/>
        <v>1.603422386123651</v>
      </c>
      <c r="E11" s="69">
        <f>2*D11</f>
        <v>3.2068447722473019</v>
      </c>
    </row>
    <row r="12" spans="3:9" x14ac:dyDescent="0.25">
      <c r="C12" s="69">
        <f t="shared" si="1"/>
        <v>1.25</v>
      </c>
      <c r="D12" s="69">
        <f t="shared" si="0"/>
        <v>1.2897355487713376</v>
      </c>
      <c r="E12" s="69">
        <f t="shared" si="2"/>
        <v>5.1589421950853502</v>
      </c>
    </row>
    <row r="13" spans="3:9" x14ac:dyDescent="0.25">
      <c r="C13" s="69">
        <f t="shared" si="1"/>
        <v>1.5</v>
      </c>
      <c r="D13" s="69">
        <f t="shared" si="0"/>
        <v>1.0182279850446783</v>
      </c>
      <c r="E13" s="69">
        <f>2*D13</f>
        <v>2.0364559700893565</v>
      </c>
    </row>
    <row r="14" spans="3:9" x14ac:dyDescent="0.25">
      <c r="C14" s="69">
        <f t="shared" si="1"/>
        <v>1.75</v>
      </c>
      <c r="D14" s="69">
        <f t="shared" si="0"/>
        <v>1.1078640194633498</v>
      </c>
      <c r="E14" s="69">
        <f t="shared" si="2"/>
        <v>4.4314560778533991</v>
      </c>
    </row>
    <row r="15" spans="3:9" x14ac:dyDescent="0.25">
      <c r="C15" s="69">
        <f t="shared" si="1"/>
        <v>2</v>
      </c>
      <c r="D15" s="69">
        <f t="shared" si="0"/>
        <v>1.437821429433267</v>
      </c>
      <c r="E15" s="69">
        <f>2*D15</f>
        <v>2.8756428588665339</v>
      </c>
    </row>
    <row r="16" spans="3:9" x14ac:dyDescent="0.25">
      <c r="C16" s="69">
        <f t="shared" si="1"/>
        <v>2.25</v>
      </c>
      <c r="D16" s="69">
        <f t="shared" si="0"/>
        <v>1.6942899174374064</v>
      </c>
      <c r="E16" s="69">
        <f t="shared" si="2"/>
        <v>6.7771596697496257</v>
      </c>
    </row>
    <row r="17" spans="3:5" x14ac:dyDescent="0.25">
      <c r="C17" s="69">
        <f t="shared" si="1"/>
        <v>2.5</v>
      </c>
      <c r="D17" s="69">
        <f t="shared" si="0"/>
        <v>1.7676121263023505</v>
      </c>
      <c r="E17" s="69">
        <f>2*D17</f>
        <v>3.5352242526047011</v>
      </c>
    </row>
    <row r="18" spans="3:5" x14ac:dyDescent="0.25">
      <c r="C18" s="69">
        <f t="shared" si="1"/>
        <v>2.75</v>
      </c>
      <c r="D18" s="69">
        <f t="shared" si="0"/>
        <v>1.6831169532676564</v>
      </c>
      <c r="E18" s="69">
        <f t="shared" si="2"/>
        <v>6.7324678130706257</v>
      </c>
    </row>
    <row r="19" spans="3:5" x14ac:dyDescent="0.25">
      <c r="C19" s="69">
        <f t="shared" si="1"/>
        <v>3</v>
      </c>
      <c r="D19" s="69">
        <f t="shared" si="0"/>
        <v>1.5164722006742528</v>
      </c>
      <c r="E19" s="69">
        <f>2*D19</f>
        <v>3.0329444013485056</v>
      </c>
    </row>
    <row r="20" spans="3:5" x14ac:dyDescent="0.25">
      <c r="C20" s="69">
        <f t="shared" si="1"/>
        <v>3.25</v>
      </c>
      <c r="D20" s="69">
        <f t="shared" si="0"/>
        <v>1.340146447883737</v>
      </c>
      <c r="E20" s="69">
        <f t="shared" si="2"/>
        <v>5.3605857915349482</v>
      </c>
    </row>
    <row r="21" spans="3:5" x14ac:dyDescent="0.25">
      <c r="C21" s="69">
        <f t="shared" si="1"/>
        <v>3.5</v>
      </c>
      <c r="D21" s="69">
        <f t="shared" si="0"/>
        <v>1.1978311292853923</v>
      </c>
      <c r="E21" s="69">
        <f>2*D21</f>
        <v>2.3956622585707845</v>
      </c>
    </row>
    <row r="22" spans="3:5" x14ac:dyDescent="0.25">
      <c r="C22" s="69">
        <f t="shared" si="1"/>
        <v>3.75</v>
      </c>
      <c r="D22" s="69">
        <f t="shared" si="0"/>
        <v>1.1021199643021469</v>
      </c>
      <c r="E22" s="69">
        <f t="shared" si="2"/>
        <v>4.4084798572085875</v>
      </c>
    </row>
    <row r="23" spans="3:5" x14ac:dyDescent="0.25">
      <c r="C23" s="69">
        <f t="shared" si="1"/>
        <v>4</v>
      </c>
      <c r="D23" s="69">
        <f t="shared" si="0"/>
        <v>1.0459656515677005</v>
      </c>
      <c r="E23" s="69">
        <f>2*D23</f>
        <v>2.091931303135401</v>
      </c>
    </row>
    <row r="24" spans="3:5" x14ac:dyDescent="0.25">
      <c r="C24" s="69">
        <f t="shared" si="1"/>
        <v>4.25</v>
      </c>
      <c r="D24" s="69">
        <f t="shared" si="0"/>
        <v>1.0164766535736371</v>
      </c>
      <c r="E24" s="69">
        <f t="shared" si="2"/>
        <v>4.0659066142945486</v>
      </c>
    </row>
    <row r="25" spans="3:5" x14ac:dyDescent="0.25">
      <c r="C25" s="69">
        <f t="shared" si="1"/>
        <v>4.5</v>
      </c>
      <c r="D25" s="69">
        <f t="shared" si="0"/>
        <v>1.0031400799949486</v>
      </c>
      <c r="E25" s="69">
        <f>2*D25</f>
        <v>2.0062801599898972</v>
      </c>
    </row>
    <row r="26" spans="3:5" x14ac:dyDescent="0.25">
      <c r="C26" s="69">
        <f t="shared" si="1"/>
        <v>4.75</v>
      </c>
      <c r="D26" s="69">
        <f t="shared" si="0"/>
        <v>1.0000958075940503</v>
      </c>
      <c r="E26" s="69">
        <f t="shared" si="2"/>
        <v>4.000383230376201</v>
      </c>
    </row>
    <row r="27" spans="3:5" x14ac:dyDescent="0.25">
      <c r="C27" s="69">
        <f t="shared" si="1"/>
        <v>5</v>
      </c>
      <c r="D27" s="69">
        <f t="shared" si="0"/>
        <v>1.0058936446177458</v>
      </c>
      <c r="E27" s="69">
        <f>2*D27</f>
        <v>2.0117872892354915</v>
      </c>
    </row>
    <row r="28" spans="3:5" x14ac:dyDescent="0.25">
      <c r="C28" s="69">
        <f t="shared" si="1"/>
        <v>5.25</v>
      </c>
      <c r="D28" s="69">
        <f t="shared" si="0"/>
        <v>1.023258014016035</v>
      </c>
      <c r="E28" s="69">
        <f t="shared" si="2"/>
        <v>4.09303205606414</v>
      </c>
    </row>
    <row r="29" spans="3:5" x14ac:dyDescent="0.25">
      <c r="C29" s="69">
        <f t="shared" si="1"/>
        <v>5.5</v>
      </c>
      <c r="D29" s="69">
        <f t="shared" si="0"/>
        <v>1.0594713137598695</v>
      </c>
      <c r="E29" s="69">
        <f>2*D29</f>
        <v>2.1189426275197389</v>
      </c>
    </row>
    <row r="30" spans="3:5" x14ac:dyDescent="0.25">
      <c r="C30" s="69">
        <f t="shared" si="1"/>
        <v>5.75</v>
      </c>
      <c r="D30" s="69">
        <f t="shared" si="0"/>
        <v>1.1262140803777936</v>
      </c>
      <c r="E30" s="69">
        <f t="shared" si="2"/>
        <v>4.5048563215111743</v>
      </c>
    </row>
    <row r="31" spans="3:5" x14ac:dyDescent="0.25">
      <c r="C31" s="69">
        <f t="shared" si="1"/>
        <v>6</v>
      </c>
      <c r="D31" s="69">
        <f t="shared" si="0"/>
        <v>1.2358110775261435</v>
      </c>
      <c r="E31" s="6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A1CF-6B38-C54E-AC37-82B3EF368A2F}">
  <dimension ref="C2:I327"/>
  <sheetViews>
    <sheetView workbookViewId="0">
      <selection activeCell="P9" sqref="P9"/>
    </sheetView>
  </sheetViews>
  <sheetFormatPr baseColWidth="10" defaultColWidth="10.85546875" defaultRowHeight="15.75" x14ac:dyDescent="0.25"/>
  <cols>
    <col min="1" max="2" width="10.85546875" style="67"/>
    <col min="3" max="3" width="10.85546875" style="68"/>
    <col min="4" max="4" width="11.42578125" style="68" bestFit="1" customWidth="1"/>
    <col min="5" max="5" width="10.85546875" style="67"/>
    <col min="6" max="6" width="10.85546875" style="68"/>
    <col min="7" max="16384" width="10.85546875" style="67"/>
  </cols>
  <sheetData>
    <row r="2" spans="3:9" x14ac:dyDescent="0.25">
      <c r="F2" s="68" t="s">
        <v>30</v>
      </c>
      <c r="G2" s="67">
        <v>0.05</v>
      </c>
    </row>
    <row r="3" spans="3:9" x14ac:dyDescent="0.25">
      <c r="F3" s="68" t="s">
        <v>40</v>
      </c>
    </row>
    <row r="6" spans="3:9" x14ac:dyDescent="0.25">
      <c r="C6" s="70" t="s">
        <v>41</v>
      </c>
      <c r="D6" s="70" t="s">
        <v>38</v>
      </c>
    </row>
    <row r="7" spans="3:9" x14ac:dyDescent="0.25">
      <c r="C7" s="69">
        <v>0</v>
      </c>
      <c r="D7" s="69" t="e">
        <f>((-3*C7*COS(C7^0.5)+C7*SQRT(C7)*SIN(C7^0.5)-60*SQRT(C7)*SIN(C7^0.5)-COS(C7^0.5))/(4*C7*SQRT(C7)))+2</f>
        <v>#DIV/0!</v>
      </c>
    </row>
    <row r="8" spans="3:9" x14ac:dyDescent="0.25">
      <c r="C8" s="69">
        <f>C7+G$2</f>
        <v>0.05</v>
      </c>
      <c r="D8" s="69">
        <f t="shared" ref="D8:D71" si="0">((-3*C8*COS(C8^0.5)+C8*SQRT(C8)*SIN(C8^0.5)-60*SQRT(C8)*SIN(C8^0.5)-COS(C8^0.5))/(4*C8*SQRT(C8)))+2</f>
        <v>-89.543567555769471</v>
      </c>
      <c r="G8" s="67" t="s">
        <v>42</v>
      </c>
      <c r="I8" s="71">
        <f>D313</f>
        <v>2.6490761543167003</v>
      </c>
    </row>
    <row r="9" spans="3:9" x14ac:dyDescent="0.25">
      <c r="C9" s="69">
        <f t="shared" ref="C9:C72" si="1">C8+G$2</f>
        <v>0.1</v>
      </c>
      <c r="D9" s="69">
        <f t="shared" si="0"/>
        <v>-54.337593315910368</v>
      </c>
    </row>
    <row r="10" spans="3:9" x14ac:dyDescent="0.25">
      <c r="C10" s="69">
        <f t="shared" si="1"/>
        <v>0.15000000000000002</v>
      </c>
      <c r="D10" s="69">
        <f t="shared" si="0"/>
        <v>-41.452043191402382</v>
      </c>
    </row>
    <row r="11" spans="3:9" x14ac:dyDescent="0.25">
      <c r="C11" s="69">
        <f t="shared" si="1"/>
        <v>0.2</v>
      </c>
      <c r="D11" s="69">
        <f t="shared" si="0"/>
        <v>-34.358325617898842</v>
      </c>
    </row>
    <row r="12" spans="3:9" x14ac:dyDescent="0.25">
      <c r="C12" s="69">
        <f t="shared" si="1"/>
        <v>0.25</v>
      </c>
      <c r="D12" s="69">
        <f t="shared" si="0"/>
        <v>-29.717214898217435</v>
      </c>
    </row>
    <row r="13" spans="3:9" x14ac:dyDescent="0.25">
      <c r="C13" s="69">
        <f t="shared" si="1"/>
        <v>0.3</v>
      </c>
      <c r="D13" s="69">
        <f t="shared" si="0"/>
        <v>-26.374905669450321</v>
      </c>
    </row>
    <row r="14" spans="3:9" x14ac:dyDescent="0.25">
      <c r="C14" s="69">
        <f t="shared" si="1"/>
        <v>0.35</v>
      </c>
      <c r="D14" s="69">
        <f t="shared" si="0"/>
        <v>-23.816291662587503</v>
      </c>
    </row>
    <row r="15" spans="3:9" x14ac:dyDescent="0.25">
      <c r="C15" s="69">
        <f t="shared" si="1"/>
        <v>0.39999999999999997</v>
      </c>
      <c r="D15" s="69">
        <f t="shared" si="0"/>
        <v>-21.773039725912849</v>
      </c>
    </row>
    <row r="16" spans="3:9" x14ac:dyDescent="0.25">
      <c r="C16" s="69">
        <f t="shared" si="1"/>
        <v>0.44999999999999996</v>
      </c>
      <c r="D16" s="69">
        <f t="shared" si="0"/>
        <v>-20.090040906390154</v>
      </c>
    </row>
    <row r="17" spans="3:4" x14ac:dyDescent="0.25">
      <c r="C17" s="69">
        <f t="shared" si="1"/>
        <v>0.49999999999999994</v>
      </c>
      <c r="D17" s="69">
        <f t="shared" si="0"/>
        <v>-18.670634212513392</v>
      </c>
    </row>
    <row r="18" spans="3:4" x14ac:dyDescent="0.25">
      <c r="C18" s="69">
        <f t="shared" si="1"/>
        <v>0.54999999999999993</v>
      </c>
      <c r="D18" s="69">
        <f t="shared" si="0"/>
        <v>-17.45105070060583</v>
      </c>
    </row>
    <row r="19" spans="3:4" x14ac:dyDescent="0.25">
      <c r="C19" s="69">
        <f t="shared" si="1"/>
        <v>0.6</v>
      </c>
      <c r="D19" s="69">
        <f t="shared" si="0"/>
        <v>-16.387297291000976</v>
      </c>
    </row>
    <row r="20" spans="3:4" x14ac:dyDescent="0.25">
      <c r="C20" s="69">
        <f t="shared" si="1"/>
        <v>0.65</v>
      </c>
      <c r="D20" s="69">
        <f t="shared" si="0"/>
        <v>-15.447910133105772</v>
      </c>
    </row>
    <row r="21" spans="3:4" x14ac:dyDescent="0.25">
      <c r="C21" s="69">
        <f t="shared" si="1"/>
        <v>0.70000000000000007</v>
      </c>
      <c r="D21" s="69">
        <f t="shared" si="0"/>
        <v>-14.609708365364341</v>
      </c>
    </row>
    <row r="22" spans="3:4" x14ac:dyDescent="0.25">
      <c r="C22" s="69">
        <f t="shared" si="1"/>
        <v>0.75000000000000011</v>
      </c>
      <c r="D22" s="69">
        <f t="shared" si="0"/>
        <v>-13.855183461791468</v>
      </c>
    </row>
    <row r="23" spans="3:4" x14ac:dyDescent="0.25">
      <c r="C23" s="69">
        <f t="shared" si="1"/>
        <v>0.80000000000000016</v>
      </c>
      <c r="D23" s="69">
        <f t="shared" si="0"/>
        <v>-13.17082855388669</v>
      </c>
    </row>
    <row r="24" spans="3:4" x14ac:dyDescent="0.25">
      <c r="C24" s="69">
        <f t="shared" si="1"/>
        <v>0.8500000000000002</v>
      </c>
      <c r="D24" s="69">
        <f t="shared" si="0"/>
        <v>-12.546032397159459</v>
      </c>
    </row>
    <row r="25" spans="3:4" x14ac:dyDescent="0.25">
      <c r="C25" s="69">
        <f t="shared" si="1"/>
        <v>0.90000000000000024</v>
      </c>
      <c r="D25" s="69">
        <f t="shared" si="0"/>
        <v>-11.972325523639416</v>
      </c>
    </row>
    <row r="26" spans="3:4" x14ac:dyDescent="0.25">
      <c r="C26" s="69">
        <f t="shared" si="1"/>
        <v>0.95000000000000029</v>
      </c>
      <c r="D26" s="69">
        <f t="shared" si="0"/>
        <v>-11.442853296505225</v>
      </c>
    </row>
    <row r="27" spans="3:4" x14ac:dyDescent="0.25">
      <c r="C27" s="69">
        <f t="shared" si="1"/>
        <v>1.0000000000000002</v>
      </c>
      <c r="D27" s="69">
        <f t="shared" si="0"/>
        <v>-10.951999331784609</v>
      </c>
    </row>
    <row r="28" spans="3:4" x14ac:dyDescent="0.25">
      <c r="C28" s="69">
        <f t="shared" si="1"/>
        <v>1.0500000000000003</v>
      </c>
      <c r="D28" s="69">
        <f t="shared" si="0"/>
        <v>-10.495111067685519</v>
      </c>
    </row>
    <row r="29" spans="3:4" x14ac:dyDescent="0.25">
      <c r="C29" s="69">
        <f t="shared" si="1"/>
        <v>1.1000000000000003</v>
      </c>
      <c r="D29" s="69">
        <f t="shared" si="0"/>
        <v>-10.068296264933281</v>
      </c>
    </row>
    <row r="30" spans="3:4" x14ac:dyDescent="0.25">
      <c r="C30" s="69">
        <f t="shared" si="1"/>
        <v>1.1500000000000004</v>
      </c>
      <c r="D30" s="69">
        <f t="shared" si="0"/>
        <v>-9.6682697353263354</v>
      </c>
    </row>
    <row r="31" spans="3:4" x14ac:dyDescent="0.25">
      <c r="C31" s="69">
        <f t="shared" si="1"/>
        <v>1.2000000000000004</v>
      </c>
      <c r="D31" s="69">
        <f t="shared" si="0"/>
        <v>-9.2922362690604814</v>
      </c>
    </row>
    <row r="32" spans="3:4" x14ac:dyDescent="0.25">
      <c r="C32" s="69">
        <f t="shared" si="1"/>
        <v>1.2500000000000004</v>
      </c>
      <c r="D32" s="69">
        <f t="shared" si="0"/>
        <v>-8.937800067328789</v>
      </c>
    </row>
    <row r="33" spans="3:4" x14ac:dyDescent="0.25">
      <c r="C33" s="69">
        <f t="shared" si="1"/>
        <v>1.3000000000000005</v>
      </c>
      <c r="D33" s="69">
        <f t="shared" si="0"/>
        <v>-8.6028938639900971</v>
      </c>
    </row>
    <row r="34" spans="3:4" x14ac:dyDescent="0.25">
      <c r="C34" s="69">
        <f t="shared" si="1"/>
        <v>1.3500000000000005</v>
      </c>
      <c r="D34" s="69">
        <f t="shared" si="0"/>
        <v>-8.2857228662501434</v>
      </c>
    </row>
    <row r="35" spans="3:4" x14ac:dyDescent="0.25">
      <c r="C35" s="69">
        <f t="shared" si="1"/>
        <v>1.4000000000000006</v>
      </c>
      <c r="D35" s="69">
        <f t="shared" si="0"/>
        <v>-7.9847199837352605</v>
      </c>
    </row>
    <row r="36" spans="3:4" x14ac:dyDescent="0.25">
      <c r="C36" s="69">
        <f t="shared" si="1"/>
        <v>1.4500000000000006</v>
      </c>
      <c r="D36" s="69">
        <f t="shared" si="0"/>
        <v>-7.6985097519771273</v>
      </c>
    </row>
    <row r="37" spans="3:4" x14ac:dyDescent="0.25">
      <c r="C37" s="69">
        <f t="shared" si="1"/>
        <v>1.5000000000000007</v>
      </c>
      <c r="D37" s="69">
        <f t="shared" si="0"/>
        <v>-7.4258790209266365</v>
      </c>
    </row>
    <row r="38" spans="3:4" x14ac:dyDescent="0.25">
      <c r="C38" s="69">
        <f t="shared" si="1"/>
        <v>1.5500000000000007</v>
      </c>
      <c r="D38" s="69">
        <f t="shared" si="0"/>
        <v>-7.1657529570700387</v>
      </c>
    </row>
    <row r="39" spans="3:4" x14ac:dyDescent="0.25">
      <c r="C39" s="69">
        <f t="shared" si="1"/>
        <v>1.6000000000000008</v>
      </c>
      <c r="D39" s="69">
        <f t="shared" si="0"/>
        <v>-6.9171752557450255</v>
      </c>
    </row>
    <row r="40" spans="3:4" x14ac:dyDescent="0.25">
      <c r="C40" s="69">
        <f t="shared" si="1"/>
        <v>1.6500000000000008</v>
      </c>
      <c r="D40" s="69">
        <f t="shared" si="0"/>
        <v>-6.6792917166069685</v>
      </c>
    </row>
    <row r="41" spans="3:4" x14ac:dyDescent="0.25">
      <c r="C41" s="69">
        <f t="shared" si="1"/>
        <v>1.7000000000000008</v>
      </c>
      <c r="D41" s="69">
        <f t="shared" si="0"/>
        <v>-6.4513365260552078</v>
      </c>
    </row>
    <row r="42" spans="3:4" x14ac:dyDescent="0.25">
      <c r="C42" s="69">
        <f t="shared" si="1"/>
        <v>1.7500000000000009</v>
      </c>
      <c r="D42" s="69">
        <f t="shared" si="0"/>
        <v>-6.2326207339548354</v>
      </c>
    </row>
    <row r="43" spans="3:4" x14ac:dyDescent="0.25">
      <c r="C43" s="69">
        <f t="shared" si="1"/>
        <v>1.8000000000000009</v>
      </c>
      <c r="D43" s="69">
        <f t="shared" si="0"/>
        <v>-6.0225225209312239</v>
      </c>
    </row>
    <row r="44" spans="3:4" x14ac:dyDescent="0.25">
      <c r="C44" s="69">
        <f t="shared" si="1"/>
        <v>1.850000000000001</v>
      </c>
      <c r="D44" s="69">
        <f t="shared" si="0"/>
        <v>-5.8204789359311624</v>
      </c>
    </row>
    <row r="45" spans="3:4" x14ac:dyDescent="0.25">
      <c r="C45" s="69">
        <f t="shared" si="1"/>
        <v>1.900000000000001</v>
      </c>
      <c r="D45" s="69">
        <f t="shared" si="0"/>
        <v>-5.6259788481427302</v>
      </c>
    </row>
    <row r="46" spans="3:4" x14ac:dyDescent="0.25">
      <c r="C46" s="69">
        <f t="shared" si="1"/>
        <v>1.9500000000000011</v>
      </c>
      <c r="D46" s="69">
        <f t="shared" si="0"/>
        <v>-5.4385569074666078</v>
      </c>
    </row>
    <row r="47" spans="3:4" x14ac:dyDescent="0.25">
      <c r="C47" s="69">
        <f t="shared" si="1"/>
        <v>2.0000000000000009</v>
      </c>
      <c r="D47" s="69">
        <f t="shared" si="0"/>
        <v>-5.2577883469927258</v>
      </c>
    </row>
    <row r="48" spans="3:4" x14ac:dyDescent="0.25">
      <c r="C48" s="69">
        <f t="shared" si="1"/>
        <v>2.0500000000000007</v>
      </c>
      <c r="D48" s="69">
        <f t="shared" si="0"/>
        <v>-5.0832844919151441</v>
      </c>
    </row>
    <row r="49" spans="3:4" x14ac:dyDescent="0.25">
      <c r="C49" s="69">
        <f t="shared" si="1"/>
        <v>2.1000000000000005</v>
      </c>
      <c r="D49" s="69">
        <f t="shared" si="0"/>
        <v>-4.9146888639203983</v>
      </c>
    </row>
    <row r="50" spans="3:4" x14ac:dyDescent="0.25">
      <c r="C50" s="69">
        <f t="shared" si="1"/>
        <v>2.1500000000000004</v>
      </c>
      <c r="D50" s="69">
        <f t="shared" si="0"/>
        <v>-4.7516737897435153</v>
      </c>
    </row>
    <row r="51" spans="3:4" x14ac:dyDescent="0.25">
      <c r="C51" s="69">
        <f t="shared" si="1"/>
        <v>2.2000000000000002</v>
      </c>
      <c r="D51" s="69">
        <f t="shared" si="0"/>
        <v>-4.5939374383859874</v>
      </c>
    </row>
    <row r="52" spans="3:4" x14ac:dyDescent="0.25">
      <c r="C52" s="69">
        <f t="shared" si="1"/>
        <v>2.25</v>
      </c>
      <c r="D52" s="69">
        <f t="shared" si="0"/>
        <v>-4.4412012242593271</v>
      </c>
    </row>
    <row r="53" spans="3:4" x14ac:dyDescent="0.25">
      <c r="C53" s="69">
        <f t="shared" si="1"/>
        <v>2.2999999999999998</v>
      </c>
      <c r="D53" s="69">
        <f t="shared" si="0"/>
        <v>-4.2932075238918532</v>
      </c>
    </row>
    <row r="54" spans="3:4" x14ac:dyDescent="0.25">
      <c r="C54" s="69">
        <f t="shared" si="1"/>
        <v>2.3499999999999996</v>
      </c>
      <c r="D54" s="69">
        <f t="shared" si="0"/>
        <v>-4.1497176623068324</v>
      </c>
    </row>
    <row r="55" spans="3:4" x14ac:dyDescent="0.25">
      <c r="C55" s="69">
        <f t="shared" si="1"/>
        <v>2.3999999999999995</v>
      </c>
      <c r="D55" s="69">
        <f t="shared" si="0"/>
        <v>-4.0105101321290926</v>
      </c>
    </row>
    <row r="56" spans="3:4" x14ac:dyDescent="0.25">
      <c r="C56" s="69">
        <f t="shared" si="1"/>
        <v>2.4499999999999993</v>
      </c>
      <c r="D56" s="69">
        <f t="shared" si="0"/>
        <v>-3.8753790142043076</v>
      </c>
    </row>
    <row r="57" spans="3:4" x14ac:dyDescent="0.25">
      <c r="C57" s="69">
        <f t="shared" si="1"/>
        <v>2.4999999999999991</v>
      </c>
      <c r="D57" s="69">
        <f t="shared" si="0"/>
        <v>-3.7441325732554214</v>
      </c>
    </row>
    <row r="58" spans="3:4" x14ac:dyDescent="0.25">
      <c r="C58" s="69">
        <f t="shared" si="1"/>
        <v>2.5499999999999989</v>
      </c>
      <c r="D58" s="69">
        <f t="shared" si="0"/>
        <v>-3.6165920060406629</v>
      </c>
    </row>
    <row r="59" spans="3:4" x14ac:dyDescent="0.25">
      <c r="C59" s="69">
        <f t="shared" si="1"/>
        <v>2.5999999999999988</v>
      </c>
      <c r="D59" s="69">
        <f t="shared" si="0"/>
        <v>-3.4925903227655208</v>
      </c>
    </row>
    <row r="60" spans="3:4" x14ac:dyDescent="0.25">
      <c r="C60" s="69">
        <f t="shared" si="1"/>
        <v>2.6499999999999986</v>
      </c>
      <c r="D60" s="69">
        <f t="shared" si="0"/>
        <v>-3.3719713452549476</v>
      </c>
    </row>
    <row r="61" spans="3:4" x14ac:dyDescent="0.25">
      <c r="C61" s="69">
        <f t="shared" si="1"/>
        <v>2.6999999999999984</v>
      </c>
      <c r="D61" s="69">
        <f t="shared" si="0"/>
        <v>-3.2545888077075853</v>
      </c>
    </row>
    <row r="62" spans="3:4" x14ac:dyDescent="0.25">
      <c r="C62" s="69">
        <f t="shared" si="1"/>
        <v>2.7499999999999982</v>
      </c>
      <c r="D62" s="69">
        <f t="shared" si="0"/>
        <v>-3.1403055478071611</v>
      </c>
    </row>
    <row r="63" spans="3:4" x14ac:dyDescent="0.25">
      <c r="C63" s="69">
        <f t="shared" si="1"/>
        <v>2.799999999999998</v>
      </c>
      <c r="D63" s="69">
        <f t="shared" si="0"/>
        <v>-3.028992777619794</v>
      </c>
    </row>
    <row r="64" spans="3:4" x14ac:dyDescent="0.25">
      <c r="C64" s="69">
        <f t="shared" si="1"/>
        <v>2.8499999999999979</v>
      </c>
      <c r="D64" s="69">
        <f t="shared" si="0"/>
        <v>-2.9205294251103071</v>
      </c>
    </row>
    <row r="65" spans="3:4" x14ac:dyDescent="0.25">
      <c r="C65" s="69">
        <f t="shared" si="1"/>
        <v>2.8999999999999977</v>
      </c>
      <c r="D65" s="69">
        <f t="shared" si="0"/>
        <v>-2.8148015383069689</v>
      </c>
    </row>
    <row r="66" spans="3:4" x14ac:dyDescent="0.25">
      <c r="C66" s="69">
        <f t="shared" si="1"/>
        <v>2.9499999999999975</v>
      </c>
      <c r="D66" s="69">
        <f t="shared" si="0"/>
        <v>-2.7117017451663044</v>
      </c>
    </row>
    <row r="67" spans="3:4" x14ac:dyDescent="0.25">
      <c r="C67" s="69">
        <f t="shared" si="1"/>
        <v>2.9999999999999973</v>
      </c>
      <c r="D67" s="69">
        <f t="shared" si="0"/>
        <v>-2.6111287630656417</v>
      </c>
    </row>
    <row r="68" spans="3:4" x14ac:dyDescent="0.25">
      <c r="C68" s="69">
        <f t="shared" si="1"/>
        <v>3.0499999999999972</v>
      </c>
      <c r="D68" s="69">
        <f t="shared" si="0"/>
        <v>-2.5129869526037227</v>
      </c>
    </row>
    <row r="69" spans="3:4" x14ac:dyDescent="0.25">
      <c r="C69" s="69">
        <f t="shared" si="1"/>
        <v>3.099999999999997</v>
      </c>
      <c r="D69" s="69">
        <f t="shared" si="0"/>
        <v>-2.4171859110383744</v>
      </c>
    </row>
    <row r="70" spans="3:4" x14ac:dyDescent="0.25">
      <c r="C70" s="69">
        <f t="shared" si="1"/>
        <v>3.1499999999999968</v>
      </c>
      <c r="D70" s="69">
        <f t="shared" si="0"/>
        <v>-2.3236401012504633</v>
      </c>
    </row>
    <row r="71" spans="3:4" x14ac:dyDescent="0.25">
      <c r="C71" s="69">
        <f t="shared" si="1"/>
        <v>3.1999999999999966</v>
      </c>
      <c r="D71" s="69">
        <f t="shared" si="0"/>
        <v>-2.2322685126086039</v>
      </c>
    </row>
    <row r="72" spans="3:4" x14ac:dyDescent="0.25">
      <c r="C72" s="69">
        <f t="shared" si="1"/>
        <v>3.2499999999999964</v>
      </c>
      <c r="D72" s="69">
        <f t="shared" ref="D72:D135" si="2">((-3*C72*COS(C72^0.5)+C72*SQRT(C72)*SIN(C72^0.5)-60*SQRT(C72)*SIN(C72^0.5)-COS(C72^0.5))/(4*C72*SQRT(C72)))+2</f>
        <v>-2.1429943505303068</v>
      </c>
    </row>
    <row r="73" spans="3:4" x14ac:dyDescent="0.25">
      <c r="C73" s="69">
        <f t="shared" ref="C73:C136" si="3">C72+G$2</f>
        <v>3.2999999999999963</v>
      </c>
      <c r="D73" s="69">
        <f t="shared" si="2"/>
        <v>-2.0557447519018188</v>
      </c>
    </row>
    <row r="74" spans="3:4" x14ac:dyDescent="0.25">
      <c r="C74" s="69">
        <f t="shared" si="3"/>
        <v>3.3499999999999961</v>
      </c>
      <c r="D74" s="69">
        <f t="shared" si="2"/>
        <v>-1.9704505238385579</v>
      </c>
    </row>
    <row r="75" spans="3:4" x14ac:dyDescent="0.25">
      <c r="C75" s="69">
        <f t="shared" si="3"/>
        <v>3.3999999999999959</v>
      </c>
      <c r="D75" s="69">
        <f t="shared" si="2"/>
        <v>-1.887045903547456</v>
      </c>
    </row>
    <row r="76" spans="3:4" x14ac:dyDescent="0.25">
      <c r="C76" s="69">
        <f t="shared" si="3"/>
        <v>3.4499999999999957</v>
      </c>
      <c r="D76" s="69">
        <f t="shared" si="2"/>
        <v>-1.8054683372972642</v>
      </c>
    </row>
    <row r="77" spans="3:4" x14ac:dyDescent="0.25">
      <c r="C77" s="69">
        <f t="shared" si="3"/>
        <v>3.4999999999999956</v>
      </c>
      <c r="D77" s="69">
        <f t="shared" si="2"/>
        <v>-1.7256582767176689</v>
      </c>
    </row>
    <row r="78" spans="3:4" x14ac:dyDescent="0.25">
      <c r="C78" s="69">
        <f t="shared" si="3"/>
        <v>3.5499999999999954</v>
      </c>
      <c r="D78" s="69">
        <f t="shared" si="2"/>
        <v>-1.6475589908369703</v>
      </c>
    </row>
    <row r="79" spans="3:4" x14ac:dyDescent="0.25">
      <c r="C79" s="69">
        <f t="shared" si="3"/>
        <v>3.5999999999999952</v>
      </c>
      <c r="D79" s="69">
        <f t="shared" si="2"/>
        <v>-1.5711163924345777</v>
      </c>
    </row>
    <row r="80" spans="3:4" x14ac:dyDescent="0.25">
      <c r="C80" s="69">
        <f t="shared" si="3"/>
        <v>3.649999999999995</v>
      </c>
      <c r="D80" s="69">
        <f t="shared" si="2"/>
        <v>-1.4962788774314548</v>
      </c>
    </row>
    <row r="81" spans="3:4" x14ac:dyDescent="0.25">
      <c r="C81" s="69">
        <f t="shared" si="3"/>
        <v>3.6999999999999948</v>
      </c>
      <c r="D81" s="69">
        <f t="shared" si="2"/>
        <v>-1.4229971761717017</v>
      </c>
    </row>
    <row r="82" spans="3:4" x14ac:dyDescent="0.25">
      <c r="C82" s="69">
        <f t="shared" si="3"/>
        <v>3.7499999999999947</v>
      </c>
      <c r="D82" s="69">
        <f t="shared" si="2"/>
        <v>-1.3512242155635521</v>
      </c>
    </row>
    <row r="83" spans="3:4" x14ac:dyDescent="0.25">
      <c r="C83" s="69">
        <f t="shared" si="3"/>
        <v>3.7999999999999945</v>
      </c>
      <c r="D83" s="69">
        <f t="shared" si="2"/>
        <v>-1.2809149911503037</v>
      </c>
    </row>
    <row r="84" spans="3:4" x14ac:dyDescent="0.25">
      <c r="C84" s="69">
        <f t="shared" si="3"/>
        <v>3.8499999999999943</v>
      </c>
      <c r="D84" s="69">
        <f t="shared" si="2"/>
        <v>-1.212026448272526</v>
      </c>
    </row>
    <row r="85" spans="3:4" x14ac:dyDescent="0.25">
      <c r="C85" s="69">
        <f t="shared" si="3"/>
        <v>3.8999999999999941</v>
      </c>
      <c r="D85" s="69">
        <f t="shared" si="2"/>
        <v>-1.1445173715638322</v>
      </c>
    </row>
    <row r="86" spans="3:4" x14ac:dyDescent="0.25">
      <c r="C86" s="69">
        <f t="shared" si="3"/>
        <v>3.949999999999994</v>
      </c>
      <c r="D86" s="69">
        <f t="shared" si="2"/>
        <v>-1.0783482820946095</v>
      </c>
    </row>
    <row r="87" spans="3:4" x14ac:dyDescent="0.25">
      <c r="C87" s="69">
        <f t="shared" si="3"/>
        <v>3.9999999999999938</v>
      </c>
      <c r="D87" s="69">
        <f t="shared" si="2"/>
        <v>-1.0134813415426174</v>
      </c>
    </row>
    <row r="88" spans="3:4" x14ac:dyDescent="0.25">
      <c r="C88" s="69">
        <f t="shared" si="3"/>
        <v>4.0499999999999936</v>
      </c>
      <c r="D88" s="69">
        <f t="shared" si="2"/>
        <v>-0.9498802628269587</v>
      </c>
    </row>
    <row r="89" spans="3:4" x14ac:dyDescent="0.25">
      <c r="C89" s="69">
        <f t="shared" si="3"/>
        <v>4.0999999999999934</v>
      </c>
      <c r="D89" s="69">
        <f t="shared" si="2"/>
        <v>-0.88751022669362234</v>
      </c>
    </row>
    <row r="90" spans="3:4" x14ac:dyDescent="0.25">
      <c r="C90" s="69">
        <f t="shared" si="3"/>
        <v>4.1499999999999932</v>
      </c>
      <c r="D90" s="69">
        <f t="shared" si="2"/>
        <v>-0.82633780378713517</v>
      </c>
    </row>
    <row r="91" spans="3:4" x14ac:dyDescent="0.25">
      <c r="C91" s="69">
        <f t="shared" si="3"/>
        <v>4.1999999999999931</v>
      </c>
      <c r="D91" s="69">
        <f t="shared" si="2"/>
        <v>-0.76633088178448494</v>
      </c>
    </row>
    <row r="92" spans="3:4" x14ac:dyDescent="0.25">
      <c r="C92" s="69">
        <f t="shared" si="3"/>
        <v>4.2499999999999929</v>
      </c>
      <c r="D92" s="69">
        <f t="shared" si="2"/>
        <v>-0.70745859720494186</v>
      </c>
    </row>
    <row r="93" spans="3:4" x14ac:dyDescent="0.25">
      <c r="C93" s="69">
        <f t="shared" si="3"/>
        <v>4.2999999999999927</v>
      </c>
      <c r="D93" s="69">
        <f t="shared" si="2"/>
        <v>-0.64969127154314066</v>
      </c>
    </row>
    <row r="94" spans="3:4" x14ac:dyDescent="0.25">
      <c r="C94" s="69">
        <f t="shared" si="3"/>
        <v>4.3499999999999925</v>
      </c>
      <c r="D94" s="69">
        <f t="shared" si="2"/>
        <v>-0.59300035140323004</v>
      </c>
    </row>
    <row r="95" spans="3:4" x14ac:dyDescent="0.25">
      <c r="C95" s="69">
        <f t="shared" si="3"/>
        <v>4.3999999999999924</v>
      </c>
      <c r="D95" s="69">
        <f t="shared" si="2"/>
        <v>-0.53735835233937213</v>
      </c>
    </row>
    <row r="96" spans="3:4" x14ac:dyDescent="0.25">
      <c r="C96" s="69">
        <f t="shared" si="3"/>
        <v>4.4499999999999922</v>
      </c>
      <c r="D96" s="69">
        <f t="shared" si="2"/>
        <v>-0.48273880613271558</v>
      </c>
    </row>
    <row r="97" spans="3:4" x14ac:dyDescent="0.25">
      <c r="C97" s="69">
        <f t="shared" si="3"/>
        <v>4.499999999999992</v>
      </c>
      <c r="D97" s="69">
        <f t="shared" si="2"/>
        <v>-0.42911621125749688</v>
      </c>
    </row>
    <row r="98" spans="3:4" x14ac:dyDescent="0.25">
      <c r="C98" s="69">
        <f t="shared" si="3"/>
        <v>4.5499999999999918</v>
      </c>
      <c r="D98" s="69">
        <f t="shared" si="2"/>
        <v>-0.37646598630928541</v>
      </c>
    </row>
    <row r="99" spans="3:4" x14ac:dyDescent="0.25">
      <c r="C99" s="69">
        <f t="shared" si="3"/>
        <v>4.5999999999999917</v>
      </c>
      <c r="D99" s="69">
        <f t="shared" si="2"/>
        <v>-0.32476442618690538</v>
      </c>
    </row>
    <row r="100" spans="3:4" x14ac:dyDescent="0.25">
      <c r="C100" s="69">
        <f t="shared" si="3"/>
        <v>4.6499999999999915</v>
      </c>
      <c r="D100" s="69">
        <f t="shared" si="2"/>
        <v>-0.2739886608363693</v>
      </c>
    </row>
    <row r="101" spans="3:4" x14ac:dyDescent="0.25">
      <c r="C101" s="69">
        <f t="shared" si="3"/>
        <v>4.6999999999999913</v>
      </c>
      <c r="D101" s="69">
        <f t="shared" si="2"/>
        <v>-0.22411661638045599</v>
      </c>
    </row>
    <row r="102" spans="3:4" x14ac:dyDescent="0.25">
      <c r="C102" s="69">
        <f t="shared" si="3"/>
        <v>4.7499999999999911</v>
      </c>
      <c r="D102" s="69">
        <f t="shared" si="2"/>
        <v>-0.17512697847144931</v>
      </c>
    </row>
    <row r="103" spans="3:4" x14ac:dyDescent="0.25">
      <c r="C103" s="69">
        <f t="shared" si="3"/>
        <v>4.7999999999999909</v>
      </c>
      <c r="D103" s="69">
        <f t="shared" si="2"/>
        <v>-0.1269991577172993</v>
      </c>
    </row>
    <row r="104" spans="3:4" x14ac:dyDescent="0.25">
      <c r="C104" s="69">
        <f t="shared" si="3"/>
        <v>4.8499999999999908</v>
      </c>
      <c r="D104" s="69">
        <f t="shared" si="2"/>
        <v>-7.9713257042943741E-2</v>
      </c>
    </row>
    <row r="105" spans="3:4" x14ac:dyDescent="0.25">
      <c r="C105" s="69">
        <f t="shared" si="3"/>
        <v>4.8999999999999906</v>
      </c>
      <c r="D105" s="69">
        <f t="shared" si="2"/>
        <v>-3.3250040859183816E-2</v>
      </c>
    </row>
    <row r="106" spans="3:4" x14ac:dyDescent="0.25">
      <c r="C106" s="69">
        <f t="shared" si="3"/>
        <v>4.9499999999999904</v>
      </c>
      <c r="D106" s="69">
        <f t="shared" si="2"/>
        <v>1.2409094078904559E-2</v>
      </c>
    </row>
    <row r="107" spans="3:4" x14ac:dyDescent="0.25">
      <c r="C107" s="69">
        <f t="shared" si="3"/>
        <v>4.9999999999999902</v>
      </c>
      <c r="D107" s="69">
        <f t="shared" si="2"/>
        <v>5.7282146233160969E-2</v>
      </c>
    </row>
    <row r="108" spans="3:4" x14ac:dyDescent="0.25">
      <c r="C108" s="69">
        <f t="shared" si="3"/>
        <v>5.0499999999999901</v>
      </c>
      <c r="D108" s="69">
        <f t="shared" si="2"/>
        <v>0.10138653536422737</v>
      </c>
    </row>
    <row r="109" spans="3:4" x14ac:dyDescent="0.25">
      <c r="C109" s="69">
        <f t="shared" si="3"/>
        <v>5.0999999999999899</v>
      </c>
      <c r="D109" s="69">
        <f t="shared" si="2"/>
        <v>0.14473912722774895</v>
      </c>
    </row>
    <row r="110" spans="3:4" x14ac:dyDescent="0.25">
      <c r="C110" s="69">
        <f t="shared" si="3"/>
        <v>5.1499999999999897</v>
      </c>
      <c r="D110" s="69">
        <f t="shared" si="2"/>
        <v>0.18735625697177039</v>
      </c>
    </row>
    <row r="111" spans="3:4" x14ac:dyDescent="0.25">
      <c r="C111" s="69">
        <f t="shared" si="3"/>
        <v>5.1999999999999895</v>
      </c>
      <c r="D111" s="69">
        <f t="shared" si="2"/>
        <v>0.22925375131590808</v>
      </c>
    </row>
    <row r="112" spans="3:4" x14ac:dyDescent="0.25">
      <c r="C112" s="69">
        <f t="shared" si="3"/>
        <v>5.2499999999999893</v>
      </c>
      <c r="D112" s="69">
        <f t="shared" si="2"/>
        <v>0.27044694958716309</v>
      </c>
    </row>
    <row r="113" spans="3:4" x14ac:dyDescent="0.25">
      <c r="C113" s="69">
        <f t="shared" si="3"/>
        <v>5.2999999999999892</v>
      </c>
      <c r="D113" s="69">
        <f t="shared" si="2"/>
        <v>0.31095072368196375</v>
      </c>
    </row>
    <row r="114" spans="3:4" x14ac:dyDescent="0.25">
      <c r="C114" s="69">
        <f t="shared" si="3"/>
        <v>5.349999999999989</v>
      </c>
      <c r="D114" s="69">
        <f t="shared" si="2"/>
        <v>0.35077949701914046</v>
      </c>
    </row>
    <row r="115" spans="3:4" x14ac:dyDescent="0.25">
      <c r="C115" s="69">
        <f t="shared" si="3"/>
        <v>5.3999999999999888</v>
      </c>
      <c r="D115" s="69">
        <f t="shared" si="2"/>
        <v>0.38994726254407497</v>
      </c>
    </row>
    <row r="116" spans="3:4" x14ac:dyDescent="0.25">
      <c r="C116" s="69">
        <f t="shared" si="3"/>
        <v>5.4499999999999886</v>
      </c>
      <c r="D116" s="69">
        <f t="shared" si="2"/>
        <v>0.42846759984014304</v>
      </c>
    </row>
    <row r="117" spans="3:4" x14ac:dyDescent="0.25">
      <c r="C117" s="69">
        <f t="shared" si="3"/>
        <v>5.4999999999999885</v>
      </c>
      <c r="D117" s="69">
        <f t="shared" si="2"/>
        <v>0.46635369139972971</v>
      </c>
    </row>
    <row r="118" spans="3:4" x14ac:dyDescent="0.25">
      <c r="C118" s="69">
        <f t="shared" si="3"/>
        <v>5.5499999999999883</v>
      </c>
      <c r="D118" s="69">
        <f t="shared" si="2"/>
        <v>0.50361833810360879</v>
      </c>
    </row>
    <row r="119" spans="3:4" x14ac:dyDescent="0.25">
      <c r="C119" s="69">
        <f t="shared" si="3"/>
        <v>5.5999999999999881</v>
      </c>
      <c r="D119" s="69">
        <f t="shared" si="2"/>
        <v>0.54027397395419796</v>
      </c>
    </row>
    <row r="120" spans="3:4" x14ac:dyDescent="0.25">
      <c r="C120" s="69">
        <f t="shared" si="3"/>
        <v>5.6499999999999879</v>
      </c>
      <c r="D120" s="69">
        <f t="shared" si="2"/>
        <v>0.57633268010522087</v>
      </c>
    </row>
    <row r="121" spans="3:4" x14ac:dyDescent="0.25">
      <c r="C121" s="69">
        <f t="shared" si="3"/>
        <v>5.6999999999999877</v>
      </c>
      <c r="D121" s="69">
        <f t="shared" si="2"/>
        <v>0.61180619822748517</v>
      </c>
    </row>
    <row r="122" spans="3:4" x14ac:dyDescent="0.25">
      <c r="C122" s="69">
        <f t="shared" si="3"/>
        <v>5.7499999999999876</v>
      </c>
      <c r="D122" s="69">
        <f t="shared" si="2"/>
        <v>0.64670594324795827</v>
      </c>
    </row>
    <row r="123" spans="3:4" x14ac:dyDescent="0.25">
      <c r="C123" s="69">
        <f t="shared" si="3"/>
        <v>5.7999999999999874</v>
      </c>
      <c r="D123" s="69">
        <f t="shared" si="2"/>
        <v>0.68104301549686652</v>
      </c>
    </row>
    <row r="124" spans="3:4" x14ac:dyDescent="0.25">
      <c r="C124" s="69">
        <f t="shared" si="3"/>
        <v>5.8499999999999872</v>
      </c>
      <c r="D124" s="69">
        <f t="shared" si="2"/>
        <v>0.71482821229540106</v>
      </c>
    </row>
    <row r="125" spans="3:4" x14ac:dyDescent="0.25">
      <c r="C125" s="69">
        <f t="shared" si="3"/>
        <v>5.899999999999987</v>
      </c>
      <c r="D125" s="69">
        <f t="shared" si="2"/>
        <v>0.74807203901448815</v>
      </c>
    </row>
    <row r="126" spans="3:4" x14ac:dyDescent="0.25">
      <c r="C126" s="69">
        <f t="shared" si="3"/>
        <v>5.9499999999999869</v>
      </c>
      <c r="D126" s="69">
        <f t="shared" si="2"/>
        <v>0.78078471963320917</v>
      </c>
    </row>
    <row r="127" spans="3:4" x14ac:dyDescent="0.25">
      <c r="C127" s="69">
        <f t="shared" si="3"/>
        <v>5.9999999999999867</v>
      </c>
      <c r="D127" s="69">
        <f t="shared" si="2"/>
        <v>0.81297620682368121</v>
      </c>
    </row>
    <row r="128" spans="3:4" x14ac:dyDescent="0.25">
      <c r="C128" s="69">
        <f t="shared" si="3"/>
        <v>6.0499999999999865</v>
      </c>
      <c r="D128" s="69">
        <f t="shared" si="2"/>
        <v>0.84465619158753169</v>
      </c>
    </row>
    <row r="129" spans="3:4" x14ac:dyDescent="0.25">
      <c r="C129" s="69">
        <f t="shared" si="3"/>
        <v>6.0999999999999863</v>
      </c>
      <c r="D129" s="69">
        <f t="shared" si="2"/>
        <v>0.87583411246758791</v>
      </c>
    </row>
    <row r="130" spans="3:4" x14ac:dyDescent="0.25">
      <c r="C130" s="69">
        <f t="shared" si="3"/>
        <v>6.1499999999999861</v>
      </c>
      <c r="D130" s="69">
        <f t="shared" si="2"/>
        <v>0.90651916435695923</v>
      </c>
    </row>
    <row r="131" spans="3:4" x14ac:dyDescent="0.25">
      <c r="C131" s="69">
        <f t="shared" si="3"/>
        <v>6.199999999999986</v>
      </c>
      <c r="D131" s="69">
        <f t="shared" si="2"/>
        <v>0.93672030692636721</v>
      </c>
    </row>
    <row r="132" spans="3:4" x14ac:dyDescent="0.25">
      <c r="C132" s="69">
        <f t="shared" si="3"/>
        <v>6.2499999999999858</v>
      </c>
      <c r="D132" s="69">
        <f t="shared" si="2"/>
        <v>0.9664462726893166</v>
      </c>
    </row>
    <row r="133" spans="3:4" x14ac:dyDescent="0.25">
      <c r="C133" s="69">
        <f t="shared" si="3"/>
        <v>6.2999999999999856</v>
      </c>
      <c r="D133" s="69">
        <f t="shared" si="2"/>
        <v>0.99570557472356569</v>
      </c>
    </row>
    <row r="134" spans="3:4" x14ac:dyDescent="0.25">
      <c r="C134" s="69">
        <f t="shared" si="3"/>
        <v>6.3499999999999854</v>
      </c>
      <c r="D134" s="69">
        <f t="shared" si="2"/>
        <v>1.0245065140662599</v>
      </c>
    </row>
    <row r="135" spans="3:4" x14ac:dyDescent="0.25">
      <c r="C135" s="69">
        <f t="shared" si="3"/>
        <v>6.3999999999999853</v>
      </c>
      <c r="D135" s="69">
        <f t="shared" si="2"/>
        <v>1.0528571867990668</v>
      </c>
    </row>
    <row r="136" spans="3:4" x14ac:dyDescent="0.25">
      <c r="C136" s="69">
        <f t="shared" si="3"/>
        <v>6.4499999999999851</v>
      </c>
      <c r="D136" s="69">
        <f t="shared" ref="D136:D199" si="4">((-3*C136*COS(C136^0.5)+C136*SQRT(C136)*SIN(C136^0.5)-60*SQRT(C136)*SIN(C136^0.5)-COS(C136^0.5))/(4*C136*SQRT(C136)))+2</f>
        <v>1.0807654908387545</v>
      </c>
    </row>
    <row r="137" spans="3:4" x14ac:dyDescent="0.25">
      <c r="C137" s="69">
        <f t="shared" ref="C137:C200" si="5">C136+G$2</f>
        <v>6.4999999999999849</v>
      </c>
      <c r="D137" s="69">
        <f t="shared" si="4"/>
        <v>1.1082391324477059</v>
      </c>
    </row>
    <row r="138" spans="3:4" x14ac:dyDescent="0.25">
      <c r="C138" s="69">
        <f t="shared" si="5"/>
        <v>6.5499999999999847</v>
      </c>
      <c r="D138" s="69">
        <f t="shared" si="4"/>
        <v>1.1352856324780993</v>
      </c>
    </row>
    <row r="139" spans="3:4" x14ac:dyDescent="0.25">
      <c r="C139" s="69">
        <f t="shared" si="5"/>
        <v>6.5999999999999845</v>
      </c>
      <c r="D139" s="69">
        <f t="shared" si="4"/>
        <v>1.1619123323626759</v>
      </c>
    </row>
    <row r="140" spans="3:4" x14ac:dyDescent="0.25">
      <c r="C140" s="69">
        <f t="shared" si="5"/>
        <v>6.6499999999999844</v>
      </c>
      <c r="D140" s="69">
        <f t="shared" si="4"/>
        <v>1.188126399864295</v>
      </c>
    </row>
    <row r="141" spans="3:4" x14ac:dyDescent="0.25">
      <c r="C141" s="69">
        <f t="shared" si="5"/>
        <v>6.6999999999999842</v>
      </c>
      <c r="D141" s="69">
        <f t="shared" si="4"/>
        <v>1.2139348345958159</v>
      </c>
    </row>
    <row r="142" spans="3:4" x14ac:dyDescent="0.25">
      <c r="C142" s="69">
        <f t="shared" si="5"/>
        <v>6.749999999999984</v>
      </c>
      <c r="D142" s="69">
        <f t="shared" si="4"/>
        <v>1.2393444733212005</v>
      </c>
    </row>
    <row r="143" spans="3:4" x14ac:dyDescent="0.25">
      <c r="C143" s="69">
        <f t="shared" si="5"/>
        <v>6.7999999999999838</v>
      </c>
      <c r="D143" s="69">
        <f t="shared" si="4"/>
        <v>1.2643619950481266</v>
      </c>
    </row>
    <row r="144" spans="3:4" x14ac:dyDescent="0.25">
      <c r="C144" s="69">
        <f t="shared" si="5"/>
        <v>6.8499999999999837</v>
      </c>
      <c r="D144" s="69">
        <f t="shared" si="4"/>
        <v>1.2889939259218637</v>
      </c>
    </row>
    <row r="145" spans="3:4" x14ac:dyDescent="0.25">
      <c r="C145" s="69">
        <f t="shared" si="5"/>
        <v>6.8999999999999835</v>
      </c>
      <c r="D145" s="69">
        <f t="shared" si="4"/>
        <v>1.3132466439296144</v>
      </c>
    </row>
    <row r="146" spans="3:4" x14ac:dyDescent="0.25">
      <c r="C146" s="69">
        <f t="shared" si="5"/>
        <v>6.9499999999999833</v>
      </c>
      <c r="D146" s="69">
        <f t="shared" si="4"/>
        <v>1.3371263834240568</v>
      </c>
    </row>
    <row r="147" spans="3:4" x14ac:dyDescent="0.25">
      <c r="C147" s="69">
        <f t="shared" si="5"/>
        <v>6.9999999999999831</v>
      </c>
      <c r="D147" s="69">
        <f t="shared" si="4"/>
        <v>1.360639239474335</v>
      </c>
    </row>
    <row r="148" spans="3:4" x14ac:dyDescent="0.25">
      <c r="C148" s="69">
        <f t="shared" si="5"/>
        <v>7.0499999999999829</v>
      </c>
      <c r="D148" s="69">
        <f t="shared" si="4"/>
        <v>1.3837911720523326</v>
      </c>
    </row>
    <row r="149" spans="3:4" x14ac:dyDescent="0.25">
      <c r="C149" s="69">
        <f t="shared" si="5"/>
        <v>7.0999999999999828</v>
      </c>
      <c r="D149" s="69">
        <f t="shared" si="4"/>
        <v>1.4065880100616388</v>
      </c>
    </row>
    <row r="150" spans="3:4" x14ac:dyDescent="0.25">
      <c r="C150" s="69">
        <f t="shared" si="5"/>
        <v>7.1499999999999826</v>
      </c>
      <c r="D150" s="69">
        <f t="shared" si="4"/>
        <v>1.4290354552162363</v>
      </c>
    </row>
    <row r="151" spans="3:4" x14ac:dyDescent="0.25">
      <c r="C151" s="69">
        <f t="shared" si="5"/>
        <v>7.1999999999999824</v>
      </c>
      <c r="D151" s="69">
        <f t="shared" si="4"/>
        <v>1.4511390857755848</v>
      </c>
    </row>
    <row r="152" spans="3:4" x14ac:dyDescent="0.25">
      <c r="C152" s="69">
        <f t="shared" si="5"/>
        <v>7.2499999999999822</v>
      </c>
      <c r="D152" s="69">
        <f t="shared" si="4"/>
        <v>1.4729043601424188</v>
      </c>
    </row>
    <row r="153" spans="3:4" x14ac:dyDescent="0.25">
      <c r="C153" s="69">
        <f t="shared" si="5"/>
        <v>7.2999999999999821</v>
      </c>
      <c r="D153" s="69">
        <f t="shared" si="4"/>
        <v>1.4943366203292707</v>
      </c>
    </row>
    <row r="154" spans="3:4" x14ac:dyDescent="0.25">
      <c r="C154" s="69">
        <f t="shared" si="5"/>
        <v>7.3499999999999819</v>
      </c>
      <c r="D154" s="69">
        <f t="shared" si="4"/>
        <v>1.515441095299416</v>
      </c>
    </row>
    <row r="155" spans="3:4" x14ac:dyDescent="0.25">
      <c r="C155" s="69">
        <f t="shared" si="5"/>
        <v>7.3999999999999817</v>
      </c>
      <c r="D155" s="69">
        <f t="shared" si="4"/>
        <v>1.5362229041876623</v>
      </c>
    </row>
    <row r="156" spans="3:4" x14ac:dyDescent="0.25">
      <c r="C156" s="69">
        <f t="shared" si="5"/>
        <v>7.4499999999999815</v>
      </c>
      <c r="D156" s="69">
        <f t="shared" si="4"/>
        <v>1.5566870594061162</v>
      </c>
    </row>
    <row r="157" spans="3:4" x14ac:dyDescent="0.25">
      <c r="C157" s="69">
        <f t="shared" si="5"/>
        <v>7.4999999999999813</v>
      </c>
      <c r="D157" s="69">
        <f t="shared" si="4"/>
        <v>1.5768384696398396</v>
      </c>
    </row>
    <row r="158" spans="3:4" x14ac:dyDescent="0.25">
      <c r="C158" s="69">
        <f t="shared" si="5"/>
        <v>7.5499999999999812</v>
      </c>
      <c r="D158" s="69">
        <f t="shared" si="4"/>
        <v>1.5966819427370247</v>
      </c>
    </row>
    <row r="159" spans="3:4" x14ac:dyDescent="0.25">
      <c r="C159" s="69">
        <f t="shared" si="5"/>
        <v>7.599999999999981</v>
      </c>
      <c r="D159" s="69">
        <f t="shared" si="4"/>
        <v>1.6162221884981274</v>
      </c>
    </row>
    <row r="160" spans="3:4" x14ac:dyDescent="0.25">
      <c r="C160" s="69">
        <f t="shared" si="5"/>
        <v>7.6499999999999808</v>
      </c>
      <c r="D160" s="69">
        <f t="shared" si="4"/>
        <v>1.6354638213681634</v>
      </c>
    </row>
    <row r="161" spans="3:4" x14ac:dyDescent="0.25">
      <c r="C161" s="69">
        <f t="shared" si="5"/>
        <v>7.6999999999999806</v>
      </c>
      <c r="D161" s="69">
        <f t="shared" si="4"/>
        <v>1.6544113630361765</v>
      </c>
    </row>
    <row r="162" spans="3:4" x14ac:dyDescent="0.25">
      <c r="C162" s="69">
        <f t="shared" si="5"/>
        <v>7.7499999999999805</v>
      </c>
      <c r="D162" s="69">
        <f t="shared" si="4"/>
        <v>1.6730692449456952</v>
      </c>
    </row>
    <row r="163" spans="3:4" x14ac:dyDescent="0.25">
      <c r="C163" s="69">
        <f t="shared" si="5"/>
        <v>7.7999999999999803</v>
      </c>
      <c r="D163" s="69">
        <f t="shared" si="4"/>
        <v>1.6914418107198042</v>
      </c>
    </row>
    <row r="164" spans="3:4" x14ac:dyDescent="0.25">
      <c r="C164" s="69">
        <f t="shared" si="5"/>
        <v>7.8499999999999801</v>
      </c>
      <c r="D164" s="69">
        <f t="shared" si="4"/>
        <v>1.7095333185043118</v>
      </c>
    </row>
    <row r="165" spans="3:4" x14ac:dyDescent="0.25">
      <c r="C165" s="69">
        <f t="shared" si="5"/>
        <v>7.8999999999999799</v>
      </c>
      <c r="D165" s="69">
        <f t="shared" si="4"/>
        <v>1.7273479432322949</v>
      </c>
    </row>
    <row r="166" spans="3:4" x14ac:dyDescent="0.25">
      <c r="C166" s="69">
        <f t="shared" si="5"/>
        <v>7.9499999999999797</v>
      </c>
      <c r="D166" s="69">
        <f t="shared" si="4"/>
        <v>1.7448897788131785</v>
      </c>
    </row>
    <row r="167" spans="3:4" x14ac:dyDescent="0.25">
      <c r="C167" s="69">
        <f t="shared" si="5"/>
        <v>7.9999999999999796</v>
      </c>
      <c r="D167" s="69">
        <f t="shared" si="4"/>
        <v>1.7621628402493543</v>
      </c>
    </row>
    <row r="168" spans="3:4" x14ac:dyDescent="0.25">
      <c r="C168" s="69">
        <f t="shared" si="5"/>
        <v>8.0499999999999794</v>
      </c>
      <c r="D168" s="69">
        <f t="shared" si="4"/>
        <v>1.7791710656831925</v>
      </c>
    </row>
    <row r="169" spans="3:4" x14ac:dyDescent="0.25">
      <c r="C169" s="69">
        <f t="shared" si="5"/>
        <v>8.0999999999999801</v>
      </c>
      <c r="D169" s="69">
        <f t="shared" si="4"/>
        <v>1.7959183183771843</v>
      </c>
    </row>
    <row r="170" spans="3:4" x14ac:dyDescent="0.25">
      <c r="C170" s="69">
        <f t="shared" si="5"/>
        <v>8.1499999999999808</v>
      </c>
      <c r="D170" s="69">
        <f t="shared" si="4"/>
        <v>1.8124083886298277</v>
      </c>
    </row>
    <row r="171" spans="3:4" x14ac:dyDescent="0.25">
      <c r="C171" s="69">
        <f t="shared" si="5"/>
        <v>8.1999999999999815</v>
      </c>
      <c r="D171" s="69">
        <f t="shared" si="4"/>
        <v>1.8286449956297401</v>
      </c>
    </row>
    <row r="172" spans="3:4" x14ac:dyDescent="0.25">
      <c r="C172" s="69">
        <f t="shared" si="5"/>
        <v>8.2499999999999822</v>
      </c>
      <c r="D172" s="69">
        <f t="shared" si="4"/>
        <v>1.8446317892503814</v>
      </c>
    </row>
    <row r="173" spans="3:4" x14ac:dyDescent="0.25">
      <c r="C173" s="69">
        <f t="shared" si="5"/>
        <v>8.2999999999999829</v>
      </c>
      <c r="D173" s="69">
        <f t="shared" si="4"/>
        <v>1.8603723517876605</v>
      </c>
    </row>
    <row r="174" spans="3:4" x14ac:dyDescent="0.25">
      <c r="C174" s="69">
        <f t="shared" si="5"/>
        <v>8.3499999999999837</v>
      </c>
      <c r="D174" s="69">
        <f t="shared" si="4"/>
        <v>1.8758701996425942</v>
      </c>
    </row>
    <row r="175" spans="3:4" x14ac:dyDescent="0.25">
      <c r="C175" s="69">
        <f t="shared" si="5"/>
        <v>8.3999999999999844</v>
      </c>
      <c r="D175" s="69">
        <f t="shared" si="4"/>
        <v>1.8911287849511051</v>
      </c>
    </row>
    <row r="176" spans="3:4" x14ac:dyDescent="0.25">
      <c r="C176" s="69">
        <f t="shared" si="5"/>
        <v>8.4499999999999851</v>
      </c>
      <c r="D176" s="69">
        <f t="shared" si="4"/>
        <v>1.906151497162929</v>
      </c>
    </row>
    <row r="177" spans="3:4" x14ac:dyDescent="0.25">
      <c r="C177" s="69">
        <f t="shared" si="5"/>
        <v>8.4999999999999858</v>
      </c>
      <c r="D177" s="69">
        <f t="shared" si="4"/>
        <v>1.9209416645715467</v>
      </c>
    </row>
    <row r="178" spans="3:4" x14ac:dyDescent="0.25">
      <c r="C178" s="69">
        <f t="shared" si="5"/>
        <v>8.5499999999999865</v>
      </c>
      <c r="D178" s="69">
        <f t="shared" si="4"/>
        <v>1.9355025557969521</v>
      </c>
    </row>
    <row r="179" spans="3:4" x14ac:dyDescent="0.25">
      <c r="C179" s="69">
        <f t="shared" si="5"/>
        <v>8.5999999999999872</v>
      </c>
      <c r="D179" s="69">
        <f t="shared" si="4"/>
        <v>1.9498373812229901</v>
      </c>
    </row>
    <row r="180" spans="3:4" x14ac:dyDescent="0.25">
      <c r="C180" s="69">
        <f t="shared" si="5"/>
        <v>8.6499999999999879</v>
      </c>
      <c r="D180" s="69">
        <f t="shared" si="4"/>
        <v>1.9639492943909409</v>
      </c>
    </row>
    <row r="181" spans="3:4" x14ac:dyDescent="0.25">
      <c r="C181" s="69">
        <f t="shared" si="5"/>
        <v>8.6999999999999886</v>
      </c>
      <c r="D181" s="69">
        <f t="shared" si="4"/>
        <v>1.9778413933509376</v>
      </c>
    </row>
    <row r="182" spans="3:4" x14ac:dyDescent="0.25">
      <c r="C182" s="69">
        <f t="shared" si="5"/>
        <v>8.7499999999999893</v>
      </c>
      <c r="D182" s="69">
        <f t="shared" si="4"/>
        <v>1.9915167219727483</v>
      </c>
    </row>
    <row r="183" spans="3:4" x14ac:dyDescent="0.25">
      <c r="C183" s="69">
        <f t="shared" si="5"/>
        <v>8.7999999999999901</v>
      </c>
      <c r="D183" s="69">
        <f t="shared" si="4"/>
        <v>2.0049782712173787</v>
      </c>
    </row>
    <row r="184" spans="3:4" x14ac:dyDescent="0.25">
      <c r="C184" s="69">
        <f t="shared" si="5"/>
        <v>8.8499999999999908</v>
      </c>
      <c r="D184" s="69">
        <f t="shared" si="4"/>
        <v>2.0182289803709126</v>
      </c>
    </row>
    <row r="185" spans="3:4" x14ac:dyDescent="0.25">
      <c r="C185" s="69">
        <f t="shared" si="5"/>
        <v>8.8999999999999915</v>
      </c>
      <c r="D185" s="69">
        <f t="shared" si="4"/>
        <v>2.0312717382419141</v>
      </c>
    </row>
    <row r="186" spans="3:4" x14ac:dyDescent="0.25">
      <c r="C186" s="69">
        <f t="shared" si="5"/>
        <v>8.9499999999999922</v>
      </c>
      <c r="D186" s="69">
        <f t="shared" si="4"/>
        <v>2.0441093843237015</v>
      </c>
    </row>
    <row r="187" spans="3:4" x14ac:dyDescent="0.25">
      <c r="C187" s="69">
        <f t="shared" si="5"/>
        <v>8.9999999999999929</v>
      </c>
      <c r="D187" s="69">
        <f t="shared" si="4"/>
        <v>2.0567447099227092</v>
      </c>
    </row>
    <row r="188" spans="3:4" x14ac:dyDescent="0.25">
      <c r="C188" s="69">
        <f t="shared" si="5"/>
        <v>9.0499999999999936</v>
      </c>
      <c r="D188" s="69">
        <f t="shared" si="4"/>
        <v>2.0691804592541385</v>
      </c>
    </row>
    <row r="189" spans="3:4" x14ac:dyDescent="0.25">
      <c r="C189" s="69">
        <f t="shared" si="5"/>
        <v>9.0999999999999943</v>
      </c>
      <c r="D189" s="69">
        <f t="shared" si="4"/>
        <v>2.0814193305060238</v>
      </c>
    </row>
    <row r="190" spans="3:4" x14ac:dyDescent="0.25">
      <c r="C190" s="69">
        <f t="shared" si="5"/>
        <v>9.149999999999995</v>
      </c>
      <c r="D190" s="69">
        <f t="shared" si="4"/>
        <v>2.0934639768728158</v>
      </c>
    </row>
    <row r="191" spans="3:4" x14ac:dyDescent="0.25">
      <c r="C191" s="69">
        <f t="shared" si="5"/>
        <v>9.1999999999999957</v>
      </c>
      <c r="D191" s="69">
        <f t="shared" si="4"/>
        <v>2.10531700755952</v>
      </c>
    </row>
    <row r="192" spans="3:4" x14ac:dyDescent="0.25">
      <c r="C192" s="69">
        <f t="shared" si="5"/>
        <v>9.2499999999999964</v>
      </c>
      <c r="D192" s="69">
        <f t="shared" si="4"/>
        <v>2.1169809887574007</v>
      </c>
    </row>
    <row r="193" spans="3:4" x14ac:dyDescent="0.25">
      <c r="C193" s="69">
        <f t="shared" si="5"/>
        <v>9.2999999999999972</v>
      </c>
      <c r="D193" s="69">
        <f t="shared" si="4"/>
        <v>2.128458444592221</v>
      </c>
    </row>
    <row r="194" spans="3:4" x14ac:dyDescent="0.25">
      <c r="C194" s="69">
        <f t="shared" si="5"/>
        <v>9.3499999999999979</v>
      </c>
      <c r="D194" s="69">
        <f t="shared" si="4"/>
        <v>2.1397518580459409</v>
      </c>
    </row>
    <row r="195" spans="3:4" x14ac:dyDescent="0.25">
      <c r="C195" s="69">
        <f t="shared" si="5"/>
        <v>9.3999999999999986</v>
      </c>
      <c r="D195" s="69">
        <f t="shared" si="4"/>
        <v>2.1508636718527643</v>
      </c>
    </row>
    <row r="196" spans="3:4" x14ac:dyDescent="0.25">
      <c r="C196" s="69">
        <f t="shared" si="5"/>
        <v>9.4499999999999993</v>
      </c>
      <c r="D196" s="69">
        <f t="shared" si="4"/>
        <v>2.1617962893704021</v>
      </c>
    </row>
    <row r="197" spans="3:4" x14ac:dyDescent="0.25">
      <c r="C197" s="69">
        <f t="shared" si="5"/>
        <v>9.5</v>
      </c>
      <c r="D197" s="69">
        <f t="shared" si="4"/>
        <v>2.1725520754273608</v>
      </c>
    </row>
    <row r="198" spans="3:4" x14ac:dyDescent="0.25">
      <c r="C198" s="69">
        <f t="shared" si="5"/>
        <v>9.5500000000000007</v>
      </c>
      <c r="D198" s="69">
        <f t="shared" si="4"/>
        <v>2.1831333571470641</v>
      </c>
    </row>
    <row r="199" spans="3:4" x14ac:dyDescent="0.25">
      <c r="C199" s="69">
        <f t="shared" si="5"/>
        <v>9.6000000000000014</v>
      </c>
      <c r="D199" s="69">
        <f t="shared" si="4"/>
        <v>2.1935424247495523</v>
      </c>
    </row>
    <row r="200" spans="3:4" x14ac:dyDescent="0.25">
      <c r="C200" s="69">
        <f t="shared" si="5"/>
        <v>9.6500000000000021</v>
      </c>
      <c r="D200" s="69">
        <f t="shared" ref="D200:D263" si="6">((-3*C200*COS(C200^0.5)+C200*SQRT(C200)*SIN(C200^0.5)-60*SQRT(C200)*SIN(C200^0.5)-COS(C200^0.5))/(4*C200*SQRT(C200)))+2</f>
        <v>2.2037815323315093</v>
      </c>
    </row>
    <row r="201" spans="3:4" x14ac:dyDescent="0.25">
      <c r="C201" s="69">
        <f t="shared" ref="C201:C231" si="7">C200+G$2</f>
        <v>9.7000000000000028</v>
      </c>
      <c r="D201" s="69">
        <f t="shared" si="6"/>
        <v>2.2138528986253094</v>
      </c>
    </row>
    <row r="202" spans="3:4" x14ac:dyDescent="0.25">
      <c r="C202" s="69">
        <f t="shared" si="7"/>
        <v>9.7500000000000036</v>
      </c>
      <c r="D202" s="69">
        <f t="shared" si="6"/>
        <v>2.2237587077377694</v>
      </c>
    </row>
    <row r="203" spans="3:4" x14ac:dyDescent="0.25">
      <c r="C203" s="69">
        <f t="shared" si="7"/>
        <v>9.8000000000000043</v>
      </c>
      <c r="D203" s="69">
        <f t="shared" si="6"/>
        <v>2.2335011098692528</v>
      </c>
    </row>
    <row r="204" spans="3:4" x14ac:dyDescent="0.25">
      <c r="C204" s="69">
        <f t="shared" si="7"/>
        <v>9.850000000000005</v>
      </c>
      <c r="D204" s="69">
        <f t="shared" si="6"/>
        <v>2.2430822220137605</v>
      </c>
    </row>
    <row r="205" spans="3:4" x14ac:dyDescent="0.25">
      <c r="C205" s="69">
        <f t="shared" si="7"/>
        <v>9.9000000000000057</v>
      </c>
      <c r="D205" s="69">
        <f t="shared" si="6"/>
        <v>2.2525041286406124</v>
      </c>
    </row>
    <row r="206" spans="3:4" x14ac:dyDescent="0.25">
      <c r="C206" s="69">
        <f t="shared" si="7"/>
        <v>9.9500000000000064</v>
      </c>
      <c r="D206" s="69">
        <f t="shared" si="6"/>
        <v>2.2617688823582949</v>
      </c>
    </row>
    <row r="207" spans="3:4" x14ac:dyDescent="0.25">
      <c r="C207" s="69">
        <f t="shared" si="7"/>
        <v>10.000000000000007</v>
      </c>
      <c r="D207" s="69">
        <f t="shared" si="6"/>
        <v>2.270878504561046</v>
      </c>
    </row>
    <row r="208" spans="3:4" x14ac:dyDescent="0.25">
      <c r="C208" s="69">
        <f t="shared" si="7"/>
        <v>10.050000000000008</v>
      </c>
      <c r="D208" s="69">
        <f t="shared" si="6"/>
        <v>2.2798349860587148</v>
      </c>
    </row>
    <row r="209" spans="3:4" x14ac:dyDescent="0.25">
      <c r="C209" s="69">
        <f t="shared" si="7"/>
        <v>10.100000000000009</v>
      </c>
      <c r="D209" s="69">
        <f t="shared" si="6"/>
        <v>2.2886402876904128</v>
      </c>
    </row>
    <row r="210" spans="3:4" x14ac:dyDescent="0.25">
      <c r="C210" s="69">
        <f t="shared" si="7"/>
        <v>10.150000000000009</v>
      </c>
      <c r="D210" s="69">
        <f t="shared" si="6"/>
        <v>2.2972963409224652</v>
      </c>
    </row>
    <row r="211" spans="3:4" x14ac:dyDescent="0.25">
      <c r="C211" s="69">
        <f t="shared" si="7"/>
        <v>10.20000000000001</v>
      </c>
      <c r="D211" s="69">
        <f t="shared" si="6"/>
        <v>2.3058050484311408</v>
      </c>
    </row>
    <row r="212" spans="3:4" x14ac:dyDescent="0.25">
      <c r="C212" s="69">
        <f t="shared" si="7"/>
        <v>10.250000000000011</v>
      </c>
      <c r="D212" s="69">
        <f t="shared" si="6"/>
        <v>2.3141682846706337</v>
      </c>
    </row>
    <row r="213" spans="3:4" x14ac:dyDescent="0.25">
      <c r="C213" s="69">
        <f t="shared" si="7"/>
        <v>10.300000000000011</v>
      </c>
      <c r="D213" s="69">
        <f t="shared" si="6"/>
        <v>2.3223878964267421</v>
      </c>
    </row>
    <row r="214" spans="3:4" x14ac:dyDescent="0.25">
      <c r="C214" s="69">
        <f t="shared" si="7"/>
        <v>10.350000000000012</v>
      </c>
      <c r="D214" s="69">
        <f t="shared" si="6"/>
        <v>2.3304657033566762</v>
      </c>
    </row>
    <row r="215" spans="3:4" x14ac:dyDescent="0.25">
      <c r="C215" s="69">
        <f t="shared" si="7"/>
        <v>10.400000000000013</v>
      </c>
      <c r="D215" s="69">
        <f t="shared" si="6"/>
        <v>2.3384034985154258</v>
      </c>
    </row>
    <row r="216" spans="3:4" x14ac:dyDescent="0.25">
      <c r="C216" s="69">
        <f t="shared" si="7"/>
        <v>10.450000000000014</v>
      </c>
      <c r="D216" s="69">
        <f t="shared" si="6"/>
        <v>2.3462030488690733</v>
      </c>
    </row>
    <row r="217" spans="3:4" x14ac:dyDescent="0.25">
      <c r="C217" s="69">
        <f t="shared" si="7"/>
        <v>10.500000000000014</v>
      </c>
      <c r="D217" s="69">
        <f t="shared" si="6"/>
        <v>2.3538660957954609</v>
      </c>
    </row>
    <row r="218" spans="3:4" x14ac:dyDescent="0.25">
      <c r="C218" s="69">
        <f t="shared" si="7"/>
        <v>10.550000000000015</v>
      </c>
      <c r="D218" s="69">
        <f t="shared" si="6"/>
        <v>2.3613943555725783</v>
      </c>
    </row>
    <row r="219" spans="3:4" x14ac:dyDescent="0.25">
      <c r="C219" s="69">
        <f t="shared" si="7"/>
        <v>10.600000000000016</v>
      </c>
      <c r="D219" s="69">
        <f t="shared" si="6"/>
        <v>2.3687895198550315</v>
      </c>
    </row>
    <row r="220" spans="3:4" x14ac:dyDescent="0.25">
      <c r="C220" s="69">
        <f t="shared" si="7"/>
        <v>10.650000000000016</v>
      </c>
      <c r="D220" s="69">
        <f t="shared" si="6"/>
        <v>2.3760532561389534</v>
      </c>
    </row>
    <row r="221" spans="3:4" x14ac:dyDescent="0.25">
      <c r="C221" s="69">
        <f t="shared" si="7"/>
        <v>10.700000000000017</v>
      </c>
      <c r="D221" s="69">
        <f t="shared" si="6"/>
        <v>2.3831872082156891</v>
      </c>
    </row>
    <row r="222" spans="3:4" x14ac:dyDescent="0.25">
      <c r="C222" s="69">
        <f t="shared" si="7"/>
        <v>10.750000000000018</v>
      </c>
      <c r="D222" s="69">
        <f t="shared" si="6"/>
        <v>2.3901929966145827</v>
      </c>
    </row>
    <row r="223" spans="3:4" x14ac:dyDescent="0.25">
      <c r="C223" s="69">
        <f t="shared" si="7"/>
        <v>10.800000000000018</v>
      </c>
      <c r="D223" s="69">
        <f t="shared" si="6"/>
        <v>2.3970722190351839</v>
      </c>
    </row>
    <row r="224" spans="3:4" x14ac:dyDescent="0.25">
      <c r="C224" s="69">
        <f t="shared" si="7"/>
        <v>10.850000000000019</v>
      </c>
      <c r="D224" s="69">
        <f t="shared" si="6"/>
        <v>2.4038264507691789</v>
      </c>
    </row>
    <row r="225" spans="3:4" x14ac:dyDescent="0.25">
      <c r="C225" s="69">
        <f t="shared" si="7"/>
        <v>10.90000000000002</v>
      </c>
      <c r="D225" s="69">
        <f t="shared" si="6"/>
        <v>2.4104572451123452</v>
      </c>
    </row>
    <row r="226" spans="3:4" x14ac:dyDescent="0.25">
      <c r="C226" s="69">
        <f t="shared" si="7"/>
        <v>10.950000000000021</v>
      </c>
      <c r="D226" s="69">
        <f t="shared" si="6"/>
        <v>2.4169661337668047</v>
      </c>
    </row>
    <row r="227" spans="3:4" x14ac:dyDescent="0.25">
      <c r="C227" s="69">
        <f t="shared" si="7"/>
        <v>11.000000000000021</v>
      </c>
      <c r="D227" s="69">
        <f t="shared" si="6"/>
        <v>2.4233546272338664</v>
      </c>
    </row>
    <row r="228" spans="3:4" x14ac:dyDescent="0.25">
      <c r="C228" s="69">
        <f t="shared" si="7"/>
        <v>11.050000000000022</v>
      </c>
      <c r="D228" s="69">
        <f t="shared" si="6"/>
        <v>2.4296242151977108</v>
      </c>
    </row>
    <row r="229" spans="3:4" x14ac:dyDescent="0.25">
      <c r="C229" s="69">
        <f t="shared" si="7"/>
        <v>11.100000000000023</v>
      </c>
      <c r="D229" s="69">
        <f t="shared" si="6"/>
        <v>2.4357763669001851</v>
      </c>
    </row>
    <row r="230" spans="3:4" x14ac:dyDescent="0.25">
      <c r="C230" s="69">
        <f t="shared" si="7"/>
        <v>11.150000000000023</v>
      </c>
      <c r="D230" s="69">
        <f t="shared" si="6"/>
        <v>2.4418125315069514</v>
      </c>
    </row>
    <row r="231" spans="3:4" x14ac:dyDescent="0.25">
      <c r="C231" s="69">
        <f t="shared" si="7"/>
        <v>11.200000000000024</v>
      </c>
      <c r="D231" s="69">
        <f t="shared" si="6"/>
        <v>2.4477341384652318</v>
      </c>
    </row>
    <row r="232" spans="3:4" x14ac:dyDescent="0.25">
      <c r="C232" s="69">
        <f>C231+G$2</f>
        <v>11.250000000000025</v>
      </c>
      <c r="D232" s="69">
        <f t="shared" si="6"/>
        <v>2.4535425978533878</v>
      </c>
    </row>
    <row r="233" spans="3:4" x14ac:dyDescent="0.25">
      <c r="C233" s="69">
        <f t="shared" ref="C233:C258" si="8">C232+G$2</f>
        <v>11.300000000000026</v>
      </c>
      <c r="D233" s="69">
        <f t="shared" si="6"/>
        <v>2.4592393007225528</v>
      </c>
    </row>
    <row r="234" spans="3:4" x14ac:dyDescent="0.25">
      <c r="C234" s="69">
        <f t="shared" si="8"/>
        <v>11.350000000000026</v>
      </c>
      <c r="D234" s="69">
        <f t="shared" si="6"/>
        <v>2.4648256194305387</v>
      </c>
    </row>
    <row r="235" spans="3:4" x14ac:dyDescent="0.25">
      <c r="C235" s="69">
        <f t="shared" si="8"/>
        <v>11.400000000000027</v>
      </c>
      <c r="D235" s="69">
        <f t="shared" si="6"/>
        <v>2.4703029079682342</v>
      </c>
    </row>
    <row r="236" spans="3:4" x14ac:dyDescent="0.25">
      <c r="C236" s="69">
        <f t="shared" si="8"/>
        <v>11.450000000000028</v>
      </c>
      <c r="D236" s="69">
        <f t="shared" si="6"/>
        <v>2.4756725022786905</v>
      </c>
    </row>
    <row r="237" spans="3:4" x14ac:dyDescent="0.25">
      <c r="C237" s="69">
        <f t="shared" si="8"/>
        <v>11.500000000000028</v>
      </c>
      <c r="D237" s="69">
        <f t="shared" si="6"/>
        <v>2.4809357205691001</v>
      </c>
    </row>
    <row r="238" spans="3:4" x14ac:dyDescent="0.25">
      <c r="C238" s="69">
        <f t="shared" si="8"/>
        <v>11.550000000000029</v>
      </c>
      <c r="D238" s="69">
        <f t="shared" si="6"/>
        <v>2.4860938636158556</v>
      </c>
    </row>
    <row r="239" spans="3:4" x14ac:dyDescent="0.25">
      <c r="C239" s="69">
        <f t="shared" si="8"/>
        <v>11.60000000000003</v>
      </c>
      <c r="D239" s="69">
        <f t="shared" si="6"/>
        <v>2.4911482150628763</v>
      </c>
    </row>
    <row r="240" spans="3:4" x14ac:dyDescent="0.25">
      <c r="C240" s="69">
        <f t="shared" si="8"/>
        <v>11.650000000000031</v>
      </c>
      <c r="D240" s="69">
        <f t="shared" si="6"/>
        <v>2.496100041713389</v>
      </c>
    </row>
    <row r="241" spans="3:4" x14ac:dyDescent="0.25">
      <c r="C241" s="69">
        <f t="shared" si="8"/>
        <v>11.700000000000031</v>
      </c>
      <c r="D241" s="69">
        <f t="shared" si="6"/>
        <v>2.5009505938153218</v>
      </c>
    </row>
    <row r="242" spans="3:4" x14ac:dyDescent="0.25">
      <c r="C242" s="69">
        <f t="shared" si="8"/>
        <v>11.750000000000032</v>
      </c>
      <c r="D242" s="69">
        <f t="shared" si="6"/>
        <v>2.5057011053405036</v>
      </c>
    </row>
    <row r="243" spans="3:4" x14ac:dyDescent="0.25">
      <c r="C243" s="69">
        <f t="shared" si="8"/>
        <v>11.800000000000033</v>
      </c>
      <c r="D243" s="69">
        <f t="shared" si="6"/>
        <v>2.5103527942578032</v>
      </c>
    </row>
    <row r="244" spans="3:4" x14ac:dyDescent="0.25">
      <c r="C244" s="69">
        <f t="shared" si="8"/>
        <v>11.850000000000033</v>
      </c>
      <c r="D244" s="69">
        <f t="shared" si="6"/>
        <v>2.5149068628004017</v>
      </c>
    </row>
    <row r="245" spans="3:4" x14ac:dyDescent="0.25">
      <c r="C245" s="69">
        <f t="shared" si="8"/>
        <v>11.900000000000034</v>
      </c>
      <c r="D245" s="69">
        <f t="shared" si="6"/>
        <v>2.5193644977273175</v>
      </c>
    </row>
    <row r="246" spans="3:4" x14ac:dyDescent="0.25">
      <c r="C246" s="69">
        <f t="shared" si="8"/>
        <v>11.950000000000035</v>
      </c>
      <c r="D246" s="69">
        <f t="shared" si="6"/>
        <v>2.5237268705793614</v>
      </c>
    </row>
    <row r="247" spans="3:4" x14ac:dyDescent="0.25">
      <c r="C247" s="69">
        <f t="shared" si="8"/>
        <v>12.000000000000036</v>
      </c>
      <c r="D247" s="69">
        <f t="shared" si="6"/>
        <v>2.5279951379296488</v>
      </c>
    </row>
    <row r="248" spans="3:4" x14ac:dyDescent="0.25">
      <c r="C248" s="69">
        <f t="shared" si="8"/>
        <v>12.050000000000036</v>
      </c>
      <c r="D248" s="69">
        <f t="shared" si="6"/>
        <v>2.5321704416288178</v>
      </c>
    </row>
    <row r="249" spans="3:4" x14ac:dyDescent="0.25">
      <c r="C249" s="69">
        <f t="shared" si="8"/>
        <v>12.100000000000037</v>
      </c>
      <c r="D249" s="69">
        <f t="shared" si="6"/>
        <v>2.5362539090450849</v>
      </c>
    </row>
    <row r="250" spans="3:4" x14ac:dyDescent="0.25">
      <c r="C250" s="69">
        <f t="shared" si="8"/>
        <v>12.150000000000038</v>
      </c>
      <c r="D250" s="69">
        <f t="shared" si="6"/>
        <v>2.5402466532992758</v>
      </c>
    </row>
    <row r="251" spans="3:4" x14ac:dyDescent="0.25">
      <c r="C251" s="69">
        <f t="shared" si="8"/>
        <v>12.200000000000038</v>
      </c>
      <c r="D251" s="69">
        <f t="shared" si="6"/>
        <v>2.5441497734949521</v>
      </c>
    </row>
    <row r="252" spans="3:4" x14ac:dyDescent="0.25">
      <c r="C252" s="69">
        <f t="shared" si="8"/>
        <v>12.250000000000039</v>
      </c>
      <c r="D252" s="69">
        <f t="shared" si="6"/>
        <v>2.5479643549437658</v>
      </c>
    </row>
    <row r="253" spans="3:4" x14ac:dyDescent="0.25">
      <c r="C253" s="69">
        <f t="shared" si="8"/>
        <v>12.30000000000004</v>
      </c>
      <c r="D253" s="69">
        <f t="shared" si="6"/>
        <v>2.5516914693861548</v>
      </c>
    </row>
    <row r="254" spans="3:4" x14ac:dyDescent="0.25">
      <c r="C254" s="69">
        <f t="shared" si="8"/>
        <v>12.350000000000041</v>
      </c>
      <c r="D254" s="69">
        <f t="shared" si="6"/>
        <v>2.5553321752075053</v>
      </c>
    </row>
    <row r="255" spans="3:4" x14ac:dyDescent="0.25">
      <c r="C255" s="69">
        <f t="shared" si="8"/>
        <v>12.400000000000041</v>
      </c>
      <c r="D255" s="69">
        <f t="shared" si="6"/>
        <v>2.5588875176498824</v>
      </c>
    </row>
    <row r="256" spans="3:4" x14ac:dyDescent="0.25">
      <c r="C256" s="69">
        <f t="shared" si="8"/>
        <v>12.450000000000042</v>
      </c>
      <c r="D256" s="69">
        <f t="shared" si="6"/>
        <v>2.5623585290194546</v>
      </c>
    </row>
    <row r="257" spans="3:4" x14ac:dyDescent="0.25">
      <c r="C257" s="69">
        <f t="shared" si="8"/>
        <v>12.500000000000043</v>
      </c>
      <c r="D257" s="69">
        <f t="shared" si="6"/>
        <v>2.5657462288897053</v>
      </c>
    </row>
    <row r="258" spans="3:4" x14ac:dyDescent="0.25">
      <c r="C258" s="69">
        <f t="shared" si="8"/>
        <v>12.550000000000043</v>
      </c>
      <c r="D258" s="69">
        <f t="shared" si="6"/>
        <v>2.5690516243005432</v>
      </c>
    </row>
    <row r="259" spans="3:4" x14ac:dyDescent="0.25">
      <c r="C259" s="69">
        <f>C258+G$2</f>
        <v>12.600000000000044</v>
      </c>
      <c r="D259" s="69">
        <f t="shared" si="6"/>
        <v>2.5722757099534093</v>
      </c>
    </row>
    <row r="260" spans="3:4" x14ac:dyDescent="0.25">
      <c r="C260" s="69">
        <f t="shared" ref="C260:C293" si="9">C259+G$2</f>
        <v>12.650000000000045</v>
      </c>
      <c r="D260" s="69">
        <f t="shared" si="6"/>
        <v>2.5754194684024814</v>
      </c>
    </row>
    <row r="261" spans="3:4" x14ac:dyDescent="0.25">
      <c r="C261" s="69">
        <f t="shared" si="9"/>
        <v>12.700000000000045</v>
      </c>
      <c r="D261" s="69">
        <f t="shared" si="6"/>
        <v>2.5784838702420703</v>
      </c>
    </row>
    <row r="262" spans="3:4" x14ac:dyDescent="0.25">
      <c r="C262" s="69">
        <f t="shared" si="9"/>
        <v>12.750000000000046</v>
      </c>
      <c r="D262" s="69">
        <f t="shared" si="6"/>
        <v>2.5814698742902968</v>
      </c>
    </row>
    <row r="263" spans="3:4" x14ac:dyDescent="0.25">
      <c r="C263" s="69">
        <f t="shared" si="9"/>
        <v>12.800000000000047</v>
      </c>
      <c r="D263" s="69">
        <f t="shared" si="6"/>
        <v>2.5843784277691428</v>
      </c>
    </row>
    <row r="264" spans="3:4" x14ac:dyDescent="0.25">
      <c r="C264" s="69">
        <f t="shared" si="9"/>
        <v>12.850000000000048</v>
      </c>
      <c r="D264" s="69">
        <f t="shared" ref="D264:D327" si="10">((-3*C264*COS(C264^0.5)+C264*SQRT(C264)*SIN(C264^0.5)-60*SQRT(C264)*SIN(C264^0.5)-COS(C264^0.5))/(4*C264*SQRT(C264)))+2</f>
        <v>2.5872104664809648</v>
      </c>
    </row>
    <row r="265" spans="3:4" x14ac:dyDescent="0.25">
      <c r="C265" s="69">
        <f t="shared" si="9"/>
        <v>12.900000000000048</v>
      </c>
      <c r="D265" s="69">
        <f t="shared" si="10"/>
        <v>2.589966914981555</v>
      </c>
    </row>
    <row r="266" spans="3:4" x14ac:dyDescent="0.25">
      <c r="C266" s="69">
        <f t="shared" si="9"/>
        <v>12.950000000000049</v>
      </c>
      <c r="D266" s="69">
        <f t="shared" si="10"/>
        <v>2.5926486867498246</v>
      </c>
    </row>
    <row r="267" spans="3:4" x14ac:dyDescent="0.25">
      <c r="C267" s="69">
        <f t="shared" si="9"/>
        <v>13.00000000000005</v>
      </c>
      <c r="D267" s="69">
        <f t="shared" si="10"/>
        <v>2.5952566843542022</v>
      </c>
    </row>
    <row r="268" spans="3:4" x14ac:dyDescent="0.25">
      <c r="C268" s="69">
        <f t="shared" si="9"/>
        <v>13.05000000000005</v>
      </c>
      <c r="D268" s="69">
        <f t="shared" si="10"/>
        <v>2.5977917996158126</v>
      </c>
    </row>
    <row r="269" spans="3:4" x14ac:dyDescent="0.25">
      <c r="C269" s="69">
        <f t="shared" si="9"/>
        <v>13.100000000000051</v>
      </c>
      <c r="D269" s="69">
        <f t="shared" si="10"/>
        <v>2.6002549137685254</v>
      </c>
    </row>
    <row r="270" spans="3:4" x14ac:dyDescent="0.25">
      <c r="C270" s="69">
        <f t="shared" si="9"/>
        <v>13.150000000000052</v>
      </c>
      <c r="D270" s="69">
        <f t="shared" si="10"/>
        <v>2.6026468976159323</v>
      </c>
    </row>
    <row r="271" spans="3:4" x14ac:dyDescent="0.25">
      <c r="C271" s="69">
        <f t="shared" si="9"/>
        <v>13.200000000000053</v>
      </c>
      <c r="D271" s="69">
        <f t="shared" si="10"/>
        <v>2.6049686116853352</v>
      </c>
    </row>
    <row r="272" spans="3:4" x14ac:dyDescent="0.25">
      <c r="C272" s="69">
        <f t="shared" si="9"/>
        <v>13.250000000000053</v>
      </c>
      <c r="D272" s="69">
        <f t="shared" si="10"/>
        <v>2.6072209063788137</v>
      </c>
    </row>
    <row r="273" spans="3:4" x14ac:dyDescent="0.25">
      <c r="C273" s="69">
        <f t="shared" si="9"/>
        <v>13.300000000000054</v>
      </c>
      <c r="D273" s="69">
        <f t="shared" si="10"/>
        <v>2.6094046221214344</v>
      </c>
    </row>
    <row r="274" spans="3:4" x14ac:dyDescent="0.25">
      <c r="C274" s="69">
        <f t="shared" si="9"/>
        <v>13.350000000000055</v>
      </c>
      <c r="D274" s="69">
        <f t="shared" si="10"/>
        <v>2.6115205895066738</v>
      </c>
    </row>
    <row r="275" spans="3:4" x14ac:dyDescent="0.25">
      <c r="C275" s="69">
        <f t="shared" si="9"/>
        <v>13.400000000000055</v>
      </c>
      <c r="D275" s="69">
        <f t="shared" si="10"/>
        <v>2.6135696294391151</v>
      </c>
    </row>
    <row r="276" spans="3:4" x14ac:dyDescent="0.25">
      <c r="C276" s="69">
        <f t="shared" si="9"/>
        <v>13.450000000000056</v>
      </c>
      <c r="D276" s="69">
        <f t="shared" si="10"/>
        <v>2.6155525532744841</v>
      </c>
    </row>
    <row r="277" spans="3:4" x14ac:dyDescent="0.25">
      <c r="C277" s="69">
        <f t="shared" si="9"/>
        <v>13.500000000000057</v>
      </c>
      <c r="D277" s="69">
        <f t="shared" si="10"/>
        <v>2.6174701629570838</v>
      </c>
    </row>
    <row r="278" spans="3:4" x14ac:dyDescent="0.25">
      <c r="C278" s="69">
        <f t="shared" si="9"/>
        <v>13.550000000000058</v>
      </c>
      <c r="D278" s="69">
        <f t="shared" si="10"/>
        <v>2.619323251154686</v>
      </c>
    </row>
    <row r="279" spans="3:4" x14ac:dyDescent="0.25">
      <c r="C279" s="69">
        <f t="shared" si="9"/>
        <v>13.600000000000058</v>
      </c>
      <c r="D279" s="69">
        <f t="shared" si="10"/>
        <v>2.6211126013909394</v>
      </c>
    </row>
    <row r="280" spans="3:4" x14ac:dyDescent="0.25">
      <c r="C280" s="69">
        <f t="shared" si="9"/>
        <v>13.650000000000059</v>
      </c>
      <c r="D280" s="69">
        <f t="shared" si="10"/>
        <v>2.6228389881753462</v>
      </c>
    </row>
    <row r="281" spans="3:4" x14ac:dyDescent="0.25">
      <c r="C281" s="69">
        <f t="shared" si="9"/>
        <v>13.70000000000006</v>
      </c>
      <c r="D281" s="69">
        <f t="shared" si="10"/>
        <v>2.6245031771308716</v>
      </c>
    </row>
    <row r="282" spans="3:4" x14ac:dyDescent="0.25">
      <c r="C282" s="69">
        <f t="shared" si="9"/>
        <v>13.75000000000006</v>
      </c>
      <c r="D282" s="69">
        <f t="shared" si="10"/>
        <v>2.6261059251192225</v>
      </c>
    </row>
    <row r="283" spans="3:4" x14ac:dyDescent="0.25">
      <c r="C283" s="69">
        <f t="shared" si="9"/>
        <v>13.800000000000061</v>
      </c>
      <c r="D283" s="69">
        <f t="shared" si="10"/>
        <v>2.6276479803638679</v>
      </c>
    </row>
    <row r="284" spans="3:4" x14ac:dyDescent="0.25">
      <c r="C284" s="69">
        <f t="shared" si="9"/>
        <v>13.850000000000062</v>
      </c>
      <c r="D284" s="69">
        <f t="shared" si="10"/>
        <v>2.6291300825708319</v>
      </c>
    </row>
    <row r="285" spans="3:4" x14ac:dyDescent="0.25">
      <c r="C285" s="69">
        <f t="shared" si="9"/>
        <v>13.900000000000063</v>
      </c>
      <c r="D285" s="69">
        <f t="shared" si="10"/>
        <v>2.6305529630473212</v>
      </c>
    </row>
    <row r="286" spans="3:4" x14ac:dyDescent="0.25">
      <c r="C286" s="69">
        <f t="shared" si="9"/>
        <v>13.950000000000063</v>
      </c>
      <c r="D286" s="69">
        <f t="shared" si="10"/>
        <v>2.6319173448182314</v>
      </c>
    </row>
    <row r="287" spans="3:4" x14ac:dyDescent="0.25">
      <c r="C287" s="69">
        <f t="shared" si="9"/>
        <v>14.000000000000064</v>
      </c>
      <c r="D287" s="69">
        <f t="shared" si="10"/>
        <v>2.6332239427405733</v>
      </c>
    </row>
    <row r="288" spans="3:4" x14ac:dyDescent="0.25">
      <c r="C288" s="69">
        <f t="shared" si="9"/>
        <v>14.050000000000065</v>
      </c>
      <c r="D288" s="69">
        <f t="shared" si="10"/>
        <v>2.634473463615878</v>
      </c>
    </row>
    <row r="289" spans="3:4" x14ac:dyDescent="0.25">
      <c r="C289" s="69">
        <f t="shared" si="9"/>
        <v>14.100000000000065</v>
      </c>
      <c r="D289" s="69">
        <f t="shared" si="10"/>
        <v>2.6356666063006067</v>
      </c>
    </row>
    <row r="290" spans="3:4" x14ac:dyDescent="0.25">
      <c r="C290" s="69">
        <f t="shared" si="9"/>
        <v>14.150000000000066</v>
      </c>
      <c r="D290" s="69">
        <f t="shared" si="10"/>
        <v>2.6368040618146216</v>
      </c>
    </row>
    <row r="291" spans="3:4" x14ac:dyDescent="0.25">
      <c r="C291" s="69">
        <f t="shared" si="9"/>
        <v>14.200000000000067</v>
      </c>
      <c r="D291" s="69">
        <f t="shared" si="10"/>
        <v>2.6378865134477616</v>
      </c>
    </row>
    <row r="292" spans="3:4" x14ac:dyDescent="0.25">
      <c r="C292" s="69">
        <f t="shared" si="9"/>
        <v>14.250000000000068</v>
      </c>
      <c r="D292" s="69">
        <f t="shared" si="10"/>
        <v>2.6389146368645462</v>
      </c>
    </row>
    <row r="293" spans="3:4" x14ac:dyDescent="0.25">
      <c r="C293" s="69">
        <f t="shared" si="9"/>
        <v>14.300000000000068</v>
      </c>
      <c r="D293" s="69">
        <f t="shared" si="10"/>
        <v>2.639889100207073</v>
      </c>
    </row>
    <row r="294" spans="3:4" x14ac:dyDescent="0.25">
      <c r="C294" s="69">
        <f>C293+G$2</f>
        <v>14.350000000000069</v>
      </c>
      <c r="D294" s="69">
        <f t="shared" si="10"/>
        <v>2.6408105641961237</v>
      </c>
    </row>
    <row r="295" spans="3:4" x14ac:dyDescent="0.25">
      <c r="C295" s="69">
        <f t="shared" ref="C295:C297" si="11">C294+G$2</f>
        <v>14.40000000000007</v>
      </c>
      <c r="D295" s="69">
        <f t="shared" si="10"/>
        <v>2.6416796822305311</v>
      </c>
    </row>
    <row r="296" spans="3:4" x14ac:dyDescent="0.25">
      <c r="C296" s="69">
        <f t="shared" si="11"/>
        <v>14.45000000000007</v>
      </c>
      <c r="D296" s="69">
        <f t="shared" si="10"/>
        <v>2.6424971004848423</v>
      </c>
    </row>
    <row r="297" spans="3:4" x14ac:dyDescent="0.25">
      <c r="C297" s="69">
        <f t="shared" si="11"/>
        <v>14.500000000000071</v>
      </c>
      <c r="D297" s="69">
        <f t="shared" si="10"/>
        <v>2.6432634580053058</v>
      </c>
    </row>
    <row r="298" spans="3:4" x14ac:dyDescent="0.25">
      <c r="C298" s="69">
        <f>C297+G$2</f>
        <v>14.550000000000072</v>
      </c>
      <c r="D298" s="69">
        <f t="shared" si="10"/>
        <v>2.6439793868042285</v>
      </c>
    </row>
    <row r="299" spans="3:4" x14ac:dyDescent="0.25">
      <c r="C299" s="69">
        <f t="shared" ref="C299:C300" si="12">C298+G$2</f>
        <v>14.600000000000072</v>
      </c>
      <c r="D299" s="69">
        <f t="shared" si="10"/>
        <v>2.6446455119527306</v>
      </c>
    </row>
    <row r="300" spans="3:4" x14ac:dyDescent="0.25">
      <c r="C300" s="69">
        <f t="shared" si="12"/>
        <v>14.650000000000073</v>
      </c>
      <c r="D300" s="69">
        <f t="shared" si="10"/>
        <v>2.6452624516719316</v>
      </c>
    </row>
    <row r="301" spans="3:4" x14ac:dyDescent="0.25">
      <c r="C301" s="69">
        <f>C300+G$2</f>
        <v>14.700000000000074</v>
      </c>
      <c r="D301" s="69">
        <f t="shared" si="10"/>
        <v>2.6458308174226026</v>
      </c>
    </row>
    <row r="302" spans="3:4" x14ac:dyDescent="0.25">
      <c r="C302" s="69">
        <f t="shared" ref="C302:C323" si="13">C301+G$2</f>
        <v>14.750000000000075</v>
      </c>
      <c r="D302" s="69">
        <f t="shared" si="10"/>
        <v>2.6463512139933174</v>
      </c>
    </row>
    <row r="303" spans="3:4" x14ac:dyDescent="0.25">
      <c r="C303" s="69">
        <f t="shared" si="13"/>
        <v>14.800000000000075</v>
      </c>
      <c r="D303" s="69">
        <f t="shared" si="10"/>
        <v>2.6468242395871266</v>
      </c>
    </row>
    <row r="304" spans="3:4" x14ac:dyDescent="0.25">
      <c r="C304" s="69">
        <f t="shared" si="13"/>
        <v>14.850000000000076</v>
      </c>
      <c r="D304" s="69">
        <f t="shared" si="10"/>
        <v>2.6472504859067958</v>
      </c>
    </row>
    <row r="305" spans="3:4" x14ac:dyDescent="0.25">
      <c r="C305" s="69">
        <f t="shared" si="13"/>
        <v>14.900000000000077</v>
      </c>
      <c r="D305" s="69">
        <f t="shared" si="10"/>
        <v>2.6476305382386283</v>
      </c>
    </row>
    <row r="306" spans="3:4" x14ac:dyDescent="0.25">
      <c r="C306" s="69">
        <f t="shared" si="13"/>
        <v>14.950000000000077</v>
      </c>
      <c r="D306" s="69">
        <f t="shared" si="10"/>
        <v>2.6479649755349053</v>
      </c>
    </row>
    <row r="307" spans="3:4" x14ac:dyDescent="0.25">
      <c r="C307" s="69">
        <f t="shared" si="13"/>
        <v>15.000000000000078</v>
      </c>
      <c r="D307" s="69">
        <f t="shared" si="10"/>
        <v>2.6482543704949695</v>
      </c>
    </row>
    <row r="308" spans="3:4" x14ac:dyDescent="0.25">
      <c r="C308" s="69">
        <f t="shared" si="13"/>
        <v>15.050000000000079</v>
      </c>
      <c r="D308" s="69">
        <f t="shared" si="10"/>
        <v>2.648499289644985</v>
      </c>
    </row>
    <row r="309" spans="3:4" x14ac:dyDescent="0.25">
      <c r="C309" s="69">
        <f t="shared" si="13"/>
        <v>15.10000000000008</v>
      </c>
      <c r="D309" s="69">
        <f t="shared" si="10"/>
        <v>2.6487002934163897</v>
      </c>
    </row>
    <row r="310" spans="3:4" x14ac:dyDescent="0.25">
      <c r="C310" s="69">
        <f t="shared" si="13"/>
        <v>15.15000000000008</v>
      </c>
      <c r="D310" s="69">
        <f t="shared" si="10"/>
        <v>2.6488579362230795</v>
      </c>
    </row>
    <row r="311" spans="3:4" x14ac:dyDescent="0.25">
      <c r="C311" s="69">
        <f t="shared" si="13"/>
        <v>15.200000000000081</v>
      </c>
      <c r="D311" s="69">
        <f t="shared" si="10"/>
        <v>2.6489727665373395</v>
      </c>
    </row>
    <row r="312" spans="3:4" x14ac:dyDescent="0.25">
      <c r="C312" s="69">
        <f t="shared" si="13"/>
        <v>15.250000000000082</v>
      </c>
      <c r="D312" s="69">
        <f t="shared" si="10"/>
        <v>2.6490453269645506</v>
      </c>
    </row>
    <row r="313" spans="3:4" x14ac:dyDescent="0.25">
      <c r="C313" s="69">
        <f t="shared" si="13"/>
        <v>15.300000000000082</v>
      </c>
      <c r="D313" s="72">
        <f t="shared" si="10"/>
        <v>2.6490761543167003</v>
      </c>
    </row>
    <row r="314" spans="3:4" x14ac:dyDescent="0.25">
      <c r="C314" s="69">
        <f t="shared" si="13"/>
        <v>15.350000000000083</v>
      </c>
      <c r="D314" s="69">
        <f t="shared" si="10"/>
        <v>2.6490657796847095</v>
      </c>
    </row>
    <row r="315" spans="3:4" x14ac:dyDescent="0.25">
      <c r="C315" s="69">
        <f t="shared" si="13"/>
        <v>15.400000000000084</v>
      </c>
      <c r="D315" s="69">
        <f t="shared" si="10"/>
        <v>2.6490147285096164</v>
      </c>
    </row>
    <row r="316" spans="3:4" x14ac:dyDescent="0.25">
      <c r="C316" s="69">
        <f t="shared" si="13"/>
        <v>15.450000000000085</v>
      </c>
      <c r="D316" s="69">
        <f t="shared" si="10"/>
        <v>2.6489235206526218</v>
      </c>
    </row>
    <row r="317" spans="3:4" x14ac:dyDescent="0.25">
      <c r="C317" s="69">
        <f t="shared" si="13"/>
        <v>15.500000000000085</v>
      </c>
      <c r="D317" s="69">
        <f t="shared" si="10"/>
        <v>2.6487926704640299</v>
      </c>
    </row>
    <row r="318" spans="3:4" x14ac:dyDescent="0.25">
      <c r="C318" s="69">
        <f t="shared" si="13"/>
        <v>15.550000000000086</v>
      </c>
      <c r="D318" s="69">
        <f t="shared" si="10"/>
        <v>2.6486226868511027</v>
      </c>
    </row>
    <row r="319" spans="3:4" x14ac:dyDescent="0.25">
      <c r="C319" s="69">
        <f t="shared" si="13"/>
        <v>15.600000000000087</v>
      </c>
      <c r="D319" s="69">
        <f t="shared" si="10"/>
        <v>2.6484140733448474</v>
      </c>
    </row>
    <row r="320" spans="3:4" x14ac:dyDescent="0.25">
      <c r="C320" s="69">
        <f t="shared" si="13"/>
        <v>15.650000000000087</v>
      </c>
      <c r="D320" s="69">
        <f t="shared" si="10"/>
        <v>2.6481673281657621</v>
      </c>
    </row>
    <row r="321" spans="3:4" x14ac:dyDescent="0.25">
      <c r="C321" s="69">
        <f t="shared" si="13"/>
        <v>15.700000000000088</v>
      </c>
      <c r="D321" s="69">
        <f t="shared" si="10"/>
        <v>2.6478829442885532</v>
      </c>
    </row>
    <row r="322" spans="3:4" x14ac:dyDescent="0.25">
      <c r="C322" s="69">
        <f t="shared" si="13"/>
        <v>15.750000000000089</v>
      </c>
      <c r="D322" s="69">
        <f t="shared" si="10"/>
        <v>2.6475614095058533</v>
      </c>
    </row>
    <row r="323" spans="3:4" x14ac:dyDescent="0.25">
      <c r="C323" s="69">
        <f t="shared" si="13"/>
        <v>15.80000000000009</v>
      </c>
      <c r="D323" s="69">
        <f t="shared" si="10"/>
        <v>2.6472032064909463</v>
      </c>
    </row>
    <row r="324" spans="3:4" x14ac:dyDescent="0.25">
      <c r="C324" s="69">
        <f>C323+G$2</f>
        <v>15.85000000000009</v>
      </c>
      <c r="D324" s="69">
        <f t="shared" si="10"/>
        <v>2.6468088128595335</v>
      </c>
    </row>
    <row r="325" spans="3:4" x14ac:dyDescent="0.25">
      <c r="C325" s="69">
        <f t="shared" ref="C325:C327" si="14">C324+G$2</f>
        <v>15.900000000000091</v>
      </c>
      <c r="D325" s="69">
        <f t="shared" si="10"/>
        <v>2.6463787012305469</v>
      </c>
    </row>
    <row r="326" spans="3:4" x14ac:dyDescent="0.25">
      <c r="C326" s="69">
        <f t="shared" si="14"/>
        <v>15.950000000000092</v>
      </c>
      <c r="D326" s="69">
        <f t="shared" si="10"/>
        <v>2.6459133392860328</v>
      </c>
    </row>
    <row r="327" spans="3:4" x14ac:dyDescent="0.25">
      <c r="C327" s="69">
        <f t="shared" si="14"/>
        <v>16.000000000000092</v>
      </c>
      <c r="D327" s="69">
        <f t="shared" si="10"/>
        <v>2.6454131898301254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AC2D-7FF9-CE4F-9746-2A0F08FB14DF}">
  <dimension ref="C3:I38"/>
  <sheetViews>
    <sheetView workbookViewId="0">
      <selection activeCell="H8" sqref="H8"/>
    </sheetView>
  </sheetViews>
  <sheetFormatPr baseColWidth="10" defaultColWidth="10.85546875" defaultRowHeight="15.75" x14ac:dyDescent="0.25"/>
  <cols>
    <col min="1" max="2" width="10.85546875" style="67"/>
    <col min="3" max="5" width="10.85546875" style="68"/>
    <col min="6" max="7" width="10.85546875" style="67"/>
    <col min="8" max="8" width="20.140625" style="67" customWidth="1"/>
    <col min="9" max="16384" width="10.85546875" style="67"/>
  </cols>
  <sheetData>
    <row r="3" spans="3:9" x14ac:dyDescent="0.25">
      <c r="G3" s="67">
        <f>1/5</f>
        <v>0.2</v>
      </c>
    </row>
    <row r="7" spans="3:9" x14ac:dyDescent="0.25">
      <c r="C7" s="70" t="s">
        <v>41</v>
      </c>
      <c r="D7" s="70" t="s">
        <v>38</v>
      </c>
      <c r="E7" s="69"/>
    </row>
    <row r="8" spans="3:9" x14ac:dyDescent="0.25">
      <c r="C8" s="69">
        <v>2</v>
      </c>
      <c r="D8" s="69">
        <f>(9+4*(COS(0.4*C8))^2)*(5*EXP(-1*0.5*C8)+2*EXP(0.15*C8))</f>
        <v>49.665183062213053</v>
      </c>
      <c r="E8" s="69"/>
    </row>
    <row r="9" spans="3:9" x14ac:dyDescent="0.25">
      <c r="C9" s="69">
        <f>(C8+G$3)</f>
        <v>2.2000000000000002</v>
      </c>
      <c r="D9" s="69">
        <f t="shared" ref="D9:D38" si="0">(9+4*(COS(0.4*C9))^2)*(5*EXP(-1*0.5*C9)+2*EXP(0.15*C9))</f>
        <v>47.236719463380865</v>
      </c>
      <c r="E9" s="69">
        <f>4*D9</f>
        <v>188.94687785352346</v>
      </c>
    </row>
    <row r="10" spans="3:9" x14ac:dyDescent="0.25">
      <c r="C10" s="69">
        <f t="shared" ref="C10:C38" si="1">(C9+G$3)</f>
        <v>2.4000000000000004</v>
      </c>
      <c r="D10" s="69">
        <f t="shared" si="0"/>
        <v>45.106741193449736</v>
      </c>
      <c r="E10" s="69">
        <f>2*D10</f>
        <v>90.213482386899472</v>
      </c>
    </row>
    <row r="11" spans="3:9" x14ac:dyDescent="0.25">
      <c r="C11" s="69">
        <f t="shared" si="1"/>
        <v>2.6000000000000005</v>
      </c>
      <c r="D11" s="69">
        <f t="shared" si="0"/>
        <v>43.274275558039562</v>
      </c>
      <c r="E11" s="69">
        <f t="shared" ref="E11:E37" si="2">4*D11</f>
        <v>173.09710223215825</v>
      </c>
    </row>
    <row r="12" spans="3:9" x14ac:dyDescent="0.25">
      <c r="C12" s="69">
        <f t="shared" si="1"/>
        <v>2.8000000000000007</v>
      </c>
      <c r="D12" s="69">
        <f t="shared" si="0"/>
        <v>41.739528243456213</v>
      </c>
      <c r="E12" s="69">
        <f>2*D12</f>
        <v>83.479056486912427</v>
      </c>
      <c r="I12" s="67">
        <f>G3*(1/3)*(D8+SUM(E9:E37)+D38)</f>
        <v>322.34834537318915</v>
      </c>
    </row>
    <row r="13" spans="3:9" x14ac:dyDescent="0.25">
      <c r="C13" s="69">
        <f t="shared" si="1"/>
        <v>3.0000000000000009</v>
      </c>
      <c r="D13" s="69">
        <f t="shared" si="0"/>
        <v>40.503824912186879</v>
      </c>
      <c r="E13" s="69">
        <f t="shared" si="2"/>
        <v>162.01529964874751</v>
      </c>
    </row>
    <row r="14" spans="3:9" x14ac:dyDescent="0.25">
      <c r="C14" s="69">
        <f t="shared" si="1"/>
        <v>3.2000000000000011</v>
      </c>
      <c r="D14" s="69">
        <f t="shared" si="0"/>
        <v>39.569426158240347</v>
      </c>
      <c r="E14" s="69">
        <f>2*D14</f>
        <v>79.138852316480694</v>
      </c>
    </row>
    <row r="15" spans="3:9" x14ac:dyDescent="0.25">
      <c r="C15" s="69">
        <f t="shared" si="1"/>
        <v>3.4000000000000012</v>
      </c>
      <c r="D15" s="69">
        <f t="shared" si="0"/>
        <v>38.939223281682523</v>
      </c>
      <c r="E15" s="69">
        <f t="shared" si="2"/>
        <v>155.75689312673009</v>
      </c>
    </row>
    <row r="16" spans="3:9" x14ac:dyDescent="0.25">
      <c r="C16" s="69">
        <f t="shared" si="1"/>
        <v>3.6000000000000014</v>
      </c>
      <c r="D16" s="69">
        <f t="shared" si="0"/>
        <v>38.616328241195617</v>
      </c>
      <c r="E16" s="69">
        <f>2*D16</f>
        <v>77.232656482391235</v>
      </c>
    </row>
    <row r="17" spans="3:5" x14ac:dyDescent="0.25">
      <c r="C17" s="69">
        <f t="shared" si="1"/>
        <v>3.8000000000000016</v>
      </c>
      <c r="D17" s="69">
        <f t="shared" si="0"/>
        <v>38.603576116590752</v>
      </c>
      <c r="E17" s="69">
        <f t="shared" si="2"/>
        <v>154.41430446636301</v>
      </c>
    </row>
    <row r="18" spans="3:5" x14ac:dyDescent="0.25">
      <c r="C18" s="69">
        <f t="shared" si="1"/>
        <v>4.0000000000000018</v>
      </c>
      <c r="D18" s="69">
        <f t="shared" si="0"/>
        <v>38.902962407017768</v>
      </c>
      <c r="E18" s="69">
        <f>2*D18</f>
        <v>77.805924814035535</v>
      </c>
    </row>
    <row r="19" spans="3:5" x14ac:dyDescent="0.25">
      <c r="C19" s="69">
        <f t="shared" si="1"/>
        <v>4.200000000000002</v>
      </c>
      <c r="D19" s="69">
        <f t="shared" si="0"/>
        <v>39.515040474425149</v>
      </c>
      <c r="E19" s="69">
        <f t="shared" si="2"/>
        <v>158.0601618977006</v>
      </c>
    </row>
    <row r="20" spans="3:5" x14ac:dyDescent="0.25">
      <c r="C20" s="69">
        <f t="shared" si="1"/>
        <v>4.4000000000000021</v>
      </c>
      <c r="D20" s="69">
        <f t="shared" si="0"/>
        <v>40.438306405194325</v>
      </c>
      <c r="E20" s="69">
        <f>2*D20</f>
        <v>80.87661281038865</v>
      </c>
    </row>
    <row r="21" spans="3:5" x14ac:dyDescent="0.25">
      <c r="C21" s="69">
        <f t="shared" si="1"/>
        <v>4.6000000000000023</v>
      </c>
      <c r="D21" s="69">
        <f t="shared" si="0"/>
        <v>41.66859951397192</v>
      </c>
      <c r="E21" s="69">
        <f t="shared" si="2"/>
        <v>166.67439805588768</v>
      </c>
    </row>
    <row r="22" spans="3:5" x14ac:dyDescent="0.25">
      <c r="C22" s="69">
        <f t="shared" si="1"/>
        <v>4.8000000000000025</v>
      </c>
      <c r="D22" s="69">
        <f t="shared" si="0"/>
        <v>43.198546677873708</v>
      </c>
      <c r="E22" s="69">
        <f>2*D22</f>
        <v>86.397093355747415</v>
      </c>
    </row>
    <row r="23" spans="3:5" x14ac:dyDescent="0.25">
      <c r="C23" s="69">
        <f t="shared" si="1"/>
        <v>5.0000000000000027</v>
      </c>
      <c r="D23" s="69">
        <f t="shared" si="0"/>
        <v>45.017077707694057</v>
      </c>
      <c r="E23" s="69">
        <f t="shared" si="2"/>
        <v>180.06831083077623</v>
      </c>
    </row>
    <row r="24" spans="3:5" x14ac:dyDescent="0.25">
      <c r="C24" s="69">
        <f t="shared" si="1"/>
        <v>5.2000000000000028</v>
      </c>
      <c r="D24" s="69">
        <f t="shared" si="0"/>
        <v>47.109037091658244</v>
      </c>
      <c r="E24" s="69">
        <f>2*D24</f>
        <v>94.218074183316489</v>
      </c>
    </row>
    <row r="25" spans="3:5" x14ac:dyDescent="0.25">
      <c r="C25" s="69">
        <f t="shared" si="1"/>
        <v>5.400000000000003</v>
      </c>
      <c r="D25" s="69">
        <f t="shared" si="0"/>
        <v>49.454914756691636</v>
      </c>
      <c r="E25" s="69">
        <f t="shared" si="2"/>
        <v>197.81965902676654</v>
      </c>
    </row>
    <row r="26" spans="3:5" x14ac:dyDescent="0.25">
      <c r="C26" s="69">
        <f t="shared" si="1"/>
        <v>5.6000000000000032</v>
      </c>
      <c r="D26" s="69">
        <f t="shared" si="0"/>
        <v>52.030715065308598</v>
      </c>
      <c r="E26" s="69">
        <f>2*D26</f>
        <v>104.0614301306172</v>
      </c>
    </row>
    <row r="27" spans="3:5" x14ac:dyDescent="0.25">
      <c r="C27" s="69">
        <f t="shared" si="1"/>
        <v>5.8000000000000034</v>
      </c>
      <c r="D27" s="69">
        <f t="shared" si="0"/>
        <v>54.807979198395238</v>
      </c>
      <c r="E27" s="69">
        <f t="shared" si="2"/>
        <v>219.23191679358095</v>
      </c>
    </row>
    <row r="28" spans="3:5" x14ac:dyDescent="0.25">
      <c r="C28" s="69">
        <f t="shared" si="1"/>
        <v>6.0000000000000036</v>
      </c>
      <c r="D28" s="69">
        <f t="shared" si="0"/>
        <v>57.753971471954578</v>
      </c>
      <c r="E28" s="69">
        <f>2*D28</f>
        <v>115.50794294390916</v>
      </c>
    </row>
    <row r="29" spans="3:5" x14ac:dyDescent="0.25">
      <c r="C29" s="69">
        <f t="shared" si="1"/>
        <v>6.2000000000000037</v>
      </c>
      <c r="D29" s="69">
        <f t="shared" si="0"/>
        <v>60.832035115999965</v>
      </c>
      <c r="E29" s="69">
        <f t="shared" si="2"/>
        <v>243.32814046399986</v>
      </c>
    </row>
    <row r="30" spans="3:5" x14ac:dyDescent="0.25">
      <c r="C30" s="69">
        <f t="shared" si="1"/>
        <v>6.4000000000000039</v>
      </c>
      <c r="D30" s="69">
        <f t="shared" si="0"/>
        <v>64.002117731759341</v>
      </c>
      <c r="E30" s="69">
        <f>2*D30</f>
        <v>128.00423546351868</v>
      </c>
    </row>
    <row r="31" spans="3:5" x14ac:dyDescent="0.25">
      <c r="C31" s="69">
        <f t="shared" si="1"/>
        <v>6.6000000000000041</v>
      </c>
      <c r="D31" s="69">
        <f t="shared" si="0"/>
        <v>67.221461172012482</v>
      </c>
      <c r="E31" s="69">
        <f t="shared" si="2"/>
        <v>268.88584468804993</v>
      </c>
    </row>
    <row r="32" spans="3:5" x14ac:dyDescent="0.25">
      <c r="C32" s="69">
        <f t="shared" si="1"/>
        <v>6.8000000000000043</v>
      </c>
      <c r="D32" s="69">
        <f t="shared" si="0"/>
        <v>70.445445097043518</v>
      </c>
      <c r="E32" s="69">
        <f>2*D32</f>
        <v>140.89089019408704</v>
      </c>
    </row>
    <row r="33" spans="3:5" x14ac:dyDescent="0.25">
      <c r="C33" s="69">
        <f t="shared" si="1"/>
        <v>7.0000000000000044</v>
      </c>
      <c r="D33" s="69">
        <f t="shared" si="0"/>
        <v>73.628568087069425</v>
      </c>
      <c r="E33" s="69">
        <f t="shared" si="2"/>
        <v>294.5142723482777</v>
      </c>
    </row>
    <row r="34" spans="3:5" x14ac:dyDescent="0.25">
      <c r="C34" s="69">
        <f t="shared" si="1"/>
        <v>7.2000000000000046</v>
      </c>
      <c r="D34" s="69">
        <f t="shared" si="0"/>
        <v>76.725545083850591</v>
      </c>
      <c r="E34" s="69">
        <f>2*D34</f>
        <v>153.45109016770118</v>
      </c>
    </row>
    <row r="35" spans="3:5" x14ac:dyDescent="0.25">
      <c r="C35" s="69">
        <f t="shared" si="1"/>
        <v>7.4000000000000048</v>
      </c>
      <c r="D35" s="69">
        <f t="shared" si="0"/>
        <v>79.692495230636524</v>
      </c>
      <c r="E35" s="69">
        <f t="shared" si="2"/>
        <v>318.7699809225461</v>
      </c>
    </row>
    <row r="36" spans="3:5" x14ac:dyDescent="0.25">
      <c r="C36" s="69">
        <f t="shared" si="1"/>
        <v>7.600000000000005</v>
      </c>
      <c r="D36" s="69">
        <f t="shared" si="0"/>
        <v>82.488190017313556</v>
      </c>
      <c r="E36" s="69">
        <f>2*D36</f>
        <v>164.97638003462711</v>
      </c>
    </row>
    <row r="37" spans="3:5" x14ac:dyDescent="0.25">
      <c r="C37" s="69">
        <f>(C36+G$3)</f>
        <v>7.8000000000000052</v>
      </c>
      <c r="D37" s="69">
        <f t="shared" si="0"/>
        <v>85.075328145719752</v>
      </c>
      <c r="E37" s="69">
        <f t="shared" si="2"/>
        <v>340.30131258287901</v>
      </c>
    </row>
    <row r="38" spans="3:5" x14ac:dyDescent="0.25">
      <c r="C38" s="69">
        <f t="shared" si="1"/>
        <v>8.0000000000000053</v>
      </c>
      <c r="D38" s="69">
        <f t="shared" si="0"/>
        <v>87.421800827004802</v>
      </c>
      <c r="E38" s="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Punto 1A</vt:lpstr>
      <vt:lpstr>Punto 1B</vt:lpstr>
      <vt:lpstr>Punto 2</vt:lpstr>
      <vt:lpstr>Punto 3</vt:lpstr>
      <vt:lpstr>Punto 5</vt:lpstr>
      <vt:lpstr>Punto 6</vt:lpstr>
      <vt:lpstr>Punto 7</vt:lpstr>
      <vt:lpstr>Punto 8</vt:lpstr>
      <vt:lpstr>Punto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DANIEL REY</cp:lastModifiedBy>
  <dcterms:created xsi:type="dcterms:W3CDTF">2020-04-23T22:03:00Z</dcterms:created>
  <dcterms:modified xsi:type="dcterms:W3CDTF">2020-05-08T07:08:29Z</dcterms:modified>
</cp:coreProperties>
</file>