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8610" firstSheet="9" activeTab="20"/>
  </bookViews>
  <sheets>
    <sheet name="ACI" sheetId="1" r:id="rId1"/>
    <sheet name="KIS" sheetId="2" r:id="rId2"/>
    <sheet name="ก.เจริญโลหะกิจ" sheetId="3" r:id="rId3"/>
    <sheet name="BM" sheetId="4" r:id="rId4"/>
    <sheet name="MKV" sheetId="5" r:id="rId5"/>
    <sheet name="FM" sheetId="6" r:id="rId6"/>
    <sheet name="KORN" sheetId="7" r:id="rId7"/>
    <sheet name="VR1" sheetId="8" r:id="rId8"/>
    <sheet name="เพื่อนเกษตร" sheetId="9" r:id="rId9"/>
    <sheet name="VT" sheetId="10" r:id="rId10"/>
    <sheet name="สุริยาออโต้พาร์ท" sheetId="11" r:id="rId11"/>
    <sheet name="BESCO" sheetId="12" r:id="rId12"/>
    <sheet name="DT" sheetId="13" r:id="rId13"/>
    <sheet name="TTV" sheetId="14" r:id="rId14"/>
    <sheet name="ไทยยาง" sheetId="15" r:id="rId15"/>
    <sheet name="CK" sheetId="16" r:id="rId16"/>
    <sheet name="W" sheetId="17" r:id="rId17"/>
    <sheet name="TRW" sheetId="18" r:id="rId18"/>
    <sheet name="LJ" sheetId="19" r:id="rId19"/>
    <sheet name="BK" sheetId="20" r:id="rId20"/>
    <sheet name="S" sheetId="21" r:id="rId21"/>
    <sheet name="PMS" sheetId="22" r:id="rId22"/>
    <sheet name="LEK" sheetId="23" r:id="rId23"/>
    <sheet name="ABC" sheetId="24" r:id="rId24"/>
    <sheet name="อ.ยนต์" sheetId="25" r:id="rId25"/>
    <sheet name="AAC" sheetId="26" r:id="rId26"/>
    <sheet name="KCP" sheetId="27" r:id="rId27"/>
    <sheet name="MCP" sheetId="28" r:id="rId28"/>
    <sheet name="VRA" sheetId="29" r:id="rId29"/>
    <sheet name="SPB" sheetId="30" r:id="rId30"/>
    <sheet name="A=D" sheetId="31" r:id="rId31"/>
    <sheet name="CJ" sheetId="32" r:id="rId32"/>
    <sheet name="SPN" sheetId="33" r:id="rId33"/>
    <sheet name="3J" sheetId="34" r:id="rId34"/>
    <sheet name="ส.บางบอน" sheetId="35" r:id="rId35"/>
    <sheet name="PS" sheetId="36" r:id="rId36"/>
  </sheets>
  <calcPr calcId="124519"/>
</workbook>
</file>

<file path=xl/calcChain.xml><?xml version="1.0" encoding="utf-8"?>
<calcChain xmlns="http://schemas.openxmlformats.org/spreadsheetml/2006/main">
  <c r="F48" i="35"/>
  <c r="F71" i="23"/>
  <c r="F24" i="35"/>
  <c r="F34" i="11"/>
  <c r="F24" i="31"/>
  <c r="F67" i="2"/>
  <c r="F8" i="33"/>
  <c r="F102" i="13"/>
  <c r="F93"/>
  <c r="F105" i="29"/>
  <c r="F84"/>
  <c r="F35" i="4"/>
  <c r="F19" i="15"/>
  <c r="F18"/>
  <c r="F17"/>
  <c r="F95" i="1"/>
  <c r="F94"/>
  <c r="F93"/>
  <c r="F84"/>
  <c r="F83"/>
  <c r="F82"/>
  <c r="F12" i="32"/>
  <c r="F16" i="31"/>
  <c r="F8" i="30"/>
  <c r="F21" i="20"/>
  <c r="F32" i="16"/>
  <c r="F31"/>
  <c r="F30"/>
  <c r="F24" i="14"/>
  <c r="F33" i="18"/>
  <c r="F32"/>
  <c r="F31"/>
  <c r="F30"/>
  <c r="F59" i="29"/>
  <c r="F35"/>
  <c r="F25"/>
  <c r="F13" i="28"/>
  <c r="F31" i="27"/>
  <c r="F21"/>
  <c r="F17" i="19"/>
  <c r="F10" i="26"/>
  <c r="F9"/>
  <c r="F8"/>
  <c r="F7"/>
  <c r="F33" i="17" l="1"/>
  <c r="F13" i="24"/>
  <c r="F12"/>
  <c r="F11"/>
  <c r="F83" i="13"/>
  <c r="F66"/>
  <c r="F41"/>
  <c r="F55" i="23"/>
  <c r="F42"/>
  <c r="F41"/>
  <c r="F40"/>
  <c r="F23"/>
  <c r="F10" i="22"/>
  <c r="F43" i="21"/>
  <c r="F25"/>
  <c r="F22" i="18"/>
  <c r="F21"/>
  <c r="F20"/>
  <c r="F19"/>
  <c r="F9" i="20"/>
  <c r="F51" i="2"/>
  <c r="F39"/>
  <c r="F24" i="4"/>
  <c r="F15"/>
  <c r="F9" i="18"/>
  <c r="F8"/>
  <c r="F7"/>
  <c r="F6"/>
  <c r="F22" i="17"/>
  <c r="F66" i="3"/>
  <c r="F30" i="13"/>
  <c r="F20" i="16"/>
  <c r="F19"/>
  <c r="F18"/>
  <c r="F8"/>
  <c r="F7"/>
  <c r="F8" i="15"/>
  <c r="F7"/>
  <c r="F15" i="14"/>
  <c r="F39" i="5"/>
  <c r="F28"/>
  <c r="F22" i="13"/>
  <c r="F8"/>
  <c r="F98" i="12"/>
  <c r="F97"/>
  <c r="F96"/>
  <c r="F86"/>
  <c r="F74"/>
  <c r="F73"/>
  <c r="F72"/>
  <c r="F48"/>
  <c r="F47"/>
  <c r="F46"/>
  <c r="F32"/>
  <c r="F31"/>
  <c r="F30"/>
  <c r="F15"/>
  <c r="F14"/>
  <c r="F13"/>
  <c r="F18" i="9"/>
  <c r="F48" i="3"/>
  <c r="F38"/>
  <c r="F21" i="11"/>
  <c r="F40" i="10"/>
  <c r="F14"/>
  <c r="F72" i="1"/>
  <c r="F71"/>
  <c r="F70"/>
  <c r="F55"/>
  <c r="F54"/>
  <c r="F53"/>
  <c r="F43"/>
  <c r="F42"/>
  <c r="F41"/>
  <c r="F8" i="9"/>
  <c r="F41" i="8"/>
  <c r="F28"/>
  <c r="F13"/>
  <c r="F38" i="7"/>
  <c r="F19"/>
  <c r="F27" i="6"/>
  <c r="F26"/>
  <c r="F25"/>
  <c r="F9"/>
  <c r="F8"/>
  <c r="F7"/>
  <c r="F14" i="5"/>
  <c r="F10" i="3"/>
  <c r="F27" i="2"/>
  <c r="F15"/>
  <c r="F31" i="1"/>
  <c r="F32" s="1"/>
  <c r="F19"/>
  <c r="F20" s="1"/>
  <c r="F9"/>
  <c r="F8"/>
  <c r="F10" s="1"/>
  <c r="F33" l="1"/>
</calcChain>
</file>

<file path=xl/sharedStrings.xml><?xml version="1.0" encoding="utf-8"?>
<sst xmlns="http://schemas.openxmlformats.org/spreadsheetml/2006/main" count="3192" uniqueCount="1500">
  <si>
    <t xml:space="preserve"> </t>
  </si>
  <si>
    <t>จำนวน</t>
  </si>
  <si>
    <t>รายการ</t>
  </si>
  <si>
    <t>ราคาต่อหน่วย</t>
  </si>
  <si>
    <t>ส่วนลด</t>
  </si>
  <si>
    <t xml:space="preserve">  จำนวนเงิน  </t>
  </si>
  <si>
    <t>CODE</t>
  </si>
  <si>
    <t>SALE</t>
  </si>
  <si>
    <t>ACI</t>
  </si>
  <si>
    <t>เลขที่ 1901SXA011703</t>
  </si>
  <si>
    <t>วันที่ 29/1/62</t>
  </si>
  <si>
    <t>1 อัน</t>
  </si>
  <si>
    <t>A-MN-U3773</t>
  </si>
  <si>
    <t>PLLACIQRTJJ</t>
  </si>
  <si>
    <t>A-MN-U3774</t>
  </si>
  <si>
    <t>MINI STRUT T/T VIGO 4x2 INNOVA F/L</t>
  </si>
  <si>
    <t>MINI STRUT T/T VIGO 4x2 INNOVA F/R</t>
  </si>
  <si>
    <t>2 อัน</t>
  </si>
  <si>
    <t>A-MN-U3776</t>
  </si>
  <si>
    <t>MINI STRUT I/S D-MAX 02-11 4x2 F</t>
  </si>
  <si>
    <t>PLLACIQNQJJ</t>
  </si>
  <si>
    <t>มูลค่าสินค้าสุทธิ</t>
  </si>
  <si>
    <t>ภาษีมูลค่าเพิ่ม</t>
  </si>
  <si>
    <t>ยอดชำระเงิน</t>
  </si>
  <si>
    <t>เลขที่ 1901SXANN002036</t>
  </si>
  <si>
    <t>2 ชุด</t>
  </si>
  <si>
    <t>DB05692-01110</t>
  </si>
  <si>
    <t>I/S NPR (120HP) EURO F/R 100*11.0-310 D-B A</t>
  </si>
  <si>
    <t>PLLACINPKJJ</t>
  </si>
  <si>
    <t>เลขที่ 1901SXANN002035</t>
  </si>
  <si>
    <t>SP-720</t>
  </si>
  <si>
    <t>N/S NAVARA NP300 2+4WD 2014 ON F</t>
  </si>
  <si>
    <t>55%p65</t>
  </si>
  <si>
    <t>PLLACIPOOJJ</t>
  </si>
  <si>
    <t>1 ชุด</t>
  </si>
  <si>
    <t>SDN-174</t>
  </si>
  <si>
    <t>N/S FRONTIER 2.7, 3.0 2+4WD 2001-07 BIG-M BDI R</t>
  </si>
  <si>
    <t>55%p10</t>
  </si>
  <si>
    <t>PLLACINOTJJ</t>
  </si>
  <si>
    <t>SDN-452</t>
  </si>
  <si>
    <t>I/S TFR 2.5, 2.8 R</t>
  </si>
  <si>
    <t>SDN-495</t>
  </si>
  <si>
    <t>I/S D-MAX 2WD 2002-ON R</t>
  </si>
  <si>
    <t>PLLACINSRJJ</t>
  </si>
  <si>
    <t>KIS</t>
  </si>
  <si>
    <t>เลขที่ I62024987</t>
  </si>
  <si>
    <t>วันที่ 1/2/62</t>
  </si>
  <si>
    <t>2 ตลับ</t>
  </si>
  <si>
    <t>3982/3920 NTN</t>
  </si>
  <si>
    <t>PLLKISOPTJJ</t>
  </si>
  <si>
    <t>4 ตลับ</t>
  </si>
  <si>
    <t>32204 NTN</t>
  </si>
  <si>
    <t>PLLKISKPTJJ</t>
  </si>
  <si>
    <t>6 ตลับ</t>
  </si>
  <si>
    <t>32205 NSK</t>
  </si>
  <si>
    <t>PLLKISKMTJJ</t>
  </si>
  <si>
    <t>32210 (BT1-0549) SKF</t>
  </si>
  <si>
    <t>PLLKISLLTJJ</t>
  </si>
  <si>
    <t>32215 NACHI</t>
  </si>
  <si>
    <t>PLLKISOLTJJ</t>
  </si>
  <si>
    <t>LM501349/10 NTN</t>
  </si>
  <si>
    <t>PLLKISKNTJJ</t>
  </si>
  <si>
    <t>10 ตลับ</t>
  </si>
  <si>
    <t>6206-2RS KOYO</t>
  </si>
  <si>
    <t>PLLKISROJJ</t>
  </si>
  <si>
    <t>5 ตลับ</t>
  </si>
  <si>
    <t>6210DDUCM NSK</t>
  </si>
  <si>
    <t>PLLKISLNTJJ</t>
  </si>
  <si>
    <t>6004DDUCM NSK</t>
  </si>
  <si>
    <t>PLLKISONJJ</t>
  </si>
  <si>
    <t>1 ตลับ</t>
  </si>
  <si>
    <t>368A/362A NTN ผานไท้เฮงหลี</t>
  </si>
  <si>
    <t>PLLKISMRTJJ</t>
  </si>
  <si>
    <t>คงเหลือ</t>
  </si>
  <si>
    <t>เลขที่ I061432</t>
  </si>
  <si>
    <t>6 ตับ</t>
  </si>
  <si>
    <t>GUIS52</t>
  </si>
  <si>
    <t>ยอยเพลากลาง GMB TFR</t>
  </si>
  <si>
    <t>PLLKISLOTJJ</t>
  </si>
  <si>
    <t>GUM88</t>
  </si>
  <si>
    <t>ยอยเพลากลาง GMB L200 C/C</t>
  </si>
  <si>
    <t>PLLKISLRTJJ</t>
  </si>
  <si>
    <t>3 ตับ</t>
  </si>
  <si>
    <t>GUIS66</t>
  </si>
  <si>
    <t>ยอยเพลากลาง GMB KS NPR</t>
  </si>
  <si>
    <t>PLLKISNLTJJ</t>
  </si>
  <si>
    <t>6208-2RS</t>
  </si>
  <si>
    <t>ลูกปืน KOYO</t>
  </si>
  <si>
    <t>10 ตับ</t>
  </si>
  <si>
    <t>6303-2RS</t>
  </si>
  <si>
    <t>PLLKISPTJJ</t>
  </si>
  <si>
    <t>รวมเงินทั้งสิ้น</t>
  </si>
  <si>
    <t>ก.เจริญโลหะกิจ</t>
  </si>
  <si>
    <t>เลขที่ K6201000693</t>
  </si>
  <si>
    <t>วันที่ 28/1/62</t>
  </si>
  <si>
    <t>25 ใบ</t>
  </si>
  <si>
    <t>แผ่นตัด 14" ตราช้าง</t>
  </si>
  <si>
    <t>PLLKCLQTJJ</t>
  </si>
  <si>
    <t>10 ตัว</t>
  </si>
  <si>
    <t>เกลียวเร่งโซ่ 5/8"</t>
  </si>
  <si>
    <t>PLLKCLKTNJJ</t>
  </si>
  <si>
    <t>เกลียวเร่งโซ่ 3/4"</t>
  </si>
  <si>
    <t>PLLKCLKOMJJ</t>
  </si>
  <si>
    <t>1 ถัง</t>
  </si>
  <si>
    <t>โซ่เหล็กชุบซิงค์ ALLWAYS 5/16</t>
  </si>
  <si>
    <t>PLLKCLQPJJ</t>
  </si>
  <si>
    <t>กิโลละ 120</t>
  </si>
  <si>
    <t>โซ่เหล็กชุบซิงค์ ALLWAYS 3/8</t>
  </si>
  <si>
    <t>ยอดสุทธิ</t>
  </si>
  <si>
    <t>BM</t>
  </si>
  <si>
    <t>เลขที่ 01/0047</t>
  </si>
  <si>
    <t>6 ตัว</t>
  </si>
  <si>
    <t>ปลอกเกียร์เลื่อน F+ไส้รูเล็ก2 ใหญ่4</t>
  </si>
  <si>
    <t>PLLBMQTTJJ</t>
  </si>
  <si>
    <t>รวมเงิน</t>
  </si>
  <si>
    <t>MKV</t>
  </si>
  <si>
    <t>เลขที่ 6202000240</t>
  </si>
  <si>
    <t>GUT21-1 GMB</t>
  </si>
  <si>
    <t>PLLMKVLMOJJ</t>
  </si>
  <si>
    <t>GUIS52-1 GMB</t>
  </si>
  <si>
    <t>GUM-88 GMB กะบะ C/C</t>
  </si>
  <si>
    <t>PLLMKVLOOJJ</t>
  </si>
  <si>
    <t>GUN-29 GMB ยอยเพลาข้าง</t>
  </si>
  <si>
    <t>PLLMKVLKOJJ</t>
  </si>
  <si>
    <t>GUIS 66 GMB</t>
  </si>
  <si>
    <t>PLLMKVNKTJJ</t>
  </si>
  <si>
    <t>GU1100 GMB</t>
  </si>
  <si>
    <t>PLLMKVKROJJ</t>
  </si>
  <si>
    <t>6304 2RS KOYO</t>
  </si>
  <si>
    <t>PLLMKVPPJJ</t>
  </si>
  <si>
    <t>6205 2RS KOYO</t>
  </si>
  <si>
    <t>PLLMKVOQJJ</t>
  </si>
  <si>
    <t>6207 2RS KOYO</t>
  </si>
  <si>
    <t>PLLMKVKLPJJ</t>
  </si>
  <si>
    <t>FM</t>
  </si>
  <si>
    <t>เลขที่ ID119001264</t>
  </si>
  <si>
    <t>วันที่ 16/1/62</t>
  </si>
  <si>
    <t>ซ.HINO ZUMO500 EK100 ED100</t>
  </si>
  <si>
    <t>PLKFMPKJJ</t>
  </si>
  <si>
    <t>ซ.HINO F18 I/S 6HH 6HE</t>
  </si>
  <si>
    <t>PLKFMQLJJ</t>
  </si>
  <si>
    <t>ยอดรวมหลังหักส่วนลด</t>
  </si>
  <si>
    <t>จำนวนเงินรวมทั้งสิ้น</t>
  </si>
  <si>
    <t>FMF134A</t>
  </si>
  <si>
    <t>FMF136A</t>
  </si>
  <si>
    <t>เลขที่ ID119001259</t>
  </si>
  <si>
    <t>FM0190A</t>
  </si>
  <si>
    <t>ค. I/S DECA 240, 270, 320 HP สิงห์ใหญ่</t>
  </si>
  <si>
    <t>PLKFMNTTJJ</t>
  </si>
  <si>
    <t>FMO177A</t>
  </si>
  <si>
    <t>ค. HINO KM 545 WO4D</t>
  </si>
  <si>
    <t>PLKFMOOJJ</t>
  </si>
  <si>
    <t>FMO248A</t>
  </si>
  <si>
    <t>ค. HINO RM1ESKU (BYPASS)</t>
  </si>
  <si>
    <t>PLKFMMMQJJ</t>
  </si>
  <si>
    <t>FMO194A</t>
  </si>
  <si>
    <t>ค. I/S ROCKY รูใหญ่ FUSO 6D31</t>
  </si>
  <si>
    <t>PLKFMLTSJJ</t>
  </si>
  <si>
    <t>FMO195A</t>
  </si>
  <si>
    <t>ค.I/S ROCKY รูเล็ก 195</t>
  </si>
  <si>
    <t>FTO150A</t>
  </si>
  <si>
    <t>ค. I/S NPR</t>
  </si>
  <si>
    <t>PLKFMKONJJ</t>
  </si>
  <si>
    <t>FM0191A</t>
  </si>
  <si>
    <t>ค. HINO สิงห์ไฮเทค 6 ล้อ</t>
  </si>
  <si>
    <t>PLKFMMLKJJ</t>
  </si>
  <si>
    <t>FMO192A</t>
  </si>
  <si>
    <t>ค. HINO สิงห์ไฮเทค 195 DECA260 FC9J</t>
  </si>
  <si>
    <t>PLKFMMSQJJ</t>
  </si>
  <si>
    <t>FMO110A</t>
  </si>
  <si>
    <t>ค. I/S 100 KS21 22 NPR 115</t>
  </si>
  <si>
    <t>PLKFMNMJJ</t>
  </si>
  <si>
    <t>ภาษีมูลค่าเพิ่ม 7%</t>
  </si>
  <si>
    <t>จำนวนเงินรวมทั้งหมด</t>
  </si>
  <si>
    <t>KORN</t>
  </si>
  <si>
    <t>เลขที่ P 021415</t>
  </si>
  <si>
    <t>4 ชุด</t>
  </si>
  <si>
    <t>BU-28-8002</t>
  </si>
  <si>
    <t>ยางหนวดกุ้ง LN85</t>
  </si>
  <si>
    <t>PLLKORNPOJJ</t>
  </si>
  <si>
    <t>BU-28-8003</t>
  </si>
  <si>
    <t>ยางหนวดกุ้ง TFR</t>
  </si>
  <si>
    <t>10 ชุด</t>
  </si>
  <si>
    <t>BU-28-8001</t>
  </si>
  <si>
    <t>ยางหนวดกุ้ง BIG-M</t>
  </si>
  <si>
    <t>BU-28-8004</t>
  </si>
  <si>
    <t>ยางหนวดกุ้ง C/C</t>
  </si>
  <si>
    <t>4 คู่</t>
  </si>
  <si>
    <t>WF-11-8000</t>
  </si>
  <si>
    <t>ยางบังโคลนหน้า BIG-M TFR ยาง</t>
  </si>
  <si>
    <t>PLLKORNRTJJ</t>
  </si>
  <si>
    <t>คู่ละ 120</t>
  </si>
  <si>
    <t>2 คู่</t>
  </si>
  <si>
    <t>WF-14-8002</t>
  </si>
  <si>
    <t>ยางบังโคลนแบบแท้หลัง TFR PVC</t>
  </si>
  <si>
    <t>PLLKORNKMTJJ</t>
  </si>
  <si>
    <t>คู่ละ 200</t>
  </si>
  <si>
    <t>WF-12-8001</t>
  </si>
  <si>
    <t>ยางบังโคลนแบบแท้หน้า LN85 เก่า</t>
  </si>
  <si>
    <t>PLLKORNROJJ</t>
  </si>
  <si>
    <t>คู่ละ 140</t>
  </si>
  <si>
    <t>WF-12-8002</t>
  </si>
  <si>
    <t>บางบังโคลนแบบแท้หลัง LN85 เก่า</t>
  </si>
  <si>
    <t>คู่ละ 100</t>
  </si>
  <si>
    <t>2 ท่อน</t>
  </si>
  <si>
    <t>SM19-0004</t>
  </si>
  <si>
    <t>ท่อซิลิโคลน 2" 1/4 น้ำเงิน</t>
  </si>
  <si>
    <t>PLLKORNKNQJJ</t>
  </si>
  <si>
    <t>SM19-0005</t>
  </si>
  <si>
    <t>PLLKORNKOLJJ</t>
  </si>
  <si>
    <t>NH 65 005</t>
  </si>
  <si>
    <t>ท่อน้ำตรงพันผ้าขนาด 1"</t>
  </si>
  <si>
    <t>PLLKORNKQOJJ</t>
  </si>
  <si>
    <t>NH 65 007</t>
  </si>
  <si>
    <t>ท่อน้ำตรงพันผ้าขนาด 1" 1/4</t>
  </si>
  <si>
    <t>PLLKORNLNTJJ</t>
  </si>
  <si>
    <t>NH 65 009</t>
  </si>
  <si>
    <t>ท่อน้ำตรงพันผ้าขนาด 1" 1/2</t>
  </si>
  <si>
    <t>PLLKORNMKOJJ</t>
  </si>
  <si>
    <t>WF-11-8002</t>
  </si>
  <si>
    <t>ยางบังโคลนแบบแท้หลัง BIG-M</t>
  </si>
  <si>
    <t>ท่อซิลิโคลน 2" 1/2 น้ำเงิน</t>
  </si>
  <si>
    <t>เลขที่ P 021413</t>
  </si>
  <si>
    <t>KW21-8004</t>
  </si>
  <si>
    <t>ท่ออากาศฝังลวด 2.5"x18"</t>
  </si>
  <si>
    <t>KW21-8005</t>
  </si>
  <si>
    <t>ท่ออากาศฝังลวด 2.5"x20"</t>
  </si>
  <si>
    <t>PLLKORNLOOJJ</t>
  </si>
  <si>
    <t>KW21-8006</t>
  </si>
  <si>
    <t>ท่ออากาศฝังลวด 2.5"x22"</t>
  </si>
  <si>
    <t>PLLKORNLRTJJ</t>
  </si>
  <si>
    <t>1 ท่อน</t>
  </si>
  <si>
    <t>AH11-8005</t>
  </si>
  <si>
    <t>ท่อยางอากาศ BIG-M BDI</t>
  </si>
  <si>
    <t>AH31-8001</t>
  </si>
  <si>
    <t>ท่อยางอากาศ FORD RANGER M/D FIGHTER</t>
  </si>
  <si>
    <t>PLLKORNKQTJJ</t>
  </si>
  <si>
    <t>AH31-8003</t>
  </si>
  <si>
    <t>ท่อยางอากาศ RANGER 2.9</t>
  </si>
  <si>
    <t>PLLKORNKRTJJ</t>
  </si>
  <si>
    <t>AH15-8002</t>
  </si>
  <si>
    <t>ท่อยางอากาศ C/C</t>
  </si>
  <si>
    <t>PLLKORNKTTJJ</t>
  </si>
  <si>
    <t>AH12-8025</t>
  </si>
  <si>
    <t>ท่อยางอากาศ VIGO 2500</t>
  </si>
  <si>
    <t>PLLKORNLPTJJ</t>
  </si>
  <si>
    <t>AH12-8026</t>
  </si>
  <si>
    <t>ท่อยางอากาศ VIGO 3000</t>
  </si>
  <si>
    <t>PLLKORNLSJJ</t>
  </si>
  <si>
    <t>AH11-8006</t>
  </si>
  <si>
    <t>ท่อยางอากาศ BIG-M รุ่นใหม่ TD27</t>
  </si>
  <si>
    <t>PLLKORNKOTJJ</t>
  </si>
  <si>
    <t>AH11-8008</t>
  </si>
  <si>
    <t>ท่อยางอากาศ FRONTIER 3000 CC</t>
  </si>
  <si>
    <t>PLLKORNMTTJJ</t>
  </si>
  <si>
    <t>AH11-8018</t>
  </si>
  <si>
    <t>ท่อยางอากาศ FRONTIER 3000 CC ZDI</t>
  </si>
  <si>
    <t>PLLKORNLSOJJ</t>
  </si>
  <si>
    <t>VR1</t>
  </si>
  <si>
    <t>เลขที่ N62010756</t>
  </si>
  <si>
    <t>วันที่ 26/1/62</t>
  </si>
  <si>
    <t>4 ตัว</t>
  </si>
  <si>
    <t>ไทมเมอร์หัวเผา T/D 12V</t>
  </si>
  <si>
    <t>PLLVR1LRTJJ</t>
  </si>
  <si>
    <t>10 หัว</t>
  </si>
  <si>
    <t>หัวเทียม D/S #K16PR-U11 JK067800-54504D H/D</t>
  </si>
  <si>
    <t>PLLVR1NRJJ</t>
  </si>
  <si>
    <t>แตรปริ้น T/D 12V 100mm H สูง</t>
  </si>
  <si>
    <t>PLLVR1KTTJJ</t>
  </si>
  <si>
    <t>แตรปริ้น T/D 12V 100mm L ต่ำ</t>
  </si>
  <si>
    <t>20 ตัว</t>
  </si>
  <si>
    <t>สกรูยึดแบตเตอรี่ 8"</t>
  </si>
  <si>
    <t>PLLVR1PJJ</t>
  </si>
  <si>
    <t>สวิทดึงไฟหน้า 2T E/P EN11000</t>
  </si>
  <si>
    <t>PLLVR1MRJJ</t>
  </si>
  <si>
    <t>5 ตัว</t>
  </si>
  <si>
    <t>สวิทกุญแจ S ใหญ่ EPINA #EN513000 #TX</t>
  </si>
  <si>
    <t>PLLVR1KNTJJ</t>
  </si>
  <si>
    <t>1 ตัว</t>
  </si>
  <si>
    <t>เกรย์ความร้อนมีสีมีไฟ SANKEI 80"</t>
  </si>
  <si>
    <t>PLLVR1LQOJJ</t>
  </si>
  <si>
    <t>สุทธิ</t>
  </si>
  <si>
    <t>เลขที่ N62010757</t>
  </si>
  <si>
    <t>2 ตัว</t>
  </si>
  <si>
    <t>สวิทจุดบุหรี่ F4 12V</t>
  </si>
  <si>
    <t>PLLVR1POJJ</t>
  </si>
  <si>
    <t>สวิทจุดบุหรี่ F4 24V</t>
  </si>
  <si>
    <t>PLLVR1QOJJ</t>
  </si>
  <si>
    <t>วาล์วน้ำ T/M WV82MN FN-527 N/S ED</t>
  </si>
  <si>
    <t>PLLVR1PMPJJ</t>
  </si>
  <si>
    <t>วาล์วน้ำ T/M WV54-76.5 TD27</t>
  </si>
  <si>
    <t>PLLVR1LMLJJ</t>
  </si>
  <si>
    <t>วาล์วน้ำ T/M WV78H-82SM-227 SUMO</t>
  </si>
  <si>
    <t>PLLVR1SSTJJ</t>
  </si>
  <si>
    <t>วาล์วน้ำ T/M WV82S-82A I/Z 6BD1</t>
  </si>
  <si>
    <t>PLLVR1OMLJJ</t>
  </si>
  <si>
    <t>วาล์วน้ำ T/M WV75S-82 I/S</t>
  </si>
  <si>
    <t>PLLVR1PTRJJ</t>
  </si>
  <si>
    <t>วาล์วน้ำ T/M WV56MC76.5 M/S STRADA 2.8</t>
  </si>
  <si>
    <t>PLLVR1MOKJJ</t>
  </si>
  <si>
    <t>เลขที่ N62010758</t>
  </si>
  <si>
    <t>100 ตัว</t>
  </si>
  <si>
    <t>หัวอัดจาระบีชุบเงิน ตรงใหญ่ 1/8"</t>
  </si>
  <si>
    <t>PLLVR1NJJ</t>
  </si>
  <si>
    <t>หัวอัดจาระบีชุบเงิน งอใหญ่ 1/8" 45 องศา</t>
  </si>
  <si>
    <t>PLLVR1OJJ</t>
  </si>
  <si>
    <t>หัวอัดจาระบีชุบเงิน งอใหญ่ 1/8" 90 องศา</t>
  </si>
  <si>
    <t>สวิทตูดปั้ม E/P 12V #EN960012</t>
  </si>
  <si>
    <t>PLLVR1LLTJJ</t>
  </si>
  <si>
    <t>สวิทตูดปั้ม E/P 24V EN960024</t>
  </si>
  <si>
    <t>PLLVR1LNOJJ</t>
  </si>
  <si>
    <t>6 เส้น</t>
  </si>
  <si>
    <t>สายอัดจาระบี 12"</t>
  </si>
  <si>
    <t>PLLVR1KKSJJ</t>
  </si>
  <si>
    <t>เพื่อนเกษตร</t>
  </si>
  <si>
    <t>เลขที่ DSA256201/00399</t>
  </si>
  <si>
    <t>แบตเตอรี่ M650R</t>
  </si>
  <si>
    <t>PLKFRKONLJJ</t>
  </si>
  <si>
    <t>2 ลูก</t>
  </si>
  <si>
    <t>แบตเตอรี่ F135L</t>
  </si>
  <si>
    <t>PLKFRLMNKJJ</t>
  </si>
  <si>
    <t>แบตเตอรี่ Q85-ISS</t>
  </si>
  <si>
    <t>PLKFRLLSLJJ</t>
  </si>
  <si>
    <t>มูลค่าสินค้า</t>
  </si>
  <si>
    <t>เลขที่ 1901SXANN002221</t>
  </si>
  <si>
    <t>วันที่ 31/1/62</t>
  </si>
  <si>
    <t>DA05652-01150</t>
  </si>
  <si>
    <t>I/S FXZ JUMBO F/R 139*15.0-193</t>
  </si>
  <si>
    <t>PLLACISOKJJ</t>
  </si>
  <si>
    <t>เลขที่ 1901SXANN002220</t>
  </si>
  <si>
    <t>SDN-282</t>
  </si>
  <si>
    <t>T/A HI-LUX VIGO 2WD 2004 R</t>
  </si>
  <si>
    <t>PLLACINPRJJ</t>
  </si>
  <si>
    <t>SDN-429</t>
  </si>
  <si>
    <t>SUPPER ELF 85HP F/R</t>
  </si>
  <si>
    <t>PLLACIQRRJJ</t>
  </si>
  <si>
    <t>PLLACIPRLJJ</t>
  </si>
  <si>
    <t>SDN-255</t>
  </si>
  <si>
    <t>T/A DYNA F</t>
  </si>
  <si>
    <t>เลขที่ 1901SXANN002219</t>
  </si>
  <si>
    <t>DEG-705</t>
  </si>
  <si>
    <t>ดิส T/A FFORTUNER SMART F</t>
  </si>
  <si>
    <t>PLLACIKQQTJJ</t>
  </si>
  <si>
    <t>DLL-684</t>
  </si>
  <si>
    <t>M/S TRITON 2+4WD 2.4, 2.5, 2.8 2006-ON F</t>
  </si>
  <si>
    <t>PLLACIMQRJJ</t>
  </si>
  <si>
    <t>DLL-720</t>
  </si>
  <si>
    <t>N/S NAVARA NP300 2+4WD 2014-ON F</t>
  </si>
  <si>
    <t>PLLACINOLJJ</t>
  </si>
  <si>
    <t>DLL-376</t>
  </si>
  <si>
    <t>H/D CIVIC 1.6 VTEC 1996-00 2.0 VTE 2000-05 F</t>
  </si>
  <si>
    <t>PLLACIMOMJJ</t>
  </si>
  <si>
    <t>DLL-730</t>
  </si>
  <si>
    <t>T/A COROLLA ALTIS 1.6 1.8 2008-13 F</t>
  </si>
  <si>
    <t>DLL-830</t>
  </si>
  <si>
    <t>PLLACIMPTJJ</t>
  </si>
  <si>
    <t>DLL-693</t>
  </si>
  <si>
    <t>T/A COROLLA ALTIS 1.6 1.8 2014 ON R</t>
  </si>
  <si>
    <t>T/A COROLLA ALTIS 1.6 1.8 2014 ON F</t>
  </si>
  <si>
    <t>PLLACIMNKJJ</t>
  </si>
  <si>
    <t>DLL-613</t>
  </si>
  <si>
    <t>H/D ACCORD 2.0, 2.4, 3.0, 3.5 F</t>
  </si>
  <si>
    <t>PLLACINKKJJ</t>
  </si>
  <si>
    <t>เลขที่ IVT0047553</t>
  </si>
  <si>
    <t>BH32240-37450</t>
  </si>
  <si>
    <t>บูชแขนยก L2201 ขนาด 50x55x40</t>
  </si>
  <si>
    <t>PLLVTKLTTJJ</t>
  </si>
  <si>
    <t>BH43550-34320</t>
  </si>
  <si>
    <t>บูชแขนยก L2000 ขนาด 45x50x40</t>
  </si>
  <si>
    <t>PLLVTKTTJJ</t>
  </si>
  <si>
    <t>BH34150-37460</t>
  </si>
  <si>
    <t>บูชแขนยก L2000 ขนาด 40x44x30</t>
  </si>
  <si>
    <t>PLLVTRTJJ</t>
  </si>
  <si>
    <t>4 อัน</t>
  </si>
  <si>
    <t>V2201-1101-0</t>
  </si>
  <si>
    <t>วาล์วไอดีแสตนดาร์ด H</t>
  </si>
  <si>
    <t>V2201-1102-00</t>
  </si>
  <si>
    <t>วาล์วไอเสียแสตนดาร์ด H</t>
  </si>
  <si>
    <t>2203-3255-6</t>
  </si>
  <si>
    <t>PLLVTKNTJJ</t>
  </si>
  <si>
    <t>2203-3255-6T</t>
  </si>
  <si>
    <t>พลาสติกกระบอกไฮ หนา-บาง H</t>
  </si>
  <si>
    <t>พลาสติกกระบอกไฮ หนา-บาง H (N)</t>
  </si>
  <si>
    <t>PLLVTKRTJJ</t>
  </si>
  <si>
    <t>2203-3264-15</t>
  </si>
  <si>
    <t>ชุดแหวนยางขาว-ดำ ไฮฯ</t>
  </si>
  <si>
    <t>PLLVTQTJJ</t>
  </si>
  <si>
    <t>10 อัน</t>
  </si>
  <si>
    <t>RP2201-6303-00</t>
  </si>
  <si>
    <t>ท่อยางน้ำล้น H</t>
  </si>
  <si>
    <t>PLLVTKOJJ</t>
  </si>
  <si>
    <t>เลขที่ IVT0047552</t>
  </si>
  <si>
    <t>5 อัน</t>
  </si>
  <si>
    <t>D6NN 7N 072BA</t>
  </si>
  <si>
    <t>เกียร์เลื่อนรูใหญ่</t>
  </si>
  <si>
    <t>PLLVTMLTJJ</t>
  </si>
  <si>
    <t>1 ลูก</t>
  </si>
  <si>
    <t>VPK 1528</t>
  </si>
  <si>
    <t>ไส้กรองไฮดรอลิกช่วยเกียร์ F</t>
  </si>
  <si>
    <t>PLLVTKOTTJJ</t>
  </si>
  <si>
    <t>S.17265</t>
  </si>
  <si>
    <t>เซฟตี้วาล์ว F6600</t>
  </si>
  <si>
    <t>PLLVTOOTJJ</t>
  </si>
  <si>
    <t>4 สูบ</t>
  </si>
  <si>
    <t>R15201-2105-3</t>
  </si>
  <si>
    <t>แหวนลูกสูบ K L2601, 2602, 1801</t>
  </si>
  <si>
    <t>PLLVTNTTJJ</t>
  </si>
  <si>
    <t>R15221-2105-4</t>
  </si>
  <si>
    <t>แหวนลูกสูบ K L2202 2402</t>
  </si>
  <si>
    <t>R15221-2105-0</t>
  </si>
  <si>
    <t>แหวนลูกสูบ K L2000, 2201, 2600</t>
  </si>
  <si>
    <t>PLLVTLQOJJ</t>
  </si>
  <si>
    <t>6 คู่</t>
  </si>
  <si>
    <t>SHM2201-STD</t>
  </si>
  <si>
    <t>ชาร์ฟอก K L2000 STD</t>
  </si>
  <si>
    <t>คู่ละ 180</t>
  </si>
  <si>
    <t>SHM2201-025</t>
  </si>
  <si>
    <t>ชาร์ฟอก K L2000 010</t>
  </si>
  <si>
    <t>SHM2201-050</t>
  </si>
  <si>
    <t>ชาร์ฟอก K L2000 020</t>
  </si>
  <si>
    <t>SHB2201-STD</t>
  </si>
  <si>
    <t>ชาร์ฟก้าน K L2000 STD</t>
  </si>
  <si>
    <t>PLLVTOOJJ</t>
  </si>
  <si>
    <t>คู่ละ 150</t>
  </si>
  <si>
    <t>SHB2201-025</t>
  </si>
  <si>
    <t>ชาร์ฟก้าน K L2000 010</t>
  </si>
  <si>
    <t>SHB2201-050</t>
  </si>
  <si>
    <t>ชาร์ฟก้าน K L2000 020</t>
  </si>
  <si>
    <t>SHT2000</t>
  </si>
  <si>
    <t>กันรุนแสตนดาร์ด K L2000</t>
  </si>
  <si>
    <t>PLLVTOTJJ</t>
  </si>
  <si>
    <t>คู่ละ 90</t>
  </si>
  <si>
    <t>2 แผ่น</t>
  </si>
  <si>
    <t>GA-KL2202</t>
  </si>
  <si>
    <t>ปะเก็นฝาสูบ L2202 2402</t>
  </si>
  <si>
    <t>PLLVTLLTJJ</t>
  </si>
  <si>
    <t>GA-KL240</t>
  </si>
  <si>
    <t>ปะเก็นฝาสูบ L240</t>
  </si>
  <si>
    <t>PLLVTKPTJJ</t>
  </si>
  <si>
    <t>24 ตัว</t>
  </si>
  <si>
    <t>15221-1315-0</t>
  </si>
  <si>
    <t>ลูกยางก้านวาล์ว L2000</t>
  </si>
  <si>
    <t>PLLVTKTJJ</t>
  </si>
  <si>
    <t>RPS-001</t>
  </si>
  <si>
    <t>ท่อยางหม้อน้ำ L2000 ล่าง</t>
  </si>
  <si>
    <t>PLLVTNOJJ</t>
  </si>
  <si>
    <t>BKL2000</t>
  </si>
  <si>
    <t>ชุดซ่อมกระบอกไฮฯ L2000</t>
  </si>
  <si>
    <t>BKLSS01</t>
  </si>
  <si>
    <t>ชุดซ่อมกระบอกไฮ L2201</t>
  </si>
  <si>
    <t>เลขที่ IV6200260</t>
  </si>
  <si>
    <t>BR-684</t>
  </si>
  <si>
    <t>กระบอกเบรคหลัง ROCKY 240 DECA 240 DEGA 270 53.50mm KYOWA</t>
  </si>
  <si>
    <t>PLLSUKMMTJJ</t>
  </si>
  <si>
    <t>BF-01071</t>
  </si>
  <si>
    <t>กระบอกเบรคหน้า KT 920 KT 725 FL 1-3/8"</t>
  </si>
  <si>
    <t>PLLSUNOOJJ</t>
  </si>
  <si>
    <t>BF-1071</t>
  </si>
  <si>
    <t>กระบอกเบรคหน้า KT 920 KT 725 FR 1-3/8"</t>
  </si>
  <si>
    <t>BF-7770</t>
  </si>
  <si>
    <t>PLLSUKKMTJJ</t>
  </si>
  <si>
    <t>กระบอกเบรคหน้า ROCKY 240, 270 DEGA 195 (50.8MM) KYOWA</t>
  </si>
  <si>
    <t>BF-5810</t>
  </si>
  <si>
    <t>กระบอกเบรคหน้า SBR 1-7/16" FR (KYOWA)</t>
  </si>
  <si>
    <t>PLLSUSTLJJ</t>
  </si>
  <si>
    <t>BF-5820</t>
  </si>
  <si>
    <t>กระบอกเบรคหน้า SBR 1-7/16" FL (KYOWA)</t>
  </si>
  <si>
    <t>BF-1101</t>
  </si>
  <si>
    <t>กระบอกเบรคหน้า FB 112 KM777 1-5/16" FL KYOWA</t>
  </si>
  <si>
    <t>PLLSUQKLJJ</t>
  </si>
  <si>
    <t>กระบอกเบรคหน้า FB112 KM777 1-5/16" FR KYOWA</t>
  </si>
  <si>
    <t>BC-0002</t>
  </si>
  <si>
    <t>แม่ปั้มเบรค I/S S250 ออกข้าง 1" ตอนเดียว</t>
  </si>
  <si>
    <t>PLLSUMOQJJ</t>
  </si>
  <si>
    <t>BC-4640</t>
  </si>
  <si>
    <t>แม่ปั้มเบรค I/S S220 7/8 ตอนเดียว</t>
  </si>
  <si>
    <t>BC-6181</t>
  </si>
  <si>
    <t>แม่ปั้มเบรค NPR 120 PS 1-1/4"</t>
  </si>
  <si>
    <t>PLLSUKMTTJJ</t>
  </si>
  <si>
    <t>BC-9830</t>
  </si>
  <si>
    <t>แม่ปั้มเบรค STRADA 15/16"</t>
  </si>
  <si>
    <t>PLLSUSNMJJ</t>
  </si>
  <si>
    <t>C1-0022</t>
  </si>
  <si>
    <t>แม่ปั้มครัชบน BU20 5/8"</t>
  </si>
  <si>
    <t>C2-9720</t>
  </si>
  <si>
    <t>แม่ปั้มครัชล่าง NKR 120 NPR120 1-1/16" KYOWA</t>
  </si>
  <si>
    <t>PLLSUMRTJJ</t>
  </si>
  <si>
    <t>C2-8471</t>
  </si>
  <si>
    <t>แม่ปั้มครัชล่าง NKR 120 1" KYOWA</t>
  </si>
  <si>
    <t>รวมทั้งสิ้น</t>
  </si>
  <si>
    <t>BC-0001</t>
  </si>
  <si>
    <t>แม่ปั้มเบรค I/S S250 T ออกตรง 1" ตอนเดียว</t>
  </si>
  <si>
    <t>สุริยาออโต้พาร์ท</t>
  </si>
  <si>
    <t>เลขที่ C6201000145</t>
  </si>
  <si>
    <t>1 ลัง</t>
  </si>
  <si>
    <t>ลวดเชื่อมไฟฟ้า KOBE RB-26 2.6 มิล</t>
  </si>
  <si>
    <t>PLLKCLKLPJJ</t>
  </si>
  <si>
    <t>เลขที่ K6201000766</t>
  </si>
  <si>
    <t>4 ใบ</t>
  </si>
  <si>
    <t>กาฉีดโซล่า KCL</t>
  </si>
  <si>
    <t>PLLKCLLOTJJ</t>
  </si>
  <si>
    <t>25 แผ่น</t>
  </si>
  <si>
    <t>แผ่นขัด 7" หนา เรซิบอน</t>
  </si>
  <si>
    <t>PLLKCLMTJJ</t>
  </si>
  <si>
    <t>100 อัน</t>
  </si>
  <si>
    <t>หัวอัดจารบีสีขาวงอใหญ่ 1/8*90 องศา</t>
  </si>
  <si>
    <t>PLLKCLOJJ</t>
  </si>
  <si>
    <t>200 อัน</t>
  </si>
  <si>
    <t>หัวอัดจารบีสีขาวตรงใหญ่ 1/8</t>
  </si>
  <si>
    <t>PLLKCLMJJ</t>
  </si>
  <si>
    <t>หัวอัดจารบี 4 จับ พร้อมก้าน KCL</t>
  </si>
  <si>
    <t>PLLKCLMOJJ</t>
  </si>
  <si>
    <t>หัวอัดจารบีเพรสซอนแท้ พร้อมก้าน</t>
  </si>
  <si>
    <t>PLLKCLSOJJ</t>
  </si>
  <si>
    <t>กระบอกอัดจารบี SKF</t>
  </si>
  <si>
    <t>PLLKCLNRTJJ</t>
  </si>
  <si>
    <t>1 โหล</t>
  </si>
  <si>
    <t>PLLKCLLRJJ</t>
  </si>
  <si>
    <t>ไขควงทะลุแกนดำ ตราหัวนก 4" -</t>
  </si>
  <si>
    <t>ไขควงทะลุแกนดำ ตราหัวนก 4" +</t>
  </si>
  <si>
    <t>ไขควงสลับตราหัวนก 4"</t>
  </si>
  <si>
    <t>12 ตัว</t>
  </si>
  <si>
    <t>คีมถ่างแหวนหุ้มยาง 7" ตรง ANTON</t>
  </si>
  <si>
    <t>PLLKCLQKJJ</t>
  </si>
  <si>
    <t>กาวมหาอุต 100 กรัม</t>
  </si>
  <si>
    <t>PLLKCLSTJJ</t>
  </si>
  <si>
    <t>คีมหนีบแหวนหุ้มยาง 7" ตรง ANTON</t>
  </si>
  <si>
    <t>เลขที่ K6201000767</t>
  </si>
  <si>
    <t>เกย์วัดลมยาว CONDOR แท้ 160P</t>
  </si>
  <si>
    <t>PLLKCLNSOJJ</t>
  </si>
  <si>
    <t>เกย์วัดลมทองเหลือง 160 ปอนด์ KCL</t>
  </si>
  <si>
    <t>PLLKCLLPPJJ</t>
  </si>
  <si>
    <t>เลขที่ DSA256202/00024</t>
  </si>
  <si>
    <t>วันที่ 2/2/62</t>
  </si>
  <si>
    <t>แบตเตอรี่ M600L (46B24L MF)</t>
  </si>
  <si>
    <t>PLLFRKNRQJJ</t>
  </si>
  <si>
    <t>แบตเตอรี่ ไฮบริด F135L</t>
  </si>
  <si>
    <t>PLLFRLNNTJJ</t>
  </si>
  <si>
    <t>PLLFRLMNKJJ</t>
  </si>
  <si>
    <t>แบตเตอรี่ GOLD 2600R (80D26R)</t>
  </si>
  <si>
    <t>BESCO</t>
  </si>
  <si>
    <t>เลขที่ IA0002238</t>
  </si>
  <si>
    <t>ซีลคอหน้า TFR 2500-3000 4JH1 สักหลาด 8-97049145-0</t>
  </si>
  <si>
    <t>PLLMGNTJJ</t>
  </si>
  <si>
    <t>ซีลคอหลัง TFR 2500-3000 สักหลาด (8-97049146-0)</t>
  </si>
  <si>
    <t>PLLMGROJJ</t>
  </si>
  <si>
    <t>ซีลท้ายเกียร์ เหล็ก TFR (8-94340317-0)</t>
  </si>
  <si>
    <t>PLLMGMTJJ</t>
  </si>
  <si>
    <t>ซีลท้ายเกียร์ ยาง TFR (8-94422387-0)</t>
  </si>
  <si>
    <t>ซีลท้ายเกียร์ BIG-M (32136-U0100)</t>
  </si>
  <si>
    <t>ซีลท้ายเกียร์ เป็นตัว MTX 2L 3L (90311-38032)</t>
  </si>
  <si>
    <t>PLLMGLPJJ</t>
  </si>
  <si>
    <t>ซีลล้อหน้า BIG-M (40232-01G00)</t>
  </si>
  <si>
    <t>ซีลล้อหน้า NEW FIGHTER FORD RANGER (UH71-33-067)</t>
  </si>
  <si>
    <t>PLLMGLLJJ</t>
  </si>
  <si>
    <t>รวมราคา</t>
  </si>
  <si>
    <t>ส่วนลด 10%</t>
  </si>
  <si>
    <t>รวมราคาสุทธิ</t>
  </si>
  <si>
    <t>เลขที่ IA0002239</t>
  </si>
  <si>
    <t>ซีลล้อหน้า KT-F18 สิงห์ไฮเทค SZ311-01046/9828-01229</t>
  </si>
  <si>
    <t>PLLMGQOJJ</t>
  </si>
  <si>
    <t>ซีลล้อหน้า SBR-FSR (1-09625568-0)</t>
  </si>
  <si>
    <t>PLLMGKTTJJ</t>
  </si>
  <si>
    <t>ซีลล้อหน้า NPR115-120H.P (8-94248117-1)</t>
  </si>
  <si>
    <t>PLLMGNRJJ</t>
  </si>
  <si>
    <t>ซีลล้อหน้า D-MAX ALLNEW (8-98036593-0)</t>
  </si>
  <si>
    <t>ซีลล้อหลัง-นอก NPR115 H.P KS21-22 (8-94336317-2)</t>
  </si>
  <si>
    <t>PLLMGPTJJ</t>
  </si>
  <si>
    <t>ซีลล้อหลัง-ใน NPR 115 HP. KS21-22 (8-94336316-1)</t>
  </si>
  <si>
    <t>ซีลล้อหลัง-ใน SBR-FRS 1-09625569-0</t>
  </si>
  <si>
    <t>PLLMGKLTJJ</t>
  </si>
  <si>
    <t>ซีลล้อหลัง-นอก SBR-FSR (1-09625331-0)</t>
  </si>
  <si>
    <t>เลขที่ IA0002240</t>
  </si>
  <si>
    <t>ซีลล้อหลังนอก NQR130 (8-09924511-0)</t>
  </si>
  <si>
    <t>PLLMGQTJJ</t>
  </si>
  <si>
    <t>ซีลล้อหลังใน NQR130 HP. (9-09924564-0)</t>
  </si>
  <si>
    <t>ซีลล้อหลังใน NQR135HP (8-97147681-0)</t>
  </si>
  <si>
    <t>PLLMGLNTJJ</t>
  </si>
  <si>
    <t>ซีลล้อหลังนอก VIGO (90313-T0001)</t>
  </si>
  <si>
    <t>ซีลล้อหลังใน VIGO (90310-T0006)</t>
  </si>
  <si>
    <t>ซีลล้อหลังนอก MEGA HU3K MEGA270 H.P (9828-76101A)</t>
  </si>
  <si>
    <t>PLLMGKOOJJ</t>
  </si>
  <si>
    <t>ซีลล้อหลังนอก MEGA RU1J (9828-76104)</t>
  </si>
  <si>
    <t>เลขที่ IA0002241</t>
  </si>
  <si>
    <t>ซีลล้อหลังใน ROCKY FXZ210-240 JUMBO (1-09625350-0)</t>
  </si>
  <si>
    <t>PLLMGKPTJJ</t>
  </si>
  <si>
    <t>ซีลล้อหลังนอก ROCKY FXZ240 JUMBO (1-09625444-0)</t>
  </si>
  <si>
    <t>PLLMGKNTJJ</t>
  </si>
  <si>
    <t>ซีลคอหลัง JCM KS21 6BB1 ROCKY 175HP ไม่มีสักหลาด (5-09625052-0)</t>
  </si>
  <si>
    <t>PLLMGKKTJJ</t>
  </si>
  <si>
    <t>ซีลคอหน้า KS21 JCM ROCKY175 NPR 6BG สักหลาด 1-09625438-0</t>
  </si>
  <si>
    <t>ซีลคอหลัง JCM KS21 6BB1 ROCKTY 175HP ไม่มีสักหลาด (5-09625052-0)</t>
  </si>
  <si>
    <t>ซีลคอหลัง KS21 JCM ROCKY175 NPR สักหลาด 1-09625438-0)</t>
  </si>
  <si>
    <t>เลขที่ IA61128835</t>
  </si>
  <si>
    <t>5 เส้น</t>
  </si>
  <si>
    <t>ยางฝาวาล์วกันน้ำมันอย่างดี แบบแท้ MTX (11213-05010)</t>
  </si>
  <si>
    <t>ยางฝาวาล์วกันน้ำมันอย่างดี แบบแท้ VIGO (11213-0L010)</t>
  </si>
  <si>
    <t>PLLMGRTJJ</t>
  </si>
  <si>
    <t>ยางฝาวาล์วกันน้ำมันอย่างดี แบบแท้ NAVARA YD25 (13270-VK500)</t>
  </si>
  <si>
    <t>PLLMGSOJJ</t>
  </si>
  <si>
    <t>ยางกันน้ำมัน+กันความร้อนอย่างดี RANGER (WL51 10235 T)</t>
  </si>
  <si>
    <t>ยางฝาวาล์วกันน้ำมันอย่างดีแบบแท้ D-MAX ALLNEW V-CROSS (8-98228369-0)</t>
  </si>
  <si>
    <t>เลขที่ IA61128833</t>
  </si>
  <si>
    <t>บูชปีกนกบน L200 C/C (MB-430462)</t>
  </si>
  <si>
    <t>PLLMGOOJJ</t>
  </si>
  <si>
    <t>บูชปีกนกบน D-MAX (8-97220043-0)</t>
  </si>
  <si>
    <t>ยางเพลากลางพร้อมลูกปืนพร้อมซีล JCR-SBR 45MM เกรด B (1-37510105-0)</t>
  </si>
  <si>
    <t>PLLMGORTJJ</t>
  </si>
  <si>
    <t>ราคาสินค้าก่อนหักส่วนลด</t>
  </si>
  <si>
    <t>เลขที่ IA61128834</t>
  </si>
  <si>
    <t>ยางรองสกรูฝาวาล์ว D-MAX 4JJ 4JK (8-97361811-1)</t>
  </si>
  <si>
    <t>PLLMGKRJJ</t>
  </si>
  <si>
    <t>DT</t>
  </si>
  <si>
    <t>เลขที่ I620240028</t>
  </si>
  <si>
    <t>9 ใบ</t>
  </si>
  <si>
    <t>จานคัดท้าย 20"x55mm MAMMO</t>
  </si>
  <si>
    <t>PLLDTPLSJJ</t>
  </si>
  <si>
    <t>2 ใบ</t>
  </si>
  <si>
    <t>จานคัดท้าย 24"x5mm MAMMO</t>
  </si>
  <si>
    <t>PLLDTRTTJJ</t>
  </si>
  <si>
    <t>จานคัดท้าย 24" BELLOTA SPAIN 5mm</t>
  </si>
  <si>
    <t>PLLDTKNOTJJ</t>
  </si>
  <si>
    <t>เลขที่ I6202400434</t>
  </si>
  <si>
    <t>ยอยโรตารี่ PTO T3 750 MAMMO L3408-4508</t>
  </si>
  <si>
    <t>PLLDTKOTTJJ</t>
  </si>
  <si>
    <t>ยอยโรตารี่ PTO T5 750 MAMMO L3408-4508</t>
  </si>
  <si>
    <t>PLLDTKRTTJJ</t>
  </si>
  <si>
    <t>ยอยโรตารี่ PTO (เฉพาะหัว) ตูดใหญ่ T5 L3408-4508</t>
  </si>
  <si>
    <t>PLLDTSTTJJ</t>
  </si>
  <si>
    <t>แก้วกรองโซล่า EMMARK UK 6610 ตูดเหลี่ยม EM1302</t>
  </si>
  <si>
    <t>PLLDTKKTJJ</t>
  </si>
  <si>
    <t>แก้วกรองโซล่า EMMARK UK 6600 ตูดมน EM 1303 F1NN9162A</t>
  </si>
  <si>
    <t>PLLDTKTTJJ</t>
  </si>
  <si>
    <t>กรองโซล่าคู่+กรองตูดแก้ว สั่งนอก F6600</t>
  </si>
  <si>
    <t>PLLDTNOTJJ</t>
  </si>
  <si>
    <t>20 อัน</t>
  </si>
  <si>
    <t>บูชคานหน้า DT</t>
  </si>
  <si>
    <t>PLLDTMOJJ</t>
  </si>
  <si>
    <t>รวมทั้งสื้น</t>
  </si>
  <si>
    <t>เลขที่ 6202000616</t>
  </si>
  <si>
    <t>GU 2200 GMB</t>
  </si>
  <si>
    <t>PLLMKVLSOJJ</t>
  </si>
  <si>
    <t>M12649/10 KOYO F.นอก</t>
  </si>
  <si>
    <t>PLLMKVSOJJ</t>
  </si>
  <si>
    <t>LM48548/10 KOYO F.ใน</t>
  </si>
  <si>
    <t>PLLMKVKLMJJ</t>
  </si>
  <si>
    <t>6206 2RS KOYO</t>
  </si>
  <si>
    <t>PLLMKVRQJJ</t>
  </si>
  <si>
    <t>LM501349/10 KOYO เฟืองท้าย TFR KBZ</t>
  </si>
  <si>
    <t>PLLMKVKMOJJ</t>
  </si>
  <si>
    <t>32215 KOYO ล้อหลังนอก KR KT FC</t>
  </si>
  <si>
    <t>PLLMKVONTJJ</t>
  </si>
  <si>
    <t>เลขที่ 6202000682</t>
  </si>
  <si>
    <t>UCP211-32 JBS</t>
  </si>
  <si>
    <t>PLLMKVMPTJJ</t>
  </si>
  <si>
    <t>4 ตับ</t>
  </si>
  <si>
    <t>33275/462</t>
  </si>
  <si>
    <t>PLLMKVMKTJJ</t>
  </si>
  <si>
    <t>33281/462 NTN</t>
  </si>
  <si>
    <t>PLLMKVQSTJJ</t>
  </si>
  <si>
    <t>5 ตับ</t>
  </si>
  <si>
    <t>40 KW 01 NSK</t>
  </si>
  <si>
    <t>PLLMKVMSTJJ</t>
  </si>
  <si>
    <t>TTV</t>
  </si>
  <si>
    <t>เลขที่</t>
  </si>
  <si>
    <t>50 หลอด</t>
  </si>
  <si>
    <t>กาวดำ T/T แท้</t>
  </si>
  <si>
    <t>PLLTTVQRJJ</t>
  </si>
  <si>
    <t>เลขที่ 6202/0004</t>
  </si>
  <si>
    <t>5 ชุด</t>
  </si>
  <si>
    <t>OK-81851-3</t>
  </si>
  <si>
    <t>ชุดซ่อมครัชล่าง NEW NPR 120 แรง 1"</t>
  </si>
  <si>
    <t>PLLTTVRNJJ</t>
  </si>
  <si>
    <t>OK-44181</t>
  </si>
  <si>
    <t>ชุดซ่อมครัชบน MTX 5/8"</t>
  </si>
  <si>
    <t>PLLTTVKTOJJ</t>
  </si>
  <si>
    <t>ยอดเงินสุทธิ</t>
  </si>
  <si>
    <t>ไทยยาง</t>
  </si>
  <si>
    <t>เลขที่ ID119000913</t>
  </si>
  <si>
    <t>วันที่ 11/1/62</t>
  </si>
  <si>
    <t>FM0242A</t>
  </si>
  <si>
    <t>ค.I/S ELF NPR 150 แรง COM</t>
  </si>
  <si>
    <t>PLLFMLQTJJ</t>
  </si>
  <si>
    <t>CK</t>
  </si>
  <si>
    <t>เลขที่ IV770093882</t>
  </si>
  <si>
    <t>วันที่ 11/2/62</t>
  </si>
  <si>
    <t>24 ลูก</t>
  </si>
  <si>
    <t>C-TTO01</t>
  </si>
  <si>
    <t>ค. T/T 101 #410100 16V</t>
  </si>
  <si>
    <t>PLLCKONJJ</t>
  </si>
  <si>
    <t>ยอดรวม</t>
  </si>
  <si>
    <t>ยอดรวมสุทธิ</t>
  </si>
  <si>
    <t>เลขที่ IV770093677</t>
  </si>
  <si>
    <t>วันที่ 8/2/62</t>
  </si>
  <si>
    <t>C-FDO01</t>
  </si>
  <si>
    <t>ค.FORD77 #6714-B</t>
  </si>
  <si>
    <t>C-MDO02</t>
  </si>
  <si>
    <t>ค. M/D FIGHTER #WL52 รูโต</t>
  </si>
  <si>
    <t>PLLCKSPKK</t>
  </si>
  <si>
    <t>50 ลูก</t>
  </si>
  <si>
    <t>C-FDF02</t>
  </si>
  <si>
    <t>ซ.FORD CAV</t>
  </si>
  <si>
    <t>PLLCKOLJJ</t>
  </si>
  <si>
    <t>เลขที่ I620240176</t>
  </si>
  <si>
    <t>วันที่ 7/2/62</t>
  </si>
  <si>
    <t>3 ใบ</t>
  </si>
  <si>
    <t>จานไถ 26" BELLOTA SPAIN</t>
  </si>
  <si>
    <t>10%10%</t>
  </si>
  <si>
    <t>PLLDTKQOTJJ</t>
  </si>
  <si>
    <t>เลขที่ K6202000022</t>
  </si>
  <si>
    <t>กระบอกอัดจาระบี 2 สูบ 3 ระบบ SHARMAN</t>
  </si>
  <si>
    <t>PLLKCLOSTJJ</t>
  </si>
  <si>
    <t>ลูกบล๊อกสั้น SMOOS 1/2*6 #26MM</t>
  </si>
  <si>
    <t>PLLKCLKLOJJ</t>
  </si>
  <si>
    <t>ฟิลเลอร์ HORIZONE 29A</t>
  </si>
  <si>
    <t>PLLKCLQSJJ</t>
  </si>
  <si>
    <t>หัวอัดจารบีเพรสซอน</t>
  </si>
  <si>
    <t>หัวอัดจารบี 4 จับ KCL อัดแผง</t>
  </si>
  <si>
    <t>PLLKCLLOJJ</t>
  </si>
  <si>
    <t>12 หลอด</t>
  </si>
  <si>
    <t>น้ำยาล็อกเกลียวแดง</t>
  </si>
  <si>
    <t>PLLKCLKOTJJ</t>
  </si>
  <si>
    <t>4 หลอด</t>
  </si>
  <si>
    <t>กาว F05 เล็ก</t>
  </si>
  <si>
    <t>PLLKCLPLJJ</t>
  </si>
  <si>
    <t>เกย์วัดลมทองเหลือง</t>
  </si>
  <si>
    <t>PLLKCLLQRJJ</t>
  </si>
  <si>
    <t>W</t>
  </si>
  <si>
    <t>เลขที่ 62020229ID</t>
  </si>
  <si>
    <t>วันที่ 4/2/62</t>
  </si>
  <si>
    <t>สกรูล้อหลัง I/S ROCKY SMM MAG ซ้าย W</t>
  </si>
  <si>
    <t>PLLWSTJJ</t>
  </si>
  <si>
    <t>ตาไก่ทองเหลือง 3/8</t>
  </si>
  <si>
    <t>PLLWMJJ</t>
  </si>
  <si>
    <t>ยูเนียนตาไก่ 3/8 2 ฝา</t>
  </si>
  <si>
    <t>PLLWLSJJ</t>
  </si>
  <si>
    <t>หางปลาไหลสามทาง 5/16</t>
  </si>
  <si>
    <t>PLLWNTJJ</t>
  </si>
  <si>
    <t>หางปลาไหลสามทาง 3/8</t>
  </si>
  <si>
    <t>PLLWNPJJ</t>
  </si>
  <si>
    <t>หางปลาไหล 5/16 2 ทาง</t>
  </si>
  <si>
    <t>PLLWKKJJ</t>
  </si>
  <si>
    <t>PLLWKLJJ</t>
  </si>
  <si>
    <t>ฝาครอบตาไก่ 3/8</t>
  </si>
  <si>
    <t>หางปลาไหล 3/8 2 ทาง</t>
  </si>
  <si>
    <t>PLLWSJJ</t>
  </si>
  <si>
    <t>ปากนกแก้วดั้ม ปากยาว</t>
  </si>
  <si>
    <t>PLLWKKTJJ</t>
  </si>
  <si>
    <t>ตัวเร่งสปริง (เกลียวเร่ง) 3/4"</t>
  </si>
  <si>
    <t>PLLWKOOJJ</t>
  </si>
  <si>
    <t>หม้อลมคลัชลูกใหญ่ 105mm SORL</t>
  </si>
  <si>
    <t>PLLWSRTJJ</t>
  </si>
  <si>
    <t>หม้อลมคลัชลูกใหญ่ 90mm SORL</t>
  </si>
  <si>
    <t>PLLWQTTJJ</t>
  </si>
  <si>
    <t>หม้อลมคลัชลูกเล็ก 70mm SORL</t>
  </si>
  <si>
    <t>PLLWPMTJJ</t>
  </si>
  <si>
    <t>20 ชุด</t>
  </si>
  <si>
    <t>ชุดสกรูยึดจานหมุน M18x50 เกลียวละเอียด</t>
  </si>
  <si>
    <t>PLLWLTJJ</t>
  </si>
  <si>
    <t>ชุดละ 40</t>
  </si>
  <si>
    <t>ชุดสกรูยึดจานหมุน M16x50 เกลียวละเอียด</t>
  </si>
  <si>
    <t>PLLWKOJJ</t>
  </si>
  <si>
    <t>ชุดละ 30</t>
  </si>
  <si>
    <t>ท่อเสียบสายลม 3/8"</t>
  </si>
  <si>
    <t>ท่อเสียบสายลม 5/16"</t>
  </si>
  <si>
    <t>รวมเป็นเงิน</t>
  </si>
  <si>
    <t>TRW</t>
  </si>
  <si>
    <t>เลขที่ SIT190010911</t>
  </si>
  <si>
    <t>วันที่ 6/2/62</t>
  </si>
  <si>
    <t>PMK7032</t>
  </si>
  <si>
    <t>แม่ปั้มเบรค N/S FRONTIER</t>
  </si>
  <si>
    <t>PLLTRWKNTMJJ</t>
  </si>
  <si>
    <t>ส่วนลดการค้า 2.50%</t>
  </si>
  <si>
    <t>ราคารวม</t>
  </si>
  <si>
    <t>เลขที่ 02/0065</t>
  </si>
  <si>
    <t>สกรูล้อหน้า F</t>
  </si>
  <si>
    <t>PLLBMKMJJ</t>
  </si>
  <si>
    <t>เพลาคอม้า F LH1 RH1</t>
  </si>
  <si>
    <t>PLLBMKLTTJJ</t>
  </si>
  <si>
    <t>เลขที่ 03/0107</t>
  </si>
  <si>
    <t>200 ตัว</t>
  </si>
  <si>
    <t>สกรูจานไถ F</t>
  </si>
  <si>
    <t>PLLBMKTJJ</t>
  </si>
  <si>
    <t>เฟืองเกียร์ 3 F68</t>
  </si>
  <si>
    <t>PLLBMSTTJJ</t>
  </si>
  <si>
    <t>เลขที่ I061606</t>
  </si>
  <si>
    <t>GU1100</t>
  </si>
  <si>
    <t>ยอยเพลากลาง GMB RANGER F6610</t>
  </si>
  <si>
    <t>PLLKISKSTJJ</t>
  </si>
  <si>
    <t>GUIS62</t>
  </si>
  <si>
    <t>ยอยเพลากลาง GMB JCM SBR</t>
  </si>
  <si>
    <t>PLLKISNNTJJ</t>
  </si>
  <si>
    <t>GUT21</t>
  </si>
  <si>
    <t>ยอยเพลากลาง GMB VIGO TIGER</t>
  </si>
  <si>
    <t>PLLKISLPTJJ</t>
  </si>
  <si>
    <t>1 ตับ</t>
  </si>
  <si>
    <t>51000-9710</t>
  </si>
  <si>
    <t>ลูกปืนครัชพร้อมขา NDK MARCH TIDA</t>
  </si>
  <si>
    <t>PLLKISSTTJJ</t>
  </si>
  <si>
    <t>เลขที่ I62025191</t>
  </si>
  <si>
    <t>R40-15A NSK F นอก SBR FK</t>
  </si>
  <si>
    <t>3 ตลับ</t>
  </si>
  <si>
    <t>60TB039B09 NSK รอกใหญ่ C/C STRADA</t>
  </si>
  <si>
    <t>PLLKISMKTJJ</t>
  </si>
  <si>
    <t>JPU58-010A-1G1 NTN รอกเล็ก C/C</t>
  </si>
  <si>
    <t>PLLKISLMTJJ</t>
  </si>
  <si>
    <t>NEP60-042A-7 NTN รอกใหญ่ TRITON มีขา</t>
  </si>
  <si>
    <t>PLLKISQTTJJ</t>
  </si>
  <si>
    <t>HUB227-40(38) NTN R-NEW CITY มีบูช</t>
  </si>
  <si>
    <t>LJ</t>
  </si>
  <si>
    <t>เลขที่ BN620200711</t>
  </si>
  <si>
    <t>วันที่ 12/2/62</t>
  </si>
  <si>
    <t>ปั้มเพาเวอร์ 4D56 L300 TSA</t>
  </si>
  <si>
    <t>0211-0070</t>
  </si>
  <si>
    <t>รวมสุทธิ</t>
  </si>
  <si>
    <t>BK</t>
  </si>
  <si>
    <t>เลขที่ 182196</t>
  </si>
  <si>
    <t>8 สูบ</t>
  </si>
  <si>
    <t>K0133</t>
  </si>
  <si>
    <t>แหวนลูกสูบ L2000 เทียม</t>
  </si>
  <si>
    <t>PLLBKLMTJJ</t>
  </si>
  <si>
    <t>T095</t>
  </si>
  <si>
    <t>ปั้มน้ำ ฮิโนโมโต้ ยกลูก+หน้าแปลนปั้มน้ำ E23-25</t>
  </si>
  <si>
    <t>PLLBKKMOTJJ</t>
  </si>
  <si>
    <t>T176</t>
  </si>
  <si>
    <t>ลูกหมากคันชัก ฮิโนโมโต้ ตัวยาว R</t>
  </si>
  <si>
    <t>PLLBKLOTJJ</t>
  </si>
  <si>
    <t>T177</t>
  </si>
  <si>
    <t>ลูกหมากคันชัก ฮิโนโมโต้ ตัวยาว L</t>
  </si>
  <si>
    <t>เลขที่ SIT190010632</t>
  </si>
  <si>
    <t>วันที่ 5/2/62</t>
  </si>
  <si>
    <t>PNB749</t>
  </si>
  <si>
    <t>แม่ปั้มคลัชบน I/S D-MAX 2.5, 3.0</t>
  </si>
  <si>
    <t>PNB385</t>
  </si>
  <si>
    <t>แม่ปั้มคลัชบน T/T MTX LN85 RN80</t>
  </si>
  <si>
    <t>PLLTRWPOQJJ</t>
  </si>
  <si>
    <t>PLLTRWOMOJJ</t>
  </si>
  <si>
    <t>DF7326S</t>
  </si>
  <si>
    <t>F.DISC T/T VIGO 2WD</t>
  </si>
  <si>
    <t>PLLTRWPRRJJ</t>
  </si>
  <si>
    <t>S</t>
  </si>
  <si>
    <t>เลขที่ S-0000642314</t>
  </si>
  <si>
    <t>MITSUBOSHI</t>
  </si>
  <si>
    <t>สายพาน 9.5x1050</t>
  </si>
  <si>
    <t>สายพาน 9.5x1075</t>
  </si>
  <si>
    <t>สายพาน 12.5x775</t>
  </si>
  <si>
    <t>สายพาน 12.5x900</t>
  </si>
  <si>
    <t>สายพาน 12.5x925</t>
  </si>
  <si>
    <t>สายพาน 12.5x975</t>
  </si>
  <si>
    <t>สายพาน 12.5x1000</t>
  </si>
  <si>
    <t>สายพาน 12.5x1025</t>
  </si>
  <si>
    <t>สายพาน 12.5x1100</t>
  </si>
  <si>
    <t>สายพาน 12.5x1200</t>
  </si>
  <si>
    <t>สายพาน 12.5x1450</t>
  </si>
  <si>
    <t>สายพาน 12.5x1475</t>
  </si>
  <si>
    <t>สายพาน 12.5x1525</t>
  </si>
  <si>
    <t>สายพาน MITSUBOSHI B33</t>
  </si>
  <si>
    <t>สายพาน MITSUBOSHI B41</t>
  </si>
  <si>
    <t>สายพาน MITSUBOSHI B43</t>
  </si>
  <si>
    <t>สายพาน MITSUBOSHI B46</t>
  </si>
  <si>
    <t>สายพาน MITSUBOSHI B51 FM2K</t>
  </si>
  <si>
    <t>สายพาน MITSUBOSHI B55</t>
  </si>
  <si>
    <t>สายพาน MITSUBOSHI B58</t>
  </si>
  <si>
    <t>เลขที่ S-0000642315</t>
  </si>
  <si>
    <t>สายพาน MITSUBOSHI B62</t>
  </si>
  <si>
    <t>PLLSNLJJ</t>
  </si>
  <si>
    <t>เมตรละ 70</t>
  </si>
  <si>
    <t>สายพาน MITSUBOSHI B64</t>
  </si>
  <si>
    <t>สายพาน MITSUBOSHI B66</t>
  </si>
  <si>
    <t>สายพาน MITSUBOSHI B69</t>
  </si>
  <si>
    <t>สายพาน MITSUBOSHI B79</t>
  </si>
  <si>
    <t>สายน้ำมันเบนซิน 5/16</t>
  </si>
  <si>
    <t>ฝาหม้อน้ำใหญ่</t>
  </si>
  <si>
    <t>PLLSKTTJJ</t>
  </si>
  <si>
    <t>แหนบหลัง VIGO No CAB RAM ตัวหู</t>
  </si>
  <si>
    <t>PLLSNKTJJ</t>
  </si>
  <si>
    <t>แหนบหลัง TFR สเปสแคป RAM ตัวหู</t>
  </si>
  <si>
    <t>PLLSMQTJJ</t>
  </si>
  <si>
    <t>แหนบหลัง D-MAX RAM ตัวหู</t>
  </si>
  <si>
    <t>PLLSMSOJJ</t>
  </si>
  <si>
    <t>ปั้มน้ำ 2KD 1KD 1KZ AISIN</t>
  </si>
  <si>
    <t>WPTS-001</t>
  </si>
  <si>
    <t>PLLSKPOOJJ</t>
  </si>
  <si>
    <t>เลขที่ 1262/01</t>
  </si>
  <si>
    <t>ผ้าดิสเบรค แท้ D-MAX ALL NEW GOLD SERIES</t>
  </si>
  <si>
    <t>PLLPMSNOTJJ</t>
  </si>
  <si>
    <t>แม่ปั้มคลัชบน แท้ VIGO SMART 31420-0K120</t>
  </si>
  <si>
    <t>PLLPMSOTTJJ</t>
  </si>
  <si>
    <t>แม่ปั้มคลัชบน แท้ VIGO 31420-0K013</t>
  </si>
  <si>
    <t>ฟรีปั้ม แท้ VIGO 16210-0L010</t>
  </si>
  <si>
    <t>PLLPMSKNTTJJ</t>
  </si>
  <si>
    <t>ฟรีปั้ม แท้ D-MAX 8-98119213-1</t>
  </si>
  <si>
    <t>PMS</t>
  </si>
  <si>
    <t>เลขที่ 1262/02</t>
  </si>
  <si>
    <t>4 ลูก</t>
  </si>
  <si>
    <t>กรองอากาศ D-MAX 3.0 TFR แท้ (8-97944570-0)8</t>
  </si>
  <si>
    <t>PLLPMSLTTJJ</t>
  </si>
  <si>
    <t>LEK</t>
  </si>
  <si>
    <t>เลขที่ IV62020512</t>
  </si>
  <si>
    <t>50 ตัว</t>
  </si>
  <si>
    <t>สกรู NC ไม่พร้อมหัว 1/2x1.1/2</t>
  </si>
  <si>
    <t>สกรู NC ไม่พร้อมหัว 1/2x2</t>
  </si>
  <si>
    <t>สกรู NC ไม่พร้อมหัว 3/8x1.1/4</t>
  </si>
  <si>
    <t>สกรู NC ไม่พร้อมหัว 3/8x2</t>
  </si>
  <si>
    <t>สกรู NC ไม่พร้อมหัว 7/16x2</t>
  </si>
  <si>
    <t>40 ตัว</t>
  </si>
  <si>
    <t>สกรู NC ไม่พร้อมหัว 3/4*3</t>
  </si>
  <si>
    <t>แกนสกรูมิลดำ ไม่หัว 10*1.5*70</t>
  </si>
  <si>
    <t>แกนสกรูมิลดำ ไม่หัว 10*1.5*90</t>
  </si>
  <si>
    <t>แกนสกรูมิลดำ ไม่หัว 16*1.5*45</t>
  </si>
  <si>
    <t>แกนสกรูมิลดำ ไม่หัว 18*1.5*45</t>
  </si>
  <si>
    <t>แกนสกรูมิลดำ ไม่หัว 18*1.5*50</t>
  </si>
  <si>
    <t>25 ตัว</t>
  </si>
  <si>
    <t>หัวน๊อต NC 1/2</t>
  </si>
  <si>
    <t>หัวน๊อต NC 3/4</t>
  </si>
  <si>
    <t>หัวน๊อต NC 3/8</t>
  </si>
  <si>
    <t>300 ตัว</t>
  </si>
  <si>
    <t>หัวน๊อต NC 7/16</t>
  </si>
  <si>
    <t>หัวน๊อตมิลดำ 10*1.5</t>
  </si>
  <si>
    <t>หัวน๊อตมิลดำ 16*1.5</t>
  </si>
  <si>
    <t>หัวน๊อตมิลดำ 18*1.5</t>
  </si>
  <si>
    <t>เลขที่ IV62020511</t>
  </si>
  <si>
    <t>สาแหรก B/M 12*6 LOCO</t>
  </si>
  <si>
    <t>PLLLEKNMJJ</t>
  </si>
  <si>
    <t>สาแหรก B/M 12*7 LOCO</t>
  </si>
  <si>
    <t>PLLLEKNPJJ</t>
  </si>
  <si>
    <t>สาแหรกหลัง S.220 โค้ง 9/16*10 LOCO</t>
  </si>
  <si>
    <t>PLLLEKQMJJ</t>
  </si>
  <si>
    <t>สาแหรกหลัง S.220 โค้ง 9/16*11 LOCO</t>
  </si>
  <si>
    <t>PLLLEKQQJJ</t>
  </si>
  <si>
    <t>สาแหรก D-MAX 9/16*7 LOCO</t>
  </si>
  <si>
    <t>PLLLEKOQJJ</t>
  </si>
  <si>
    <t>สาแหรก D-MAX 9/16*8 LOCO</t>
  </si>
  <si>
    <t>PLLLEKPKJJ</t>
  </si>
  <si>
    <t>สาแหรก MTX 9/16*7 LOCO</t>
  </si>
  <si>
    <t>สาแหรก MTX 9/16*8 LOCO</t>
  </si>
  <si>
    <t>PLLLEKPTJJ</t>
  </si>
  <si>
    <t>สาแหรก VIGO NAVARA REVO 9/16*7</t>
  </si>
  <si>
    <t>สาแหรก VIGO NAVARA 9/16*8 LOCO</t>
  </si>
  <si>
    <t>รวม</t>
  </si>
  <si>
    <t>ส่วนลด 5%</t>
  </si>
  <si>
    <t>เลขที่ IV62020513</t>
  </si>
  <si>
    <t>กาวติดเหล็ก สีเหล็ก แห้งเร็ว TRS-% DURO</t>
  </si>
  <si>
    <t>PLLLEKROJJ</t>
  </si>
  <si>
    <t>กาวติดเหล็ก แห้งช้า DURO</t>
  </si>
  <si>
    <t>PLLLEKQLJJ</t>
  </si>
  <si>
    <t>แกนสกรูมิลดำ ไม่หัว 16*1.5*25</t>
  </si>
  <si>
    <t>แกนสกรูมิลดำ ไม่หัว 16*1.5*30</t>
  </si>
  <si>
    <t>แกนสกรูมิลดำ ไม่หัว 16*1.5*35</t>
  </si>
  <si>
    <t>75 ตัว</t>
  </si>
  <si>
    <t>เลขที่ I620240188</t>
  </si>
  <si>
    <t>4 ก้อน</t>
  </si>
  <si>
    <t>ลวดกรองอากาศล่าง 5000</t>
  </si>
  <si>
    <t>PLLDTLLTJJ</t>
  </si>
  <si>
    <t>8 ก้อน</t>
  </si>
  <si>
    <t>ลวดกรองอากาศล่าง 6600</t>
  </si>
  <si>
    <t>PLLDTLMTJJ</t>
  </si>
  <si>
    <t>ซีลล้อหลัง แท้ห้าง 6640</t>
  </si>
  <si>
    <t>PLLDTOOTJJ</t>
  </si>
  <si>
    <t>สกรูหม้อน้ำ+น๊อต 5000-6600-6610</t>
  </si>
  <si>
    <t>PLLDTRJJ</t>
  </si>
  <si>
    <t>เลขที่ I620240266</t>
  </si>
  <si>
    <t>A1-150303F</t>
  </si>
  <si>
    <t>ปั้มไฮฯ DYNAMATIC 6610</t>
  </si>
  <si>
    <t>PLLDTSSTTJJ</t>
  </si>
  <si>
    <t>เลขที่ I620240267</t>
  </si>
  <si>
    <t>PLLDTKOOTJJ</t>
  </si>
  <si>
    <t>เลขที่ I620240156</t>
  </si>
  <si>
    <t>3 อัน</t>
  </si>
  <si>
    <t>ไฟ LED เหลี่ยม HEAVY DUTY อย่างดี 27W IP68 กันน้ำ 4"</t>
  </si>
  <si>
    <t>PLLDTLRTJJ</t>
  </si>
  <si>
    <t>4 ดวง</t>
  </si>
  <si>
    <t>ไฟส่องผาน KBT L3408</t>
  </si>
  <si>
    <t>PLLDTLPTJJ</t>
  </si>
  <si>
    <t>เลขที่ I620240184</t>
  </si>
  <si>
    <t>จานไถ 24" BELLOTA SPAIN</t>
  </si>
  <si>
    <t>PLLDTKKQTJJ</t>
  </si>
  <si>
    <t>เลขที่ I620240157</t>
  </si>
  <si>
    <t>12 กระป๋อง</t>
  </si>
  <si>
    <t>สีส้ม BIGONE L34-4708</t>
  </si>
  <si>
    <t>PLLDTKRTJJ</t>
  </si>
  <si>
    <t>สกรูจานไถ สีทอง</t>
  </si>
  <si>
    <t>PLLDTPJJ</t>
  </si>
  <si>
    <t>ABC</t>
  </si>
  <si>
    <t>เลขที่ IV62021436</t>
  </si>
  <si>
    <t>ปั้มน้ำ GATES GWP0004 I/S TFR 2500 4JA1</t>
  </si>
  <si>
    <t>PLLABCONPJJ</t>
  </si>
  <si>
    <t>ปั้มน้ำ GATES GWP0244 M/S TRITON 4D56</t>
  </si>
  <si>
    <t>PLLABCKQSMJJ</t>
  </si>
  <si>
    <t>ปั้มน้ำ GATES Pajero SPORT TRITON CNG 4G64</t>
  </si>
  <si>
    <t>PLLABCSNQJJ</t>
  </si>
  <si>
    <t>ปั้มน้ำ GATES GWP0227 I/S D-MAX คอมมอนเรล</t>
  </si>
  <si>
    <t>PLLABCRRQJJ</t>
  </si>
  <si>
    <t>ปั้มน้ำ GATES GWP0095 N/S BIG-M BDI TD25</t>
  </si>
  <si>
    <t>PLLABCKPQTJJ</t>
  </si>
  <si>
    <t>เลขที่ 62020653ID</t>
  </si>
  <si>
    <t>วันที่ 9/2/62</t>
  </si>
  <si>
    <t>ยูเนียนตาไก่ 3/8" 2 ฝา</t>
  </si>
  <si>
    <t>ยูเนียนตาไก่ 5/16" 2 ฝา</t>
  </si>
  <si>
    <t>PLLWLRJJ</t>
  </si>
  <si>
    <t>100 เมตร</t>
  </si>
  <si>
    <t>สายลมไนล่อน 6x4mm สีดำ POTENZA</t>
  </si>
  <si>
    <t>PLLWKNJJ</t>
  </si>
  <si>
    <t>เมตรละ 30</t>
  </si>
  <si>
    <t>สายลมไนล่อน 8x6mm สีดำ POTENZA</t>
  </si>
  <si>
    <t>PLLWKRJJ</t>
  </si>
  <si>
    <t>เมตรละ 40</t>
  </si>
  <si>
    <t>อ.ยนต์</t>
  </si>
  <si>
    <t>เลขที่ DO6202-0340</t>
  </si>
  <si>
    <t>โช๊คอัพหน้า UD780-KS2-KS22-NPR 57.59</t>
  </si>
  <si>
    <t>PLLZONGOPOJJ</t>
  </si>
  <si>
    <t>AAC</t>
  </si>
  <si>
    <t>เลขที่ SIA190002400</t>
  </si>
  <si>
    <t>ซีลข้อเหวี่ยงหลัง F6600</t>
  </si>
  <si>
    <t>PLLAACQOTJJ</t>
  </si>
  <si>
    <t>ลูกปืนคลัช ตลับใหญ่ F5000-6600</t>
  </si>
  <si>
    <t>PLLAACPNLJJ</t>
  </si>
  <si>
    <t>เลขที่ BN620200598</t>
  </si>
  <si>
    <t>PLLLJKPTTJJ</t>
  </si>
  <si>
    <t>PLLLJPTTJJ</t>
  </si>
  <si>
    <t>6 ชุด</t>
  </si>
  <si>
    <t>PLLLJNOJJ</t>
  </si>
  <si>
    <t>2 ดวง</t>
  </si>
  <si>
    <t>เสื้อไฟท้าย FRONTIER ไม่แค๊ป L</t>
  </si>
  <si>
    <t>CC-01474</t>
  </si>
  <si>
    <t>PLLLJKOTJJ</t>
  </si>
  <si>
    <t>16306-2431</t>
  </si>
  <si>
    <t xml:space="preserve">ใบพัดลม MECA P11C AO9 </t>
  </si>
  <si>
    <t>16306-2220</t>
  </si>
  <si>
    <t xml:space="preserve">ใบพัดลม JO7C JO8C </t>
  </si>
  <si>
    <t>48530-2S420B</t>
  </si>
  <si>
    <t xml:space="preserve">บูชกล้องยา FRONTIER D22 </t>
  </si>
  <si>
    <t>KCP</t>
  </si>
  <si>
    <t>เลขที่ 027/1338</t>
  </si>
  <si>
    <t>น้ำยาฟรีปั้ม ใหญ่</t>
  </si>
  <si>
    <t>PLLKCPNLJJ</t>
  </si>
  <si>
    <t>น้ำยาฟรีปั้ม เล็ก</t>
  </si>
  <si>
    <t>PLLKCPLLJJ</t>
  </si>
  <si>
    <t>ลูกปืนครัช VIGO 3.0 71011</t>
  </si>
  <si>
    <t>PLLKCPOTTJJ</t>
  </si>
  <si>
    <t>ลูกปืนครัช VIGO 2.5 71030</t>
  </si>
  <si>
    <t>PLLKCPNOTJJ</t>
  </si>
  <si>
    <t>ลูกปืนครัช VIGO 2TR 71020</t>
  </si>
  <si>
    <t>ขากรองโซล่า FM2K</t>
  </si>
  <si>
    <t>PLLKCPPTTJJ</t>
  </si>
  <si>
    <t>ประเก็นฝาสูบ C/C 890</t>
  </si>
  <si>
    <t>PLLKCPMOTJJ</t>
  </si>
  <si>
    <t>เบ้าคันเกียร์ MTX</t>
  </si>
  <si>
    <t>PLLKCPKRTJJ</t>
  </si>
  <si>
    <t>ไส้กรองโซล่า VIGO YZZA1</t>
  </si>
  <si>
    <t>PLLKCPKNTJJ</t>
  </si>
  <si>
    <t>สายพานราวลิ้น RANGER 101 ฟัน WL</t>
  </si>
  <si>
    <t>PLLKCPROTJJ</t>
  </si>
  <si>
    <t>สายพานราวลิ้น RANGER 103 ฟัน WE</t>
  </si>
  <si>
    <t>สายพานราวลิ้น+ปั้ม STRADA 70-84</t>
  </si>
  <si>
    <t>PLLKCPRTTJJ</t>
  </si>
  <si>
    <t>สายพานราวลิ้น+ปั้ม C/C 77-22</t>
  </si>
  <si>
    <t>PLLKCPQOTJJ</t>
  </si>
  <si>
    <t>ยางหูแหนบ D-MAX 319</t>
  </si>
  <si>
    <t>PLLKCPKLJJ</t>
  </si>
  <si>
    <t>ลูกสูบดิสเบรค D-MAX 8000</t>
  </si>
  <si>
    <t>ยางดิสเบรค D-MAX 674</t>
  </si>
  <si>
    <t>PLLKCPKOTJJ</t>
  </si>
  <si>
    <t>เลขที่ 027/1339</t>
  </si>
  <si>
    <t>ลูกหมากแร็ค VIGO 09321</t>
  </si>
  <si>
    <t>หัวเผา TRITON 006</t>
  </si>
  <si>
    <t>PLLKCPLLTJJ</t>
  </si>
  <si>
    <t>ลูกหมากกันโคลง D-MAX 4x4 RH1 LH1</t>
  </si>
  <si>
    <t>MCP</t>
  </si>
  <si>
    <t>เลขที่ AN6202/00075</t>
  </si>
  <si>
    <t>20 ชิ้น</t>
  </si>
  <si>
    <t>RB0003</t>
  </si>
  <si>
    <t>ยางรองหม้อน้ำ NBR หนา อย่างดี 11-39-9.5 F68</t>
  </si>
  <si>
    <t>PLLMCPPJJ</t>
  </si>
  <si>
    <t>RB0004</t>
  </si>
  <si>
    <t>ยางรองหม้อน้ำ NBR บาง อย่างดี 11-39-5-F5000</t>
  </si>
  <si>
    <t>4 ชิ้น</t>
  </si>
  <si>
    <t>SE0294</t>
  </si>
  <si>
    <t>ซีลล้อหลัง F6640 89-123-23 แท้นอก</t>
  </si>
  <si>
    <t>PLLMCPOPTJJ</t>
  </si>
  <si>
    <t>14 ชิ้น</t>
  </si>
  <si>
    <t>SE0042</t>
  </si>
  <si>
    <t>ซีลคัดท้าย KHL อย่างดี MIS30 VG</t>
  </si>
  <si>
    <t>PLLMCPLLJJ</t>
  </si>
  <si>
    <t>2 ชิ้น</t>
  </si>
  <si>
    <t>M10107</t>
  </si>
  <si>
    <t>ยอยโรตารี่เล็ก GUT-11</t>
  </si>
  <si>
    <t>PLLMCPRSTJJ</t>
  </si>
  <si>
    <t>10 ชิ้น</t>
  </si>
  <si>
    <t>SE0061</t>
  </si>
  <si>
    <t>ซีลผาน 7 ปากช่อง</t>
  </si>
  <si>
    <t>PLLMCPPOJJ</t>
  </si>
  <si>
    <t>WF0007A</t>
  </si>
  <si>
    <t>สักหลาดผาน 3-4 F</t>
  </si>
  <si>
    <t>PLLMCPOOJJ</t>
  </si>
  <si>
    <t>WF0006</t>
  </si>
  <si>
    <t>สักหลาดคัดท้าย F</t>
  </si>
  <si>
    <t>PLLMCPKPJJ</t>
  </si>
  <si>
    <t>VRA</t>
  </si>
  <si>
    <t>เลขที่ DO62020043</t>
  </si>
  <si>
    <t>ปะเก็นชุดใหญ่ E 2AB</t>
  </si>
  <si>
    <t>ปะเก็นชุดใหญ่ E 3AB</t>
  </si>
  <si>
    <t>3 เส้น</t>
  </si>
  <si>
    <t>สายไมล์ #910 TFR</t>
  </si>
  <si>
    <t>ปั้มน้ำ GMB GWT-79A MTX 3L 5L</t>
  </si>
  <si>
    <t>ปั้มน้ำ AISIN WPT-166 VIGO 2.5-3.0 ดีเซล</t>
  </si>
  <si>
    <t>ปั้มน้ำ GMB GWIS-25A TFR D-MAX 4JB1</t>
  </si>
  <si>
    <t>ชุดซ่อมเพาเวอร์ นอก #666 TFR</t>
  </si>
  <si>
    <t>แหวนลูกสูบ NPR J/P #10086 4FB1</t>
  </si>
  <si>
    <t>ซีลคอหน้า HTC50-68-9 #145 S250</t>
  </si>
  <si>
    <t>ซีลคอหลัง HTC82-105-13 #036 S250</t>
  </si>
  <si>
    <t>ซีลคอหลังนอก SCY 40-46-12.8-17 #40001 BU61 BU91</t>
  </si>
  <si>
    <t>4 เส้น</t>
  </si>
  <si>
    <t>สายอ่อนเบรคหน้า LH SKY #85912L BIG-M</t>
  </si>
  <si>
    <t>สายอ่อนเบรคหน้า RH SKY #85912R BIG-M</t>
  </si>
  <si>
    <t>สายอ่อนเบรคหน้า SKY #80827 F18 สิงห์ไฮเทค</t>
  </si>
  <si>
    <t>ใบพัดลม #87517-2 WO6E JO5C FC FB1J</t>
  </si>
  <si>
    <t>ใบพัดลม #76516 TFR ดราก้อนอาย</t>
  </si>
  <si>
    <t>1 ใบ</t>
  </si>
  <si>
    <t>ใบพัดลม #67519-2 FN52</t>
  </si>
  <si>
    <t>มือเปิดอันนอก LH ดำ #05255 BIG-M</t>
  </si>
  <si>
    <t>มือเปิดอันนอก RH ดำ #05256 BIG-M</t>
  </si>
  <si>
    <t>เหล็กวัดน้ำมันเครื่อง #273 JCM 6BB1</t>
  </si>
  <si>
    <t>เลขที่ DO62020050</t>
  </si>
  <si>
    <t>ซีล NOK TC 50-72-12</t>
  </si>
  <si>
    <t>ชาร์ฟก้าน 0.75 D/D R4521 4FB1 4FC1 4FG1</t>
  </si>
  <si>
    <t>ชาร์ฟก้าน 1.00 D/D R4521 4FB1 4FC1 4FG1</t>
  </si>
  <si>
    <t>เลขที่ DO62020074</t>
  </si>
  <si>
    <t>สลักดิสเบรค KOYO #09W00 BIG-M</t>
  </si>
  <si>
    <t>สกรูดิสเบรค สั้น KOIYO #10014 MTX</t>
  </si>
  <si>
    <t>สกรูดิสเบรค ยาว KOIYO #10249 MTX</t>
  </si>
  <si>
    <t>3 ชุด</t>
  </si>
  <si>
    <t>ชุดซ่อมเพาเวอร์ แท้นอก #01C26 BIG-M</t>
  </si>
  <si>
    <t>ชุดซ่อมเพาเวอร์ แท้นอก #35090 MTX</t>
  </si>
  <si>
    <t>แหวนล็อกเพลาหน้า SST TFR</t>
  </si>
  <si>
    <t>แหวนล็อกเพลาหน้า SST MTX</t>
  </si>
  <si>
    <t>แหวนล็อกเพลาหน้า SST BIG-M</t>
  </si>
  <si>
    <t>แหวนล็อกเพลาหน้า SST C/C</t>
  </si>
  <si>
    <t>น๊อตขันเพลาหน้า SST #1210012 TFR D-MAX</t>
  </si>
  <si>
    <t>น๊อตขันเพลาหน้า SST #1210017 MTX LN40 50 TIGER</t>
  </si>
  <si>
    <t>น๊อตขันเพลาหน้า SST #1210002 BIG-M D/S620 720</t>
  </si>
  <si>
    <t>น๊อตขันเพลาหน้า SST #1210005 C/C TRITON 4x2</t>
  </si>
  <si>
    <t>หวีคลัช 9" DK MBC-523 C/C L200D TRITON 2.5</t>
  </si>
  <si>
    <t>จานคลัช 12" 10T DK J/P ISD-014 SBR FC</t>
  </si>
  <si>
    <t>ซีลคอหลัง HTC 82-105-13 #036 S250</t>
  </si>
  <si>
    <t>เลขที่ SIT190012312</t>
  </si>
  <si>
    <t>หม้อน้ำ BIG-M 2.5</t>
  </si>
  <si>
    <t xml:space="preserve">เลขที่ </t>
  </si>
  <si>
    <t>20 กป</t>
  </si>
  <si>
    <t>น้ำยาเติมหม้อน้ำ T/T เล็ก</t>
  </si>
  <si>
    <t>น้ำยาเติมหม้อน้ำ I/S เล็ก</t>
  </si>
  <si>
    <t>เลขที่ IV770093995</t>
  </si>
  <si>
    <t>12 ลูก</t>
  </si>
  <si>
    <t>C-ISF16</t>
  </si>
  <si>
    <t>ซ. I/S ROCKY ใหม่ #87310-104</t>
  </si>
  <si>
    <t>C-KBO01</t>
  </si>
  <si>
    <t>ค. KBT นั่งขับ #32431</t>
  </si>
  <si>
    <t>C-ISO01</t>
  </si>
  <si>
    <t>ค. I/S 2500DI เหล็กหนา 3.2 มิล #8933</t>
  </si>
  <si>
    <t>เลขที่ 182329</t>
  </si>
  <si>
    <t>E018A</t>
  </si>
  <si>
    <t>เบาะอีเซกิ แบบแท้</t>
  </si>
  <si>
    <t>T104</t>
  </si>
  <si>
    <t>ท่อไอเสีย ฮิโนโมโต้ 3 รู</t>
  </si>
  <si>
    <t>8 ตัว</t>
  </si>
  <si>
    <t>T108</t>
  </si>
  <si>
    <t>ยางหูกระโปรง ฮิโนโมโต้ รูใหญ่</t>
  </si>
  <si>
    <t>T110A</t>
  </si>
  <si>
    <t>เบาะฮิโนโมโต้ แบบแท้</t>
  </si>
  <si>
    <t>PLLVRANTTJJ</t>
  </si>
  <si>
    <t>PLLVRANOTJJ</t>
  </si>
  <si>
    <t>PLLVRAKMOJJ</t>
  </si>
  <si>
    <t>PLLVRAOOTJJ</t>
  </si>
  <si>
    <t>PLLVRAKMOTJJ</t>
  </si>
  <si>
    <t>PLLVRALTRJJ</t>
  </si>
  <si>
    <t>PLLVRAMLOJJ</t>
  </si>
  <si>
    <t>กล่องละ 590</t>
  </si>
  <si>
    <t>PLLVRALOJJ</t>
  </si>
  <si>
    <t>PLLVRAOOJJ</t>
  </si>
  <si>
    <t>PLLVRAKKTJJ</t>
  </si>
  <si>
    <t>PLLVRAKTTJJ</t>
  </si>
  <si>
    <t>PLLVRAMMTJJ</t>
  </si>
  <si>
    <t>PLLVRALTTJJ</t>
  </si>
  <si>
    <t>PLLVRAKPTJJ</t>
  </si>
  <si>
    <t>PLLVRAMOJJ</t>
  </si>
  <si>
    <t>PLLVRARRJJ</t>
  </si>
  <si>
    <t>PLLVRAPTJJ</t>
  </si>
  <si>
    <t>PLLVRANOJJ</t>
  </si>
  <si>
    <t>PLLVRAQJJ</t>
  </si>
  <si>
    <t>PLLVRAKQJJ</t>
  </si>
  <si>
    <t>PLLVRALTJJ</t>
  </si>
  <si>
    <t>PLLVRAKRJJ</t>
  </si>
  <si>
    <t>PLLVRAQPTJJ</t>
  </si>
  <si>
    <t>PLLVRALKTTJJ</t>
  </si>
  <si>
    <t>PLLCKRPJJ</t>
  </si>
  <si>
    <t>PLLCKQRJJ</t>
  </si>
  <si>
    <t>PLLCKPPJJ</t>
  </si>
  <si>
    <t>PLLTRWLKLTJJ</t>
  </si>
  <si>
    <t>PLLTTVSTJJ</t>
  </si>
  <si>
    <t>PLLBKQTTJJ</t>
  </si>
  <si>
    <t>PLLBKOOTJJ</t>
  </si>
  <si>
    <t>PLLBKOOJJ</t>
  </si>
  <si>
    <t>SPB</t>
  </si>
  <si>
    <t>เลขที่ 011/0517</t>
  </si>
  <si>
    <t>ปั้มไฮฯ 6600 แท้ CNH</t>
  </si>
  <si>
    <t>PLLSPBOOTTJJ</t>
  </si>
  <si>
    <t>ซีลข้อเหวี่ยงหลังแท้ CNH น้ำตาล</t>
  </si>
  <si>
    <t>PLLSPBPRTJJ</t>
  </si>
  <si>
    <t>ซีลปลายเกียร์ 4 แท้ CNH</t>
  </si>
  <si>
    <t>PLLSPBLOTJJ</t>
  </si>
  <si>
    <t>A=D</t>
  </si>
  <si>
    <t>เลขที่ IV6202100</t>
  </si>
  <si>
    <t>FI-4820</t>
  </si>
  <si>
    <t>กล้องยาพวงมาลัยขวา N/S FRONTIER TD27</t>
  </si>
  <si>
    <t>PLLAJMNRJJ</t>
  </si>
  <si>
    <t>FI-1620</t>
  </si>
  <si>
    <t>กล้องยาพวงมาลัยขวา FORD RANGER ,4WD</t>
  </si>
  <si>
    <t>PLLAJOKTJJ</t>
  </si>
  <si>
    <t>FI-4670</t>
  </si>
  <si>
    <t>กล้องยาพวงมาลัยขวา N/S BIG-M</t>
  </si>
  <si>
    <t>PLLAJMNLJJ</t>
  </si>
  <si>
    <t>FI-5310</t>
  </si>
  <si>
    <t>กล้องยาพวงมาลัยขวา I/S TFR 4WD</t>
  </si>
  <si>
    <t>FI-7770</t>
  </si>
  <si>
    <t>กล้องยาพวงมาลัยขวา M/S STRADA</t>
  </si>
  <si>
    <t>PLLAJNNPJJ</t>
  </si>
  <si>
    <t>1 ชิ้น</t>
  </si>
  <si>
    <t>FE-5361</t>
  </si>
  <si>
    <t>ลูกหมากคันชัก-รถปิกอัพ I/S D-MAX สั้น</t>
  </si>
  <si>
    <t>PLLAJKTSJJ</t>
  </si>
  <si>
    <t>FE-5281L</t>
  </si>
  <si>
    <t>ลูกหมากคันชัก-รถปิกอัพ I/S TFR, 4WD LH สั้น</t>
  </si>
  <si>
    <t>FE-5281R</t>
  </si>
  <si>
    <t>ลูกหมากคันชัก-รถปิกอัพ I/S TFR, 4WD RH สั้น</t>
  </si>
  <si>
    <t>FE-4822</t>
  </si>
  <si>
    <t>ลูกหมากคันชัก-รถปิกอัพ N/S BIG-M FRONTIER ยาว</t>
  </si>
  <si>
    <t>PLLAJKONJJ</t>
  </si>
  <si>
    <t>เลขที่ 030/1469</t>
  </si>
  <si>
    <t>วันที่ 13/2/62</t>
  </si>
  <si>
    <t>ท่ออินเตอร์ D-MAX 860</t>
  </si>
  <si>
    <t>CJ</t>
  </si>
  <si>
    <t>เลขที่ ABB0119022042</t>
  </si>
  <si>
    <t>CJE-5131</t>
  </si>
  <si>
    <t>ลูกหมากคันชักนอก I/S SBR FBR SDR</t>
  </si>
  <si>
    <t>PLLCJLNRJJ</t>
  </si>
  <si>
    <t>CJL-3880</t>
  </si>
  <si>
    <t>ลูกหมากกันโคลงหน้า T/T VIGO 2WD</t>
  </si>
  <si>
    <t>PLLCJKNMJJ</t>
  </si>
  <si>
    <t>CJL-3890</t>
  </si>
  <si>
    <t>PLLCJKQPJJ</t>
  </si>
  <si>
    <t>CJB-6191</t>
  </si>
  <si>
    <t>PLLCJLTRJJ</t>
  </si>
  <si>
    <t>CJB-6261</t>
  </si>
  <si>
    <t>ลูกหมากบน CIVIC  PRELUDE</t>
  </si>
  <si>
    <t>ลูกหมากกันโคลงหน้า T/T VIGO 4x4 FORTUNER PRERUNNER (L,R)</t>
  </si>
  <si>
    <t>CJB-6192</t>
  </si>
  <si>
    <t>PLLCJLLTJJ</t>
  </si>
  <si>
    <t>CJB-6262</t>
  </si>
  <si>
    <t>จำนวนเงินทั้งสิ้น</t>
  </si>
  <si>
    <t>ลูกหมากบน CIVIC CRV ACCORD ไม่มีร่องปริ้น</t>
  </si>
  <si>
    <t>ลูกหมากล่าง HONDA CIVIC CRV มีร่องปริ้น</t>
  </si>
  <si>
    <t>ลูกหมากล่าง HONDA CIVIC CRV ไม่มีร่องปริ้น</t>
  </si>
  <si>
    <t>เลขที่ 1901SXANN000717</t>
  </si>
  <si>
    <t>DLL-130</t>
  </si>
  <si>
    <t>N/S BIG-M RFONTIER 2.7, 3.0 2WD ฝาแดง F</t>
  </si>
  <si>
    <t>PLLACIMTNJJ</t>
  </si>
  <si>
    <t>DLL-248</t>
  </si>
  <si>
    <t>I/S TFR 2500 DI RODEO 4WD F</t>
  </si>
  <si>
    <t>DLL-476</t>
  </si>
  <si>
    <t>I/S D-MAX 2+4WD F</t>
  </si>
  <si>
    <t>PLLACINTMJJ</t>
  </si>
  <si>
    <t>เลขที่ 1901SXANN000716</t>
  </si>
  <si>
    <t>DLL-377</t>
  </si>
  <si>
    <t>HONDA CITY TYPE ZX 1.5 E-VTEC 2004-07 CIVIC 1.6 LXI EXI F</t>
  </si>
  <si>
    <t>PLLACIMKOJJ</t>
  </si>
  <si>
    <t>DLL-683</t>
  </si>
  <si>
    <t>T/A COROLLA ALTIS 2008-13 VIOS 1.5 S 2008-12 R</t>
  </si>
  <si>
    <t>PLLACIMLRJJ</t>
  </si>
  <si>
    <t>เลขที่ ID119003171</t>
  </si>
  <si>
    <t>FMO227A</t>
  </si>
  <si>
    <t>ค. I/S D-MAX 2.5, 3.0 ลูกสั้น</t>
  </si>
  <si>
    <t>PLLFMORJJ</t>
  </si>
  <si>
    <t>FMF105G</t>
  </si>
  <si>
    <t>ซ. I/S TFR 250/76</t>
  </si>
  <si>
    <t>PLLFMOPJJ</t>
  </si>
  <si>
    <t>เลขที่ 02/0054</t>
  </si>
  <si>
    <t>วันที่ 15/2/62</t>
  </si>
  <si>
    <t>สกรูล้อหลัง F77</t>
  </si>
  <si>
    <t>PLLBMQTJJ</t>
  </si>
  <si>
    <t>แกนลูกหมาก F</t>
  </si>
  <si>
    <t>PLLBMOTJJ</t>
  </si>
  <si>
    <t>กระบอกแขนข้าง F6600</t>
  </si>
  <si>
    <t>PLLBMPTTJJ</t>
  </si>
  <si>
    <t>PLLBMKKTTJJ</t>
  </si>
  <si>
    <t>ข้องอบัวผาน K/T เล็ก 501349,48548</t>
  </si>
  <si>
    <t>เลขที่ DO62020105</t>
  </si>
  <si>
    <t>ยางฝาวาล์ว SUKAYA NPR115</t>
  </si>
  <si>
    <t>PLLVRAOTJ</t>
  </si>
  <si>
    <t>ยางรองสกรูฝาวาล์ว E NPR115</t>
  </si>
  <si>
    <t>PLLVRANJJ</t>
  </si>
  <si>
    <t>50  ตัว</t>
  </si>
  <si>
    <t>แหวนทองแดง 14mm</t>
  </si>
  <si>
    <t>PLLVRALJJ</t>
  </si>
  <si>
    <t>แหวนทองแดง 16mm ขอบบาง 19mm</t>
  </si>
  <si>
    <t>PLLVRAMJJ</t>
  </si>
  <si>
    <t>แหวนทองแดง 18mm</t>
  </si>
  <si>
    <t>50 แผ่น</t>
  </si>
  <si>
    <t>แผ่นชิมเดือยหมู 35mm TFR</t>
  </si>
  <si>
    <t>PLLVRAOJJ</t>
  </si>
  <si>
    <t>แผ่นชิมเดือยหมู 38mm MTX</t>
  </si>
  <si>
    <t>แผ่นชิมเดือยหมู 40mm S.250 KS NPR</t>
  </si>
  <si>
    <t>แผ่นชิมเดือยหมู 50mm TX</t>
  </si>
  <si>
    <t>แผ่นชิมเดือยหมู 60mm JCM ROCKY 175</t>
  </si>
  <si>
    <t>2 เส้น</t>
  </si>
  <si>
    <t>1 เส้น</t>
  </si>
  <si>
    <t>เหล็กวัดน้ำมันเครื่อง #647 NKR100 4BE1</t>
  </si>
  <si>
    <t>PLLVRARTJJ</t>
  </si>
  <si>
    <t>เหล็กวัดน้ำมันเครื่อง #251 NPR115 4BD1 KS22</t>
  </si>
  <si>
    <t>เหล็กวัดน้ำมันเครื่อง #281 6BG1 ROCKY175</t>
  </si>
  <si>
    <t>PLLVRAKRTJJ</t>
  </si>
  <si>
    <t>เหล็กวัดน้ำมันเครื่อง #05050 TIGER BU61</t>
  </si>
  <si>
    <t>เหล็กวัดน้ำมันเครื่อง WL81-10-450A M/D RANGER</t>
  </si>
  <si>
    <t>เลขที่ DO62020109</t>
  </si>
  <si>
    <t>น๊อตก้นแคร้ง 14mm #1203013 TFR D-MAX</t>
  </si>
  <si>
    <t>PLLVRAKOJJ</t>
  </si>
  <si>
    <t>น๊อตก้นแคร้ง 12mm #1203020 MTX AE100 ALTIS</t>
  </si>
  <si>
    <t>น๊อตก้นแคร้ง 20mm #1203021 VIGO TIGER</t>
  </si>
  <si>
    <t>สปริงล็อคก้ามเบรค 2" #2243007 BIG-M VIGO</t>
  </si>
  <si>
    <t>PLLVRAPJJ</t>
  </si>
  <si>
    <t>เฉพาะกิ๊ปดิสเบรคหน้า ตัวยู #0501004 TFR</t>
  </si>
  <si>
    <t>เฉพาะกิ๊ปดิสเบรคหน้า #0501003 BIG-M TD</t>
  </si>
  <si>
    <t>PLLVRAQOJJ</t>
  </si>
  <si>
    <t>เฉพาะกิ๊ปดิสเบรคหน้า #0501006 MTX TIGER</t>
  </si>
  <si>
    <t>PLLVRAPOJJ</t>
  </si>
  <si>
    <t>ชุดดิสเบรคหน้า #0607013 N/S FRONTIER</t>
  </si>
  <si>
    <t>PLLVRASOJJ</t>
  </si>
  <si>
    <t>ชุดดิสเบรคหน้า #0607016 D-MAX ไม่แค๊ปกิ๊ปเตี้ย</t>
  </si>
  <si>
    <t>ชุดดิสเบรคหน้า-เนื้อสปริง #0607011 BIG-M BDI</t>
  </si>
  <si>
    <t>ชุดดิสเบรคหน้า #0607012 BIG-M TD</t>
  </si>
  <si>
    <t>น๊อตก้นแคร้ง+แหวน #1204013 TFR</t>
  </si>
  <si>
    <t>PLLVRALMJJ</t>
  </si>
  <si>
    <t>น๊อตก้นแคร้ง+แหวน #1204003 FM F18</t>
  </si>
  <si>
    <t>น๊อตก้นแคร้ง+แหวน #1203021 VIGO</t>
  </si>
  <si>
    <t>PLLVRALRJJ</t>
  </si>
  <si>
    <t>เลขที่ I620240361</t>
  </si>
  <si>
    <t>ชาร์ฟอก F STD AE 5000-6600 M5224SA-STD</t>
  </si>
  <si>
    <t>PLLDTPRTJJ</t>
  </si>
  <si>
    <t>ปลอกเพลาสีตัวเมีย+ปริ้นล็อก DT เหล็กเหนียว</t>
  </si>
  <si>
    <t>PLLDTMTTJJ</t>
  </si>
  <si>
    <t>เลขที่ I620240558</t>
  </si>
  <si>
    <t>วันที่ 14/2/62</t>
  </si>
  <si>
    <t>ข้องอ 3379-3780 A รถไถเล็ก</t>
  </si>
  <si>
    <t>บัวผานรถไถเล็ก A 3379-3780</t>
  </si>
  <si>
    <t>SPN</t>
  </si>
  <si>
    <t>เลขที่ 059/2942</t>
  </si>
  <si>
    <t>จานคลัช KR 12" 12T N.3</t>
  </si>
  <si>
    <t>PLLSPNKTRRJJ</t>
  </si>
  <si>
    <t>PLLSPNPTTJJ</t>
  </si>
  <si>
    <t>จานคลัช KBT 9.1/2" 13T รู 25 สปริง</t>
  </si>
  <si>
    <t>จานคลัช KBT 9" 13T รู 25 สปริง</t>
  </si>
  <si>
    <t>PLLSPNQTTJJ</t>
  </si>
  <si>
    <t>เลขที่ I62025276</t>
  </si>
  <si>
    <t>3780/20 NTN ผาน CMT ตับเล็ก</t>
  </si>
  <si>
    <t>3379/3320 NTN คัดท้าย FORD CMT เล็ก</t>
  </si>
  <si>
    <t>PLLKISLSTJJ</t>
  </si>
  <si>
    <t>25590/20 NTN</t>
  </si>
  <si>
    <t>PLLKISLTTJJ</t>
  </si>
  <si>
    <t>2788/20 NTN</t>
  </si>
  <si>
    <t>885158 KOYO ปั้มน้ำ FORD</t>
  </si>
  <si>
    <t>PLLKISKQTJJ</t>
  </si>
  <si>
    <t>57410/29710 KOYO F แชมป์ ฮุนได</t>
  </si>
  <si>
    <t>PLLKISKNOJJ</t>
  </si>
  <si>
    <t>32210J NSK F ใน NPR NKR FB KM</t>
  </si>
  <si>
    <t>PLLKISLQTJJ</t>
  </si>
  <si>
    <t>62TB0813B01 NSK รอก MTX ใหญ่</t>
  </si>
  <si>
    <t>PLLKISMOTJJ</t>
  </si>
  <si>
    <t>62TB0629B25 NSK รอก D4D VIGO TIGER</t>
  </si>
  <si>
    <t>PLLKISOMTJJ</t>
  </si>
  <si>
    <t>3J</t>
  </si>
  <si>
    <t>เลขที่ FB19-0055</t>
  </si>
  <si>
    <t>PSMS-2303-0</t>
  </si>
  <si>
    <t>ปั้มเพาเวอร์ M/S 4D56 STRADA 2.5</t>
  </si>
  <si>
    <t>PLL3JLTTTJJ</t>
  </si>
  <si>
    <t>เลขที่ IV62020267</t>
  </si>
  <si>
    <t>จานคลัช KM 777 KR FD 505 KL</t>
  </si>
  <si>
    <t>PLLAJSQOJJ</t>
  </si>
  <si>
    <t>pยอดเงินสุทธิ</t>
  </si>
  <si>
    <t>เลขที่ IV6200323</t>
  </si>
  <si>
    <t>BF-6912</t>
  </si>
  <si>
    <t>PLLSUMLOJJ</t>
  </si>
  <si>
    <t>BF-6922</t>
  </si>
  <si>
    <t>กระบอกเบรคหน้า NPR 115 FR 1-3/16</t>
  </si>
  <si>
    <t>กระบอกเบรคหน้า NPR 115 FL 1-3/16</t>
  </si>
  <si>
    <t>BF-0261</t>
  </si>
  <si>
    <t>กระบอกเบรคหน้า NPR 120 FRU 1-3/16"</t>
  </si>
  <si>
    <t>PLLSUMOPJJ</t>
  </si>
  <si>
    <t>BF-0271</t>
  </si>
  <si>
    <t>กระบอกเบรคหน้า NPR 120 FLU 1-3/16"</t>
  </si>
  <si>
    <t>BF-0281</t>
  </si>
  <si>
    <t>กระบอกเบรคหน้า NPR 120 FRL 1-3/16"</t>
  </si>
  <si>
    <t>BF-0291</t>
  </si>
  <si>
    <t>กระบอกเบรคหน้า NPR 120 FLL 1-3/16"</t>
  </si>
  <si>
    <t>ส.บางบอน</t>
  </si>
  <si>
    <t>เลขที่ SW6202-0069</t>
  </si>
  <si>
    <t>B41016</t>
  </si>
  <si>
    <t>แหวนรองบัวผาน 1" 3/4 กลาง</t>
  </si>
  <si>
    <t>PLLSBKKMJJ</t>
  </si>
  <si>
    <t>B41018</t>
  </si>
  <si>
    <t>แหวนรองบัวผาน 1" 7/8 กลาง</t>
  </si>
  <si>
    <t>B41034</t>
  </si>
  <si>
    <t>แหวนรองบัวผาน 1" 7/8 หนา</t>
  </si>
  <si>
    <t>PLLSBKKOJJ</t>
  </si>
  <si>
    <t>B41021</t>
  </si>
  <si>
    <t>แหวนรองบัวผาน 2" หนา</t>
  </si>
  <si>
    <t>PLLSBKLTJJ</t>
  </si>
  <si>
    <t>B41023</t>
  </si>
  <si>
    <t>แหวนรองบัวผาน 2" 1/4 กลาง</t>
  </si>
  <si>
    <t>PLLSBKLLJJ</t>
  </si>
  <si>
    <t>B41025</t>
  </si>
  <si>
    <t>แหวนรองบัวผาน 2" 1/2 บาง</t>
  </si>
  <si>
    <t>B41026</t>
  </si>
  <si>
    <t>แหวนรองบัวผาน 2" 1/2 กลาง</t>
  </si>
  <si>
    <t>PLLSBKLQJJ</t>
  </si>
  <si>
    <t>F40083</t>
  </si>
  <si>
    <t>สปริงเบรค 6600 สีขาว</t>
  </si>
  <si>
    <t>K34164</t>
  </si>
  <si>
    <t>หัวยอยโรตารี่ใหญ่</t>
  </si>
  <si>
    <t>PLLSBKKTTTJJ</t>
  </si>
  <si>
    <t>K34165</t>
  </si>
  <si>
    <t>หัวยอยโรตารี่เล็ก</t>
  </si>
  <si>
    <t>PLLSBKROTJJ</t>
  </si>
  <si>
    <t>F41455</t>
  </si>
  <si>
    <t>แหวนรองคานหน้า 5/8</t>
  </si>
  <si>
    <t>F40133</t>
  </si>
  <si>
    <t>สลักตัว T FORD ใหญ่</t>
  </si>
  <si>
    <t>PLLSBKKRTJJ</t>
  </si>
  <si>
    <t>F27458</t>
  </si>
  <si>
    <t>ปลอกสลักตัว T FORD ใหญ่หนา</t>
  </si>
  <si>
    <t>PLLSBKLOTJJ</t>
  </si>
  <si>
    <t>F01073</t>
  </si>
  <si>
    <t>เกลียวต่อ ละเอียด FORD L ใหญ่</t>
  </si>
  <si>
    <t>PLLSBKKQTJJ</t>
  </si>
  <si>
    <t>F01074</t>
  </si>
  <si>
    <t>เกลียวต่อ ละเอียด FORD R ใหญ่</t>
  </si>
  <si>
    <t>F23530</t>
  </si>
  <si>
    <t>แทงค์ฟอร์ด ก้นแคร้ง F6600 ฟ้า</t>
  </si>
  <si>
    <t>PLLSBKLROTJJ</t>
  </si>
  <si>
    <t>F22001</t>
  </si>
  <si>
    <t>ถ้วยกรองโซล่าฝานม F6600</t>
  </si>
  <si>
    <t>PLLSBKRTJJ</t>
  </si>
  <si>
    <t>F41019</t>
  </si>
  <si>
    <t>แหวนรองสกรูฝาสูบ F6600</t>
  </si>
  <si>
    <t>K30028</t>
  </si>
  <si>
    <t>เพลา PTO L3608 TC422-25314</t>
  </si>
  <si>
    <t>PLLSBKKNTTJJ</t>
  </si>
  <si>
    <t>เลขที่ IV62020768</t>
  </si>
  <si>
    <t>สดือแหนบหน้า สีดำ 10*4 BUFO</t>
  </si>
  <si>
    <t>สดือแหนบหน้า สีดำ 10*6 BUFO</t>
  </si>
  <si>
    <t>สาแหรก MTX 9/16*9 LOCO</t>
  </si>
  <si>
    <t>หัวน๊อต NF 3/4 USAG</t>
  </si>
  <si>
    <t>หัวน๊อต NF 5/8 USAG</t>
  </si>
  <si>
    <t>สกรู NF ไม่พร้อมหัว 3/4*3 USAG</t>
  </si>
  <si>
    <t>สกรู NF ไม่พร้อมหัว 3/4*3.1/2 USAG</t>
  </si>
  <si>
    <t>สกรู NF ไม่พร้อมหัว 3/4*4.1/2 USAG</t>
  </si>
  <si>
    <t>สกรู NF ไม่พร้อมหัว 5/8*5 USAG</t>
  </si>
  <si>
    <t>เลขที่ M02-071</t>
  </si>
  <si>
    <t>สายไฮฯ คีบอ้อยหน้า F 25" (ลวด 2 ชั้น)</t>
  </si>
  <si>
    <t>PLLPSMNTJJ</t>
  </si>
  <si>
    <t>สายไฮฯ คีบอ้อยหน้า F 35" (ลวด 2 ชั้น)</t>
  </si>
  <si>
    <t>PLLPSNTTJJ</t>
  </si>
  <si>
    <t>ชุดซ่อมเกลียว KBT 1"x8" เกลียวละเอียด L</t>
  </si>
  <si>
    <t>PLLPSKKTJJ</t>
  </si>
  <si>
    <t>ชุดซ่อมเกลียว KBT 1"x8" เกลียวละเอียด R</t>
  </si>
  <si>
    <t>แขนลาก F6610 L</t>
  </si>
  <si>
    <t>PLLPSKMTTJJ</t>
  </si>
  <si>
    <t>แขนลาก F6610 R</t>
  </si>
  <si>
    <t>ตุ๊กตา PTO F 6600 ไม่มีรู</t>
  </si>
  <si>
    <t>PLLPSLNTJJ</t>
  </si>
  <si>
    <t>10 แผ่น</t>
  </si>
  <si>
    <t>ปะเก็นฝาสูบโซ่หน้า F ใหญ่ ไฟ</t>
  </si>
  <si>
    <t>PLLPSOOJJ</t>
  </si>
  <si>
    <t>30 ชุด</t>
  </si>
  <si>
    <t>สกรูล้อหลัง F77 ชุบแข็ง ดำ</t>
  </si>
  <si>
    <t>PLLPSQTJJ</t>
  </si>
  <si>
    <t>สกรูจับดุมครัชท้าย CMT 1/2x3 หัวทอง</t>
  </si>
  <si>
    <t>PLLPSKRJJ</t>
  </si>
  <si>
    <t>ชุดซ่อมเกลียวแขนยก F 1.1/4" ยาว 12" เกลียวหยาบ R หนา</t>
  </si>
  <si>
    <t>PLLPSMLTJJ</t>
  </si>
  <si>
    <t>3 ตัว</t>
  </si>
  <si>
    <t>ปลอกต่อเฟืองเพลาสี F เมีย ชุบแข็ง</t>
  </si>
  <si>
    <t>ข้อต่อเฟืองเพลาสี F ผู้ชุบแข็ง</t>
  </si>
  <si>
    <t>PLLPSLLTJJ</t>
  </si>
  <si>
    <t>สกรีใบมีดหน้า KHL หนา</t>
  </si>
  <si>
    <t>PLLPSNOTJJ</t>
  </si>
  <si>
    <t>สกรีใบมีด CMT หนา</t>
  </si>
  <si>
    <t>PLLPSOOTJJ</t>
  </si>
  <si>
    <t>ฝาปิดตุ๊กตาผาน 7 CMT เกลียว L สีขาว</t>
  </si>
  <si>
    <t>PLLPSKQTJJ</t>
  </si>
  <si>
    <t>เหล็กกันสึก CMT หล่อ หนา</t>
  </si>
  <si>
    <t>PLLPSKNTJJ</t>
  </si>
</sst>
</file>

<file path=xl/styles.xml><?xml version="1.0" encoding="utf-8"?>
<styleSheet xmlns="http://schemas.openxmlformats.org/spreadsheetml/2006/main">
  <numFmts count="4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-* #,##0_-;\-* #,##0_-;_-* &quot;-&quot;??_-;_-@_-"/>
    <numFmt numFmtId="188" formatCode="&quot;฿&quot;#,##0.00"/>
  </numFmts>
  <fonts count="2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/>
    <xf numFmtId="187" fontId="0" fillId="0" borderId="0" xfId="1" applyNumberFormat="1" applyFont="1"/>
    <xf numFmtId="188" fontId="0" fillId="0" borderId="0" xfId="0" applyNumberFormat="1"/>
    <xf numFmtId="9" fontId="0" fillId="0" borderId="0" xfId="0" applyNumberFormat="1"/>
    <xf numFmtId="43" fontId="0" fillId="0" borderId="0" xfId="1" applyFont="1"/>
    <xf numFmtId="44" fontId="0" fillId="0" borderId="0" xfId="0" applyNumberFormat="1"/>
    <xf numFmtId="188" fontId="0" fillId="0" borderId="0" xfId="1" applyNumberFormat="1" applyFont="1"/>
    <xf numFmtId="0" fontId="0" fillId="0" borderId="0" xfId="0" applyAlignment="1">
      <alignment horizont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5"/>
  <sheetViews>
    <sheetView topLeftCell="A82" workbookViewId="0">
      <selection activeCell="H92" sqref="H92"/>
    </sheetView>
  </sheetViews>
  <sheetFormatPr defaultRowHeight="14.25"/>
  <cols>
    <col min="3" max="3" width="35.875" customWidth="1"/>
    <col min="6" max="6" width="9.375" bestFit="1" customWidth="1"/>
    <col min="7" max="7" width="18.125" customWidth="1"/>
    <col min="8" max="8" width="9.25" bestFit="1" customWidth="1"/>
  </cols>
  <sheetData>
    <row r="1" spans="1:8">
      <c r="A1" s="8" t="s">
        <v>8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9</v>
      </c>
      <c r="F2" s="1"/>
      <c r="G2" s="1" t="s">
        <v>0</v>
      </c>
      <c r="H2" s="1"/>
    </row>
    <row r="3" spans="1:8">
      <c r="A3" s="1"/>
      <c r="B3" s="1"/>
      <c r="C3" s="1"/>
      <c r="D3" s="1" t="s">
        <v>10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11</v>
      </c>
      <c r="B5" s="1" t="s">
        <v>12</v>
      </c>
      <c r="C5" s="1" t="s">
        <v>16</v>
      </c>
      <c r="D5">
        <v>1250</v>
      </c>
      <c r="E5" s="4">
        <v>0.41</v>
      </c>
      <c r="F5">
        <v>737.5</v>
      </c>
      <c r="G5" s="1" t="s">
        <v>13</v>
      </c>
      <c r="H5" s="3">
        <v>1200</v>
      </c>
    </row>
    <row r="6" spans="1:8">
      <c r="A6" s="1" t="s">
        <v>11</v>
      </c>
      <c r="B6" s="1" t="s">
        <v>14</v>
      </c>
      <c r="C6" s="1" t="s">
        <v>15</v>
      </c>
      <c r="D6">
        <v>1250</v>
      </c>
      <c r="E6" s="4">
        <v>0.41</v>
      </c>
      <c r="F6">
        <v>737.5</v>
      </c>
      <c r="G6" s="1" t="s">
        <v>13</v>
      </c>
      <c r="H6" s="3">
        <v>1200</v>
      </c>
    </row>
    <row r="7" spans="1:8">
      <c r="A7" s="1" t="s">
        <v>17</v>
      </c>
      <c r="B7" s="1" t="s">
        <v>18</v>
      </c>
      <c r="C7" s="1" t="s">
        <v>19</v>
      </c>
      <c r="D7">
        <v>1180</v>
      </c>
      <c r="E7" s="4">
        <v>0.41</v>
      </c>
      <c r="F7">
        <v>1392.4</v>
      </c>
      <c r="G7" s="1" t="s">
        <v>20</v>
      </c>
      <c r="H7" s="3">
        <v>1150</v>
      </c>
    </row>
    <row r="8" spans="1:8">
      <c r="D8" s="1" t="s">
        <v>21</v>
      </c>
      <c r="F8">
        <f>SUM(F5:F7)</f>
        <v>2867.4</v>
      </c>
    </row>
    <row r="9" spans="1:8">
      <c r="D9" s="1" t="s">
        <v>22</v>
      </c>
      <c r="F9">
        <f>SUM(F8*7%)</f>
        <v>200.71800000000002</v>
      </c>
    </row>
    <row r="10" spans="1:8">
      <c r="D10" s="1" t="s">
        <v>23</v>
      </c>
      <c r="F10">
        <f>SUM(F8:F9)</f>
        <v>3068.1179999999999</v>
      </c>
    </row>
    <row r="13" spans="1:8">
      <c r="A13" s="8" t="s">
        <v>8</v>
      </c>
      <c r="B13" s="8"/>
      <c r="C13" s="8"/>
      <c r="D13" s="8"/>
      <c r="E13" s="8"/>
      <c r="F13" s="8"/>
      <c r="G13" s="8"/>
      <c r="H13" s="8"/>
    </row>
    <row r="14" spans="1:8">
      <c r="A14" s="1"/>
      <c r="B14" s="1"/>
      <c r="C14" s="1"/>
      <c r="D14" s="1"/>
      <c r="E14" s="1" t="s">
        <v>24</v>
      </c>
      <c r="F14" s="1"/>
      <c r="G14" s="1" t="s">
        <v>0</v>
      </c>
      <c r="H14" s="1"/>
    </row>
    <row r="15" spans="1:8">
      <c r="A15" s="1"/>
      <c r="B15" s="1"/>
      <c r="C15" s="1"/>
      <c r="D15" s="1" t="s">
        <v>10</v>
      </c>
      <c r="E15" s="1"/>
      <c r="F15" s="1"/>
      <c r="G15" s="1"/>
      <c r="H15" s="1"/>
    </row>
    <row r="16" spans="1:8">
      <c r="A16" s="1" t="s">
        <v>1</v>
      </c>
      <c r="B16" s="1"/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3" t="s">
        <v>7</v>
      </c>
    </row>
    <row r="17" spans="1:8">
      <c r="A17" s="1" t="s">
        <v>25</v>
      </c>
      <c r="B17" s="1" t="s">
        <v>26</v>
      </c>
      <c r="C17" s="1" t="s">
        <v>27</v>
      </c>
      <c r="D17">
        <v>915.89</v>
      </c>
      <c r="E17" s="4">
        <v>0.53</v>
      </c>
      <c r="F17" s="5">
        <v>860.94</v>
      </c>
      <c r="G17" s="1" t="s">
        <v>28</v>
      </c>
      <c r="H17" s="3">
        <v>790</v>
      </c>
    </row>
    <row r="18" spans="1:8">
      <c r="D18" s="1" t="s">
        <v>21</v>
      </c>
      <c r="F18" s="5">
        <v>860.94</v>
      </c>
    </row>
    <row r="19" spans="1:8">
      <c r="D19" s="1" t="s">
        <v>22</v>
      </c>
      <c r="F19" s="5">
        <f>SUM(F18*7%)</f>
        <v>60.265800000000013</v>
      </c>
    </row>
    <row r="20" spans="1:8">
      <c r="D20" s="1" t="s">
        <v>23</v>
      </c>
      <c r="F20" s="5">
        <f>SUM(F18:F19)</f>
        <v>921.20580000000007</v>
      </c>
    </row>
    <row r="23" spans="1:8">
      <c r="A23" s="8" t="s">
        <v>8</v>
      </c>
      <c r="B23" s="8"/>
      <c r="C23" s="8"/>
      <c r="D23" s="8"/>
      <c r="E23" s="8"/>
      <c r="F23" s="8"/>
      <c r="G23" s="8"/>
      <c r="H23" s="8"/>
    </row>
    <row r="24" spans="1:8">
      <c r="A24" s="1"/>
      <c r="B24" s="1"/>
      <c r="C24" s="1"/>
      <c r="D24" s="1"/>
      <c r="E24" s="1" t="s">
        <v>29</v>
      </c>
      <c r="F24" s="1"/>
      <c r="G24" s="1" t="s">
        <v>0</v>
      </c>
      <c r="H24" s="1"/>
    </row>
    <row r="25" spans="1:8">
      <c r="A25" s="1"/>
      <c r="B25" s="1"/>
      <c r="C25" s="1"/>
      <c r="D25" s="1" t="s">
        <v>10</v>
      </c>
      <c r="E25" s="1"/>
      <c r="F25" s="1"/>
      <c r="G25" s="1"/>
      <c r="H25" s="1"/>
    </row>
    <row r="26" spans="1:8">
      <c r="A26" s="1" t="s">
        <v>1</v>
      </c>
      <c r="B26" s="1"/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3" t="s">
        <v>7</v>
      </c>
    </row>
    <row r="27" spans="1:8">
      <c r="A27" s="1" t="s">
        <v>25</v>
      </c>
      <c r="B27" s="1" t="s">
        <v>30</v>
      </c>
      <c r="C27" s="1" t="s">
        <v>31</v>
      </c>
      <c r="D27">
        <v>1504.67</v>
      </c>
      <c r="E27" s="1" t="s">
        <v>32</v>
      </c>
      <c r="F27" s="5">
        <v>1224.2</v>
      </c>
      <c r="G27" s="1" t="s">
        <v>33</v>
      </c>
      <c r="H27" s="3">
        <v>1090</v>
      </c>
    </row>
    <row r="28" spans="1:8">
      <c r="A28" s="1" t="s">
        <v>34</v>
      </c>
      <c r="B28" s="1" t="s">
        <v>35</v>
      </c>
      <c r="C28" s="1" t="s">
        <v>36</v>
      </c>
      <c r="D28">
        <v>957.94</v>
      </c>
      <c r="E28" s="1" t="s">
        <v>37</v>
      </c>
      <c r="F28" s="5">
        <v>421.07</v>
      </c>
      <c r="G28" s="1" t="s">
        <v>38</v>
      </c>
      <c r="H28" s="3">
        <v>790</v>
      </c>
    </row>
    <row r="29" spans="1:8">
      <c r="A29" s="1" t="s">
        <v>34</v>
      </c>
      <c r="B29" s="1" t="s">
        <v>39</v>
      </c>
      <c r="C29" s="1" t="s">
        <v>40</v>
      </c>
      <c r="D29">
        <v>957.4</v>
      </c>
      <c r="E29" s="1" t="s">
        <v>37</v>
      </c>
      <c r="F29" s="5">
        <v>421.07</v>
      </c>
      <c r="G29" s="1" t="s">
        <v>38</v>
      </c>
      <c r="H29" s="3">
        <v>790</v>
      </c>
    </row>
    <row r="30" spans="1:8">
      <c r="A30" s="1" t="s">
        <v>25</v>
      </c>
      <c r="B30" s="1" t="s">
        <v>41</v>
      </c>
      <c r="C30" s="1" t="s">
        <v>42</v>
      </c>
      <c r="D30">
        <v>1056.08</v>
      </c>
      <c r="E30" s="1" t="s">
        <v>37</v>
      </c>
      <c r="F30" s="5">
        <v>930.47</v>
      </c>
      <c r="G30" s="1" t="s">
        <v>43</v>
      </c>
      <c r="H30" s="3">
        <v>890</v>
      </c>
    </row>
    <row r="31" spans="1:8">
      <c r="D31" s="1" t="s">
        <v>21</v>
      </c>
      <c r="F31" s="5">
        <f>SUM(F27:F30)</f>
        <v>2996.8100000000004</v>
      </c>
      <c r="H31" s="3"/>
    </row>
    <row r="32" spans="1:8">
      <c r="D32" s="1" t="s">
        <v>22</v>
      </c>
      <c r="F32" s="5">
        <f>SUM(F31*7%)</f>
        <v>209.77670000000006</v>
      </c>
    </row>
    <row r="33" spans="1:8">
      <c r="D33" s="1" t="s">
        <v>23</v>
      </c>
      <c r="F33" s="5">
        <f>SUM(F31:F32)</f>
        <v>3206.5867000000003</v>
      </c>
    </row>
    <row r="36" spans="1:8">
      <c r="A36" s="8" t="s">
        <v>8</v>
      </c>
      <c r="B36" s="8"/>
      <c r="C36" s="8"/>
      <c r="D36" s="8"/>
      <c r="E36" s="8"/>
      <c r="F36" s="8"/>
      <c r="G36" s="8"/>
      <c r="H36" s="8"/>
    </row>
    <row r="37" spans="1:8">
      <c r="A37" s="1"/>
      <c r="B37" s="1"/>
      <c r="C37" s="1"/>
      <c r="D37" s="1"/>
      <c r="E37" s="1" t="s">
        <v>324</v>
      </c>
      <c r="F37" s="1"/>
      <c r="G37" s="1" t="s">
        <v>0</v>
      </c>
      <c r="H37" s="1"/>
    </row>
    <row r="38" spans="1:8">
      <c r="A38" s="1"/>
      <c r="B38" s="1"/>
      <c r="C38" s="1"/>
      <c r="D38" s="1" t="s">
        <v>325</v>
      </c>
      <c r="E38" s="1"/>
      <c r="F38" s="1"/>
      <c r="G38" s="1"/>
      <c r="H38" s="1"/>
    </row>
    <row r="39" spans="1:8">
      <c r="A39" s="1" t="s">
        <v>1</v>
      </c>
      <c r="B39" s="1"/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H39" s="3" t="s">
        <v>7</v>
      </c>
    </row>
    <row r="40" spans="1:8">
      <c r="A40" s="1" t="s">
        <v>25</v>
      </c>
      <c r="B40" s="1" t="s">
        <v>326</v>
      </c>
      <c r="C40" s="1" t="s">
        <v>327</v>
      </c>
      <c r="D40">
        <v>1892.52</v>
      </c>
      <c r="E40" s="4">
        <v>0.53</v>
      </c>
      <c r="F40" s="5">
        <v>1778.97</v>
      </c>
      <c r="G40" s="1" t="s">
        <v>328</v>
      </c>
      <c r="H40" s="3">
        <v>1590</v>
      </c>
    </row>
    <row r="41" spans="1:8">
      <c r="D41" s="1" t="s">
        <v>21</v>
      </c>
      <c r="F41" s="5">
        <f>SUM(F40)</f>
        <v>1778.97</v>
      </c>
    </row>
    <row r="42" spans="1:8">
      <c r="D42" s="1" t="s">
        <v>22</v>
      </c>
      <c r="F42" s="5">
        <f>SUM(F41*7%)</f>
        <v>124.52790000000002</v>
      </c>
    </row>
    <row r="43" spans="1:8">
      <c r="D43" s="1" t="s">
        <v>23</v>
      </c>
      <c r="F43" s="5">
        <f>SUM(F41:F42)</f>
        <v>1903.4979000000001</v>
      </c>
    </row>
    <row r="44" spans="1:8">
      <c r="F44" s="5"/>
    </row>
    <row r="46" spans="1:8">
      <c r="A46" s="8" t="s">
        <v>8</v>
      </c>
      <c r="B46" s="8"/>
      <c r="C46" s="8"/>
      <c r="D46" s="8"/>
      <c r="E46" s="8"/>
      <c r="F46" s="8"/>
      <c r="G46" s="8"/>
      <c r="H46" s="8"/>
    </row>
    <row r="47" spans="1:8">
      <c r="A47" s="1"/>
      <c r="B47" s="1"/>
      <c r="C47" s="1"/>
      <c r="D47" s="1"/>
      <c r="E47" s="1" t="s">
        <v>329</v>
      </c>
      <c r="F47" s="1"/>
      <c r="G47" s="1" t="s">
        <v>0</v>
      </c>
      <c r="H47" s="1"/>
    </row>
    <row r="48" spans="1:8">
      <c r="A48" s="1"/>
      <c r="B48" s="1"/>
      <c r="C48" s="1"/>
      <c r="D48" s="1" t="s">
        <v>325</v>
      </c>
      <c r="E48" s="1"/>
      <c r="F48" s="1"/>
      <c r="G48" s="1"/>
      <c r="H48" s="1"/>
    </row>
    <row r="49" spans="1:8">
      <c r="A49" s="1" t="s">
        <v>1</v>
      </c>
      <c r="B49" s="1"/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3" t="s">
        <v>7</v>
      </c>
    </row>
    <row r="50" spans="1:8">
      <c r="A50" s="1" t="s">
        <v>34</v>
      </c>
      <c r="B50" s="1" t="s">
        <v>330</v>
      </c>
      <c r="C50" s="1" t="s">
        <v>331</v>
      </c>
      <c r="D50">
        <v>995.33</v>
      </c>
      <c r="E50" s="1" t="s">
        <v>37</v>
      </c>
      <c r="F50">
        <v>437.9</v>
      </c>
      <c r="G50" s="1" t="s">
        <v>332</v>
      </c>
      <c r="H50" s="3">
        <v>890</v>
      </c>
    </row>
    <row r="51" spans="1:8">
      <c r="A51" s="1" t="s">
        <v>34</v>
      </c>
      <c r="B51" s="1" t="s">
        <v>333</v>
      </c>
      <c r="C51" s="1" t="s">
        <v>334</v>
      </c>
      <c r="D51">
        <v>1439.25</v>
      </c>
      <c r="E51" s="1" t="s">
        <v>37</v>
      </c>
      <c r="F51">
        <v>637.66</v>
      </c>
      <c r="G51" s="1" t="s">
        <v>336</v>
      </c>
      <c r="H51" s="3">
        <v>1190</v>
      </c>
    </row>
    <row r="52" spans="1:8">
      <c r="A52" s="1" t="s">
        <v>34</v>
      </c>
      <c r="B52" s="1" t="s">
        <v>337</v>
      </c>
      <c r="C52" s="1" t="s">
        <v>338</v>
      </c>
      <c r="D52">
        <v>1658.88</v>
      </c>
      <c r="E52" s="1" t="s">
        <v>37</v>
      </c>
      <c r="F52">
        <v>736.5</v>
      </c>
      <c r="G52" s="1" t="s">
        <v>335</v>
      </c>
      <c r="H52" s="3">
        <v>1290</v>
      </c>
    </row>
    <row r="53" spans="1:8">
      <c r="D53" s="1" t="s">
        <v>21</v>
      </c>
      <c r="F53">
        <f>SUM(F50:F52)</f>
        <v>1812.06</v>
      </c>
    </row>
    <row r="54" spans="1:8">
      <c r="D54" s="1" t="s">
        <v>22</v>
      </c>
      <c r="F54">
        <f>SUM(F53*7%)</f>
        <v>126.84420000000001</v>
      </c>
    </row>
    <row r="55" spans="1:8">
      <c r="D55" s="1" t="s">
        <v>23</v>
      </c>
      <c r="F55">
        <f>SUM(F53:F54)</f>
        <v>1938.9041999999999</v>
      </c>
    </row>
    <row r="58" spans="1:8">
      <c r="A58" s="8" t="s">
        <v>8</v>
      </c>
      <c r="B58" s="8"/>
      <c r="C58" s="8"/>
      <c r="D58" s="8"/>
      <c r="E58" s="8"/>
      <c r="F58" s="8"/>
      <c r="G58" s="8"/>
      <c r="H58" s="8"/>
    </row>
    <row r="59" spans="1:8">
      <c r="A59" s="1"/>
      <c r="B59" s="1"/>
      <c r="C59" s="1"/>
      <c r="D59" s="1"/>
      <c r="E59" s="1" t="s">
        <v>339</v>
      </c>
      <c r="F59" s="1"/>
      <c r="G59" s="1" t="s">
        <v>0</v>
      </c>
      <c r="H59" s="1"/>
    </row>
    <row r="60" spans="1:8">
      <c r="A60" s="1"/>
      <c r="B60" s="1"/>
      <c r="C60" s="1"/>
      <c r="D60" s="1" t="s">
        <v>325</v>
      </c>
      <c r="E60" s="1"/>
      <c r="F60" s="1"/>
      <c r="G60" s="1"/>
      <c r="H60" s="1"/>
    </row>
    <row r="61" spans="1:8">
      <c r="A61" s="1" t="s">
        <v>1</v>
      </c>
      <c r="B61" s="1"/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3" t="s">
        <v>7</v>
      </c>
    </row>
    <row r="62" spans="1:8">
      <c r="A62" s="1" t="s">
        <v>34</v>
      </c>
      <c r="B62" s="1" t="s">
        <v>340</v>
      </c>
      <c r="C62" s="1" t="s">
        <v>341</v>
      </c>
      <c r="D62">
        <v>2757.01</v>
      </c>
      <c r="E62" s="4">
        <v>0.4</v>
      </c>
      <c r="F62">
        <v>1654.21</v>
      </c>
      <c r="G62" s="1" t="s">
        <v>342</v>
      </c>
      <c r="H62" s="3">
        <v>2690</v>
      </c>
    </row>
    <row r="63" spans="1:8">
      <c r="A63" s="1" t="s">
        <v>34</v>
      </c>
      <c r="B63" s="1" t="s">
        <v>343</v>
      </c>
      <c r="C63" s="1" t="s">
        <v>344</v>
      </c>
      <c r="D63">
        <v>785.05</v>
      </c>
      <c r="E63" s="4">
        <v>0.55000000000000004</v>
      </c>
      <c r="F63">
        <v>353.27</v>
      </c>
      <c r="G63" s="1" t="s">
        <v>345</v>
      </c>
      <c r="H63" s="3">
        <v>590</v>
      </c>
    </row>
    <row r="64" spans="1:8">
      <c r="A64" s="1" t="s">
        <v>34</v>
      </c>
      <c r="B64" s="1" t="s">
        <v>346</v>
      </c>
      <c r="C64" s="1" t="s">
        <v>347</v>
      </c>
      <c r="D64">
        <v>939.25</v>
      </c>
      <c r="E64" s="4">
        <v>0.55000000000000004</v>
      </c>
      <c r="F64">
        <v>422.66</v>
      </c>
      <c r="G64" s="1" t="s">
        <v>348</v>
      </c>
      <c r="H64" s="3">
        <v>690</v>
      </c>
    </row>
    <row r="65" spans="1:8">
      <c r="A65" s="1" t="s">
        <v>34</v>
      </c>
      <c r="B65" s="1" t="s">
        <v>349</v>
      </c>
      <c r="C65" s="1" t="s">
        <v>350</v>
      </c>
      <c r="D65">
        <v>733.65</v>
      </c>
      <c r="E65" s="4">
        <v>0.55000000000000004</v>
      </c>
      <c r="F65">
        <v>330.14</v>
      </c>
      <c r="G65" s="1" t="s">
        <v>351</v>
      </c>
      <c r="H65" s="3">
        <v>590</v>
      </c>
    </row>
    <row r="66" spans="1:8">
      <c r="A66" s="1" t="s">
        <v>34</v>
      </c>
      <c r="B66" s="1" t="s">
        <v>352</v>
      </c>
      <c r="C66" s="1" t="s">
        <v>353</v>
      </c>
      <c r="D66">
        <v>733.65</v>
      </c>
      <c r="E66" s="4">
        <v>0.55000000000000004</v>
      </c>
      <c r="F66">
        <v>330.14</v>
      </c>
      <c r="G66" s="1" t="s">
        <v>351</v>
      </c>
      <c r="H66" s="3">
        <v>590</v>
      </c>
    </row>
    <row r="67" spans="1:8">
      <c r="A67" s="1" t="s">
        <v>34</v>
      </c>
      <c r="B67" s="1" t="s">
        <v>354</v>
      </c>
      <c r="C67" s="1" t="s">
        <v>358</v>
      </c>
      <c r="D67">
        <v>747.66</v>
      </c>
      <c r="E67" s="4">
        <v>0.55000000000000004</v>
      </c>
      <c r="F67">
        <v>336.45</v>
      </c>
      <c r="G67" s="1" t="s">
        <v>355</v>
      </c>
      <c r="H67" s="3">
        <v>590</v>
      </c>
    </row>
    <row r="68" spans="1:8">
      <c r="A68" s="1" t="s">
        <v>34</v>
      </c>
      <c r="B68" s="1" t="s">
        <v>356</v>
      </c>
      <c r="C68" s="1" t="s">
        <v>357</v>
      </c>
      <c r="D68">
        <v>710.28</v>
      </c>
      <c r="E68" s="4">
        <v>0.55000000000000004</v>
      </c>
      <c r="F68">
        <v>319.63</v>
      </c>
      <c r="G68" s="1" t="s">
        <v>359</v>
      </c>
      <c r="H68" s="3">
        <v>550</v>
      </c>
    </row>
    <row r="69" spans="1:8">
      <c r="A69" s="1" t="s">
        <v>34</v>
      </c>
      <c r="B69" s="1" t="s">
        <v>360</v>
      </c>
      <c r="C69" s="1" t="s">
        <v>361</v>
      </c>
      <c r="D69">
        <v>855.14</v>
      </c>
      <c r="E69" s="4">
        <v>0.55000000000000004</v>
      </c>
      <c r="F69">
        <v>384.81</v>
      </c>
      <c r="G69" s="1" t="s">
        <v>362</v>
      </c>
      <c r="H69" s="3">
        <v>650</v>
      </c>
    </row>
    <row r="70" spans="1:8">
      <c r="D70" s="1" t="s">
        <v>21</v>
      </c>
      <c r="F70">
        <f>SUM(F62:F69)</f>
        <v>4131.3099999999995</v>
      </c>
    </row>
    <row r="71" spans="1:8">
      <c r="D71" s="1" t="s">
        <v>22</v>
      </c>
      <c r="F71">
        <f>SUM(F70*7%)</f>
        <v>289.19169999999997</v>
      </c>
    </row>
    <row r="72" spans="1:8">
      <c r="D72" s="1" t="s">
        <v>23</v>
      </c>
      <c r="F72">
        <f>SUM(F70:F71)</f>
        <v>4420.5016999999998</v>
      </c>
    </row>
    <row r="75" spans="1:8">
      <c r="A75" s="8" t="s">
        <v>8</v>
      </c>
      <c r="B75" s="8"/>
      <c r="C75" s="8"/>
      <c r="D75" s="8"/>
      <c r="E75" s="8"/>
      <c r="F75" s="8"/>
      <c r="G75" s="8"/>
      <c r="H75" s="8"/>
    </row>
    <row r="76" spans="1:8">
      <c r="A76" s="1"/>
      <c r="B76" s="1"/>
      <c r="C76" s="1"/>
      <c r="D76" s="1"/>
      <c r="E76" s="1" t="s">
        <v>1262</v>
      </c>
      <c r="F76" s="1"/>
      <c r="G76" s="1" t="s">
        <v>0</v>
      </c>
      <c r="H76" s="1"/>
    </row>
    <row r="77" spans="1:8">
      <c r="A77" s="1"/>
      <c r="B77" s="1"/>
      <c r="C77" s="1"/>
      <c r="D77" s="1" t="s">
        <v>1238</v>
      </c>
      <c r="E77" s="1"/>
      <c r="F77" s="1"/>
      <c r="G77" s="1"/>
      <c r="H77" s="1"/>
    </row>
    <row r="78" spans="1:8">
      <c r="A78" s="1" t="s">
        <v>1</v>
      </c>
      <c r="B78" s="1"/>
      <c r="C78" s="1" t="s">
        <v>2</v>
      </c>
      <c r="D78" s="1" t="s">
        <v>3</v>
      </c>
      <c r="E78" s="1" t="s">
        <v>4</v>
      </c>
      <c r="F78" s="1" t="s">
        <v>5</v>
      </c>
      <c r="G78" s="1" t="s">
        <v>6</v>
      </c>
      <c r="H78" s="3" t="s">
        <v>7</v>
      </c>
    </row>
    <row r="79" spans="1:8">
      <c r="A79" s="1" t="s">
        <v>176</v>
      </c>
      <c r="B79" s="1" t="s">
        <v>1263</v>
      </c>
      <c r="C79" s="1" t="s">
        <v>1264</v>
      </c>
      <c r="D79">
        <v>630.84</v>
      </c>
      <c r="E79" s="4">
        <v>0.55000000000000004</v>
      </c>
      <c r="F79" s="5">
        <v>1135.51</v>
      </c>
      <c r="G79" s="1" t="s">
        <v>1265</v>
      </c>
      <c r="H79" s="3">
        <v>490</v>
      </c>
    </row>
    <row r="80" spans="1:8">
      <c r="A80" s="1" t="s">
        <v>25</v>
      </c>
      <c r="B80" s="1" t="s">
        <v>1266</v>
      </c>
      <c r="C80" s="1" t="s">
        <v>1267</v>
      </c>
      <c r="D80">
        <v>630.84</v>
      </c>
      <c r="E80" s="4">
        <v>0.55000000000000004</v>
      </c>
      <c r="F80" s="5">
        <v>567.76</v>
      </c>
      <c r="G80" s="1" t="s">
        <v>1265</v>
      </c>
      <c r="H80" s="3">
        <v>490</v>
      </c>
    </row>
    <row r="81" spans="1:8">
      <c r="A81" s="1" t="s">
        <v>25</v>
      </c>
      <c r="B81" s="1" t="s">
        <v>1268</v>
      </c>
      <c r="C81" s="1" t="s">
        <v>1269</v>
      </c>
      <c r="D81">
        <v>836.45</v>
      </c>
      <c r="E81" s="4">
        <v>0.55000000000000004</v>
      </c>
      <c r="F81" s="5">
        <v>752.8</v>
      </c>
      <c r="G81" s="1" t="s">
        <v>1270</v>
      </c>
      <c r="H81" s="3">
        <v>620</v>
      </c>
    </row>
    <row r="82" spans="1:8">
      <c r="D82" s="1" t="s">
        <v>21</v>
      </c>
      <c r="F82" s="5">
        <f>SUM(F79:F81)</f>
        <v>2456.0699999999997</v>
      </c>
    </row>
    <row r="83" spans="1:8">
      <c r="D83" s="1" t="s">
        <v>22</v>
      </c>
      <c r="F83" s="5">
        <f>SUM(F82*7%)</f>
        <v>171.92490000000001</v>
      </c>
    </row>
    <row r="84" spans="1:8">
      <c r="D84" s="1" t="s">
        <v>23</v>
      </c>
      <c r="F84" s="5">
        <f>SUM(F82:F83)</f>
        <v>2627.9948999999997</v>
      </c>
    </row>
    <row r="87" spans="1:8">
      <c r="A87" s="8" t="s">
        <v>8</v>
      </c>
      <c r="B87" s="8"/>
      <c r="C87" s="8"/>
      <c r="D87" s="8"/>
      <c r="E87" s="8"/>
      <c r="F87" s="8"/>
      <c r="G87" s="8"/>
      <c r="H87" s="8"/>
    </row>
    <row r="88" spans="1:8">
      <c r="A88" s="1"/>
      <c r="B88" s="1"/>
      <c r="C88" s="1"/>
      <c r="D88" s="1"/>
      <c r="E88" s="1" t="s">
        <v>1271</v>
      </c>
      <c r="F88" s="1"/>
      <c r="G88" s="1" t="s">
        <v>0</v>
      </c>
      <c r="H88" s="1"/>
    </row>
    <row r="89" spans="1:8">
      <c r="A89" s="1"/>
      <c r="B89" s="1"/>
      <c r="C89" s="1"/>
      <c r="D89" s="1" t="s">
        <v>1238</v>
      </c>
      <c r="E89" s="1"/>
      <c r="F89" s="1"/>
      <c r="G89" s="1"/>
      <c r="H89" s="1"/>
    </row>
    <row r="90" spans="1:8">
      <c r="A90" s="1" t="s">
        <v>1</v>
      </c>
      <c r="B90" s="1"/>
      <c r="C90" s="1" t="s">
        <v>2</v>
      </c>
      <c r="D90" s="1" t="s">
        <v>3</v>
      </c>
      <c r="E90" s="1" t="s">
        <v>4</v>
      </c>
      <c r="F90" s="1" t="s">
        <v>5</v>
      </c>
      <c r="G90" s="1" t="s">
        <v>6</v>
      </c>
      <c r="H90" s="3" t="s">
        <v>7</v>
      </c>
    </row>
    <row r="91" spans="1:8">
      <c r="A91" s="1" t="s">
        <v>34</v>
      </c>
      <c r="B91" s="1" t="s">
        <v>1272</v>
      </c>
      <c r="C91" s="1" t="s">
        <v>1273</v>
      </c>
      <c r="D91">
        <v>654.21</v>
      </c>
      <c r="E91" s="4">
        <v>0.55000000000000004</v>
      </c>
      <c r="F91" s="5">
        <v>294.39</v>
      </c>
      <c r="G91" s="1" t="s">
        <v>1274</v>
      </c>
      <c r="H91" s="3">
        <v>490</v>
      </c>
    </row>
    <row r="92" spans="1:8">
      <c r="A92" s="1" t="s">
        <v>34</v>
      </c>
      <c r="B92" s="1" t="s">
        <v>1275</v>
      </c>
      <c r="C92" s="1" t="s">
        <v>1276</v>
      </c>
      <c r="D92">
        <v>682.24</v>
      </c>
      <c r="E92" s="4">
        <v>0.55000000000000004</v>
      </c>
      <c r="F92" s="5">
        <v>307.01</v>
      </c>
      <c r="G92" s="1" t="s">
        <v>1277</v>
      </c>
      <c r="H92" s="3">
        <v>490</v>
      </c>
    </row>
    <row r="93" spans="1:8">
      <c r="D93" s="1" t="s">
        <v>21</v>
      </c>
      <c r="F93" s="5">
        <f>SUM(F91:F92)</f>
        <v>601.4</v>
      </c>
    </row>
    <row r="94" spans="1:8">
      <c r="D94" s="1" t="s">
        <v>22</v>
      </c>
      <c r="F94" s="5">
        <f>SUM(F93*7%)</f>
        <v>42.097999999999999</v>
      </c>
    </row>
    <row r="95" spans="1:8">
      <c r="D95" s="1" t="s">
        <v>23</v>
      </c>
      <c r="F95" s="5">
        <f>SUM(F93:F94)</f>
        <v>643.49799999999993</v>
      </c>
    </row>
  </sheetData>
  <mergeCells count="8">
    <mergeCell ref="A75:H75"/>
    <mergeCell ref="A87:H87"/>
    <mergeCell ref="A58:H58"/>
    <mergeCell ref="A1:H1"/>
    <mergeCell ref="A13:H13"/>
    <mergeCell ref="A23:H23"/>
    <mergeCell ref="A36:H36"/>
    <mergeCell ref="A46:H46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40"/>
  <sheetViews>
    <sheetView topLeftCell="A16" workbookViewId="0">
      <selection activeCell="A17" sqref="A17:H20"/>
    </sheetView>
  </sheetViews>
  <sheetFormatPr defaultRowHeight="14.25"/>
  <cols>
    <col min="3" max="3" width="35.875" customWidth="1"/>
    <col min="6" max="6" width="10.375" bestFit="1" customWidth="1"/>
    <col min="7" max="7" width="18.125" customWidth="1"/>
    <col min="8" max="8" width="9.25" bestFit="1" customWidth="1"/>
  </cols>
  <sheetData>
    <row r="1" spans="1:8">
      <c r="A1" s="8" t="s">
        <v>314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363</v>
      </c>
      <c r="F2" s="1"/>
      <c r="G2" s="1" t="s">
        <v>0</v>
      </c>
      <c r="H2" s="1"/>
    </row>
    <row r="3" spans="1:8">
      <c r="A3" s="1"/>
      <c r="B3" s="1"/>
      <c r="C3" s="1"/>
      <c r="D3" s="1" t="s">
        <v>46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261</v>
      </c>
      <c r="B5" s="1" t="s">
        <v>364</v>
      </c>
      <c r="C5" s="1" t="s">
        <v>365</v>
      </c>
      <c r="D5">
        <v>120</v>
      </c>
      <c r="F5">
        <v>480</v>
      </c>
      <c r="G5" s="1" t="s">
        <v>366</v>
      </c>
      <c r="H5" s="3">
        <v>180</v>
      </c>
    </row>
    <row r="6" spans="1:8">
      <c r="A6" s="1" t="s">
        <v>261</v>
      </c>
      <c r="B6" s="1" t="s">
        <v>367</v>
      </c>
      <c r="C6" s="1" t="s">
        <v>368</v>
      </c>
      <c r="D6">
        <v>100</v>
      </c>
      <c r="F6">
        <v>400</v>
      </c>
      <c r="G6" s="1" t="s">
        <v>369</v>
      </c>
      <c r="H6" s="3">
        <v>150</v>
      </c>
    </row>
    <row r="7" spans="1:8">
      <c r="A7" s="1" t="s">
        <v>261</v>
      </c>
      <c r="B7" s="1" t="s">
        <v>370</v>
      </c>
      <c r="C7" s="1" t="s">
        <v>371</v>
      </c>
      <c r="D7">
        <v>80</v>
      </c>
      <c r="F7">
        <v>320</v>
      </c>
      <c r="G7" s="1" t="s">
        <v>372</v>
      </c>
      <c r="H7" s="3">
        <v>120</v>
      </c>
    </row>
    <row r="8" spans="1:8">
      <c r="A8" s="1" t="s">
        <v>373</v>
      </c>
      <c r="B8" s="1" t="s">
        <v>374</v>
      </c>
      <c r="C8" s="1" t="s">
        <v>375</v>
      </c>
      <c r="D8">
        <v>100</v>
      </c>
      <c r="F8">
        <v>400</v>
      </c>
      <c r="G8" s="1" t="s">
        <v>369</v>
      </c>
      <c r="H8" s="3">
        <v>180</v>
      </c>
    </row>
    <row r="9" spans="1:8">
      <c r="A9" s="1" t="s">
        <v>373</v>
      </c>
      <c r="B9" s="1" t="s">
        <v>376</v>
      </c>
      <c r="C9" s="1" t="s">
        <v>377</v>
      </c>
      <c r="D9">
        <v>100</v>
      </c>
      <c r="F9">
        <v>400</v>
      </c>
      <c r="G9" s="1" t="s">
        <v>369</v>
      </c>
      <c r="H9" s="3">
        <v>180</v>
      </c>
    </row>
    <row r="10" spans="1:8">
      <c r="A10" s="1" t="s">
        <v>176</v>
      </c>
      <c r="B10" s="1" t="s">
        <v>378</v>
      </c>
      <c r="C10" s="1" t="s">
        <v>382</v>
      </c>
      <c r="D10">
        <v>140</v>
      </c>
      <c r="F10">
        <v>560</v>
      </c>
      <c r="G10" s="1" t="s">
        <v>379</v>
      </c>
      <c r="H10" s="3">
        <v>220</v>
      </c>
    </row>
    <row r="11" spans="1:8">
      <c r="A11" s="1" t="s">
        <v>176</v>
      </c>
      <c r="B11" s="1" t="s">
        <v>380</v>
      </c>
      <c r="C11" s="1" t="s">
        <v>381</v>
      </c>
      <c r="D11">
        <v>180</v>
      </c>
      <c r="F11">
        <v>720</v>
      </c>
      <c r="G11" s="1" t="s">
        <v>383</v>
      </c>
      <c r="H11" s="3">
        <v>270</v>
      </c>
    </row>
    <row r="12" spans="1:8">
      <c r="A12" s="1" t="s">
        <v>176</v>
      </c>
      <c r="B12" s="1" t="s">
        <v>384</v>
      </c>
      <c r="C12" s="1" t="s">
        <v>385</v>
      </c>
      <c r="D12">
        <v>70</v>
      </c>
      <c r="F12">
        <v>280</v>
      </c>
      <c r="G12" s="1" t="s">
        <v>386</v>
      </c>
      <c r="H12" s="3">
        <v>100</v>
      </c>
    </row>
    <row r="13" spans="1:8">
      <c r="A13" s="1" t="s">
        <v>387</v>
      </c>
      <c r="B13" s="1" t="s">
        <v>388</v>
      </c>
      <c r="C13" s="1" t="s">
        <v>389</v>
      </c>
      <c r="D13">
        <v>15</v>
      </c>
      <c r="F13">
        <v>150</v>
      </c>
      <c r="G13" s="1" t="s">
        <v>390</v>
      </c>
      <c r="H13" s="3">
        <v>30</v>
      </c>
    </row>
    <row r="14" spans="1:8">
      <c r="D14" s="1" t="s">
        <v>142</v>
      </c>
      <c r="F14">
        <f>SUM(F5:F13)</f>
        <v>3710</v>
      </c>
    </row>
    <row r="17" spans="1:8">
      <c r="A17" s="8" t="s">
        <v>314</v>
      </c>
      <c r="B17" s="8"/>
      <c r="C17" s="8"/>
      <c r="D17" s="8"/>
      <c r="E17" s="8"/>
      <c r="F17" s="8"/>
      <c r="G17" s="8"/>
      <c r="H17" s="8"/>
    </row>
    <row r="18" spans="1:8">
      <c r="A18" s="1"/>
      <c r="B18" s="1"/>
      <c r="C18" s="1"/>
      <c r="D18" s="1"/>
      <c r="E18" s="1" t="s">
        <v>391</v>
      </c>
      <c r="F18" s="1"/>
      <c r="G18" s="1" t="s">
        <v>0</v>
      </c>
      <c r="H18" s="1"/>
    </row>
    <row r="19" spans="1:8">
      <c r="A19" s="1"/>
      <c r="B19" s="1"/>
      <c r="C19" s="1"/>
      <c r="D19" s="1" t="s">
        <v>46</v>
      </c>
      <c r="E19" s="1"/>
      <c r="F19" s="1"/>
      <c r="G19" s="1"/>
      <c r="H19" s="1"/>
    </row>
    <row r="20" spans="1:8">
      <c r="A20" s="1" t="s">
        <v>1</v>
      </c>
      <c r="B20" s="1"/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3" t="s">
        <v>7</v>
      </c>
    </row>
    <row r="21" spans="1:8">
      <c r="A21" s="1" t="s">
        <v>392</v>
      </c>
      <c r="B21" s="1" t="s">
        <v>393</v>
      </c>
      <c r="C21" s="1" t="s">
        <v>394</v>
      </c>
      <c r="D21">
        <v>320</v>
      </c>
      <c r="F21" s="2">
        <v>1600</v>
      </c>
      <c r="G21" s="1" t="s">
        <v>395</v>
      </c>
      <c r="H21" s="3">
        <v>490</v>
      </c>
    </row>
    <row r="22" spans="1:8">
      <c r="A22" s="1" t="s">
        <v>396</v>
      </c>
      <c r="B22" s="1" t="s">
        <v>397</v>
      </c>
      <c r="C22" s="1" t="s">
        <v>398</v>
      </c>
      <c r="D22">
        <v>1500</v>
      </c>
      <c r="F22" s="2">
        <v>1500</v>
      </c>
      <c r="G22" s="1" t="s">
        <v>399</v>
      </c>
      <c r="H22" s="3">
        <v>2190</v>
      </c>
    </row>
    <row r="23" spans="1:8">
      <c r="A23" s="1" t="s">
        <v>34</v>
      </c>
      <c r="B23" s="1" t="s">
        <v>400</v>
      </c>
      <c r="C23" s="1" t="s">
        <v>401</v>
      </c>
      <c r="D23">
        <v>550</v>
      </c>
      <c r="F23" s="2">
        <v>550</v>
      </c>
      <c r="G23" s="1" t="s">
        <v>402</v>
      </c>
      <c r="H23" s="3">
        <v>900</v>
      </c>
    </row>
    <row r="24" spans="1:8">
      <c r="A24" s="1" t="s">
        <v>403</v>
      </c>
      <c r="B24" s="1" t="s">
        <v>404</v>
      </c>
      <c r="C24" s="1" t="s">
        <v>405</v>
      </c>
      <c r="D24">
        <v>400</v>
      </c>
      <c r="F24" s="2">
        <v>1600</v>
      </c>
      <c r="G24" s="1" t="s">
        <v>406</v>
      </c>
      <c r="H24" s="3">
        <v>690</v>
      </c>
    </row>
    <row r="25" spans="1:8">
      <c r="A25" s="1" t="s">
        <v>403</v>
      </c>
      <c r="B25" s="1" t="s">
        <v>407</v>
      </c>
      <c r="C25" s="1" t="s">
        <v>408</v>
      </c>
      <c r="D25">
        <v>400</v>
      </c>
      <c r="F25" s="2">
        <v>1600</v>
      </c>
      <c r="G25" s="1" t="s">
        <v>406</v>
      </c>
      <c r="H25" s="3">
        <v>690</v>
      </c>
    </row>
    <row r="26" spans="1:8">
      <c r="A26" s="1" t="s">
        <v>403</v>
      </c>
      <c r="B26" s="1" t="s">
        <v>409</v>
      </c>
      <c r="C26" s="1" t="s">
        <v>410</v>
      </c>
      <c r="D26">
        <v>275</v>
      </c>
      <c r="F26" s="2">
        <v>1100</v>
      </c>
      <c r="G26" s="1" t="s">
        <v>411</v>
      </c>
      <c r="H26" s="3">
        <v>590</v>
      </c>
    </row>
    <row r="27" spans="1:8">
      <c r="A27" s="1" t="s">
        <v>412</v>
      </c>
      <c r="B27" s="1" t="s">
        <v>413</v>
      </c>
      <c r="C27" s="1" t="s">
        <v>414</v>
      </c>
      <c r="D27">
        <v>80</v>
      </c>
      <c r="F27" s="2">
        <v>480</v>
      </c>
      <c r="G27" s="1" t="s">
        <v>372</v>
      </c>
      <c r="H27" s="3" t="s">
        <v>415</v>
      </c>
    </row>
    <row r="28" spans="1:8">
      <c r="A28" s="1" t="s">
        <v>412</v>
      </c>
      <c r="B28" s="1" t="s">
        <v>416</v>
      </c>
      <c r="C28" s="1" t="s">
        <v>417</v>
      </c>
      <c r="D28">
        <v>80</v>
      </c>
      <c r="F28" s="2">
        <v>480</v>
      </c>
      <c r="G28" s="1" t="s">
        <v>372</v>
      </c>
      <c r="H28" s="3" t="s">
        <v>415</v>
      </c>
    </row>
    <row r="29" spans="1:8">
      <c r="A29" s="1" t="s">
        <v>412</v>
      </c>
      <c r="B29" s="1" t="s">
        <v>418</v>
      </c>
      <c r="C29" s="1" t="s">
        <v>419</v>
      </c>
      <c r="D29">
        <v>80</v>
      </c>
      <c r="F29" s="2">
        <v>480</v>
      </c>
      <c r="G29" s="1" t="s">
        <v>372</v>
      </c>
      <c r="H29" s="3" t="s">
        <v>415</v>
      </c>
    </row>
    <row r="30" spans="1:8">
      <c r="A30" s="1" t="s">
        <v>412</v>
      </c>
      <c r="B30" s="1" t="s">
        <v>420</v>
      </c>
      <c r="C30" s="1" t="s">
        <v>421</v>
      </c>
      <c r="D30">
        <v>55</v>
      </c>
      <c r="F30" s="2">
        <v>330</v>
      </c>
      <c r="G30" s="1" t="s">
        <v>422</v>
      </c>
      <c r="H30" s="3" t="s">
        <v>423</v>
      </c>
    </row>
    <row r="31" spans="1:8">
      <c r="A31" s="1" t="s">
        <v>412</v>
      </c>
      <c r="B31" s="1" t="s">
        <v>424</v>
      </c>
      <c r="C31" s="1" t="s">
        <v>425</v>
      </c>
      <c r="D31">
        <v>55</v>
      </c>
      <c r="F31" s="2">
        <v>330</v>
      </c>
      <c r="G31" s="1" t="s">
        <v>422</v>
      </c>
      <c r="H31" s="3" t="s">
        <v>423</v>
      </c>
    </row>
    <row r="32" spans="1:8">
      <c r="A32" s="1" t="s">
        <v>412</v>
      </c>
      <c r="B32" s="1" t="s">
        <v>426</v>
      </c>
      <c r="C32" s="1" t="s">
        <v>427</v>
      </c>
      <c r="D32">
        <v>55</v>
      </c>
      <c r="F32" s="2">
        <v>330</v>
      </c>
      <c r="G32" s="1" t="s">
        <v>422</v>
      </c>
      <c r="H32" s="3" t="s">
        <v>423</v>
      </c>
    </row>
    <row r="33" spans="1:8">
      <c r="A33" s="1" t="s">
        <v>412</v>
      </c>
      <c r="B33" s="1" t="s">
        <v>428</v>
      </c>
      <c r="C33" s="1" t="s">
        <v>429</v>
      </c>
      <c r="D33">
        <v>50</v>
      </c>
      <c r="F33" s="2">
        <v>300</v>
      </c>
      <c r="G33" s="1" t="s">
        <v>430</v>
      </c>
      <c r="H33" s="3" t="s">
        <v>431</v>
      </c>
    </row>
    <row r="34" spans="1:8">
      <c r="A34" s="1" t="s">
        <v>432</v>
      </c>
      <c r="B34" s="1" t="s">
        <v>433</v>
      </c>
      <c r="C34" s="1" t="s">
        <v>434</v>
      </c>
      <c r="D34">
        <v>220</v>
      </c>
      <c r="F34" s="2">
        <v>440</v>
      </c>
      <c r="G34" s="1" t="s">
        <v>435</v>
      </c>
      <c r="H34" s="3">
        <v>490</v>
      </c>
    </row>
    <row r="35" spans="1:8">
      <c r="A35" s="1" t="s">
        <v>432</v>
      </c>
      <c r="B35" s="1" t="s">
        <v>436</v>
      </c>
      <c r="C35" s="1" t="s">
        <v>437</v>
      </c>
      <c r="D35">
        <v>160</v>
      </c>
      <c r="F35" s="2">
        <v>320</v>
      </c>
      <c r="G35" s="1" t="s">
        <v>438</v>
      </c>
      <c r="H35" s="3">
        <v>390</v>
      </c>
    </row>
    <row r="36" spans="1:8">
      <c r="A36" s="1" t="s">
        <v>439</v>
      </c>
      <c r="B36" s="1" t="s">
        <v>440</v>
      </c>
      <c r="C36" s="1" t="s">
        <v>441</v>
      </c>
      <c r="D36">
        <v>10</v>
      </c>
      <c r="F36" s="2">
        <v>240</v>
      </c>
      <c r="G36" s="1" t="s">
        <v>442</v>
      </c>
      <c r="H36" s="3">
        <v>15</v>
      </c>
    </row>
    <row r="37" spans="1:8">
      <c r="A37" s="1" t="s">
        <v>17</v>
      </c>
      <c r="B37" s="1" t="s">
        <v>443</v>
      </c>
      <c r="C37" s="1" t="s">
        <v>444</v>
      </c>
      <c r="D37">
        <v>45</v>
      </c>
      <c r="F37" s="2">
        <v>90</v>
      </c>
      <c r="G37" s="1" t="s">
        <v>445</v>
      </c>
      <c r="H37" s="3">
        <v>80</v>
      </c>
    </row>
    <row r="38" spans="1:8">
      <c r="A38" s="1" t="s">
        <v>176</v>
      </c>
      <c r="B38" s="1" t="s">
        <v>446</v>
      </c>
      <c r="C38" s="1" t="s">
        <v>447</v>
      </c>
      <c r="D38">
        <v>80</v>
      </c>
      <c r="F38" s="2">
        <v>320</v>
      </c>
      <c r="G38" s="1" t="s">
        <v>372</v>
      </c>
      <c r="H38" s="3">
        <v>120</v>
      </c>
    </row>
    <row r="39" spans="1:8">
      <c r="A39" s="1" t="s">
        <v>176</v>
      </c>
      <c r="B39" s="1" t="s">
        <v>448</v>
      </c>
      <c r="C39" s="1" t="s">
        <v>449</v>
      </c>
      <c r="D39">
        <v>100</v>
      </c>
      <c r="F39" s="2">
        <v>400</v>
      </c>
      <c r="G39" s="1" t="s">
        <v>369</v>
      </c>
      <c r="H39" s="3">
        <v>150</v>
      </c>
    </row>
    <row r="40" spans="1:8">
      <c r="D40" s="1" t="s">
        <v>142</v>
      </c>
      <c r="F40" s="2">
        <f>SUM(F21:F39)</f>
        <v>12490</v>
      </c>
    </row>
  </sheetData>
  <mergeCells count="2">
    <mergeCell ref="A1:H1"/>
    <mergeCell ref="A17:H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4"/>
  <sheetViews>
    <sheetView topLeftCell="A22" workbookViewId="0">
      <selection activeCell="H33" sqref="H33"/>
    </sheetView>
  </sheetViews>
  <sheetFormatPr defaultRowHeight="14.25"/>
  <cols>
    <col min="3" max="3" width="36" customWidth="1"/>
    <col min="7" max="7" width="17.875" customWidth="1"/>
  </cols>
  <sheetData>
    <row r="1" spans="1:8" s="1" customFormat="1">
      <c r="A1" s="8" t="s">
        <v>492</v>
      </c>
      <c r="B1" s="8"/>
      <c r="C1" s="8"/>
      <c r="D1" s="8"/>
      <c r="E1" s="8"/>
      <c r="F1" s="8"/>
      <c r="G1" s="8"/>
      <c r="H1" s="8"/>
    </row>
    <row r="2" spans="1:8" s="1" customFormat="1">
      <c r="E2" s="1" t="s">
        <v>450</v>
      </c>
      <c r="G2" s="1" t="s">
        <v>0</v>
      </c>
    </row>
    <row r="3" spans="1:8" s="1" customFormat="1">
      <c r="D3" s="1" t="s">
        <v>325</v>
      </c>
    </row>
    <row r="4" spans="1:8" s="1" customFormat="1">
      <c r="A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 s="1" customFormat="1">
      <c r="A5" s="1" t="s">
        <v>283</v>
      </c>
      <c r="B5" s="1" t="s">
        <v>451</v>
      </c>
      <c r="C5" s="1" t="s">
        <v>452</v>
      </c>
      <c r="D5" s="1">
        <v>1400</v>
      </c>
      <c r="E5" s="4">
        <v>0.05</v>
      </c>
      <c r="F5" s="1">
        <v>2660</v>
      </c>
      <c r="G5" s="1" t="s">
        <v>453</v>
      </c>
      <c r="H5" s="3">
        <v>1990</v>
      </c>
    </row>
    <row r="6" spans="1:8" s="1" customFormat="1">
      <c r="A6" s="1" t="s">
        <v>278</v>
      </c>
      <c r="B6" s="1" t="s">
        <v>454</v>
      </c>
      <c r="C6" s="1" t="s">
        <v>455</v>
      </c>
      <c r="D6" s="1">
        <v>700</v>
      </c>
      <c r="E6" s="4">
        <v>0.35</v>
      </c>
      <c r="F6" s="1">
        <v>455</v>
      </c>
      <c r="G6" s="1" t="s">
        <v>456</v>
      </c>
      <c r="H6" s="3">
        <v>690</v>
      </c>
    </row>
    <row r="7" spans="1:8" s="1" customFormat="1">
      <c r="A7" s="1" t="s">
        <v>278</v>
      </c>
      <c r="B7" s="1" t="s">
        <v>457</v>
      </c>
      <c r="C7" s="1" t="s">
        <v>458</v>
      </c>
      <c r="D7" s="1">
        <v>700</v>
      </c>
      <c r="E7" s="4">
        <v>0.35</v>
      </c>
      <c r="F7" s="1">
        <v>455</v>
      </c>
      <c r="G7" s="1" t="s">
        <v>456</v>
      </c>
      <c r="H7" s="3">
        <v>690</v>
      </c>
    </row>
    <row r="8" spans="1:8" s="1" customFormat="1">
      <c r="A8" s="1" t="s">
        <v>283</v>
      </c>
      <c r="B8" s="1" t="s">
        <v>459</v>
      </c>
      <c r="C8" s="1" t="s">
        <v>461</v>
      </c>
      <c r="D8" s="1">
        <v>1400</v>
      </c>
      <c r="E8" s="4">
        <v>0.05</v>
      </c>
      <c r="F8" s="1">
        <v>2660</v>
      </c>
      <c r="G8" s="1" t="s">
        <v>460</v>
      </c>
      <c r="H8" s="3">
        <v>1700</v>
      </c>
    </row>
    <row r="9" spans="1:8" s="1" customFormat="1">
      <c r="A9" s="1" t="s">
        <v>278</v>
      </c>
      <c r="B9" s="1" t="s">
        <v>462</v>
      </c>
      <c r="C9" s="1" t="s">
        <v>463</v>
      </c>
      <c r="D9" s="1">
        <v>950</v>
      </c>
      <c r="E9" s="4">
        <v>0.05</v>
      </c>
      <c r="F9" s="1">
        <v>902.5</v>
      </c>
      <c r="G9" s="1" t="s">
        <v>464</v>
      </c>
      <c r="H9" s="3">
        <v>1390</v>
      </c>
    </row>
    <row r="10" spans="1:8" s="1" customFormat="1">
      <c r="A10" s="1" t="s">
        <v>278</v>
      </c>
      <c r="B10" s="1" t="s">
        <v>465</v>
      </c>
      <c r="C10" s="1" t="s">
        <v>466</v>
      </c>
      <c r="D10" s="1">
        <v>950</v>
      </c>
      <c r="E10" s="4">
        <v>0.05</v>
      </c>
      <c r="F10" s="1">
        <v>902.5</v>
      </c>
      <c r="G10" s="1" t="s">
        <v>464</v>
      </c>
      <c r="H10" s="3">
        <v>1390</v>
      </c>
    </row>
    <row r="11" spans="1:8" s="1" customFormat="1">
      <c r="A11" s="1" t="s">
        <v>278</v>
      </c>
      <c r="B11" s="1" t="s">
        <v>467</v>
      </c>
      <c r="C11" s="1" t="s">
        <v>468</v>
      </c>
      <c r="D11" s="1">
        <v>750</v>
      </c>
      <c r="E11" s="4">
        <v>0.05</v>
      </c>
      <c r="F11" s="1">
        <v>712.5</v>
      </c>
      <c r="G11" s="1" t="s">
        <v>469</v>
      </c>
      <c r="H11" s="3">
        <v>1090</v>
      </c>
    </row>
    <row r="12" spans="1:8" s="1" customFormat="1">
      <c r="A12" s="1" t="s">
        <v>278</v>
      </c>
      <c r="B12" s="1" t="s">
        <v>467</v>
      </c>
      <c r="C12" s="1" t="s">
        <v>470</v>
      </c>
      <c r="D12" s="1">
        <v>750</v>
      </c>
      <c r="E12" s="4">
        <v>0.05</v>
      </c>
      <c r="F12" s="1">
        <v>712.5</v>
      </c>
      <c r="G12" s="1" t="s">
        <v>469</v>
      </c>
      <c r="H12" s="3">
        <v>1090</v>
      </c>
    </row>
    <row r="13" spans="1:8" s="1" customFormat="1">
      <c r="A13" s="1" t="s">
        <v>278</v>
      </c>
      <c r="B13" s="1" t="s">
        <v>471</v>
      </c>
      <c r="C13" s="1" t="s">
        <v>472</v>
      </c>
      <c r="D13" s="1">
        <v>550</v>
      </c>
      <c r="E13" s="4">
        <v>0.35</v>
      </c>
      <c r="F13" s="1">
        <v>357.5</v>
      </c>
      <c r="G13" s="1" t="s">
        <v>473</v>
      </c>
      <c r="H13" s="3">
        <v>590</v>
      </c>
    </row>
    <row r="14" spans="1:8" s="1" customFormat="1">
      <c r="A14" s="1" t="s">
        <v>278</v>
      </c>
      <c r="B14" s="1" t="s">
        <v>490</v>
      </c>
      <c r="C14" s="1" t="s">
        <v>491</v>
      </c>
      <c r="D14" s="1">
        <v>550</v>
      </c>
      <c r="E14" s="4">
        <v>0.25</v>
      </c>
      <c r="F14" s="1">
        <v>357.5</v>
      </c>
      <c r="G14" s="1" t="s">
        <v>473</v>
      </c>
      <c r="H14" s="3">
        <v>590</v>
      </c>
    </row>
    <row r="15" spans="1:8" s="1" customFormat="1">
      <c r="A15" s="1" t="s">
        <v>278</v>
      </c>
      <c r="B15" s="1" t="s">
        <v>474</v>
      </c>
      <c r="C15" s="1" t="s">
        <v>475</v>
      </c>
      <c r="D15" s="1">
        <v>550</v>
      </c>
      <c r="E15" s="4">
        <v>0.35</v>
      </c>
      <c r="F15" s="1">
        <v>357.5</v>
      </c>
      <c r="G15" s="1" t="s">
        <v>473</v>
      </c>
      <c r="H15" s="3">
        <v>590</v>
      </c>
    </row>
    <row r="16" spans="1:8" s="1" customFormat="1">
      <c r="A16" s="1" t="s">
        <v>278</v>
      </c>
      <c r="B16" s="1" t="s">
        <v>476</v>
      </c>
      <c r="C16" s="1" t="s">
        <v>477</v>
      </c>
      <c r="D16" s="1">
        <v>2000</v>
      </c>
      <c r="E16" s="4">
        <v>0.35</v>
      </c>
      <c r="F16" s="1">
        <v>1300</v>
      </c>
      <c r="G16" s="1" t="s">
        <v>478</v>
      </c>
      <c r="H16" s="3">
        <v>1990</v>
      </c>
    </row>
    <row r="17" spans="1:8" s="1" customFormat="1">
      <c r="A17" s="1" t="s">
        <v>283</v>
      </c>
      <c r="B17" s="1" t="s">
        <v>479</v>
      </c>
      <c r="C17" s="1" t="s">
        <v>480</v>
      </c>
      <c r="D17" s="1">
        <v>1450</v>
      </c>
      <c r="E17" s="4">
        <v>0.35</v>
      </c>
      <c r="F17" s="1">
        <v>1885</v>
      </c>
      <c r="G17" s="1" t="s">
        <v>481</v>
      </c>
      <c r="H17" s="3">
        <v>1490</v>
      </c>
    </row>
    <row r="18" spans="1:8" s="1" customFormat="1">
      <c r="A18" s="1" t="s">
        <v>278</v>
      </c>
      <c r="B18" s="1" t="s">
        <v>482</v>
      </c>
      <c r="C18" s="1" t="s">
        <v>483</v>
      </c>
      <c r="D18" s="1">
        <v>350</v>
      </c>
      <c r="E18" s="4">
        <v>0.35</v>
      </c>
      <c r="F18" s="1">
        <v>357.5</v>
      </c>
      <c r="G18" s="1" t="s">
        <v>473</v>
      </c>
      <c r="H18" s="3">
        <v>590</v>
      </c>
    </row>
    <row r="19" spans="1:8" s="1" customFormat="1">
      <c r="A19" s="1" t="s">
        <v>278</v>
      </c>
      <c r="B19" s="1" t="s">
        <v>484</v>
      </c>
      <c r="C19" s="1" t="s">
        <v>485</v>
      </c>
      <c r="D19" s="1">
        <v>400</v>
      </c>
      <c r="E19" s="4">
        <v>0.05</v>
      </c>
      <c r="F19" s="1">
        <v>380</v>
      </c>
      <c r="G19" s="1" t="s">
        <v>486</v>
      </c>
      <c r="H19" s="3">
        <v>590</v>
      </c>
    </row>
    <row r="20" spans="1:8" s="1" customFormat="1">
      <c r="A20" s="1" t="s">
        <v>278</v>
      </c>
      <c r="B20" s="1" t="s">
        <v>487</v>
      </c>
      <c r="C20" s="1" t="s">
        <v>488</v>
      </c>
      <c r="D20" s="1">
        <v>400</v>
      </c>
      <c r="E20" s="4">
        <v>0.05</v>
      </c>
      <c r="F20" s="1">
        <v>380</v>
      </c>
      <c r="G20" s="1" t="s">
        <v>486</v>
      </c>
      <c r="H20" s="3">
        <v>590</v>
      </c>
    </row>
    <row r="21" spans="1:8" s="1" customFormat="1">
      <c r="D21" s="1" t="s">
        <v>489</v>
      </c>
      <c r="F21" s="1">
        <f>SUM(F5:F20)</f>
        <v>14835</v>
      </c>
    </row>
    <row r="24" spans="1:8">
      <c r="A24" s="8" t="s">
        <v>492</v>
      </c>
      <c r="B24" s="8"/>
      <c r="C24" s="8"/>
      <c r="D24" s="8"/>
      <c r="E24" s="8"/>
      <c r="F24" s="8"/>
      <c r="G24" s="8"/>
      <c r="H24" s="8"/>
    </row>
    <row r="25" spans="1:8">
      <c r="A25" s="1"/>
      <c r="B25" s="1"/>
      <c r="C25" s="1"/>
      <c r="D25" s="1"/>
      <c r="E25" s="1" t="s">
        <v>1387</v>
      </c>
      <c r="F25" s="1"/>
      <c r="G25" s="1" t="s">
        <v>0</v>
      </c>
      <c r="H25" s="1"/>
    </row>
    <row r="26" spans="1:8">
      <c r="A26" s="1"/>
      <c r="B26" s="1"/>
      <c r="C26" s="1"/>
      <c r="D26" s="1" t="s">
        <v>1238</v>
      </c>
      <c r="E26" s="1"/>
      <c r="F26" s="1"/>
      <c r="G26" s="1"/>
      <c r="H26" s="1"/>
    </row>
    <row r="27" spans="1:8">
      <c r="A27" s="1" t="s">
        <v>1</v>
      </c>
      <c r="B27" s="1"/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3" t="s">
        <v>7</v>
      </c>
    </row>
    <row r="28" spans="1:8">
      <c r="A28" s="1" t="s">
        <v>283</v>
      </c>
      <c r="B28" s="1" t="s">
        <v>1388</v>
      </c>
      <c r="C28" s="1" t="s">
        <v>1391</v>
      </c>
      <c r="D28">
        <v>500</v>
      </c>
      <c r="E28" s="4">
        <v>0.35</v>
      </c>
      <c r="F28">
        <v>650</v>
      </c>
      <c r="G28" s="1" t="s">
        <v>1389</v>
      </c>
      <c r="H28" s="3">
        <v>490</v>
      </c>
    </row>
    <row r="29" spans="1:8">
      <c r="A29" s="1" t="s">
        <v>283</v>
      </c>
      <c r="B29" s="1" t="s">
        <v>1390</v>
      </c>
      <c r="C29" s="1" t="s">
        <v>1392</v>
      </c>
      <c r="D29">
        <v>500</v>
      </c>
      <c r="E29" s="4">
        <v>0.35</v>
      </c>
      <c r="F29">
        <v>650</v>
      </c>
      <c r="G29" s="1" t="s">
        <v>1389</v>
      </c>
      <c r="H29" s="3">
        <v>490</v>
      </c>
    </row>
    <row r="30" spans="1:8">
      <c r="A30" s="1" t="s">
        <v>278</v>
      </c>
      <c r="B30" s="1" t="s">
        <v>1393</v>
      </c>
      <c r="C30" s="1" t="s">
        <v>1394</v>
      </c>
      <c r="D30">
        <v>550</v>
      </c>
      <c r="E30" s="4">
        <v>0.35</v>
      </c>
      <c r="F30">
        <v>357.5</v>
      </c>
      <c r="G30" s="1" t="s">
        <v>1395</v>
      </c>
      <c r="H30" s="3">
        <v>590</v>
      </c>
    </row>
    <row r="31" spans="1:8">
      <c r="A31" s="1" t="s">
        <v>278</v>
      </c>
      <c r="B31" s="1" t="s">
        <v>1396</v>
      </c>
      <c r="C31" s="1" t="s">
        <v>1397</v>
      </c>
      <c r="D31">
        <v>550</v>
      </c>
      <c r="E31" s="4">
        <v>0.35</v>
      </c>
      <c r="F31">
        <v>357.5</v>
      </c>
      <c r="G31" s="1" t="s">
        <v>1395</v>
      </c>
      <c r="H31" s="3">
        <v>590</v>
      </c>
    </row>
    <row r="32" spans="1:8">
      <c r="A32" s="1" t="s">
        <v>278</v>
      </c>
      <c r="B32" s="1" t="s">
        <v>1398</v>
      </c>
      <c r="C32" s="1" t="s">
        <v>1399</v>
      </c>
      <c r="D32">
        <v>550</v>
      </c>
      <c r="E32" s="4">
        <v>0.35</v>
      </c>
      <c r="F32">
        <v>357.5</v>
      </c>
      <c r="G32" s="1" t="s">
        <v>1395</v>
      </c>
      <c r="H32" s="3">
        <v>590</v>
      </c>
    </row>
    <row r="33" spans="1:8">
      <c r="A33" s="1" t="s">
        <v>278</v>
      </c>
      <c r="B33" s="1" t="s">
        <v>1400</v>
      </c>
      <c r="C33" s="1" t="s">
        <v>1401</v>
      </c>
      <c r="D33">
        <v>550</v>
      </c>
      <c r="E33" s="4">
        <v>0.35</v>
      </c>
      <c r="F33">
        <v>357.5</v>
      </c>
      <c r="G33" s="1" t="s">
        <v>1395</v>
      </c>
      <c r="H33" s="3">
        <v>590</v>
      </c>
    </row>
    <row r="34" spans="1:8">
      <c r="D34" s="1" t="s">
        <v>489</v>
      </c>
      <c r="F34">
        <f>SUM(F28:F33)</f>
        <v>2730</v>
      </c>
    </row>
  </sheetData>
  <mergeCells count="2">
    <mergeCell ref="A1:H1"/>
    <mergeCell ref="A24:H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06"/>
  <sheetViews>
    <sheetView topLeftCell="A100" workbookViewId="0">
      <selection activeCell="A101" sqref="A101:H104"/>
    </sheetView>
  </sheetViews>
  <sheetFormatPr defaultRowHeight="14.25"/>
  <cols>
    <col min="3" max="3" width="36.125" customWidth="1"/>
    <col min="6" max="6" width="9.375" bestFit="1" customWidth="1"/>
    <col min="7" max="7" width="18" customWidth="1"/>
  </cols>
  <sheetData>
    <row r="1" spans="1:8">
      <c r="A1" s="8" t="s">
        <v>540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541</v>
      </c>
      <c r="F2" s="1"/>
      <c r="G2" s="1" t="s">
        <v>0</v>
      </c>
      <c r="H2" s="1"/>
    </row>
    <row r="3" spans="1:8">
      <c r="A3" s="1"/>
      <c r="B3" s="1"/>
      <c r="C3" s="1"/>
      <c r="D3" s="1" t="s">
        <v>46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261</v>
      </c>
      <c r="C5" s="1" t="s">
        <v>542</v>
      </c>
      <c r="D5">
        <v>40</v>
      </c>
      <c r="F5">
        <v>160</v>
      </c>
      <c r="G5" s="1" t="s">
        <v>543</v>
      </c>
      <c r="H5" s="3">
        <v>80</v>
      </c>
    </row>
    <row r="6" spans="1:8">
      <c r="A6" s="1" t="s">
        <v>261</v>
      </c>
      <c r="C6" s="1" t="s">
        <v>544</v>
      </c>
      <c r="D6">
        <v>85</v>
      </c>
      <c r="F6">
        <v>340</v>
      </c>
      <c r="G6" s="1" t="s">
        <v>545</v>
      </c>
      <c r="H6" s="3">
        <v>170</v>
      </c>
    </row>
    <row r="7" spans="1:8">
      <c r="A7" s="1" t="s">
        <v>261</v>
      </c>
      <c r="C7" s="1" t="s">
        <v>546</v>
      </c>
      <c r="D7">
        <v>30</v>
      </c>
      <c r="F7">
        <v>120</v>
      </c>
      <c r="G7" s="1" t="s">
        <v>547</v>
      </c>
      <c r="H7" s="3">
        <v>50</v>
      </c>
    </row>
    <row r="8" spans="1:8">
      <c r="A8" s="1" t="s">
        <v>261</v>
      </c>
      <c r="C8" s="1" t="s">
        <v>548</v>
      </c>
      <c r="D8">
        <v>30</v>
      </c>
      <c r="F8">
        <v>120</v>
      </c>
      <c r="G8" s="1" t="s">
        <v>547</v>
      </c>
      <c r="H8" s="3">
        <v>50</v>
      </c>
    </row>
    <row r="9" spans="1:8">
      <c r="A9" s="1" t="s">
        <v>261</v>
      </c>
      <c r="C9" s="1" t="s">
        <v>549</v>
      </c>
      <c r="D9">
        <v>30</v>
      </c>
      <c r="F9">
        <v>120</v>
      </c>
      <c r="G9" s="1" t="s">
        <v>547</v>
      </c>
      <c r="H9" s="3">
        <v>50</v>
      </c>
    </row>
    <row r="10" spans="1:8">
      <c r="A10" s="1" t="s">
        <v>261</v>
      </c>
      <c r="C10" s="1" t="s">
        <v>550</v>
      </c>
      <c r="D10">
        <v>24</v>
      </c>
      <c r="F10">
        <v>96</v>
      </c>
      <c r="G10" s="1" t="s">
        <v>551</v>
      </c>
      <c r="H10" s="3">
        <v>50</v>
      </c>
    </row>
    <row r="11" spans="1:8">
      <c r="A11" s="1" t="s">
        <v>261</v>
      </c>
      <c r="C11" s="1" t="s">
        <v>552</v>
      </c>
      <c r="D11">
        <v>26</v>
      </c>
      <c r="F11">
        <v>104</v>
      </c>
      <c r="G11" s="1" t="s">
        <v>551</v>
      </c>
      <c r="H11" s="3">
        <v>50</v>
      </c>
    </row>
    <row r="12" spans="1:8">
      <c r="A12" s="1" t="s">
        <v>261</v>
      </c>
      <c r="C12" s="1" t="s">
        <v>553</v>
      </c>
      <c r="D12">
        <v>22</v>
      </c>
      <c r="F12">
        <v>88</v>
      </c>
      <c r="G12" s="1" t="s">
        <v>554</v>
      </c>
      <c r="H12" s="3">
        <v>40</v>
      </c>
    </row>
    <row r="13" spans="1:8">
      <c r="D13" s="1" t="s">
        <v>555</v>
      </c>
      <c r="F13">
        <f>SUM(F5:F12)</f>
        <v>1148</v>
      </c>
    </row>
    <row r="14" spans="1:8">
      <c r="D14" s="1" t="s">
        <v>556</v>
      </c>
      <c r="F14">
        <f>SUM(F13*10%)</f>
        <v>114.80000000000001</v>
      </c>
    </row>
    <row r="15" spans="1:8">
      <c r="D15" s="1" t="s">
        <v>557</v>
      </c>
      <c r="F15">
        <f>SUM(F13-F14)</f>
        <v>1033.2</v>
      </c>
    </row>
    <row r="18" spans="1:8">
      <c r="A18" s="8" t="s">
        <v>540</v>
      </c>
      <c r="B18" s="8"/>
      <c r="C18" s="8"/>
      <c r="D18" s="8"/>
      <c r="E18" s="8"/>
      <c r="F18" s="8"/>
      <c r="G18" s="8"/>
      <c r="H18" s="8"/>
    </row>
    <row r="19" spans="1:8">
      <c r="A19" s="1"/>
      <c r="B19" s="1"/>
      <c r="C19" s="1"/>
      <c r="D19" s="1"/>
      <c r="E19" s="1" t="s">
        <v>558</v>
      </c>
      <c r="F19" s="1"/>
      <c r="G19" s="1" t="s">
        <v>0</v>
      </c>
      <c r="H19" s="1"/>
    </row>
    <row r="20" spans="1:8">
      <c r="A20" s="1"/>
      <c r="B20" s="1"/>
      <c r="C20" s="1"/>
      <c r="D20" s="1" t="s">
        <v>46</v>
      </c>
      <c r="E20" s="1"/>
      <c r="F20" s="1"/>
      <c r="G20" s="1"/>
      <c r="H20" s="1"/>
    </row>
    <row r="21" spans="1:8">
      <c r="A21" s="1" t="s">
        <v>1</v>
      </c>
      <c r="B21" s="1"/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3" t="s">
        <v>7</v>
      </c>
    </row>
    <row r="22" spans="1:8">
      <c r="A22" s="1" t="s">
        <v>261</v>
      </c>
      <c r="C22" s="1" t="s">
        <v>559</v>
      </c>
      <c r="D22">
        <v>75</v>
      </c>
      <c r="F22">
        <v>300</v>
      </c>
      <c r="G22" s="1" t="s">
        <v>560</v>
      </c>
      <c r="H22" s="3">
        <v>140</v>
      </c>
    </row>
    <row r="23" spans="1:8">
      <c r="A23" s="1" t="s">
        <v>261</v>
      </c>
      <c r="C23" s="1" t="s">
        <v>561</v>
      </c>
      <c r="D23">
        <v>100</v>
      </c>
      <c r="F23">
        <v>400</v>
      </c>
      <c r="G23" s="1" t="s">
        <v>562</v>
      </c>
      <c r="H23" s="3">
        <v>160</v>
      </c>
    </row>
    <row r="24" spans="1:8">
      <c r="A24" s="1" t="s">
        <v>261</v>
      </c>
      <c r="C24" s="1" t="s">
        <v>563</v>
      </c>
      <c r="D24">
        <v>48</v>
      </c>
      <c r="F24">
        <v>192</v>
      </c>
      <c r="G24" s="1" t="s">
        <v>564</v>
      </c>
      <c r="H24" s="3">
        <v>80</v>
      </c>
    </row>
    <row r="25" spans="1:8">
      <c r="A25" s="1" t="s">
        <v>261</v>
      </c>
      <c r="C25" s="1" t="s">
        <v>565</v>
      </c>
      <c r="D25">
        <v>26</v>
      </c>
      <c r="F25">
        <v>104</v>
      </c>
      <c r="G25" s="1" t="s">
        <v>551</v>
      </c>
      <c r="H25" s="3">
        <v>50</v>
      </c>
    </row>
    <row r="26" spans="1:8">
      <c r="A26" s="1" t="s">
        <v>261</v>
      </c>
      <c r="C26" s="1" t="s">
        <v>566</v>
      </c>
      <c r="D26">
        <v>60</v>
      </c>
      <c r="F26">
        <v>240</v>
      </c>
      <c r="G26" s="1" t="s">
        <v>567</v>
      </c>
      <c r="H26" s="3">
        <v>100</v>
      </c>
    </row>
    <row r="27" spans="1:8">
      <c r="A27" s="1" t="s">
        <v>261</v>
      </c>
      <c r="C27" s="1" t="s">
        <v>568</v>
      </c>
      <c r="D27">
        <v>75</v>
      </c>
      <c r="F27">
        <v>300</v>
      </c>
      <c r="G27" s="1" t="s">
        <v>560</v>
      </c>
      <c r="H27" s="3">
        <v>140</v>
      </c>
    </row>
    <row r="28" spans="1:8">
      <c r="A28" s="1" t="s">
        <v>261</v>
      </c>
      <c r="C28" s="1" t="s">
        <v>569</v>
      </c>
      <c r="D28">
        <v>120</v>
      </c>
      <c r="F28">
        <v>480</v>
      </c>
      <c r="G28" s="1" t="s">
        <v>570</v>
      </c>
      <c r="H28" s="3">
        <v>190</v>
      </c>
    </row>
    <row r="29" spans="1:8">
      <c r="A29" s="1" t="s">
        <v>261</v>
      </c>
      <c r="C29" s="1" t="s">
        <v>571</v>
      </c>
      <c r="D29">
        <v>85</v>
      </c>
      <c r="F29">
        <v>340</v>
      </c>
      <c r="G29" s="1" t="s">
        <v>545</v>
      </c>
      <c r="H29" s="3">
        <v>140</v>
      </c>
    </row>
    <row r="30" spans="1:8">
      <c r="D30" s="1" t="s">
        <v>555</v>
      </c>
      <c r="F30">
        <f>SUM(F22:F29)</f>
        <v>2356</v>
      </c>
    </row>
    <row r="31" spans="1:8">
      <c r="D31" s="1" t="s">
        <v>556</v>
      </c>
      <c r="F31">
        <f>SUM(F30*10%)</f>
        <v>235.60000000000002</v>
      </c>
    </row>
    <row r="32" spans="1:8">
      <c r="D32" s="1" t="s">
        <v>557</v>
      </c>
      <c r="F32">
        <f>SUM(F30-F31)</f>
        <v>2120.4</v>
      </c>
    </row>
    <row r="35" spans="1:8">
      <c r="A35" s="8" t="s">
        <v>540</v>
      </c>
      <c r="B35" s="8"/>
      <c r="C35" s="8"/>
      <c r="D35" s="8"/>
      <c r="E35" s="8"/>
      <c r="F35" s="8"/>
      <c r="G35" s="8"/>
      <c r="H35" s="8"/>
    </row>
    <row r="36" spans="1:8">
      <c r="A36" s="1"/>
      <c r="B36" s="1"/>
      <c r="C36" s="1"/>
      <c r="D36" s="1"/>
      <c r="E36" s="1" t="s">
        <v>572</v>
      </c>
      <c r="F36" s="1"/>
      <c r="G36" s="1" t="s">
        <v>0</v>
      </c>
      <c r="H36" s="1"/>
    </row>
    <row r="37" spans="1:8">
      <c r="A37" s="1"/>
      <c r="B37" s="1"/>
      <c r="C37" s="1"/>
      <c r="D37" s="1" t="s">
        <v>46</v>
      </c>
      <c r="E37" s="1"/>
      <c r="F37" s="1"/>
      <c r="G37" s="1"/>
      <c r="H37" s="1"/>
    </row>
    <row r="38" spans="1:8">
      <c r="A38" s="1" t="s">
        <v>1</v>
      </c>
      <c r="B38" s="1"/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3" t="s">
        <v>7</v>
      </c>
    </row>
    <row r="39" spans="1:8">
      <c r="A39" s="1" t="s">
        <v>261</v>
      </c>
      <c r="C39" s="1" t="s">
        <v>573</v>
      </c>
      <c r="D39">
        <v>70</v>
      </c>
      <c r="F39">
        <v>280</v>
      </c>
      <c r="G39" s="1" t="s">
        <v>574</v>
      </c>
      <c r="H39" s="3">
        <v>140</v>
      </c>
    </row>
    <row r="40" spans="1:8">
      <c r="A40" s="1" t="s">
        <v>261</v>
      </c>
      <c r="C40" s="1" t="s">
        <v>575</v>
      </c>
      <c r="D40">
        <v>85</v>
      </c>
      <c r="F40">
        <v>340</v>
      </c>
      <c r="G40" s="1" t="s">
        <v>545</v>
      </c>
      <c r="H40" s="3">
        <v>170</v>
      </c>
    </row>
    <row r="41" spans="1:8">
      <c r="A41" s="1" t="s">
        <v>261</v>
      </c>
      <c r="C41" s="1" t="s">
        <v>576</v>
      </c>
      <c r="D41">
        <v>240</v>
      </c>
      <c r="F41">
        <v>960</v>
      </c>
      <c r="G41" s="1" t="s">
        <v>577</v>
      </c>
      <c r="H41" s="3">
        <v>390</v>
      </c>
    </row>
    <row r="42" spans="1:8">
      <c r="A42" s="1" t="s">
        <v>261</v>
      </c>
      <c r="C42" s="1" t="s">
        <v>578</v>
      </c>
      <c r="D42">
        <v>30</v>
      </c>
      <c r="F42">
        <v>120</v>
      </c>
      <c r="G42" s="1" t="s">
        <v>547</v>
      </c>
      <c r="H42" s="3">
        <v>50</v>
      </c>
    </row>
    <row r="43" spans="1:8">
      <c r="A43" s="1" t="s">
        <v>261</v>
      </c>
      <c r="C43" s="1" t="s">
        <v>579</v>
      </c>
      <c r="D43">
        <v>22</v>
      </c>
      <c r="F43">
        <v>88</v>
      </c>
      <c r="G43" s="1" t="s">
        <v>554</v>
      </c>
      <c r="H43" s="3">
        <v>40</v>
      </c>
    </row>
    <row r="44" spans="1:8">
      <c r="A44" s="1" t="s">
        <v>261</v>
      </c>
      <c r="C44" s="1" t="s">
        <v>580</v>
      </c>
      <c r="D44">
        <v>155</v>
      </c>
      <c r="F44">
        <v>620</v>
      </c>
      <c r="G44" s="1" t="s">
        <v>581</v>
      </c>
      <c r="H44" s="3">
        <v>270</v>
      </c>
    </row>
    <row r="45" spans="1:8">
      <c r="A45" s="1" t="s">
        <v>261</v>
      </c>
      <c r="C45" s="1" t="s">
        <v>582</v>
      </c>
      <c r="D45">
        <v>155</v>
      </c>
      <c r="F45">
        <v>620</v>
      </c>
      <c r="G45" s="1" t="s">
        <v>581</v>
      </c>
      <c r="H45" s="3">
        <v>270</v>
      </c>
    </row>
    <row r="46" spans="1:8">
      <c r="D46" s="1" t="s">
        <v>142</v>
      </c>
      <c r="F46">
        <f>SUM(F39:F45)</f>
        <v>3028</v>
      </c>
    </row>
    <row r="47" spans="1:8">
      <c r="D47" s="1" t="s">
        <v>556</v>
      </c>
      <c r="F47">
        <f>SUM(F46*10%)</f>
        <v>302.8</v>
      </c>
    </row>
    <row r="48" spans="1:8">
      <c r="D48" s="1" t="s">
        <v>557</v>
      </c>
      <c r="F48">
        <f>SUM(F46-F47)</f>
        <v>2725.2</v>
      </c>
    </row>
    <row r="51" spans="1:8">
      <c r="A51" s="8" t="s">
        <v>540</v>
      </c>
      <c r="B51" s="8"/>
      <c r="C51" s="8"/>
      <c r="D51" s="8"/>
      <c r="E51" s="8"/>
      <c r="F51" s="8"/>
      <c r="G51" s="8"/>
      <c r="H51" s="8"/>
    </row>
    <row r="52" spans="1:8">
      <c r="A52" s="1"/>
      <c r="B52" s="1"/>
      <c r="C52" s="1"/>
      <c r="D52" s="1"/>
      <c r="E52" s="1" t="s">
        <v>583</v>
      </c>
      <c r="F52" s="1"/>
      <c r="G52" s="1" t="s">
        <v>0</v>
      </c>
      <c r="H52" s="1"/>
    </row>
    <row r="53" spans="1:8">
      <c r="A53" s="1"/>
      <c r="B53" s="1"/>
      <c r="C53" s="1"/>
      <c r="D53" s="1" t="s">
        <v>46</v>
      </c>
      <c r="E53" s="1"/>
      <c r="F53" s="1"/>
      <c r="G53" s="1"/>
      <c r="H53" s="1"/>
    </row>
    <row r="54" spans="1:8">
      <c r="A54" s="1" t="s">
        <v>1</v>
      </c>
      <c r="B54" s="1"/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  <c r="H54" s="3" t="s">
        <v>7</v>
      </c>
    </row>
    <row r="55" spans="1:8">
      <c r="A55" s="1" t="s">
        <v>261</v>
      </c>
      <c r="C55" s="1" t="s">
        <v>584</v>
      </c>
      <c r="D55">
        <v>160</v>
      </c>
      <c r="F55">
        <v>640</v>
      </c>
      <c r="G55" s="1" t="s">
        <v>585</v>
      </c>
      <c r="H55" s="3">
        <v>270</v>
      </c>
    </row>
    <row r="56" spans="1:8">
      <c r="A56" s="1" t="s">
        <v>261</v>
      </c>
      <c r="C56" s="1" t="s">
        <v>586</v>
      </c>
      <c r="D56">
        <v>140</v>
      </c>
      <c r="F56">
        <v>560</v>
      </c>
      <c r="G56" s="1" t="s">
        <v>587</v>
      </c>
      <c r="H56" s="3">
        <v>240</v>
      </c>
    </row>
    <row r="57" spans="1:8">
      <c r="A57" s="1" t="s">
        <v>261</v>
      </c>
      <c r="C57" s="1" t="s">
        <v>588</v>
      </c>
      <c r="D57">
        <v>110</v>
      </c>
      <c r="F57">
        <v>440</v>
      </c>
      <c r="G57" s="1" t="s">
        <v>589</v>
      </c>
      <c r="H57" s="3">
        <v>200</v>
      </c>
    </row>
    <row r="58" spans="1:8">
      <c r="A58" s="1" t="s">
        <v>261</v>
      </c>
      <c r="C58" s="1" t="s">
        <v>590</v>
      </c>
      <c r="D58">
        <v>60</v>
      </c>
      <c r="F58">
        <v>240</v>
      </c>
      <c r="G58" s="1" t="s">
        <v>567</v>
      </c>
      <c r="H58" s="3">
        <v>100</v>
      </c>
    </row>
    <row r="59" spans="1:8">
      <c r="D59" s="1" t="s">
        <v>555</v>
      </c>
      <c r="F59">
        <v>1880</v>
      </c>
    </row>
    <row r="60" spans="1:8">
      <c r="D60" s="1" t="s">
        <v>556</v>
      </c>
      <c r="F60">
        <v>188</v>
      </c>
    </row>
    <row r="61" spans="1:8">
      <c r="D61" s="1" t="s">
        <v>557</v>
      </c>
      <c r="F61">
        <v>1692</v>
      </c>
    </row>
    <row r="64" spans="1:8">
      <c r="A64" s="8" t="s">
        <v>540</v>
      </c>
      <c r="B64" s="8"/>
      <c r="C64" s="8"/>
      <c r="D64" s="8"/>
      <c r="E64" s="8"/>
      <c r="F64" s="8"/>
      <c r="G64" s="8"/>
      <c r="H64" s="8"/>
    </row>
    <row r="65" spans="1:8">
      <c r="A65" s="1"/>
      <c r="B65" s="1"/>
      <c r="C65" s="1"/>
      <c r="D65" s="1"/>
      <c r="E65" s="1" t="s">
        <v>583</v>
      </c>
      <c r="F65" s="1"/>
      <c r="G65" s="1" t="s">
        <v>0</v>
      </c>
      <c r="H65" s="1"/>
    </row>
    <row r="66" spans="1:8">
      <c r="A66" s="1"/>
      <c r="B66" s="1"/>
      <c r="C66" s="1"/>
      <c r="D66" s="1" t="s">
        <v>46</v>
      </c>
      <c r="E66" s="1"/>
      <c r="F66" s="1"/>
      <c r="G66" s="1"/>
      <c r="H66" s="1"/>
    </row>
    <row r="67" spans="1:8">
      <c r="A67" s="1" t="s">
        <v>1</v>
      </c>
      <c r="B67" s="1"/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3" t="s">
        <v>7</v>
      </c>
    </row>
    <row r="68" spans="1:8">
      <c r="A68" s="1" t="s">
        <v>261</v>
      </c>
      <c r="C68" s="1" t="s">
        <v>584</v>
      </c>
      <c r="D68">
        <v>160</v>
      </c>
      <c r="F68">
        <v>640</v>
      </c>
      <c r="G68" s="1" t="s">
        <v>585</v>
      </c>
      <c r="H68" s="3">
        <v>270</v>
      </c>
    </row>
    <row r="69" spans="1:8">
      <c r="A69" s="1" t="s">
        <v>261</v>
      </c>
      <c r="C69" s="1" t="s">
        <v>586</v>
      </c>
      <c r="D69">
        <v>140</v>
      </c>
      <c r="F69">
        <v>560</v>
      </c>
      <c r="G69" s="1" t="s">
        <v>587</v>
      </c>
      <c r="H69" s="3">
        <v>240</v>
      </c>
    </row>
    <row r="70" spans="1:8">
      <c r="A70" s="1" t="s">
        <v>261</v>
      </c>
      <c r="C70" s="1" t="s">
        <v>591</v>
      </c>
      <c r="D70">
        <v>110</v>
      </c>
      <c r="F70">
        <v>440</v>
      </c>
      <c r="G70" s="1" t="s">
        <v>589</v>
      </c>
      <c r="H70" s="3">
        <v>200</v>
      </c>
    </row>
    <row r="71" spans="1:8">
      <c r="A71" s="1" t="s">
        <v>261</v>
      </c>
      <c r="C71" s="1" t="s">
        <v>592</v>
      </c>
      <c r="D71">
        <v>60</v>
      </c>
      <c r="F71">
        <v>240</v>
      </c>
      <c r="G71" s="1" t="s">
        <v>567</v>
      </c>
      <c r="H71" s="3">
        <v>100</v>
      </c>
    </row>
    <row r="72" spans="1:8">
      <c r="D72" s="1" t="s">
        <v>555</v>
      </c>
      <c r="F72">
        <f>SUM(F68:F71)</f>
        <v>1880</v>
      </c>
    </row>
    <row r="73" spans="1:8">
      <c r="D73" s="1" t="s">
        <v>556</v>
      </c>
      <c r="F73">
        <f>SUM(F72*10%)</f>
        <v>188</v>
      </c>
    </row>
    <row r="74" spans="1:8">
      <c r="D74" s="1" t="s">
        <v>557</v>
      </c>
      <c r="F74">
        <f>SUM(F72-F73)</f>
        <v>1692</v>
      </c>
    </row>
    <row r="77" spans="1:8">
      <c r="A77" s="8" t="s">
        <v>540</v>
      </c>
      <c r="B77" s="8"/>
      <c r="C77" s="8"/>
      <c r="D77" s="8"/>
      <c r="E77" s="8"/>
      <c r="F77" s="8"/>
      <c r="G77" s="8"/>
      <c r="H77" s="8"/>
    </row>
    <row r="78" spans="1:8">
      <c r="A78" s="1"/>
      <c r="B78" s="1"/>
      <c r="C78" s="1"/>
      <c r="D78" s="1"/>
      <c r="E78" s="1" t="s">
        <v>593</v>
      </c>
      <c r="F78" s="1"/>
      <c r="G78" s="1" t="s">
        <v>0</v>
      </c>
      <c r="H78" s="1"/>
    </row>
    <row r="79" spans="1:8">
      <c r="A79" s="1"/>
      <c r="B79" s="1"/>
      <c r="C79" s="1"/>
      <c r="D79" s="1" t="s">
        <v>46</v>
      </c>
      <c r="E79" s="1"/>
      <c r="F79" s="1"/>
      <c r="G79" s="1"/>
      <c r="H79" s="1"/>
    </row>
    <row r="80" spans="1:8">
      <c r="A80" s="1" t="s">
        <v>1</v>
      </c>
      <c r="B80" s="1"/>
      <c r="C80" s="1" t="s">
        <v>2</v>
      </c>
      <c r="D80" s="1" t="s">
        <v>3</v>
      </c>
      <c r="E80" s="1" t="s">
        <v>4</v>
      </c>
      <c r="F80" s="1" t="s">
        <v>5</v>
      </c>
      <c r="G80" s="1" t="s">
        <v>6</v>
      </c>
      <c r="H80" s="3" t="s">
        <v>7</v>
      </c>
    </row>
    <row r="81" spans="1:8">
      <c r="A81" s="1" t="s">
        <v>594</v>
      </c>
      <c r="C81" s="1" t="s">
        <v>595</v>
      </c>
      <c r="D81">
        <v>70</v>
      </c>
      <c r="F81" s="2">
        <v>350</v>
      </c>
      <c r="G81" s="1" t="s">
        <v>574</v>
      </c>
      <c r="H81" s="3">
        <v>120</v>
      </c>
    </row>
    <row r="82" spans="1:8">
      <c r="A82" s="1" t="s">
        <v>594</v>
      </c>
      <c r="C82" s="1" t="s">
        <v>596</v>
      </c>
      <c r="D82">
        <v>80</v>
      </c>
      <c r="F82" s="2">
        <v>400</v>
      </c>
      <c r="G82" s="1" t="s">
        <v>597</v>
      </c>
      <c r="H82" s="3">
        <v>120</v>
      </c>
    </row>
    <row r="83" spans="1:8">
      <c r="A83" s="1" t="s">
        <v>594</v>
      </c>
      <c r="C83" s="1" t="s">
        <v>598</v>
      </c>
      <c r="D83">
        <v>95</v>
      </c>
      <c r="F83" s="2">
        <v>475</v>
      </c>
      <c r="G83" s="1" t="s">
        <v>599</v>
      </c>
      <c r="H83" s="3">
        <v>150</v>
      </c>
    </row>
    <row r="84" spans="1:8">
      <c r="A84" s="1" t="s">
        <v>594</v>
      </c>
      <c r="C84" s="1" t="s">
        <v>600</v>
      </c>
      <c r="D84">
        <v>80</v>
      </c>
      <c r="F84" s="2">
        <v>400</v>
      </c>
      <c r="G84" s="1" t="s">
        <v>597</v>
      </c>
      <c r="H84" s="3">
        <v>120</v>
      </c>
    </row>
    <row r="85" spans="1:8">
      <c r="A85" s="1" t="s">
        <v>594</v>
      </c>
      <c r="C85" s="1" t="s">
        <v>601</v>
      </c>
      <c r="D85">
        <v>85</v>
      </c>
      <c r="F85" s="2">
        <v>425</v>
      </c>
      <c r="G85" s="1" t="s">
        <v>545</v>
      </c>
      <c r="H85" s="3">
        <v>140</v>
      </c>
    </row>
    <row r="86" spans="1:8">
      <c r="D86" s="1" t="s">
        <v>142</v>
      </c>
      <c r="F86" s="2">
        <f>SUM(F81:F85)</f>
        <v>2050</v>
      </c>
    </row>
    <row r="89" spans="1:8">
      <c r="A89" s="8" t="s">
        <v>540</v>
      </c>
      <c r="B89" s="8"/>
      <c r="C89" s="8"/>
      <c r="D89" s="8"/>
      <c r="E89" s="8"/>
      <c r="F89" s="8"/>
      <c r="G89" s="8"/>
      <c r="H89" s="8"/>
    </row>
    <row r="90" spans="1:8">
      <c r="A90" s="1"/>
      <c r="B90" s="1"/>
      <c r="C90" s="1"/>
      <c r="D90" s="1"/>
      <c r="E90" s="1" t="s">
        <v>602</v>
      </c>
      <c r="F90" s="1"/>
      <c r="G90" s="1" t="s">
        <v>0</v>
      </c>
      <c r="H90" s="1"/>
    </row>
    <row r="91" spans="1:8">
      <c r="A91" s="1"/>
      <c r="B91" s="1"/>
      <c r="C91" s="1"/>
      <c r="D91" s="1" t="s">
        <v>46</v>
      </c>
      <c r="E91" s="1"/>
      <c r="F91" s="1"/>
      <c r="G91" s="1"/>
      <c r="H91" s="1"/>
    </row>
    <row r="92" spans="1:8">
      <c r="A92" s="1" t="s">
        <v>1</v>
      </c>
      <c r="B92" s="1"/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3" t="s">
        <v>7</v>
      </c>
    </row>
    <row r="93" spans="1:8">
      <c r="A93" s="1" t="s">
        <v>98</v>
      </c>
      <c r="C93" s="1" t="s">
        <v>603</v>
      </c>
      <c r="D93">
        <v>55</v>
      </c>
      <c r="F93">
        <v>550</v>
      </c>
      <c r="G93" s="1" t="s">
        <v>604</v>
      </c>
      <c r="H93" s="3">
        <v>90</v>
      </c>
    </row>
    <row r="94" spans="1:8">
      <c r="A94" s="1" t="s">
        <v>98</v>
      </c>
      <c r="C94" s="1" t="s">
        <v>605</v>
      </c>
      <c r="D94">
        <v>70</v>
      </c>
      <c r="F94">
        <v>700</v>
      </c>
      <c r="G94" s="1" t="s">
        <v>574</v>
      </c>
      <c r="H94" s="3">
        <v>120</v>
      </c>
    </row>
    <row r="95" spans="1:8">
      <c r="A95" s="1" t="s">
        <v>34</v>
      </c>
      <c r="C95" s="1" t="s">
        <v>606</v>
      </c>
      <c r="D95">
        <v>580</v>
      </c>
      <c r="F95">
        <v>580</v>
      </c>
      <c r="G95" s="1" t="s">
        <v>607</v>
      </c>
      <c r="H95" s="3">
        <v>990</v>
      </c>
    </row>
    <row r="96" spans="1:8">
      <c r="D96" s="1" t="s">
        <v>608</v>
      </c>
      <c r="F96">
        <f>SUM(F93:F95)</f>
        <v>1830</v>
      </c>
    </row>
    <row r="97" spans="1:8">
      <c r="D97" s="1" t="s">
        <v>556</v>
      </c>
      <c r="F97">
        <f>SUM(F96*10%)</f>
        <v>183</v>
      </c>
    </row>
    <row r="98" spans="1:8">
      <c r="D98" s="1" t="s">
        <v>142</v>
      </c>
      <c r="F98">
        <f>SUM(F96-F97)</f>
        <v>1647</v>
      </c>
    </row>
    <row r="101" spans="1:8">
      <c r="A101" s="8" t="s">
        <v>540</v>
      </c>
      <c r="B101" s="8"/>
      <c r="C101" s="8"/>
      <c r="D101" s="8"/>
      <c r="E101" s="8"/>
      <c r="F101" s="8"/>
      <c r="G101" s="8"/>
      <c r="H101" s="8"/>
    </row>
    <row r="102" spans="1:8">
      <c r="A102" s="1"/>
      <c r="B102" s="1"/>
      <c r="C102" s="1"/>
      <c r="D102" s="1"/>
      <c r="E102" s="1" t="s">
        <v>609</v>
      </c>
      <c r="F102" s="1"/>
      <c r="G102" s="1" t="s">
        <v>0</v>
      </c>
      <c r="H102" s="1"/>
    </row>
    <row r="103" spans="1:8">
      <c r="A103" s="1"/>
      <c r="B103" s="1"/>
      <c r="C103" s="1"/>
      <c r="D103" s="1" t="s">
        <v>46</v>
      </c>
      <c r="E103" s="1"/>
      <c r="F103" s="1"/>
      <c r="G103" s="1"/>
      <c r="H103" s="1"/>
    </row>
    <row r="104" spans="1:8">
      <c r="A104" s="1" t="s">
        <v>1</v>
      </c>
      <c r="B104" s="1"/>
      <c r="C104" s="1" t="s">
        <v>2</v>
      </c>
      <c r="D104" s="1" t="s">
        <v>3</v>
      </c>
      <c r="E104" s="1" t="s">
        <v>4</v>
      </c>
      <c r="F104" s="1" t="s">
        <v>5</v>
      </c>
      <c r="G104" s="1" t="s">
        <v>6</v>
      </c>
      <c r="H104" s="3" t="s">
        <v>7</v>
      </c>
    </row>
    <row r="105" spans="1:8">
      <c r="A105" s="1" t="s">
        <v>98</v>
      </c>
      <c r="C105" s="1" t="s">
        <v>610</v>
      </c>
      <c r="D105">
        <v>18</v>
      </c>
      <c r="F105">
        <v>180</v>
      </c>
      <c r="G105" s="1" t="s">
        <v>611</v>
      </c>
      <c r="H105" s="3">
        <v>30</v>
      </c>
    </row>
    <row r="106" spans="1:8">
      <c r="D106" s="1" t="s">
        <v>142</v>
      </c>
      <c r="F106">
        <v>180</v>
      </c>
    </row>
  </sheetData>
  <mergeCells count="8">
    <mergeCell ref="A77:H77"/>
    <mergeCell ref="A89:H89"/>
    <mergeCell ref="A101:H101"/>
    <mergeCell ref="A1:H1"/>
    <mergeCell ref="A18:H18"/>
    <mergeCell ref="A35:H35"/>
    <mergeCell ref="A51:H51"/>
    <mergeCell ref="A64:H64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102"/>
  <sheetViews>
    <sheetView topLeftCell="A97" workbookViewId="0">
      <selection activeCell="H101" sqref="H101"/>
    </sheetView>
  </sheetViews>
  <sheetFormatPr defaultRowHeight="14.25"/>
  <cols>
    <col min="3" max="3" width="36" customWidth="1"/>
    <col min="4" max="4" width="9.375" bestFit="1" customWidth="1"/>
    <col min="6" max="6" width="9.375" bestFit="1" customWidth="1"/>
    <col min="7" max="7" width="18" customWidth="1"/>
    <col min="8" max="8" width="10.375" bestFit="1" customWidth="1"/>
  </cols>
  <sheetData>
    <row r="1" spans="1:8">
      <c r="A1" s="8" t="s">
        <v>612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613</v>
      </c>
      <c r="F2" s="1"/>
      <c r="G2" s="1" t="s">
        <v>0</v>
      </c>
      <c r="H2" s="1"/>
    </row>
    <row r="3" spans="1:8">
      <c r="A3" s="1"/>
      <c r="B3" s="1"/>
      <c r="C3" s="1"/>
      <c r="D3" s="1" t="s">
        <v>46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614</v>
      </c>
      <c r="C5" s="1" t="s">
        <v>615</v>
      </c>
      <c r="D5">
        <v>629</v>
      </c>
      <c r="F5">
        <v>5661</v>
      </c>
      <c r="G5" s="1" t="s">
        <v>616</v>
      </c>
      <c r="H5" s="3">
        <v>850</v>
      </c>
    </row>
    <row r="6" spans="1:8">
      <c r="A6" s="1" t="s">
        <v>617</v>
      </c>
      <c r="C6" s="1" t="s">
        <v>618</v>
      </c>
      <c r="D6">
        <v>800</v>
      </c>
      <c r="F6">
        <v>1600</v>
      </c>
      <c r="G6" s="1" t="s">
        <v>619</v>
      </c>
      <c r="H6" s="3">
        <v>1000</v>
      </c>
    </row>
    <row r="7" spans="1:8">
      <c r="A7" s="1" t="s">
        <v>617</v>
      </c>
      <c r="C7" s="1" t="s">
        <v>620</v>
      </c>
      <c r="D7">
        <v>1450</v>
      </c>
      <c r="F7">
        <v>2900</v>
      </c>
      <c r="G7" s="1" t="s">
        <v>621</v>
      </c>
      <c r="H7" s="3">
        <v>1650</v>
      </c>
    </row>
    <row r="8" spans="1:8">
      <c r="D8" s="1" t="s">
        <v>489</v>
      </c>
      <c r="F8">
        <f>SUM(F5:F7)</f>
        <v>10161</v>
      </c>
    </row>
    <row r="11" spans="1:8">
      <c r="A11" s="8" t="s">
        <v>612</v>
      </c>
      <c r="B11" s="8"/>
      <c r="C11" s="8"/>
      <c r="D11" s="8"/>
      <c r="E11" s="8"/>
      <c r="F11" s="8"/>
      <c r="G11" s="8"/>
      <c r="H11" s="8"/>
    </row>
    <row r="12" spans="1:8">
      <c r="A12" s="1"/>
      <c r="B12" s="1"/>
      <c r="C12" s="1"/>
      <c r="D12" s="1"/>
      <c r="E12" s="1" t="s">
        <v>622</v>
      </c>
      <c r="F12" s="1"/>
      <c r="G12" s="1" t="s">
        <v>0</v>
      </c>
      <c r="H12" s="1"/>
    </row>
    <row r="13" spans="1:8">
      <c r="A13" s="1"/>
      <c r="B13" s="1"/>
      <c r="C13" s="1"/>
      <c r="D13" s="1" t="s">
        <v>46</v>
      </c>
      <c r="E13" s="1"/>
      <c r="F13" s="1"/>
      <c r="G13" s="1"/>
      <c r="H13" s="1"/>
    </row>
    <row r="14" spans="1:8">
      <c r="A14" s="1" t="s">
        <v>1</v>
      </c>
      <c r="B14" s="1"/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3" t="s">
        <v>7</v>
      </c>
    </row>
    <row r="15" spans="1:8">
      <c r="A15" s="1" t="s">
        <v>11</v>
      </c>
      <c r="C15" s="1" t="s">
        <v>623</v>
      </c>
      <c r="D15">
        <v>1500</v>
      </c>
      <c r="F15">
        <v>1500</v>
      </c>
      <c r="G15" s="1" t="s">
        <v>624</v>
      </c>
      <c r="H15" s="3">
        <v>2390</v>
      </c>
    </row>
    <row r="16" spans="1:8">
      <c r="A16" s="1" t="s">
        <v>11</v>
      </c>
      <c r="C16" s="1" t="s">
        <v>625</v>
      </c>
      <c r="D16">
        <v>1800</v>
      </c>
      <c r="F16">
        <v>1800</v>
      </c>
      <c r="G16" s="1" t="s">
        <v>626</v>
      </c>
      <c r="H16" s="3">
        <v>2890</v>
      </c>
    </row>
    <row r="17" spans="1:8">
      <c r="A17" s="1" t="s">
        <v>17</v>
      </c>
      <c r="C17" s="1" t="s">
        <v>627</v>
      </c>
      <c r="D17">
        <v>900</v>
      </c>
      <c r="F17">
        <v>1800</v>
      </c>
      <c r="G17" s="1" t="s">
        <v>628</v>
      </c>
      <c r="H17" s="3">
        <v>1490</v>
      </c>
    </row>
    <row r="18" spans="1:8">
      <c r="A18" s="1" t="s">
        <v>373</v>
      </c>
      <c r="C18" s="1" t="s">
        <v>629</v>
      </c>
      <c r="D18">
        <v>110</v>
      </c>
      <c r="F18">
        <v>440</v>
      </c>
      <c r="G18" s="1" t="s">
        <v>630</v>
      </c>
      <c r="H18" s="3">
        <v>180</v>
      </c>
    </row>
    <row r="19" spans="1:8">
      <c r="A19" s="1" t="s">
        <v>373</v>
      </c>
      <c r="C19" s="1" t="s">
        <v>631</v>
      </c>
      <c r="D19">
        <v>100</v>
      </c>
      <c r="F19">
        <v>400</v>
      </c>
      <c r="G19" s="1" t="s">
        <v>632</v>
      </c>
      <c r="H19" s="3">
        <v>170</v>
      </c>
    </row>
    <row r="20" spans="1:8">
      <c r="A20" s="1" t="s">
        <v>25</v>
      </c>
      <c r="C20" s="1" t="s">
        <v>633</v>
      </c>
      <c r="D20">
        <v>450</v>
      </c>
      <c r="F20">
        <v>900</v>
      </c>
      <c r="G20" s="1" t="s">
        <v>634</v>
      </c>
      <c r="H20" s="3">
        <v>890</v>
      </c>
    </row>
    <row r="21" spans="1:8">
      <c r="A21" s="1" t="s">
        <v>635</v>
      </c>
      <c r="C21" s="1" t="s">
        <v>636</v>
      </c>
      <c r="D21">
        <v>35</v>
      </c>
      <c r="F21">
        <v>700</v>
      </c>
      <c r="G21" s="1" t="s">
        <v>637</v>
      </c>
      <c r="H21" s="3">
        <v>60</v>
      </c>
    </row>
    <row r="22" spans="1:8">
      <c r="D22" s="1" t="s">
        <v>638</v>
      </c>
      <c r="F22">
        <f>SUM(F15:F21)</f>
        <v>7540</v>
      </c>
    </row>
    <row r="25" spans="1:8">
      <c r="A25" s="8" t="s">
        <v>612</v>
      </c>
      <c r="B25" s="8"/>
      <c r="C25" s="8"/>
      <c r="D25" s="8"/>
      <c r="E25" s="8"/>
      <c r="F25" s="8"/>
      <c r="G25" s="8"/>
      <c r="H25" s="8"/>
    </row>
    <row r="26" spans="1:8">
      <c r="A26" s="1"/>
      <c r="B26" s="1"/>
      <c r="C26" s="1"/>
      <c r="D26" s="1"/>
      <c r="E26" s="1" t="s">
        <v>703</v>
      </c>
      <c r="F26" s="1"/>
      <c r="G26" s="1" t="s">
        <v>0</v>
      </c>
      <c r="H26" s="1"/>
    </row>
    <row r="27" spans="1:8">
      <c r="A27" s="1"/>
      <c r="B27" s="1"/>
      <c r="C27" s="1"/>
      <c r="D27" s="1" t="s">
        <v>704</v>
      </c>
      <c r="E27" s="1"/>
      <c r="F27" s="1"/>
      <c r="G27" s="1"/>
      <c r="H27" s="1"/>
    </row>
    <row r="28" spans="1:8">
      <c r="A28" s="1" t="s">
        <v>1</v>
      </c>
      <c r="B28" s="1"/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3" t="s">
        <v>7</v>
      </c>
    </row>
    <row r="29" spans="1:8">
      <c r="A29" s="1" t="s">
        <v>705</v>
      </c>
      <c r="C29" s="1" t="s">
        <v>706</v>
      </c>
      <c r="D29">
        <v>2100</v>
      </c>
      <c r="E29" s="1" t="s">
        <v>707</v>
      </c>
      <c r="F29" s="2">
        <v>5103</v>
      </c>
      <c r="G29" s="1" t="s">
        <v>708</v>
      </c>
      <c r="H29" s="3">
        <v>1950</v>
      </c>
    </row>
    <row r="30" spans="1:8">
      <c r="D30" s="1" t="s">
        <v>489</v>
      </c>
      <c r="F30" s="2">
        <f>SUM(F29)</f>
        <v>5103</v>
      </c>
    </row>
    <row r="33" spans="1:8">
      <c r="A33" s="8" t="s">
        <v>612</v>
      </c>
      <c r="B33" s="8"/>
      <c r="C33" s="8"/>
      <c r="D33" s="8"/>
      <c r="E33" s="8"/>
      <c r="F33" s="8"/>
      <c r="G33" s="8"/>
      <c r="H33" s="8"/>
    </row>
    <row r="34" spans="1:8">
      <c r="A34" s="1"/>
      <c r="B34" s="1"/>
      <c r="C34" s="1"/>
      <c r="D34" s="1"/>
      <c r="E34" s="1" t="s">
        <v>950</v>
      </c>
      <c r="F34" s="1"/>
      <c r="G34" s="1" t="s">
        <v>0</v>
      </c>
      <c r="H34" s="1"/>
    </row>
    <row r="35" spans="1:8">
      <c r="A35" s="1"/>
      <c r="B35" s="1"/>
      <c r="C35" s="1"/>
      <c r="D35" s="1" t="s">
        <v>704</v>
      </c>
      <c r="E35" s="1"/>
      <c r="F35" s="1"/>
      <c r="G35" s="1"/>
      <c r="H35" s="1"/>
    </row>
    <row r="36" spans="1:8">
      <c r="A36" s="1" t="s">
        <v>1</v>
      </c>
      <c r="B36" s="1"/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3" t="s">
        <v>7</v>
      </c>
    </row>
    <row r="37" spans="1:8">
      <c r="A37" s="1" t="s">
        <v>951</v>
      </c>
      <c r="C37" s="1" t="s">
        <v>952</v>
      </c>
      <c r="D37">
        <v>220</v>
      </c>
      <c r="F37">
        <v>880</v>
      </c>
      <c r="G37" s="1" t="s">
        <v>953</v>
      </c>
      <c r="H37" s="3">
        <v>350</v>
      </c>
    </row>
    <row r="38" spans="1:8">
      <c r="A38" s="1" t="s">
        <v>954</v>
      </c>
      <c r="C38" s="1" t="s">
        <v>955</v>
      </c>
      <c r="D38">
        <v>230</v>
      </c>
      <c r="F38">
        <v>1840</v>
      </c>
      <c r="G38" s="1" t="s">
        <v>956</v>
      </c>
      <c r="H38" s="3">
        <v>370</v>
      </c>
    </row>
    <row r="39" spans="1:8">
      <c r="A39" s="1" t="s">
        <v>17</v>
      </c>
      <c r="C39" s="1" t="s">
        <v>957</v>
      </c>
      <c r="D39">
        <v>550</v>
      </c>
      <c r="F39">
        <v>1100</v>
      </c>
      <c r="G39" s="1" t="s">
        <v>958</v>
      </c>
      <c r="H39" s="3">
        <v>890</v>
      </c>
    </row>
    <row r="40" spans="1:8">
      <c r="A40" s="1" t="s">
        <v>98</v>
      </c>
      <c r="C40" s="1" t="s">
        <v>959</v>
      </c>
      <c r="D40">
        <v>8</v>
      </c>
      <c r="F40">
        <v>80</v>
      </c>
      <c r="G40" s="1" t="s">
        <v>960</v>
      </c>
      <c r="H40" s="3">
        <v>15</v>
      </c>
    </row>
    <row r="41" spans="1:8">
      <c r="D41" s="1" t="s">
        <v>489</v>
      </c>
      <c r="F41">
        <f>SUM(F37:F40)</f>
        <v>3900</v>
      </c>
    </row>
    <row r="42" spans="1:8" s="1" customFormat="1"/>
    <row r="44" spans="1:8">
      <c r="A44" s="8" t="s">
        <v>612</v>
      </c>
      <c r="B44" s="8"/>
      <c r="C44" s="8"/>
      <c r="D44" s="8"/>
      <c r="E44" s="8"/>
      <c r="F44" s="8"/>
      <c r="G44" s="8"/>
      <c r="H44" s="8"/>
    </row>
    <row r="45" spans="1:8">
      <c r="A45" s="1"/>
      <c r="B45" s="1"/>
      <c r="C45" s="1"/>
      <c r="D45" s="1"/>
      <c r="E45" s="1" t="s">
        <v>961</v>
      </c>
      <c r="F45" s="1"/>
      <c r="G45" s="1" t="s">
        <v>0</v>
      </c>
      <c r="H45" s="1"/>
    </row>
    <row r="46" spans="1:8">
      <c r="A46" s="1"/>
      <c r="B46" s="1"/>
      <c r="C46" s="1"/>
      <c r="D46" s="1" t="s">
        <v>693</v>
      </c>
      <c r="E46" s="1"/>
      <c r="F46" s="1"/>
      <c r="G46" s="1"/>
      <c r="H46" s="1"/>
    </row>
    <row r="47" spans="1:8">
      <c r="A47" s="1" t="s">
        <v>1</v>
      </c>
      <c r="B47" s="1"/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3" t="s">
        <v>7</v>
      </c>
    </row>
    <row r="48" spans="1:8">
      <c r="A48" s="1" t="s">
        <v>396</v>
      </c>
      <c r="B48" s="1" t="s">
        <v>962</v>
      </c>
      <c r="C48" s="1" t="s">
        <v>963</v>
      </c>
      <c r="D48" s="5">
        <v>9900</v>
      </c>
      <c r="F48" s="5">
        <v>9900</v>
      </c>
      <c r="G48" s="1" t="s">
        <v>964</v>
      </c>
      <c r="H48" s="7">
        <v>13500</v>
      </c>
    </row>
    <row r="49" spans="1:8">
      <c r="D49" s="1" t="s">
        <v>489</v>
      </c>
      <c r="F49" s="5">
        <v>9900</v>
      </c>
    </row>
    <row r="52" spans="1:8">
      <c r="A52" s="8" t="s">
        <v>612</v>
      </c>
      <c r="B52" s="8"/>
      <c r="C52" s="8"/>
      <c r="D52" s="8"/>
      <c r="E52" s="8"/>
      <c r="F52" s="8"/>
      <c r="G52" s="8"/>
      <c r="H52" s="8"/>
    </row>
    <row r="53" spans="1:8">
      <c r="A53" s="1"/>
      <c r="B53" s="1"/>
      <c r="C53" s="1"/>
      <c r="D53" s="1"/>
      <c r="E53" s="1" t="s">
        <v>965</v>
      </c>
      <c r="F53" s="1"/>
      <c r="G53" s="1" t="s">
        <v>0</v>
      </c>
      <c r="H53" s="1"/>
    </row>
    <row r="54" spans="1:8">
      <c r="A54" s="1"/>
      <c r="B54" s="1"/>
      <c r="C54" s="1"/>
      <c r="D54" s="1" t="s">
        <v>693</v>
      </c>
      <c r="E54" s="1"/>
      <c r="F54" s="1"/>
      <c r="G54" s="1"/>
      <c r="H54" s="1"/>
    </row>
    <row r="55" spans="1:8">
      <c r="A55" s="1" t="s">
        <v>1</v>
      </c>
      <c r="B55" s="1"/>
      <c r="C55" s="1" t="s">
        <v>2</v>
      </c>
      <c r="D55" s="1" t="s">
        <v>3</v>
      </c>
      <c r="E55" s="1" t="s">
        <v>4</v>
      </c>
      <c r="F55" s="1" t="s">
        <v>5</v>
      </c>
      <c r="G55" s="1" t="s">
        <v>6</v>
      </c>
      <c r="H55" s="3" t="s">
        <v>7</v>
      </c>
    </row>
    <row r="56" spans="1:8">
      <c r="A56" s="1" t="s">
        <v>498</v>
      </c>
      <c r="C56" s="1" t="s">
        <v>706</v>
      </c>
      <c r="D56" s="2">
        <v>1850</v>
      </c>
      <c r="E56" s="1" t="s">
        <v>707</v>
      </c>
      <c r="F56" s="2">
        <v>5994</v>
      </c>
      <c r="G56" s="1" t="s">
        <v>966</v>
      </c>
      <c r="H56" s="3">
        <v>1850</v>
      </c>
    </row>
    <row r="57" spans="1:8">
      <c r="D57" s="1" t="s">
        <v>489</v>
      </c>
      <c r="F57" s="2">
        <v>5994</v>
      </c>
    </row>
    <row r="60" spans="1:8">
      <c r="A60" s="8" t="s">
        <v>612</v>
      </c>
      <c r="B60" s="8"/>
      <c r="C60" s="8"/>
      <c r="D60" s="8"/>
      <c r="E60" s="8"/>
      <c r="F60" s="8"/>
      <c r="G60" s="8"/>
      <c r="H60" s="8"/>
    </row>
    <row r="61" spans="1:8">
      <c r="A61" s="1"/>
      <c r="B61" s="1"/>
      <c r="C61" s="1"/>
      <c r="D61" s="1"/>
      <c r="E61" s="1" t="s">
        <v>967</v>
      </c>
      <c r="F61" s="1"/>
      <c r="G61" s="1" t="s">
        <v>0</v>
      </c>
      <c r="H61" s="1"/>
    </row>
    <row r="62" spans="1:8">
      <c r="A62" s="1"/>
      <c r="B62" s="1"/>
      <c r="C62" s="1"/>
      <c r="D62" s="1" t="s">
        <v>704</v>
      </c>
      <c r="E62" s="1"/>
      <c r="F62" s="1"/>
      <c r="G62" s="1"/>
      <c r="H62" s="1"/>
    </row>
    <row r="63" spans="1:8">
      <c r="A63" s="1" t="s">
        <v>1</v>
      </c>
      <c r="B63" s="1"/>
      <c r="C63" s="1" t="s">
        <v>2</v>
      </c>
      <c r="D63" s="1" t="s">
        <v>3</v>
      </c>
      <c r="E63" s="1" t="s">
        <v>4</v>
      </c>
      <c r="F63" s="1" t="s">
        <v>5</v>
      </c>
      <c r="G63" s="1" t="s">
        <v>6</v>
      </c>
      <c r="H63" s="3" t="s">
        <v>7</v>
      </c>
    </row>
    <row r="64" spans="1:8">
      <c r="A64" s="1" t="s">
        <v>968</v>
      </c>
      <c r="C64" s="1" t="s">
        <v>969</v>
      </c>
      <c r="D64">
        <v>280</v>
      </c>
      <c r="F64">
        <v>840</v>
      </c>
      <c r="G64" s="1" t="s">
        <v>970</v>
      </c>
      <c r="H64" s="3">
        <v>450</v>
      </c>
    </row>
    <row r="65" spans="1:8">
      <c r="A65" s="1" t="s">
        <v>971</v>
      </c>
      <c r="C65" s="1" t="s">
        <v>972</v>
      </c>
      <c r="D65">
        <v>260</v>
      </c>
      <c r="F65">
        <v>1040</v>
      </c>
      <c r="G65" s="1" t="s">
        <v>973</v>
      </c>
      <c r="H65" s="3">
        <v>390</v>
      </c>
    </row>
    <row r="66" spans="1:8">
      <c r="D66" s="1" t="s">
        <v>489</v>
      </c>
      <c r="F66">
        <f>SUM(F64:F65)</f>
        <v>1880</v>
      </c>
    </row>
    <row r="69" spans="1:8">
      <c r="A69" s="8" t="s">
        <v>612</v>
      </c>
      <c r="B69" s="8"/>
      <c r="C69" s="8"/>
      <c r="D69" s="8"/>
      <c r="E69" s="8"/>
      <c r="F69" s="8"/>
      <c r="G69" s="8"/>
      <c r="H69" s="8"/>
    </row>
    <row r="70" spans="1:8">
      <c r="A70" s="1"/>
      <c r="B70" s="1"/>
      <c r="C70" s="1"/>
      <c r="D70" s="1"/>
      <c r="E70" s="1" t="s">
        <v>974</v>
      </c>
      <c r="F70" s="1"/>
      <c r="G70" s="1" t="s">
        <v>0</v>
      </c>
      <c r="H70" s="1"/>
    </row>
    <row r="71" spans="1:8">
      <c r="A71" s="1"/>
      <c r="B71" s="1"/>
      <c r="C71" s="1"/>
      <c r="D71" s="1" t="s">
        <v>704</v>
      </c>
      <c r="E71" s="1"/>
      <c r="F71" s="1"/>
      <c r="G71" s="1"/>
      <c r="H71" s="1"/>
    </row>
    <row r="72" spans="1:8">
      <c r="A72" s="1" t="s">
        <v>1</v>
      </c>
      <c r="B72" s="1"/>
      <c r="C72" s="1" t="s">
        <v>2</v>
      </c>
      <c r="D72" s="1" t="s">
        <v>3</v>
      </c>
      <c r="E72" s="1" t="s">
        <v>4</v>
      </c>
      <c r="F72" s="1" t="s">
        <v>5</v>
      </c>
      <c r="G72" s="1" t="s">
        <v>6</v>
      </c>
      <c r="H72" s="3" t="s">
        <v>7</v>
      </c>
    </row>
    <row r="73" spans="1:8">
      <c r="A73" s="1" t="s">
        <v>498</v>
      </c>
      <c r="C73" s="1" t="s">
        <v>975</v>
      </c>
      <c r="D73" s="2">
        <v>1450</v>
      </c>
      <c r="E73" s="1" t="s">
        <v>707</v>
      </c>
      <c r="F73" s="2">
        <v>4698</v>
      </c>
      <c r="G73" s="1" t="s">
        <v>976</v>
      </c>
      <c r="H73" s="3">
        <v>1400</v>
      </c>
    </row>
    <row r="74" spans="1:8">
      <c r="D74" s="1" t="s">
        <v>489</v>
      </c>
      <c r="F74" s="2">
        <v>4698</v>
      </c>
    </row>
    <row r="77" spans="1:8">
      <c r="A77" s="8" t="s">
        <v>612</v>
      </c>
      <c r="B77" s="8"/>
      <c r="C77" s="8"/>
      <c r="D77" s="8"/>
      <c r="E77" s="8"/>
      <c r="F77" s="8"/>
      <c r="G77" s="8"/>
      <c r="H77" s="8"/>
    </row>
    <row r="78" spans="1:8">
      <c r="A78" s="1"/>
      <c r="B78" s="1"/>
      <c r="C78" s="1"/>
      <c r="D78" s="1"/>
      <c r="E78" s="1" t="s">
        <v>977</v>
      </c>
      <c r="F78" s="1"/>
      <c r="G78" s="1" t="s">
        <v>0</v>
      </c>
      <c r="H78" s="1"/>
    </row>
    <row r="79" spans="1:8">
      <c r="A79" s="1"/>
      <c r="B79" s="1"/>
      <c r="C79" s="1"/>
      <c r="D79" s="1" t="s">
        <v>704</v>
      </c>
      <c r="E79" s="1"/>
      <c r="F79" s="1"/>
      <c r="G79" s="1"/>
      <c r="H79" s="1"/>
    </row>
    <row r="80" spans="1:8">
      <c r="A80" s="1" t="s">
        <v>1</v>
      </c>
      <c r="B80" s="1"/>
      <c r="C80" s="1" t="s">
        <v>2</v>
      </c>
      <c r="D80" s="1" t="s">
        <v>3</v>
      </c>
      <c r="E80" s="1" t="s">
        <v>4</v>
      </c>
      <c r="F80" s="1" t="s">
        <v>5</v>
      </c>
      <c r="G80" s="1" t="s">
        <v>6</v>
      </c>
      <c r="H80" s="3" t="s">
        <v>7</v>
      </c>
    </row>
    <row r="81" spans="1:8">
      <c r="A81" s="1" t="s">
        <v>978</v>
      </c>
      <c r="C81" s="1" t="s">
        <v>979</v>
      </c>
      <c r="D81">
        <v>180</v>
      </c>
      <c r="F81" s="2">
        <v>2160</v>
      </c>
      <c r="G81" s="1" t="s">
        <v>980</v>
      </c>
      <c r="H81" s="3">
        <v>250</v>
      </c>
    </row>
    <row r="82" spans="1:8">
      <c r="A82" s="1" t="s">
        <v>780</v>
      </c>
      <c r="C82" s="1" t="s">
        <v>981</v>
      </c>
      <c r="D82">
        <v>6</v>
      </c>
      <c r="F82" s="2">
        <v>1200</v>
      </c>
      <c r="G82" s="1" t="s">
        <v>982</v>
      </c>
      <c r="H82" s="3">
        <v>15</v>
      </c>
    </row>
    <row r="83" spans="1:8">
      <c r="D83" s="1" t="s">
        <v>489</v>
      </c>
      <c r="F83" s="2">
        <f>SUM(F81:F82)</f>
        <v>3360</v>
      </c>
    </row>
    <row r="86" spans="1:8">
      <c r="A86" s="8" t="s">
        <v>612</v>
      </c>
      <c r="B86" s="8"/>
      <c r="C86" s="8"/>
      <c r="D86" s="8"/>
      <c r="E86" s="8"/>
      <c r="F86" s="8"/>
      <c r="G86" s="8"/>
      <c r="H86" s="8"/>
    </row>
    <row r="87" spans="1:8">
      <c r="A87" s="1"/>
      <c r="B87" s="1"/>
      <c r="C87" s="1"/>
      <c r="D87" s="1"/>
      <c r="E87" s="1" t="s">
        <v>1344</v>
      </c>
      <c r="F87" s="1"/>
      <c r="G87" s="1" t="s">
        <v>0</v>
      </c>
      <c r="H87" s="1"/>
    </row>
    <row r="88" spans="1:8">
      <c r="A88" s="1"/>
      <c r="B88" s="1"/>
      <c r="C88" s="1"/>
      <c r="D88" s="1" t="s">
        <v>685</v>
      </c>
      <c r="E88" s="1"/>
      <c r="F88" s="1"/>
      <c r="G88" s="1"/>
      <c r="H88" s="1"/>
    </row>
    <row r="89" spans="1:8">
      <c r="A89" s="1" t="s">
        <v>1</v>
      </c>
      <c r="B89" s="1"/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3" t="s">
        <v>7</v>
      </c>
    </row>
    <row r="90" spans="1:8">
      <c r="A90" s="1" t="s">
        <v>25</v>
      </c>
      <c r="C90" s="1" t="s">
        <v>1345</v>
      </c>
      <c r="D90">
        <v>680</v>
      </c>
      <c r="F90" s="2">
        <v>1360</v>
      </c>
      <c r="G90" s="1" t="s">
        <v>1346</v>
      </c>
      <c r="H90" s="3">
        <v>1690</v>
      </c>
    </row>
    <row r="91" spans="1:8">
      <c r="A91" s="1" t="s">
        <v>373</v>
      </c>
      <c r="C91" s="1" t="s">
        <v>1347</v>
      </c>
      <c r="D91">
        <v>300</v>
      </c>
      <c r="F91" s="2">
        <v>1200</v>
      </c>
      <c r="G91" s="1" t="s">
        <v>1348</v>
      </c>
      <c r="H91" s="3">
        <v>490</v>
      </c>
    </row>
    <row r="92" spans="1:8">
      <c r="A92" s="1" t="s">
        <v>899</v>
      </c>
      <c r="C92" s="1" t="s">
        <v>775</v>
      </c>
      <c r="D92">
        <v>8</v>
      </c>
      <c r="F92" s="2">
        <v>400</v>
      </c>
      <c r="G92" s="1" t="s">
        <v>960</v>
      </c>
      <c r="H92" s="3">
        <v>20</v>
      </c>
    </row>
    <row r="93" spans="1:8">
      <c r="D93" s="1" t="s">
        <v>489</v>
      </c>
      <c r="F93" s="2">
        <f>SUM(F90:F92)</f>
        <v>2960</v>
      </c>
    </row>
    <row r="96" spans="1:8">
      <c r="A96" s="8" t="s">
        <v>612</v>
      </c>
      <c r="B96" s="8"/>
      <c r="C96" s="8"/>
      <c r="D96" s="8"/>
      <c r="E96" s="8"/>
      <c r="F96" s="8"/>
      <c r="G96" s="8"/>
      <c r="H96" s="8"/>
    </row>
    <row r="97" spans="1:8">
      <c r="A97" s="1"/>
      <c r="B97" s="1"/>
      <c r="C97" s="1"/>
      <c r="D97" s="1"/>
      <c r="E97" s="1" t="s">
        <v>1349</v>
      </c>
      <c r="F97" s="1"/>
      <c r="G97" s="1" t="s">
        <v>0</v>
      </c>
      <c r="H97" s="1"/>
    </row>
    <row r="98" spans="1:8">
      <c r="A98" s="1"/>
      <c r="B98" s="1"/>
      <c r="C98" s="1"/>
      <c r="D98" s="1" t="s">
        <v>1350</v>
      </c>
      <c r="E98" s="1"/>
      <c r="F98" s="1"/>
      <c r="G98" s="1"/>
      <c r="H98" s="1"/>
    </row>
    <row r="99" spans="1:8">
      <c r="A99" s="1" t="s">
        <v>1</v>
      </c>
      <c r="B99" s="1"/>
      <c r="C99" s="1" t="s">
        <v>2</v>
      </c>
      <c r="D99" s="1" t="s">
        <v>3</v>
      </c>
      <c r="E99" s="1" t="s">
        <v>4</v>
      </c>
      <c r="F99" s="1" t="s">
        <v>5</v>
      </c>
      <c r="G99" s="1" t="s">
        <v>6</v>
      </c>
      <c r="H99" s="3" t="s">
        <v>7</v>
      </c>
    </row>
    <row r="100" spans="1:8">
      <c r="A100" s="1" t="s">
        <v>17</v>
      </c>
      <c r="C100" s="1" t="s">
        <v>1351</v>
      </c>
      <c r="D100">
        <v>550</v>
      </c>
      <c r="F100" s="2">
        <v>1100</v>
      </c>
      <c r="G100" s="1" t="s">
        <v>958</v>
      </c>
      <c r="H100" s="3">
        <v>1000</v>
      </c>
    </row>
    <row r="101" spans="1:8">
      <c r="A101" s="1" t="s">
        <v>17</v>
      </c>
      <c r="C101" s="1" t="s">
        <v>1352</v>
      </c>
      <c r="D101">
        <v>800</v>
      </c>
      <c r="F101" s="2">
        <v>1600</v>
      </c>
      <c r="G101" s="1" t="s">
        <v>619</v>
      </c>
      <c r="H101" s="3">
        <v>1290</v>
      </c>
    </row>
    <row r="102" spans="1:8">
      <c r="D102" s="1" t="s">
        <v>489</v>
      </c>
      <c r="F102" s="2">
        <f>SUM(F100:F101)</f>
        <v>2700</v>
      </c>
    </row>
  </sheetData>
  <mergeCells count="11">
    <mergeCell ref="A1:H1"/>
    <mergeCell ref="A11:H11"/>
    <mergeCell ref="A25:H25"/>
    <mergeCell ref="A33:H33"/>
    <mergeCell ref="A44:H44"/>
    <mergeCell ref="A86:H86"/>
    <mergeCell ref="A96:H96"/>
    <mergeCell ref="A52:H52"/>
    <mergeCell ref="A60:H60"/>
    <mergeCell ref="A69:H69"/>
    <mergeCell ref="A77:H7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4"/>
  <sheetViews>
    <sheetView topLeftCell="A16" workbookViewId="0">
      <selection activeCell="H22" sqref="H22:H23"/>
    </sheetView>
  </sheetViews>
  <sheetFormatPr defaultRowHeight="14.25"/>
  <cols>
    <col min="3" max="3" width="36" customWidth="1"/>
    <col min="7" max="7" width="18" customWidth="1"/>
  </cols>
  <sheetData>
    <row r="1" spans="1:8">
      <c r="A1" s="8" t="s">
        <v>663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664</v>
      </c>
      <c r="F2" s="1"/>
      <c r="G2" s="1" t="s">
        <v>0</v>
      </c>
      <c r="H2" s="1"/>
    </row>
    <row r="3" spans="1:8">
      <c r="A3" s="1"/>
      <c r="B3" s="1"/>
      <c r="C3" s="1"/>
      <c r="D3" s="1" t="s">
        <v>46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665</v>
      </c>
      <c r="C5" s="1" t="s">
        <v>666</v>
      </c>
      <c r="D5">
        <v>78</v>
      </c>
      <c r="F5">
        <v>3900</v>
      </c>
      <c r="G5" s="1" t="s">
        <v>667</v>
      </c>
      <c r="H5" s="3">
        <v>150</v>
      </c>
    </row>
    <row r="6" spans="1:8">
      <c r="D6" s="1" t="s">
        <v>114</v>
      </c>
      <c r="F6" s="1">
        <v>3900</v>
      </c>
    </row>
    <row r="9" spans="1:8">
      <c r="A9" s="8" t="s">
        <v>663</v>
      </c>
      <c r="B9" s="8"/>
      <c r="C9" s="8"/>
      <c r="D9" s="8"/>
      <c r="E9" s="8"/>
      <c r="F9" s="8"/>
      <c r="G9" s="8"/>
      <c r="H9" s="8"/>
    </row>
    <row r="10" spans="1:8">
      <c r="A10" s="1"/>
      <c r="B10" s="1"/>
      <c r="C10" s="1"/>
      <c r="D10" s="1"/>
      <c r="E10" s="1" t="s">
        <v>668</v>
      </c>
      <c r="F10" s="1"/>
      <c r="G10" s="1" t="s">
        <v>0</v>
      </c>
      <c r="H10" s="1"/>
    </row>
    <row r="11" spans="1:8">
      <c r="A11" s="1"/>
      <c r="B11" s="1"/>
      <c r="C11" s="1"/>
      <c r="D11" s="1" t="s">
        <v>46</v>
      </c>
      <c r="E11" s="1"/>
      <c r="F11" s="1"/>
      <c r="G11" s="1"/>
      <c r="H11" s="1"/>
    </row>
    <row r="12" spans="1:8">
      <c r="A12" s="1" t="s">
        <v>1</v>
      </c>
      <c r="B12" s="1"/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3" t="s">
        <v>7</v>
      </c>
    </row>
    <row r="13" spans="1:8">
      <c r="A13" s="1" t="s">
        <v>669</v>
      </c>
      <c r="B13" s="1" t="s">
        <v>670</v>
      </c>
      <c r="C13" s="1" t="s">
        <v>671</v>
      </c>
      <c r="D13">
        <v>120</v>
      </c>
      <c r="E13" s="4">
        <v>0.3</v>
      </c>
      <c r="F13">
        <v>420</v>
      </c>
      <c r="G13" s="1" t="s">
        <v>672</v>
      </c>
      <c r="H13" s="6">
        <v>170</v>
      </c>
    </row>
    <row r="14" spans="1:8">
      <c r="A14" s="1" t="s">
        <v>669</v>
      </c>
      <c r="B14" s="1" t="s">
        <v>673</v>
      </c>
      <c r="C14" s="1" t="s">
        <v>674</v>
      </c>
      <c r="D14">
        <v>150</v>
      </c>
      <c r="E14" s="4">
        <v>0.3</v>
      </c>
      <c r="F14">
        <v>525</v>
      </c>
      <c r="G14" s="1" t="s">
        <v>675</v>
      </c>
      <c r="H14" s="6">
        <v>170</v>
      </c>
    </row>
    <row r="15" spans="1:8">
      <c r="D15" s="1" t="s">
        <v>676</v>
      </c>
      <c r="F15">
        <f>SUM(F13:F14)</f>
        <v>945</v>
      </c>
    </row>
    <row r="18" spans="1:8">
      <c r="A18" s="8" t="s">
        <v>663</v>
      </c>
      <c r="B18" s="8"/>
      <c r="C18" s="8"/>
      <c r="D18" s="8"/>
      <c r="E18" s="8"/>
      <c r="F18" s="8"/>
      <c r="G18" s="8"/>
      <c r="H18" s="8"/>
    </row>
    <row r="19" spans="1:8">
      <c r="A19" s="1"/>
      <c r="B19" s="1"/>
      <c r="C19" s="1"/>
      <c r="D19" s="1"/>
      <c r="E19" s="1" t="s">
        <v>1147</v>
      </c>
      <c r="F19" s="1"/>
      <c r="G19" s="1" t="s">
        <v>0</v>
      </c>
      <c r="H19" s="1"/>
    </row>
    <row r="20" spans="1:8">
      <c r="A20" s="1"/>
      <c r="B20" s="1"/>
      <c r="C20" s="1"/>
      <c r="D20" s="1" t="s">
        <v>46</v>
      </c>
      <c r="E20" s="1"/>
      <c r="F20" s="1"/>
      <c r="G20" s="1"/>
      <c r="H20" s="1"/>
    </row>
    <row r="21" spans="1:8">
      <c r="A21" s="1" t="s">
        <v>1</v>
      </c>
      <c r="B21" s="1"/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3" t="s">
        <v>7</v>
      </c>
    </row>
    <row r="22" spans="1:8">
      <c r="A22" s="1" t="s">
        <v>1148</v>
      </c>
      <c r="C22" s="1" t="s">
        <v>1149</v>
      </c>
      <c r="D22">
        <v>90</v>
      </c>
      <c r="F22">
        <v>1800</v>
      </c>
      <c r="G22" s="1" t="s">
        <v>1198</v>
      </c>
      <c r="H22" s="3">
        <v>150</v>
      </c>
    </row>
    <row r="23" spans="1:8">
      <c r="A23" s="1" t="s">
        <v>1148</v>
      </c>
      <c r="C23" s="1" t="s">
        <v>1150</v>
      </c>
      <c r="D23">
        <v>90</v>
      </c>
      <c r="F23">
        <v>1800</v>
      </c>
      <c r="G23" s="1" t="s">
        <v>1198</v>
      </c>
      <c r="H23" s="3">
        <v>180</v>
      </c>
    </row>
    <row r="24" spans="1:8">
      <c r="D24" s="1" t="s">
        <v>114</v>
      </c>
      <c r="F24">
        <f>SUM(F22:F23)</f>
        <v>3600</v>
      </c>
    </row>
  </sheetData>
  <mergeCells count="3">
    <mergeCell ref="A1:H1"/>
    <mergeCell ref="A9:H9"/>
    <mergeCell ref="A18:H1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9"/>
  <sheetViews>
    <sheetView topLeftCell="A10" workbookViewId="0">
      <selection activeCell="C26" sqref="C26"/>
    </sheetView>
  </sheetViews>
  <sheetFormatPr defaultRowHeight="14.25"/>
  <cols>
    <col min="3" max="3" width="35.875" customWidth="1"/>
    <col min="7" max="7" width="17.75" customWidth="1"/>
  </cols>
  <sheetData>
    <row r="1" spans="1:8">
      <c r="A1" s="8" t="s">
        <v>677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678</v>
      </c>
      <c r="F2" s="1"/>
      <c r="G2" s="1" t="s">
        <v>0</v>
      </c>
      <c r="H2" s="1"/>
    </row>
    <row r="3" spans="1:8">
      <c r="A3" s="1"/>
      <c r="B3" s="1"/>
      <c r="C3" s="1"/>
      <c r="D3" s="1" t="s">
        <v>679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>
        <v>12</v>
      </c>
      <c r="B5" s="1" t="s">
        <v>680</v>
      </c>
      <c r="C5" s="1" t="s">
        <v>681</v>
      </c>
      <c r="D5">
        <v>252</v>
      </c>
      <c r="F5">
        <v>3024</v>
      </c>
      <c r="G5" s="1" t="s">
        <v>682</v>
      </c>
      <c r="H5" s="3">
        <v>450</v>
      </c>
    </row>
    <row r="6" spans="1:8">
      <c r="D6" s="1" t="s">
        <v>141</v>
      </c>
      <c r="F6">
        <v>3024</v>
      </c>
    </row>
    <row r="7" spans="1:8">
      <c r="D7" s="1" t="s">
        <v>172</v>
      </c>
      <c r="F7">
        <f>SUM(F6*7%)</f>
        <v>211.68</v>
      </c>
    </row>
    <row r="8" spans="1:8">
      <c r="D8" s="1" t="s">
        <v>142</v>
      </c>
      <c r="F8">
        <f>SUM(F6:F7)</f>
        <v>3235.68</v>
      </c>
    </row>
    <row r="11" spans="1:8">
      <c r="A11" s="8" t="s">
        <v>677</v>
      </c>
      <c r="B11" s="8"/>
      <c r="C11" s="8"/>
      <c r="D11" s="8"/>
      <c r="E11" s="8"/>
      <c r="F11" s="8"/>
      <c r="G11" s="8"/>
      <c r="H11" s="8"/>
    </row>
    <row r="12" spans="1:8">
      <c r="A12" s="1"/>
      <c r="B12" s="1"/>
      <c r="C12" s="1"/>
      <c r="D12" s="1"/>
      <c r="E12" s="1" t="s">
        <v>1278</v>
      </c>
      <c r="F12" s="1"/>
      <c r="G12" s="1" t="s">
        <v>0</v>
      </c>
      <c r="H12" s="1"/>
    </row>
    <row r="13" spans="1:8">
      <c r="A13" s="1"/>
      <c r="B13" s="1"/>
      <c r="C13" s="1"/>
      <c r="D13" s="1" t="s">
        <v>811</v>
      </c>
      <c r="E13" s="1"/>
      <c r="F13" s="1"/>
      <c r="G13" s="1"/>
      <c r="H13" s="1"/>
    </row>
    <row r="14" spans="1:8">
      <c r="A14" s="1" t="s">
        <v>1</v>
      </c>
      <c r="B14" s="1"/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3" t="s">
        <v>7</v>
      </c>
    </row>
    <row r="15" spans="1:8">
      <c r="A15">
        <v>24</v>
      </c>
      <c r="B15" s="1" t="s">
        <v>1279</v>
      </c>
      <c r="C15" s="1" t="s">
        <v>1280</v>
      </c>
      <c r="D15">
        <v>54</v>
      </c>
      <c r="F15">
        <v>1296</v>
      </c>
      <c r="G15" s="1" t="s">
        <v>1281</v>
      </c>
      <c r="H15" s="3">
        <v>90</v>
      </c>
    </row>
    <row r="16" spans="1:8">
      <c r="A16">
        <v>12</v>
      </c>
      <c r="B16" s="1" t="s">
        <v>1282</v>
      </c>
      <c r="C16" s="1" t="s">
        <v>1283</v>
      </c>
      <c r="D16">
        <v>70</v>
      </c>
      <c r="E16">
        <v>210</v>
      </c>
      <c r="F16">
        <v>630</v>
      </c>
      <c r="G16" s="1" t="s">
        <v>1284</v>
      </c>
      <c r="H16" s="3">
        <v>70</v>
      </c>
    </row>
    <row r="17" spans="4:6">
      <c r="D17" s="1" t="s">
        <v>141</v>
      </c>
      <c r="F17">
        <f>SUM(F15:F16)</f>
        <v>1926</v>
      </c>
    </row>
    <row r="18" spans="4:6">
      <c r="D18" s="1" t="s">
        <v>172</v>
      </c>
      <c r="F18">
        <f>SUM(F17*7%)</f>
        <v>134.82000000000002</v>
      </c>
    </row>
    <row r="19" spans="4:6">
      <c r="D19" s="1" t="s">
        <v>173</v>
      </c>
      <c r="F19">
        <f>SUM(F17:F18)</f>
        <v>2060.8200000000002</v>
      </c>
    </row>
  </sheetData>
  <mergeCells count="2">
    <mergeCell ref="A1:H1"/>
    <mergeCell ref="A11:H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2"/>
  <sheetViews>
    <sheetView topLeftCell="A22" workbookViewId="0">
      <selection activeCell="H27" sqref="H27"/>
    </sheetView>
  </sheetViews>
  <sheetFormatPr defaultRowHeight="14.25"/>
  <cols>
    <col min="3" max="3" width="36.125" customWidth="1"/>
    <col min="7" max="7" width="18.125" customWidth="1"/>
  </cols>
  <sheetData>
    <row r="1" spans="1:8">
      <c r="A1" s="8" t="s">
        <v>683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684</v>
      </c>
      <c r="F2" s="1"/>
      <c r="G2" s="1" t="s">
        <v>0</v>
      </c>
      <c r="H2" s="1"/>
    </row>
    <row r="3" spans="1:8">
      <c r="A3" s="1"/>
      <c r="B3" s="1"/>
      <c r="C3" s="1"/>
      <c r="D3" s="1" t="s">
        <v>685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686</v>
      </c>
      <c r="B5" s="1" t="s">
        <v>687</v>
      </c>
      <c r="C5" s="1" t="s">
        <v>688</v>
      </c>
      <c r="D5">
        <v>68</v>
      </c>
      <c r="E5" s="4">
        <v>0.2</v>
      </c>
      <c r="F5">
        <v>1632</v>
      </c>
      <c r="G5" s="1" t="s">
        <v>689</v>
      </c>
      <c r="H5" s="3">
        <v>90</v>
      </c>
    </row>
    <row r="6" spans="1:8">
      <c r="D6" s="1" t="s">
        <v>690</v>
      </c>
      <c r="F6">
        <v>1632</v>
      </c>
    </row>
    <row r="7" spans="1:8">
      <c r="D7" s="1" t="s">
        <v>4</v>
      </c>
      <c r="F7">
        <f>SUM(F6*20%)</f>
        <v>326.40000000000003</v>
      </c>
    </row>
    <row r="8" spans="1:8">
      <c r="D8" s="1" t="s">
        <v>691</v>
      </c>
      <c r="F8">
        <f>SUM(F6-F7)</f>
        <v>1305.5999999999999</v>
      </c>
    </row>
    <row r="11" spans="1:8">
      <c r="A11" s="8" t="s">
        <v>683</v>
      </c>
      <c r="B11" s="8"/>
      <c r="C11" s="8"/>
      <c r="D11" s="8"/>
      <c r="E11" s="8"/>
      <c r="F11" s="8"/>
      <c r="G11" s="8"/>
      <c r="H11" s="8"/>
    </row>
    <row r="12" spans="1:8">
      <c r="A12" s="1"/>
      <c r="B12" s="1"/>
      <c r="C12" s="1"/>
      <c r="D12" s="1"/>
      <c r="E12" s="1" t="s">
        <v>692</v>
      </c>
      <c r="F12" s="1"/>
      <c r="G12" s="1" t="s">
        <v>0</v>
      </c>
      <c r="H12" s="1"/>
    </row>
    <row r="13" spans="1:8">
      <c r="A13" s="1"/>
      <c r="B13" s="1"/>
      <c r="C13" s="1"/>
      <c r="D13" s="1" t="s">
        <v>693</v>
      </c>
      <c r="E13" s="1"/>
      <c r="F13" s="1"/>
      <c r="G13" s="1"/>
      <c r="H13" s="1"/>
    </row>
    <row r="14" spans="1:8">
      <c r="A14" s="1" t="s">
        <v>1</v>
      </c>
      <c r="B14" s="1"/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3" t="s">
        <v>7</v>
      </c>
    </row>
    <row r="15" spans="1:8">
      <c r="A15" s="1" t="s">
        <v>686</v>
      </c>
      <c r="B15" s="1" t="s">
        <v>694</v>
      </c>
      <c r="C15" s="1" t="s">
        <v>695</v>
      </c>
      <c r="D15">
        <v>68</v>
      </c>
      <c r="E15" s="4">
        <v>0.2</v>
      </c>
      <c r="F15">
        <v>1632</v>
      </c>
      <c r="G15" s="1" t="s">
        <v>689</v>
      </c>
      <c r="H15" s="3">
        <v>70</v>
      </c>
    </row>
    <row r="16" spans="1:8">
      <c r="A16" s="1" t="s">
        <v>686</v>
      </c>
      <c r="B16" s="1" t="s">
        <v>696</v>
      </c>
      <c r="C16" s="1" t="s">
        <v>697</v>
      </c>
      <c r="D16">
        <v>120</v>
      </c>
      <c r="E16" s="4">
        <v>0.2</v>
      </c>
      <c r="F16">
        <v>2880</v>
      </c>
      <c r="G16" s="1" t="s">
        <v>698</v>
      </c>
      <c r="H16" s="3">
        <v>140</v>
      </c>
    </row>
    <row r="17" spans="1:8">
      <c r="A17" s="1" t="s">
        <v>699</v>
      </c>
      <c r="B17" s="1" t="s">
        <v>700</v>
      </c>
      <c r="C17" s="1" t="s">
        <v>701</v>
      </c>
      <c r="D17">
        <v>65</v>
      </c>
      <c r="E17" s="4">
        <v>0.2</v>
      </c>
      <c r="F17">
        <v>3250</v>
      </c>
      <c r="G17" s="1" t="s">
        <v>702</v>
      </c>
      <c r="H17" s="3">
        <v>70</v>
      </c>
    </row>
    <row r="18" spans="1:8">
      <c r="D18" s="1" t="s">
        <v>690</v>
      </c>
      <c r="F18">
        <f>SUM(F15:F17)</f>
        <v>7762</v>
      </c>
    </row>
    <row r="19" spans="1:8">
      <c r="D19" s="1" t="s">
        <v>4</v>
      </c>
      <c r="F19">
        <f>SUM(F18*20%)</f>
        <v>1552.4</v>
      </c>
    </row>
    <row r="20" spans="1:8">
      <c r="D20" s="1" t="s">
        <v>691</v>
      </c>
      <c r="F20">
        <f>SUM(F18-F19)</f>
        <v>6209.6</v>
      </c>
    </row>
    <row r="23" spans="1:8">
      <c r="A23" s="8" t="s">
        <v>683</v>
      </c>
      <c r="B23" s="8"/>
      <c r="C23" s="8"/>
      <c r="D23" s="8"/>
      <c r="E23" s="8"/>
      <c r="F23" s="8"/>
      <c r="G23" s="8"/>
      <c r="H23" s="8"/>
    </row>
    <row r="24" spans="1:8">
      <c r="A24" s="1"/>
      <c r="B24" s="1"/>
      <c r="C24" s="1"/>
      <c r="D24" s="1"/>
      <c r="E24" s="1" t="s">
        <v>1151</v>
      </c>
      <c r="F24" s="1"/>
      <c r="G24" s="1" t="s">
        <v>0</v>
      </c>
      <c r="H24" s="1"/>
    </row>
    <row r="25" spans="1:8">
      <c r="A25" s="1"/>
      <c r="B25" s="1"/>
      <c r="C25" s="1"/>
      <c r="D25" s="1" t="s">
        <v>811</v>
      </c>
      <c r="E25" s="1"/>
      <c r="F25" s="1"/>
      <c r="G25" s="1"/>
      <c r="H25" s="1"/>
    </row>
    <row r="26" spans="1:8">
      <c r="A26" s="1" t="s">
        <v>1</v>
      </c>
      <c r="B26" s="1"/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3" t="s">
        <v>7</v>
      </c>
    </row>
    <row r="27" spans="1:8">
      <c r="A27" s="1" t="s">
        <v>1152</v>
      </c>
      <c r="B27" s="1" t="s">
        <v>1153</v>
      </c>
      <c r="C27" s="1" t="s">
        <v>1154</v>
      </c>
      <c r="D27">
        <v>86</v>
      </c>
      <c r="E27" s="4">
        <v>0.2</v>
      </c>
      <c r="F27">
        <v>1032</v>
      </c>
      <c r="G27" s="1" t="s">
        <v>1194</v>
      </c>
      <c r="H27" s="3">
        <v>120</v>
      </c>
    </row>
    <row r="28" spans="1:8">
      <c r="A28" s="1" t="s">
        <v>1152</v>
      </c>
      <c r="B28" s="1" t="s">
        <v>1155</v>
      </c>
      <c r="C28" s="1" t="s">
        <v>1156</v>
      </c>
      <c r="D28">
        <v>78</v>
      </c>
      <c r="E28" s="4">
        <v>0.2</v>
      </c>
      <c r="F28">
        <v>936</v>
      </c>
      <c r="G28" s="1" t="s">
        <v>1195</v>
      </c>
      <c r="H28" s="3">
        <v>90</v>
      </c>
    </row>
    <row r="29" spans="1:8">
      <c r="A29" s="1" t="s">
        <v>1152</v>
      </c>
      <c r="B29" s="1" t="s">
        <v>1157</v>
      </c>
      <c r="C29" s="1" t="s">
        <v>1158</v>
      </c>
      <c r="D29">
        <v>83</v>
      </c>
      <c r="E29" s="4">
        <v>0.2</v>
      </c>
      <c r="F29">
        <v>996</v>
      </c>
      <c r="G29" s="1" t="s">
        <v>1196</v>
      </c>
      <c r="H29" s="3">
        <v>90</v>
      </c>
    </row>
    <row r="30" spans="1:8">
      <c r="D30" s="1" t="s">
        <v>690</v>
      </c>
      <c r="F30">
        <f>SUM(F27:F29)</f>
        <v>2964</v>
      </c>
    </row>
    <row r="31" spans="1:8">
      <c r="D31" s="1" t="s">
        <v>4</v>
      </c>
      <c r="F31">
        <f>SUM(F30*20%)</f>
        <v>592.80000000000007</v>
      </c>
    </row>
    <row r="32" spans="1:8">
      <c r="D32" s="1" t="s">
        <v>691</v>
      </c>
      <c r="F32">
        <f>SUM(F30-F31)</f>
        <v>2371.1999999999998</v>
      </c>
    </row>
  </sheetData>
  <mergeCells count="3">
    <mergeCell ref="A1:H1"/>
    <mergeCell ref="A11:H11"/>
    <mergeCell ref="A23:H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33"/>
  <sheetViews>
    <sheetView topLeftCell="A25" workbookViewId="0">
      <selection activeCell="A25" sqref="A25:H28"/>
    </sheetView>
  </sheetViews>
  <sheetFormatPr defaultRowHeight="14.25"/>
  <cols>
    <col min="3" max="3" width="35.875" customWidth="1"/>
    <col min="6" max="6" width="9.375" bestFit="1" customWidth="1"/>
    <col min="7" max="7" width="18" customWidth="1"/>
    <col min="8" max="8" width="9.25" bestFit="1" customWidth="1"/>
  </cols>
  <sheetData>
    <row r="1" spans="1:8">
      <c r="A1" s="8" t="s">
        <v>727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728</v>
      </c>
      <c r="F2" s="1"/>
      <c r="G2" s="1" t="s">
        <v>0</v>
      </c>
      <c r="H2" s="1"/>
    </row>
    <row r="3" spans="1:8">
      <c r="A3" s="1"/>
      <c r="B3" s="1"/>
      <c r="C3" s="1"/>
      <c r="D3" s="1" t="s">
        <v>729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182</v>
      </c>
      <c r="C5" s="1" t="s">
        <v>730</v>
      </c>
      <c r="D5">
        <v>90</v>
      </c>
      <c r="F5" s="2">
        <v>900</v>
      </c>
      <c r="G5" s="1" t="s">
        <v>731</v>
      </c>
      <c r="H5" s="3">
        <v>150</v>
      </c>
    </row>
    <row r="6" spans="1:8">
      <c r="A6" s="1" t="s">
        <v>270</v>
      </c>
      <c r="C6" s="1" t="s">
        <v>732</v>
      </c>
      <c r="D6">
        <v>3</v>
      </c>
      <c r="F6" s="2">
        <v>60</v>
      </c>
      <c r="G6" s="1" t="s">
        <v>733</v>
      </c>
      <c r="H6" s="3">
        <v>10</v>
      </c>
    </row>
    <row r="7" spans="1:8">
      <c r="A7" s="1" t="s">
        <v>270</v>
      </c>
      <c r="C7" s="1" t="s">
        <v>734</v>
      </c>
      <c r="D7">
        <v>29</v>
      </c>
      <c r="F7" s="2">
        <v>580</v>
      </c>
      <c r="G7" s="1" t="s">
        <v>735</v>
      </c>
      <c r="H7" s="3">
        <v>50</v>
      </c>
    </row>
    <row r="8" spans="1:8">
      <c r="A8" s="1" t="s">
        <v>98</v>
      </c>
      <c r="C8" s="1" t="s">
        <v>736</v>
      </c>
      <c r="D8">
        <v>40</v>
      </c>
      <c r="F8" s="2">
        <v>400</v>
      </c>
      <c r="G8" s="1" t="s">
        <v>737</v>
      </c>
      <c r="H8" s="3">
        <v>60</v>
      </c>
    </row>
    <row r="9" spans="1:8">
      <c r="A9" s="1" t="s">
        <v>98</v>
      </c>
      <c r="C9" s="1" t="s">
        <v>738</v>
      </c>
      <c r="D9">
        <v>46</v>
      </c>
      <c r="F9" s="2">
        <v>460</v>
      </c>
      <c r="G9" s="1" t="s">
        <v>739</v>
      </c>
      <c r="H9" s="3">
        <v>70</v>
      </c>
    </row>
    <row r="10" spans="1:8">
      <c r="A10" s="1" t="s">
        <v>98</v>
      </c>
      <c r="C10" s="1" t="s">
        <v>740</v>
      </c>
      <c r="D10">
        <v>11</v>
      </c>
      <c r="F10" s="2">
        <v>110</v>
      </c>
      <c r="G10" s="1" t="s">
        <v>741</v>
      </c>
      <c r="H10" s="3">
        <v>20</v>
      </c>
    </row>
    <row r="11" spans="1:8">
      <c r="A11" s="1" t="s">
        <v>98</v>
      </c>
      <c r="C11" s="1" t="s">
        <v>744</v>
      </c>
      <c r="D11">
        <v>12</v>
      </c>
      <c r="F11" s="2">
        <v>120</v>
      </c>
      <c r="G11" s="1" t="s">
        <v>742</v>
      </c>
      <c r="H11" s="3">
        <v>30</v>
      </c>
    </row>
    <row r="12" spans="1:8">
      <c r="A12" s="1" t="s">
        <v>270</v>
      </c>
      <c r="C12" s="1" t="s">
        <v>743</v>
      </c>
      <c r="D12">
        <v>9</v>
      </c>
      <c r="F12" s="2">
        <v>180</v>
      </c>
      <c r="G12" s="1" t="s">
        <v>745</v>
      </c>
      <c r="H12" s="3">
        <v>15</v>
      </c>
    </row>
    <row r="13" spans="1:8">
      <c r="A13" s="1" t="s">
        <v>98</v>
      </c>
      <c r="C13" s="1" t="s">
        <v>746</v>
      </c>
      <c r="D13">
        <v>110</v>
      </c>
      <c r="F13" s="2">
        <v>1100</v>
      </c>
      <c r="G13" s="1" t="s">
        <v>747</v>
      </c>
      <c r="H13" s="3">
        <v>190</v>
      </c>
    </row>
    <row r="14" spans="1:8">
      <c r="A14" s="1" t="s">
        <v>98</v>
      </c>
      <c r="C14" s="1" t="s">
        <v>748</v>
      </c>
      <c r="D14">
        <v>155</v>
      </c>
      <c r="F14" s="2">
        <v>1550</v>
      </c>
      <c r="G14" s="1" t="s">
        <v>749</v>
      </c>
      <c r="H14" s="3">
        <v>270</v>
      </c>
    </row>
    <row r="15" spans="1:8">
      <c r="A15" s="1" t="s">
        <v>396</v>
      </c>
      <c r="C15" s="1" t="s">
        <v>750</v>
      </c>
      <c r="D15">
        <v>980</v>
      </c>
      <c r="F15" s="2">
        <v>980</v>
      </c>
      <c r="G15" s="1" t="s">
        <v>751</v>
      </c>
      <c r="H15" s="3">
        <v>1590</v>
      </c>
    </row>
    <row r="16" spans="1:8">
      <c r="A16" s="1" t="s">
        <v>396</v>
      </c>
      <c r="C16" s="1" t="s">
        <v>752</v>
      </c>
      <c r="D16">
        <v>700</v>
      </c>
      <c r="F16" s="2">
        <v>700</v>
      </c>
      <c r="G16" s="1" t="s">
        <v>753</v>
      </c>
      <c r="H16" s="3">
        <v>1190</v>
      </c>
    </row>
    <row r="17" spans="1:8">
      <c r="A17" s="1" t="s">
        <v>396</v>
      </c>
      <c r="C17" s="1" t="s">
        <v>754</v>
      </c>
      <c r="D17">
        <v>630</v>
      </c>
      <c r="F17" s="2">
        <v>630</v>
      </c>
      <c r="G17" s="1" t="s">
        <v>755</v>
      </c>
      <c r="H17" s="3">
        <v>1090</v>
      </c>
    </row>
    <row r="18" spans="1:8">
      <c r="A18" s="1" t="s">
        <v>756</v>
      </c>
      <c r="C18" s="1" t="s">
        <v>757</v>
      </c>
      <c r="D18">
        <v>20</v>
      </c>
      <c r="F18" s="2">
        <v>400</v>
      </c>
      <c r="G18" s="1" t="s">
        <v>758</v>
      </c>
      <c r="H18" s="3" t="s">
        <v>759</v>
      </c>
    </row>
    <row r="19" spans="1:8">
      <c r="A19" s="1" t="s">
        <v>756</v>
      </c>
      <c r="C19" s="1" t="s">
        <v>760</v>
      </c>
      <c r="D19">
        <v>15</v>
      </c>
      <c r="F19" s="2">
        <v>300</v>
      </c>
      <c r="G19" s="1" t="s">
        <v>761</v>
      </c>
      <c r="H19" s="3" t="s">
        <v>762</v>
      </c>
    </row>
    <row r="20" spans="1:8">
      <c r="A20" s="1" t="s">
        <v>270</v>
      </c>
      <c r="C20" s="1" t="s">
        <v>763</v>
      </c>
      <c r="D20">
        <v>3</v>
      </c>
      <c r="F20" s="2">
        <v>60</v>
      </c>
      <c r="G20" s="1" t="s">
        <v>733</v>
      </c>
      <c r="H20" s="3">
        <v>10</v>
      </c>
    </row>
    <row r="21" spans="1:8">
      <c r="A21" s="1" t="s">
        <v>270</v>
      </c>
      <c r="C21" s="1" t="s">
        <v>764</v>
      </c>
      <c r="D21">
        <v>3</v>
      </c>
      <c r="F21" s="2">
        <v>60</v>
      </c>
      <c r="G21" s="1" t="s">
        <v>733</v>
      </c>
      <c r="H21" s="3">
        <v>10</v>
      </c>
    </row>
    <row r="22" spans="1:8">
      <c r="D22" s="1" t="s">
        <v>765</v>
      </c>
      <c r="F22" s="2">
        <f>SUM(F5:F21)</f>
        <v>8590</v>
      </c>
    </row>
    <row r="23" spans="1:8">
      <c r="F23" s="2"/>
    </row>
    <row r="25" spans="1:8">
      <c r="A25" s="8" t="s">
        <v>727</v>
      </c>
      <c r="B25" s="8"/>
      <c r="C25" s="8"/>
      <c r="D25" s="8"/>
      <c r="E25" s="8"/>
      <c r="F25" s="8"/>
      <c r="G25" s="8"/>
      <c r="H25" s="8"/>
    </row>
    <row r="26" spans="1:8">
      <c r="A26" s="1"/>
      <c r="B26" s="1"/>
      <c r="C26" s="1"/>
      <c r="D26" s="1"/>
      <c r="E26" s="1" t="s">
        <v>995</v>
      </c>
      <c r="F26" s="1"/>
      <c r="G26" s="1" t="s">
        <v>0</v>
      </c>
      <c r="H26" s="1"/>
    </row>
    <row r="27" spans="1:8">
      <c r="A27" s="1"/>
      <c r="B27" s="1"/>
      <c r="C27" s="1"/>
      <c r="D27" s="1" t="s">
        <v>996</v>
      </c>
      <c r="E27" s="1"/>
      <c r="F27" s="1"/>
      <c r="G27" s="1"/>
      <c r="H27" s="1"/>
    </row>
    <row r="28" spans="1:8">
      <c r="A28" s="1" t="s">
        <v>1</v>
      </c>
      <c r="B28" s="1"/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3" t="s">
        <v>7</v>
      </c>
    </row>
    <row r="29" spans="1:8">
      <c r="A29" s="1" t="s">
        <v>98</v>
      </c>
      <c r="C29" s="1" t="s">
        <v>997</v>
      </c>
      <c r="D29">
        <v>29</v>
      </c>
      <c r="F29">
        <v>290</v>
      </c>
      <c r="G29" s="1" t="s">
        <v>735</v>
      </c>
      <c r="H29" s="3">
        <v>50</v>
      </c>
    </row>
    <row r="30" spans="1:8">
      <c r="A30" s="1" t="s">
        <v>98</v>
      </c>
      <c r="C30" s="1" t="s">
        <v>998</v>
      </c>
      <c r="D30">
        <v>28</v>
      </c>
      <c r="F30">
        <v>280</v>
      </c>
      <c r="G30" s="1" t="s">
        <v>999</v>
      </c>
      <c r="H30" s="3">
        <v>50</v>
      </c>
    </row>
    <row r="31" spans="1:8">
      <c r="A31" s="1" t="s">
        <v>1000</v>
      </c>
      <c r="C31" s="1" t="s">
        <v>1001</v>
      </c>
      <c r="D31">
        <v>14</v>
      </c>
      <c r="F31">
        <v>1400</v>
      </c>
      <c r="G31" s="1" t="s">
        <v>1002</v>
      </c>
      <c r="H31" s="3" t="s">
        <v>1003</v>
      </c>
    </row>
    <row r="32" spans="1:8">
      <c r="A32" s="1" t="s">
        <v>1000</v>
      </c>
      <c r="C32" s="1" t="s">
        <v>1004</v>
      </c>
      <c r="D32">
        <v>18</v>
      </c>
      <c r="F32">
        <v>1800</v>
      </c>
      <c r="G32" s="1" t="s">
        <v>1005</v>
      </c>
      <c r="H32" s="3" t="s">
        <v>1006</v>
      </c>
    </row>
    <row r="33" spans="4:6">
      <c r="D33" s="1" t="s">
        <v>765</v>
      </c>
      <c r="F33">
        <f>SUM(F28:F32)</f>
        <v>3770</v>
      </c>
    </row>
  </sheetData>
  <mergeCells count="2">
    <mergeCell ref="A1:H1"/>
    <mergeCell ref="A25:H2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33"/>
  <sheetViews>
    <sheetView topLeftCell="A13" workbookViewId="0">
      <selection activeCell="H29" sqref="H29"/>
    </sheetView>
  </sheetViews>
  <sheetFormatPr defaultRowHeight="14.25"/>
  <cols>
    <col min="3" max="3" width="36" customWidth="1"/>
    <col min="7" max="7" width="18.125" customWidth="1"/>
    <col min="8" max="8" width="9.25" bestFit="1" customWidth="1"/>
  </cols>
  <sheetData>
    <row r="1" spans="1:8">
      <c r="A1" s="8" t="s">
        <v>766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767</v>
      </c>
      <c r="F2" s="1"/>
      <c r="G2" s="1" t="s">
        <v>0</v>
      </c>
      <c r="H2" s="1"/>
    </row>
    <row r="3" spans="1:8">
      <c r="A3" s="1"/>
      <c r="B3" s="1"/>
      <c r="C3" s="1"/>
      <c r="D3" s="1" t="s">
        <v>768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>
        <v>1</v>
      </c>
      <c r="B5" s="1" t="s">
        <v>769</v>
      </c>
      <c r="C5" s="1" t="s">
        <v>770</v>
      </c>
      <c r="D5">
        <v>1345</v>
      </c>
      <c r="F5">
        <v>1345</v>
      </c>
      <c r="G5" s="1" t="s">
        <v>771</v>
      </c>
      <c r="H5" s="3">
        <v>2190</v>
      </c>
    </row>
    <row r="6" spans="1:8">
      <c r="D6" s="1" t="s">
        <v>772</v>
      </c>
      <c r="F6">
        <f>SUM(F5*2.5%)</f>
        <v>33.625</v>
      </c>
    </row>
    <row r="7" spans="1:8">
      <c r="D7" s="1" t="s">
        <v>773</v>
      </c>
      <c r="F7">
        <f>SUM(F5-F6)</f>
        <v>1311.375</v>
      </c>
    </row>
    <row r="8" spans="1:8">
      <c r="D8" s="1" t="s">
        <v>172</v>
      </c>
      <c r="F8">
        <f>SUM(F7*7%)</f>
        <v>91.796250000000015</v>
      </c>
    </row>
    <row r="9" spans="1:8">
      <c r="D9" s="1" t="s">
        <v>142</v>
      </c>
      <c r="F9">
        <f>SUM(F7:F8)</f>
        <v>1403.1712500000001</v>
      </c>
    </row>
    <row r="12" spans="1:8">
      <c r="A12" s="8" t="s">
        <v>766</v>
      </c>
      <c r="B12" s="8"/>
      <c r="C12" s="8"/>
      <c r="D12" s="8"/>
      <c r="E12" s="8"/>
      <c r="F12" s="8"/>
      <c r="G12" s="8"/>
      <c r="H12" s="8"/>
    </row>
    <row r="13" spans="1:8">
      <c r="A13" s="1"/>
      <c r="B13" s="1"/>
      <c r="C13" s="1"/>
      <c r="D13" s="1"/>
      <c r="E13" s="1" t="s">
        <v>829</v>
      </c>
      <c r="F13" s="1"/>
      <c r="G13" s="1" t="s">
        <v>0</v>
      </c>
      <c r="H13" s="1"/>
    </row>
    <row r="14" spans="1:8">
      <c r="A14" s="1"/>
      <c r="B14" s="1"/>
      <c r="C14" s="1"/>
      <c r="D14" s="1" t="s">
        <v>830</v>
      </c>
      <c r="E14" s="1"/>
      <c r="F14" s="1"/>
      <c r="G14" s="1"/>
      <c r="H14" s="1"/>
    </row>
    <row r="15" spans="1:8">
      <c r="A15" s="1" t="s">
        <v>1</v>
      </c>
      <c r="B15" s="1"/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3" t="s">
        <v>7</v>
      </c>
    </row>
    <row r="16" spans="1:8">
      <c r="A16">
        <v>2</v>
      </c>
      <c r="B16" s="1" t="s">
        <v>831</v>
      </c>
      <c r="C16" s="1" t="s">
        <v>832</v>
      </c>
      <c r="D16">
        <v>500</v>
      </c>
      <c r="F16">
        <v>1000</v>
      </c>
      <c r="G16" s="1" t="s">
        <v>836</v>
      </c>
      <c r="H16" s="3">
        <v>790</v>
      </c>
    </row>
    <row r="17" spans="1:8">
      <c r="A17">
        <v>2</v>
      </c>
      <c r="B17" s="1" t="s">
        <v>833</v>
      </c>
      <c r="C17" s="1" t="s">
        <v>834</v>
      </c>
      <c r="D17">
        <v>614</v>
      </c>
      <c r="F17">
        <v>1228</v>
      </c>
      <c r="G17" s="1" t="s">
        <v>835</v>
      </c>
      <c r="H17" s="3">
        <v>990</v>
      </c>
    </row>
    <row r="18" spans="1:8">
      <c r="A18">
        <v>2</v>
      </c>
      <c r="B18" s="1" t="s">
        <v>837</v>
      </c>
      <c r="C18" s="1" t="s">
        <v>838</v>
      </c>
      <c r="D18">
        <v>643.5</v>
      </c>
      <c r="F18">
        <v>1287</v>
      </c>
      <c r="G18" s="1" t="s">
        <v>839</v>
      </c>
      <c r="H18" s="3">
        <v>1190</v>
      </c>
    </row>
    <row r="19" spans="1:8">
      <c r="D19" s="1" t="s">
        <v>772</v>
      </c>
      <c r="F19">
        <f>SUM(F16:F18)*2.5%</f>
        <v>87.875</v>
      </c>
    </row>
    <row r="20" spans="1:8">
      <c r="D20" s="1" t="s">
        <v>773</v>
      </c>
      <c r="F20">
        <f>SUM(F16:F18)-F19</f>
        <v>3427.125</v>
      </c>
    </row>
    <row r="21" spans="1:8">
      <c r="D21" s="1" t="s">
        <v>172</v>
      </c>
      <c r="F21">
        <f>SUM(F20*7%)</f>
        <v>239.89875000000004</v>
      </c>
    </row>
    <row r="22" spans="1:8">
      <c r="D22" s="1" t="s">
        <v>142</v>
      </c>
      <c r="F22">
        <f>SUM(F20:F21)</f>
        <v>3667.0237499999998</v>
      </c>
    </row>
    <row r="25" spans="1:8">
      <c r="A25" s="8" t="s">
        <v>766</v>
      </c>
      <c r="B25" s="8"/>
      <c r="C25" s="8"/>
      <c r="D25" s="8"/>
      <c r="E25" s="8"/>
      <c r="F25" s="8"/>
      <c r="G25" s="8"/>
      <c r="H25" s="8"/>
    </row>
    <row r="26" spans="1:8">
      <c r="A26" s="1"/>
      <c r="B26" s="1"/>
      <c r="C26" s="1"/>
      <c r="D26" s="1"/>
      <c r="E26" s="1" t="s">
        <v>1145</v>
      </c>
      <c r="F26" s="1"/>
      <c r="G26" s="1" t="s">
        <v>0</v>
      </c>
      <c r="H26" s="1"/>
    </row>
    <row r="27" spans="1:8">
      <c r="A27" s="1"/>
      <c r="B27" s="1"/>
      <c r="C27" s="1"/>
      <c r="D27" s="1" t="s">
        <v>685</v>
      </c>
      <c r="E27" s="1"/>
      <c r="F27" s="1"/>
      <c r="G27" s="1"/>
      <c r="H27" s="1"/>
    </row>
    <row r="28" spans="1:8">
      <c r="A28" s="1" t="s">
        <v>1</v>
      </c>
      <c r="B28" s="1"/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3" t="s">
        <v>7</v>
      </c>
    </row>
    <row r="29" spans="1:8">
      <c r="A29">
        <v>1</v>
      </c>
      <c r="C29" s="1" t="s">
        <v>1146</v>
      </c>
      <c r="D29">
        <v>2033</v>
      </c>
      <c r="F29">
        <v>2033</v>
      </c>
      <c r="G29" s="1" t="s">
        <v>1197</v>
      </c>
      <c r="H29" s="3">
        <v>3290</v>
      </c>
    </row>
    <row r="30" spans="1:8">
      <c r="D30" s="1" t="s">
        <v>772</v>
      </c>
      <c r="F30">
        <f>SUM(F29*2.5%)</f>
        <v>50.825000000000003</v>
      </c>
    </row>
    <row r="31" spans="1:8">
      <c r="D31" s="1" t="s">
        <v>773</v>
      </c>
      <c r="F31">
        <f>SUM(F29-F30)</f>
        <v>1982.175</v>
      </c>
    </row>
    <row r="32" spans="1:8">
      <c r="D32" s="1" t="s">
        <v>172</v>
      </c>
      <c r="F32">
        <f>SUM(F31*7%)</f>
        <v>138.75225</v>
      </c>
    </row>
    <row r="33" spans="4:6">
      <c r="D33" s="1" t="s">
        <v>142</v>
      </c>
      <c r="F33">
        <f>SUM(F31:F32)</f>
        <v>2120.9272499999997</v>
      </c>
    </row>
  </sheetData>
  <mergeCells count="3">
    <mergeCell ref="A1:H1"/>
    <mergeCell ref="A12:H12"/>
    <mergeCell ref="A25:H2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17"/>
  <sheetViews>
    <sheetView topLeftCell="A7" workbookViewId="0">
      <selection activeCell="H16" sqref="H16"/>
    </sheetView>
  </sheetViews>
  <sheetFormatPr defaultRowHeight="14.25"/>
  <cols>
    <col min="3" max="3" width="36" customWidth="1"/>
    <col min="4" max="4" width="9.375" bestFit="1" customWidth="1"/>
    <col min="6" max="6" width="9.375" bestFit="1" customWidth="1"/>
    <col min="7" max="7" width="17.875" customWidth="1"/>
    <col min="8" max="8" width="9.25" bestFit="1" customWidth="1"/>
  </cols>
  <sheetData>
    <row r="1" spans="1:8">
      <c r="A1" s="8" t="s">
        <v>809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810</v>
      </c>
      <c r="F2" s="1"/>
      <c r="G2" s="1" t="s">
        <v>0</v>
      </c>
      <c r="H2" s="1"/>
    </row>
    <row r="3" spans="1:8">
      <c r="A3" s="1"/>
      <c r="B3" s="1"/>
      <c r="C3" s="1"/>
      <c r="D3" s="1" t="s">
        <v>811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396</v>
      </c>
      <c r="B5" s="1" t="s">
        <v>813</v>
      </c>
      <c r="C5" s="1" t="s">
        <v>812</v>
      </c>
      <c r="D5" s="2">
        <v>2500</v>
      </c>
      <c r="F5" s="2">
        <v>2500</v>
      </c>
    </row>
    <row r="6" spans="1:8">
      <c r="D6" s="1" t="s">
        <v>814</v>
      </c>
      <c r="F6" s="2">
        <v>2500</v>
      </c>
    </row>
    <row r="9" spans="1:8">
      <c r="A9" s="8" t="s">
        <v>809</v>
      </c>
      <c r="B9" s="8"/>
      <c r="C9" s="8"/>
      <c r="D9" s="8"/>
      <c r="E9" s="8"/>
      <c r="F9" s="8"/>
      <c r="G9" s="8"/>
      <c r="H9" s="8"/>
    </row>
    <row r="10" spans="1:8">
      <c r="A10" s="1"/>
      <c r="B10" s="1"/>
      <c r="C10" s="1"/>
      <c r="D10" s="1"/>
      <c r="E10" s="1" t="s">
        <v>1017</v>
      </c>
      <c r="F10" s="1"/>
      <c r="G10" s="1" t="s">
        <v>0</v>
      </c>
      <c r="H10" s="1"/>
    </row>
    <row r="11" spans="1:8">
      <c r="A11" s="1"/>
      <c r="B11" s="1"/>
      <c r="C11" s="1"/>
      <c r="D11" s="1" t="s">
        <v>685</v>
      </c>
      <c r="E11" s="1"/>
      <c r="F11" s="1"/>
      <c r="G11" s="1"/>
      <c r="H11" s="1"/>
    </row>
    <row r="12" spans="1:8">
      <c r="A12" s="1" t="s">
        <v>1</v>
      </c>
      <c r="B12" s="1"/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3" t="s">
        <v>7</v>
      </c>
    </row>
    <row r="13" spans="1:8">
      <c r="A13" s="1" t="s">
        <v>11</v>
      </c>
      <c r="B13" s="1" t="s">
        <v>1026</v>
      </c>
      <c r="C13" s="1" t="s">
        <v>1027</v>
      </c>
      <c r="D13">
        <v>1600</v>
      </c>
      <c r="F13" s="2">
        <v>1600</v>
      </c>
      <c r="G13" s="1" t="s">
        <v>1018</v>
      </c>
      <c r="H13" s="3">
        <v>2490</v>
      </c>
    </row>
    <row r="14" spans="1:8">
      <c r="A14" s="1" t="s">
        <v>11</v>
      </c>
      <c r="B14" s="1" t="s">
        <v>1028</v>
      </c>
      <c r="C14" s="1" t="s">
        <v>1029</v>
      </c>
      <c r="D14">
        <v>600</v>
      </c>
      <c r="F14" s="2">
        <v>600</v>
      </c>
      <c r="G14" s="1" t="s">
        <v>1019</v>
      </c>
      <c r="H14" s="3">
        <v>900</v>
      </c>
    </row>
    <row r="15" spans="1:8">
      <c r="A15" s="1" t="s">
        <v>1020</v>
      </c>
      <c r="B15" s="1" t="s">
        <v>1030</v>
      </c>
      <c r="C15" s="1" t="s">
        <v>1031</v>
      </c>
      <c r="D15">
        <v>45</v>
      </c>
      <c r="F15" s="2">
        <v>270</v>
      </c>
      <c r="G15" s="1" t="s">
        <v>1021</v>
      </c>
      <c r="H15" s="3">
        <v>90</v>
      </c>
    </row>
    <row r="16" spans="1:8">
      <c r="A16" s="1" t="s">
        <v>1022</v>
      </c>
      <c r="B16" s="1" t="s">
        <v>1024</v>
      </c>
      <c r="C16" s="1" t="s">
        <v>1023</v>
      </c>
      <c r="D16">
        <v>150</v>
      </c>
      <c r="F16" s="2">
        <v>300</v>
      </c>
      <c r="G16" s="1" t="s">
        <v>1025</v>
      </c>
      <c r="H16" s="3">
        <v>290</v>
      </c>
    </row>
    <row r="17" spans="4:6">
      <c r="D17" s="1" t="s">
        <v>814</v>
      </c>
      <c r="F17" s="2">
        <f>SUM(F13:F16)</f>
        <v>2770</v>
      </c>
    </row>
  </sheetData>
  <mergeCells count="2">
    <mergeCell ref="A1:H1"/>
    <mergeCell ref="A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7"/>
  <sheetViews>
    <sheetView topLeftCell="A52" workbookViewId="0">
      <selection activeCell="H66" sqref="H66"/>
    </sheetView>
  </sheetViews>
  <sheetFormatPr defaultRowHeight="14.25"/>
  <cols>
    <col min="3" max="3" width="35.75" customWidth="1"/>
    <col min="6" max="6" width="10.375" bestFit="1" customWidth="1"/>
    <col min="7" max="7" width="18.125" customWidth="1"/>
    <col min="8" max="8" width="9.25" bestFit="1" customWidth="1"/>
  </cols>
  <sheetData>
    <row r="1" spans="1:8">
      <c r="A1" s="8" t="s">
        <v>44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45</v>
      </c>
      <c r="F2" s="1"/>
      <c r="G2" s="1" t="s">
        <v>0</v>
      </c>
      <c r="H2" s="1"/>
    </row>
    <row r="3" spans="1:8">
      <c r="A3" s="1"/>
      <c r="B3" s="1"/>
      <c r="C3" s="1"/>
      <c r="D3" s="1" t="s">
        <v>46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47</v>
      </c>
      <c r="C5" s="1" t="s">
        <v>48</v>
      </c>
      <c r="D5">
        <v>560</v>
      </c>
      <c r="F5">
        <v>1120</v>
      </c>
      <c r="G5" s="1" t="s">
        <v>49</v>
      </c>
      <c r="H5" s="3">
        <v>890</v>
      </c>
    </row>
    <row r="6" spans="1:8">
      <c r="A6" s="1" t="s">
        <v>50</v>
      </c>
      <c r="C6" s="1" t="s">
        <v>51</v>
      </c>
      <c r="D6">
        <v>160</v>
      </c>
      <c r="F6">
        <v>640</v>
      </c>
      <c r="G6" s="1" t="s">
        <v>52</v>
      </c>
      <c r="H6" s="3">
        <v>250</v>
      </c>
    </row>
    <row r="7" spans="1:8">
      <c r="A7" s="1" t="s">
        <v>53</v>
      </c>
      <c r="C7" s="1" t="s">
        <v>54</v>
      </c>
      <c r="D7">
        <v>130</v>
      </c>
      <c r="F7">
        <v>780</v>
      </c>
      <c r="G7" s="1" t="s">
        <v>55</v>
      </c>
      <c r="H7" s="3">
        <v>200</v>
      </c>
    </row>
    <row r="8" spans="1:8">
      <c r="A8" s="1" t="s">
        <v>53</v>
      </c>
      <c r="C8" s="1" t="s">
        <v>56</v>
      </c>
      <c r="D8">
        <v>220</v>
      </c>
      <c r="F8">
        <v>1320</v>
      </c>
      <c r="G8" s="1" t="s">
        <v>57</v>
      </c>
      <c r="H8" s="3">
        <v>420</v>
      </c>
    </row>
    <row r="9" spans="1:8">
      <c r="A9" s="1" t="s">
        <v>50</v>
      </c>
      <c r="C9" s="1" t="s">
        <v>58</v>
      </c>
      <c r="D9">
        <v>520</v>
      </c>
      <c r="F9">
        <v>2080</v>
      </c>
      <c r="G9" s="1" t="s">
        <v>59</v>
      </c>
      <c r="H9" s="3">
        <v>790</v>
      </c>
    </row>
    <row r="10" spans="1:8">
      <c r="A10" s="1" t="s">
        <v>53</v>
      </c>
      <c r="C10" s="1" t="s">
        <v>60</v>
      </c>
      <c r="D10">
        <v>140</v>
      </c>
      <c r="F10">
        <v>840</v>
      </c>
      <c r="G10" s="1" t="s">
        <v>61</v>
      </c>
      <c r="H10" s="3">
        <v>220</v>
      </c>
    </row>
    <row r="11" spans="1:8">
      <c r="A11" s="1" t="s">
        <v>62</v>
      </c>
      <c r="C11" s="1" t="s">
        <v>63</v>
      </c>
      <c r="D11">
        <v>85</v>
      </c>
      <c r="F11">
        <v>850</v>
      </c>
      <c r="G11" s="1" t="s">
        <v>64</v>
      </c>
      <c r="H11" s="3">
        <v>150</v>
      </c>
    </row>
    <row r="12" spans="1:8">
      <c r="A12" s="1" t="s">
        <v>65</v>
      </c>
      <c r="C12" s="1" t="s">
        <v>66</v>
      </c>
      <c r="D12">
        <v>240</v>
      </c>
      <c r="F12">
        <v>1200</v>
      </c>
      <c r="G12" s="1" t="s">
        <v>67</v>
      </c>
      <c r="H12" s="3">
        <v>370</v>
      </c>
    </row>
    <row r="13" spans="1:8">
      <c r="A13" s="1" t="s">
        <v>62</v>
      </c>
      <c r="C13" s="1" t="s">
        <v>68</v>
      </c>
      <c r="D13">
        <v>54</v>
      </c>
      <c r="F13">
        <v>540</v>
      </c>
      <c r="G13" s="1" t="s">
        <v>69</v>
      </c>
      <c r="H13" s="3">
        <v>90</v>
      </c>
    </row>
    <row r="14" spans="1:8">
      <c r="A14" s="1" t="s">
        <v>70</v>
      </c>
      <c r="C14" s="1" t="s">
        <v>71</v>
      </c>
      <c r="D14">
        <v>380</v>
      </c>
      <c r="F14">
        <v>380</v>
      </c>
      <c r="G14" s="1" t="s">
        <v>72</v>
      </c>
      <c r="H14" s="3">
        <v>590</v>
      </c>
    </row>
    <row r="15" spans="1:8">
      <c r="D15" s="1" t="s">
        <v>73</v>
      </c>
      <c r="F15">
        <f>SUM(F5:F14)</f>
        <v>9750</v>
      </c>
    </row>
    <row r="18" spans="1:8">
      <c r="A18" s="8" t="s">
        <v>44</v>
      </c>
      <c r="B18" s="8"/>
      <c r="C18" s="8"/>
      <c r="D18" s="8"/>
      <c r="E18" s="8"/>
      <c r="F18" s="8"/>
      <c r="G18" s="8"/>
      <c r="H18" s="8"/>
    </row>
    <row r="19" spans="1:8">
      <c r="A19" s="1"/>
      <c r="B19" s="1"/>
      <c r="C19" s="1"/>
      <c r="D19" s="1"/>
      <c r="E19" s="1" t="s">
        <v>74</v>
      </c>
      <c r="F19" s="1"/>
      <c r="G19" s="1" t="s">
        <v>0</v>
      </c>
      <c r="H19" s="1"/>
    </row>
    <row r="20" spans="1:8">
      <c r="A20" s="1"/>
      <c r="B20" s="1"/>
      <c r="C20" s="1"/>
      <c r="D20" s="1" t="s">
        <v>46</v>
      </c>
      <c r="E20" s="1"/>
      <c r="F20" s="1"/>
      <c r="G20" s="1"/>
      <c r="H20" s="1"/>
    </row>
    <row r="21" spans="1:8">
      <c r="A21" s="1" t="s">
        <v>1</v>
      </c>
      <c r="B21" s="1"/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3" t="s">
        <v>7</v>
      </c>
    </row>
    <row r="22" spans="1:8">
      <c r="A22" s="1" t="s">
        <v>75</v>
      </c>
      <c r="B22" s="1" t="s">
        <v>76</v>
      </c>
      <c r="C22" s="1" t="s">
        <v>77</v>
      </c>
      <c r="D22">
        <v>250</v>
      </c>
      <c r="F22" s="2">
        <v>1500</v>
      </c>
      <c r="G22" s="1" t="s">
        <v>78</v>
      </c>
      <c r="H22" s="3">
        <v>390</v>
      </c>
    </row>
    <row r="23" spans="1:8">
      <c r="A23" s="1" t="s">
        <v>75</v>
      </c>
      <c r="B23" s="1" t="s">
        <v>79</v>
      </c>
      <c r="C23" s="1" t="s">
        <v>80</v>
      </c>
      <c r="D23">
        <v>280</v>
      </c>
      <c r="F23" s="2">
        <v>1680</v>
      </c>
      <c r="G23" s="1" t="s">
        <v>81</v>
      </c>
      <c r="H23" s="3">
        <v>420</v>
      </c>
    </row>
    <row r="24" spans="1:8">
      <c r="A24" s="1" t="s">
        <v>82</v>
      </c>
      <c r="B24" s="1" t="s">
        <v>83</v>
      </c>
      <c r="C24" s="1" t="s">
        <v>84</v>
      </c>
      <c r="D24">
        <v>420</v>
      </c>
      <c r="F24" s="2">
        <v>1260</v>
      </c>
      <c r="G24" s="1" t="s">
        <v>85</v>
      </c>
      <c r="H24" s="3">
        <v>650</v>
      </c>
    </row>
    <row r="25" spans="1:8">
      <c r="A25" s="1" t="s">
        <v>75</v>
      </c>
      <c r="B25" s="1" t="s">
        <v>86</v>
      </c>
      <c r="C25" s="1" t="s">
        <v>87</v>
      </c>
      <c r="D25">
        <v>140</v>
      </c>
      <c r="F25" s="2">
        <v>840</v>
      </c>
      <c r="G25" s="1" t="s">
        <v>61</v>
      </c>
      <c r="H25" s="3">
        <v>230</v>
      </c>
    </row>
    <row r="26" spans="1:8">
      <c r="A26" s="1" t="s">
        <v>88</v>
      </c>
      <c r="B26" s="1" t="s">
        <v>89</v>
      </c>
      <c r="C26" s="1" t="s">
        <v>87</v>
      </c>
      <c r="D26">
        <v>60</v>
      </c>
      <c r="F26" s="2">
        <v>600</v>
      </c>
      <c r="G26" s="1" t="s">
        <v>90</v>
      </c>
      <c r="H26" s="3">
        <v>80</v>
      </c>
    </row>
    <row r="27" spans="1:8">
      <c r="D27" s="1" t="s">
        <v>91</v>
      </c>
      <c r="F27" s="2">
        <f>SUM(F22:F26)</f>
        <v>5880</v>
      </c>
    </row>
    <row r="30" spans="1:8">
      <c r="A30" s="8" t="s">
        <v>44</v>
      </c>
      <c r="B30" s="8"/>
      <c r="C30" s="8"/>
      <c r="D30" s="8"/>
      <c r="E30" s="8"/>
      <c r="F30" s="8"/>
      <c r="G30" s="8"/>
      <c r="H30" s="8"/>
    </row>
    <row r="31" spans="1:8">
      <c r="A31" s="1"/>
      <c r="B31" s="1"/>
      <c r="C31" s="1"/>
      <c r="D31" s="1"/>
      <c r="E31" s="1" t="s">
        <v>785</v>
      </c>
      <c r="F31" s="1"/>
      <c r="G31" s="1" t="s">
        <v>0</v>
      </c>
      <c r="H31" s="1"/>
    </row>
    <row r="32" spans="1:8">
      <c r="A32" s="1"/>
      <c r="B32" s="1"/>
      <c r="C32" s="1"/>
      <c r="D32" s="1" t="s">
        <v>704</v>
      </c>
      <c r="E32" s="1"/>
      <c r="F32" s="1"/>
      <c r="G32" s="1"/>
      <c r="H32" s="1"/>
    </row>
    <row r="33" spans="1:8">
      <c r="A33" s="1" t="s">
        <v>1</v>
      </c>
      <c r="B33" s="1"/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3" t="s">
        <v>7</v>
      </c>
    </row>
    <row r="34" spans="1:8">
      <c r="A34" s="1" t="s">
        <v>75</v>
      </c>
      <c r="B34" s="1" t="s">
        <v>786</v>
      </c>
      <c r="C34" s="1" t="s">
        <v>787</v>
      </c>
      <c r="D34">
        <v>190</v>
      </c>
      <c r="F34">
        <v>1140</v>
      </c>
      <c r="G34" s="1" t="s">
        <v>788</v>
      </c>
      <c r="H34" s="3">
        <v>290</v>
      </c>
    </row>
    <row r="35" spans="1:8">
      <c r="A35" s="1" t="s">
        <v>82</v>
      </c>
      <c r="B35" s="1" t="s">
        <v>83</v>
      </c>
      <c r="C35" s="1" t="s">
        <v>84</v>
      </c>
      <c r="D35">
        <v>420</v>
      </c>
      <c r="F35">
        <v>1260</v>
      </c>
      <c r="G35" s="1" t="s">
        <v>85</v>
      </c>
      <c r="H35" s="3">
        <v>690</v>
      </c>
    </row>
    <row r="36" spans="1:8">
      <c r="A36" s="1" t="s">
        <v>82</v>
      </c>
      <c r="B36" s="1" t="s">
        <v>789</v>
      </c>
      <c r="C36" s="1" t="s">
        <v>790</v>
      </c>
      <c r="D36">
        <v>440</v>
      </c>
      <c r="F36">
        <v>1320</v>
      </c>
      <c r="G36" s="1" t="s">
        <v>791</v>
      </c>
      <c r="H36" s="3">
        <v>690</v>
      </c>
    </row>
    <row r="37" spans="1:8">
      <c r="A37" s="1" t="s">
        <v>75</v>
      </c>
      <c r="B37" s="1" t="s">
        <v>792</v>
      </c>
      <c r="C37" s="1" t="s">
        <v>793</v>
      </c>
      <c r="D37">
        <v>260</v>
      </c>
      <c r="F37">
        <v>1560</v>
      </c>
      <c r="G37" s="1" t="s">
        <v>794</v>
      </c>
      <c r="H37" s="3">
        <v>390</v>
      </c>
    </row>
    <row r="38" spans="1:8">
      <c r="A38" s="1" t="s">
        <v>795</v>
      </c>
      <c r="B38" s="1" t="s">
        <v>796</v>
      </c>
      <c r="C38" s="1" t="s">
        <v>797</v>
      </c>
      <c r="D38">
        <v>900</v>
      </c>
      <c r="F38">
        <v>900</v>
      </c>
      <c r="G38" s="1" t="s">
        <v>798</v>
      </c>
      <c r="H38" s="3">
        <v>1490</v>
      </c>
    </row>
    <row r="39" spans="1:8">
      <c r="D39" s="1" t="s">
        <v>91</v>
      </c>
      <c r="F39">
        <f>SUM(F34:F38)</f>
        <v>6180</v>
      </c>
    </row>
    <row r="42" spans="1:8">
      <c r="A42" s="8" t="s">
        <v>44</v>
      </c>
      <c r="B42" s="8"/>
      <c r="C42" s="8"/>
      <c r="D42" s="8"/>
      <c r="E42" s="8"/>
      <c r="F42" s="8"/>
      <c r="G42" s="8"/>
      <c r="H42" s="8"/>
    </row>
    <row r="43" spans="1:8">
      <c r="A43" s="1"/>
      <c r="B43" s="1"/>
      <c r="C43" s="1"/>
      <c r="D43" s="1"/>
      <c r="E43" s="1" t="s">
        <v>799</v>
      </c>
      <c r="F43" s="1"/>
      <c r="G43" s="1" t="s">
        <v>0</v>
      </c>
      <c r="H43" s="1"/>
    </row>
    <row r="44" spans="1:8">
      <c r="A44" s="1"/>
      <c r="B44" s="1"/>
      <c r="C44" s="1"/>
      <c r="D44" s="1" t="s">
        <v>704</v>
      </c>
      <c r="E44" s="1"/>
      <c r="F44" s="1"/>
      <c r="G44" s="1"/>
      <c r="H44" s="1"/>
    </row>
    <row r="45" spans="1:8">
      <c r="A45" s="1" t="s">
        <v>1</v>
      </c>
      <c r="B45" s="1"/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3" t="s">
        <v>7</v>
      </c>
    </row>
    <row r="46" spans="1:8">
      <c r="A46" s="1" t="s">
        <v>50</v>
      </c>
      <c r="C46" s="1" t="s">
        <v>800</v>
      </c>
      <c r="D46">
        <v>260</v>
      </c>
      <c r="F46" s="2">
        <v>1040</v>
      </c>
      <c r="G46" s="1" t="s">
        <v>794</v>
      </c>
      <c r="H46" s="3">
        <v>390</v>
      </c>
    </row>
    <row r="47" spans="1:8">
      <c r="A47" s="1" t="s">
        <v>801</v>
      </c>
      <c r="C47" s="1" t="s">
        <v>802</v>
      </c>
      <c r="D47">
        <v>310</v>
      </c>
      <c r="F47" s="2">
        <v>930</v>
      </c>
      <c r="G47" s="1" t="s">
        <v>803</v>
      </c>
      <c r="H47" s="3">
        <v>490</v>
      </c>
    </row>
    <row r="48" spans="1:8">
      <c r="A48" s="1" t="s">
        <v>801</v>
      </c>
      <c r="C48" s="1" t="s">
        <v>804</v>
      </c>
      <c r="D48">
        <v>230</v>
      </c>
      <c r="F48" s="2">
        <v>690</v>
      </c>
      <c r="G48" s="1" t="s">
        <v>805</v>
      </c>
      <c r="H48" s="3">
        <v>390</v>
      </c>
    </row>
    <row r="49" spans="1:8">
      <c r="A49" s="1" t="s">
        <v>47</v>
      </c>
      <c r="C49" s="1" t="s">
        <v>806</v>
      </c>
      <c r="D49">
        <v>700</v>
      </c>
      <c r="F49" s="2">
        <v>1400</v>
      </c>
      <c r="G49" s="1" t="s">
        <v>807</v>
      </c>
      <c r="H49" s="3">
        <v>1190</v>
      </c>
    </row>
    <row r="50" spans="1:8">
      <c r="A50" s="1" t="s">
        <v>70</v>
      </c>
      <c r="C50" s="1" t="s">
        <v>808</v>
      </c>
      <c r="D50">
        <v>900</v>
      </c>
      <c r="F50" s="2">
        <v>900</v>
      </c>
      <c r="G50" s="1" t="s">
        <v>798</v>
      </c>
      <c r="H50" s="3">
        <v>1490</v>
      </c>
    </row>
    <row r="51" spans="1:8">
      <c r="D51" s="1" t="s">
        <v>73</v>
      </c>
      <c r="F51" s="2">
        <f>SUM(F46:F50)</f>
        <v>4960</v>
      </c>
    </row>
    <row r="54" spans="1:8">
      <c r="A54" s="8" t="s">
        <v>44</v>
      </c>
      <c r="B54" s="8"/>
      <c r="C54" s="8"/>
      <c r="D54" s="8"/>
      <c r="E54" s="8"/>
      <c r="F54" s="8"/>
      <c r="G54" s="8"/>
      <c r="H54" s="8"/>
    </row>
    <row r="55" spans="1:8">
      <c r="A55" s="1"/>
      <c r="B55" s="1"/>
      <c r="C55" s="1"/>
      <c r="D55" s="1"/>
      <c r="E55" s="1" t="s">
        <v>1361</v>
      </c>
      <c r="F55" s="1"/>
      <c r="G55" s="1" t="s">
        <v>0</v>
      </c>
      <c r="H55" s="1"/>
    </row>
    <row r="56" spans="1:8">
      <c r="A56" s="1"/>
      <c r="B56" s="1"/>
      <c r="C56" s="1"/>
      <c r="D56" s="1" t="s">
        <v>685</v>
      </c>
      <c r="E56" s="1"/>
      <c r="F56" s="1"/>
      <c r="G56" s="1"/>
      <c r="H56" s="1"/>
    </row>
    <row r="57" spans="1:8">
      <c r="A57" s="1" t="s">
        <v>1</v>
      </c>
      <c r="B57" s="1"/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3" t="s">
        <v>7</v>
      </c>
    </row>
    <row r="58" spans="1:8">
      <c r="A58" s="1" t="s">
        <v>62</v>
      </c>
      <c r="C58" s="1" t="s">
        <v>1362</v>
      </c>
      <c r="D58">
        <v>280</v>
      </c>
      <c r="F58" s="2">
        <v>2800</v>
      </c>
      <c r="G58" s="1" t="s">
        <v>81</v>
      </c>
      <c r="H58" s="3">
        <v>450</v>
      </c>
    </row>
    <row r="59" spans="1:8">
      <c r="A59" s="1" t="s">
        <v>53</v>
      </c>
      <c r="C59" s="1" t="s">
        <v>1363</v>
      </c>
      <c r="D59">
        <v>290</v>
      </c>
      <c r="F59" s="2">
        <v>1740</v>
      </c>
      <c r="G59" s="1" t="s">
        <v>1364</v>
      </c>
      <c r="H59" s="3">
        <v>450</v>
      </c>
    </row>
    <row r="60" spans="1:8">
      <c r="A60" s="1" t="s">
        <v>62</v>
      </c>
      <c r="C60" s="1" t="s">
        <v>1365</v>
      </c>
      <c r="D60">
        <v>200</v>
      </c>
      <c r="F60" s="2">
        <v>2000</v>
      </c>
      <c r="G60" s="1" t="s">
        <v>1366</v>
      </c>
      <c r="H60" s="3">
        <v>320</v>
      </c>
    </row>
    <row r="61" spans="1:8">
      <c r="A61" s="1" t="s">
        <v>50</v>
      </c>
      <c r="C61" s="1" t="s">
        <v>1367</v>
      </c>
      <c r="D61">
        <v>250</v>
      </c>
      <c r="F61" s="2">
        <v>1000</v>
      </c>
      <c r="G61" s="1" t="s">
        <v>78</v>
      </c>
      <c r="H61" s="3">
        <v>390</v>
      </c>
    </row>
    <row r="62" spans="1:8">
      <c r="A62" s="1" t="s">
        <v>50</v>
      </c>
      <c r="C62" s="1" t="s">
        <v>1368</v>
      </c>
      <c r="D62">
        <v>170</v>
      </c>
      <c r="F62" s="2">
        <v>680</v>
      </c>
      <c r="G62" s="1" t="s">
        <v>1369</v>
      </c>
      <c r="H62" s="3">
        <v>270</v>
      </c>
    </row>
    <row r="63" spans="1:8">
      <c r="A63" s="1" t="s">
        <v>801</v>
      </c>
      <c r="C63" s="1" t="s">
        <v>1370</v>
      </c>
      <c r="D63">
        <v>145</v>
      </c>
      <c r="F63" s="2">
        <v>435</v>
      </c>
      <c r="G63" s="1" t="s">
        <v>1371</v>
      </c>
      <c r="H63" s="3">
        <v>270</v>
      </c>
    </row>
    <row r="64" spans="1:8">
      <c r="A64" s="1" t="s">
        <v>53</v>
      </c>
      <c r="C64" s="1" t="s">
        <v>1372</v>
      </c>
      <c r="D64">
        <v>270</v>
      </c>
      <c r="F64" s="2">
        <v>1620</v>
      </c>
      <c r="G64" s="1" t="s">
        <v>1373</v>
      </c>
      <c r="H64" s="3">
        <v>420</v>
      </c>
    </row>
    <row r="65" spans="1:8">
      <c r="A65" s="1" t="s">
        <v>47</v>
      </c>
      <c r="C65" s="1" t="s">
        <v>1374</v>
      </c>
      <c r="D65">
        <v>350</v>
      </c>
      <c r="F65" s="2">
        <v>700</v>
      </c>
      <c r="G65" s="1" t="s">
        <v>1375</v>
      </c>
      <c r="H65" s="3">
        <v>550</v>
      </c>
    </row>
    <row r="66" spans="1:8">
      <c r="A66" s="1" t="s">
        <v>47</v>
      </c>
      <c r="C66" s="1" t="s">
        <v>1376</v>
      </c>
      <c r="D66">
        <v>530</v>
      </c>
      <c r="F66" s="2">
        <v>1060</v>
      </c>
      <c r="G66" s="1" t="s">
        <v>1377</v>
      </c>
      <c r="H66" s="3">
        <v>850</v>
      </c>
    </row>
    <row r="67" spans="1:8">
      <c r="D67" s="1" t="s">
        <v>73</v>
      </c>
      <c r="F67" s="2">
        <f>SUM(F58:F66)</f>
        <v>12035</v>
      </c>
    </row>
  </sheetData>
  <mergeCells count="5">
    <mergeCell ref="A1:H1"/>
    <mergeCell ref="A18:H18"/>
    <mergeCell ref="A30:H30"/>
    <mergeCell ref="A42:H42"/>
    <mergeCell ref="A54:H5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1"/>
  <sheetViews>
    <sheetView topLeftCell="A13" workbookViewId="0">
      <selection activeCell="H20" sqref="H20"/>
    </sheetView>
  </sheetViews>
  <sheetFormatPr defaultRowHeight="14.25"/>
  <cols>
    <col min="3" max="3" width="35.875" customWidth="1"/>
    <col min="6" max="6" width="9.375" bestFit="1" customWidth="1"/>
    <col min="7" max="7" width="18.125" customWidth="1"/>
    <col min="8" max="8" width="9.25" bestFit="1" customWidth="1"/>
  </cols>
  <sheetData>
    <row r="1" spans="1:8">
      <c r="A1" s="8" t="s">
        <v>815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816</v>
      </c>
      <c r="F2" s="1"/>
      <c r="G2" s="1" t="s">
        <v>0</v>
      </c>
      <c r="H2" s="1"/>
    </row>
    <row r="3" spans="1:8">
      <c r="A3" s="1"/>
      <c r="B3" s="1"/>
      <c r="C3" s="1"/>
      <c r="D3" s="1" t="s">
        <v>533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817</v>
      </c>
      <c r="B5" s="1" t="s">
        <v>818</v>
      </c>
      <c r="C5" s="1" t="s">
        <v>819</v>
      </c>
      <c r="D5">
        <v>230</v>
      </c>
      <c r="F5">
        <v>1840</v>
      </c>
      <c r="G5" s="1" t="s">
        <v>820</v>
      </c>
      <c r="H5" s="3">
        <v>490</v>
      </c>
    </row>
    <row r="6" spans="1:8">
      <c r="A6" s="1" t="s">
        <v>25</v>
      </c>
      <c r="B6" s="1" t="s">
        <v>821</v>
      </c>
      <c r="C6" s="1" t="s">
        <v>822</v>
      </c>
      <c r="D6">
        <v>1350</v>
      </c>
      <c r="F6">
        <v>2700</v>
      </c>
      <c r="G6" s="1" t="s">
        <v>823</v>
      </c>
      <c r="H6" s="3">
        <v>2290</v>
      </c>
    </row>
    <row r="7" spans="1:8">
      <c r="A7" s="1" t="s">
        <v>373</v>
      </c>
      <c r="B7" s="1" t="s">
        <v>824</v>
      </c>
      <c r="C7" s="1" t="s">
        <v>825</v>
      </c>
      <c r="D7">
        <v>250</v>
      </c>
      <c r="F7">
        <v>1000</v>
      </c>
      <c r="G7" s="1" t="s">
        <v>826</v>
      </c>
      <c r="H7" s="3">
        <v>390</v>
      </c>
    </row>
    <row r="8" spans="1:8">
      <c r="A8" s="1" t="s">
        <v>373</v>
      </c>
      <c r="B8" s="1" t="s">
        <v>827</v>
      </c>
      <c r="C8" s="1" t="s">
        <v>828</v>
      </c>
      <c r="D8">
        <v>250</v>
      </c>
      <c r="F8">
        <v>1000</v>
      </c>
      <c r="G8" s="1" t="s">
        <v>826</v>
      </c>
      <c r="H8" s="3">
        <v>390</v>
      </c>
    </row>
    <row r="9" spans="1:8">
      <c r="D9" s="1" t="s">
        <v>489</v>
      </c>
      <c r="F9">
        <f>SUM(F5:F8)</f>
        <v>6540</v>
      </c>
    </row>
    <row r="13" spans="1:8">
      <c r="A13" s="8" t="s">
        <v>815</v>
      </c>
      <c r="B13" s="8"/>
      <c r="C13" s="8"/>
      <c r="D13" s="8"/>
      <c r="E13" s="8"/>
      <c r="F13" s="8"/>
      <c r="G13" s="8"/>
      <c r="H13" s="8"/>
    </row>
    <row r="14" spans="1:8">
      <c r="A14" s="1"/>
      <c r="B14" s="1"/>
      <c r="C14" s="1"/>
      <c r="D14" s="1"/>
      <c r="E14" s="1" t="s">
        <v>1159</v>
      </c>
      <c r="F14" s="1"/>
      <c r="G14" s="1" t="s">
        <v>0</v>
      </c>
      <c r="H14" s="1"/>
    </row>
    <row r="15" spans="1:8">
      <c r="A15" s="1"/>
      <c r="B15" s="1"/>
      <c r="C15" s="1"/>
      <c r="D15" s="1" t="s">
        <v>685</v>
      </c>
      <c r="E15" s="1"/>
      <c r="F15" s="1"/>
      <c r="G15" s="1"/>
      <c r="H15" s="1"/>
    </row>
    <row r="16" spans="1:8">
      <c r="A16" s="1" t="s">
        <v>1</v>
      </c>
      <c r="B16" s="1"/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3" t="s">
        <v>7</v>
      </c>
    </row>
    <row r="17" spans="1:8">
      <c r="A17" s="1" t="s">
        <v>283</v>
      </c>
      <c r="B17" s="1" t="s">
        <v>1160</v>
      </c>
      <c r="C17" s="1" t="s">
        <v>1161</v>
      </c>
      <c r="D17">
        <v>700</v>
      </c>
      <c r="F17" s="2">
        <v>1400</v>
      </c>
      <c r="G17" s="1" t="s">
        <v>1199</v>
      </c>
      <c r="H17" s="3">
        <v>950</v>
      </c>
    </row>
    <row r="18" spans="1:8">
      <c r="A18" s="1" t="s">
        <v>17</v>
      </c>
      <c r="B18" s="1" t="s">
        <v>1162</v>
      </c>
      <c r="C18" s="1" t="s">
        <v>1163</v>
      </c>
      <c r="D18">
        <v>550</v>
      </c>
      <c r="F18" s="2">
        <v>1100</v>
      </c>
      <c r="G18" s="1" t="s">
        <v>1200</v>
      </c>
      <c r="H18" s="3">
        <v>900</v>
      </c>
    </row>
    <row r="19" spans="1:8">
      <c r="A19" s="1" t="s">
        <v>1164</v>
      </c>
      <c r="B19" s="1" t="s">
        <v>1165</v>
      </c>
      <c r="C19" s="1" t="s">
        <v>1166</v>
      </c>
      <c r="D19">
        <v>55</v>
      </c>
      <c r="F19" s="2">
        <v>440</v>
      </c>
      <c r="G19" s="1" t="s">
        <v>1201</v>
      </c>
      <c r="H19" s="3">
        <v>90</v>
      </c>
    </row>
    <row r="20" spans="1:8">
      <c r="A20" s="1" t="s">
        <v>283</v>
      </c>
      <c r="B20" s="1" t="s">
        <v>1167</v>
      </c>
      <c r="C20" s="1" t="s">
        <v>1168</v>
      </c>
      <c r="D20">
        <v>700</v>
      </c>
      <c r="F20" s="2">
        <v>1400</v>
      </c>
      <c r="G20" s="1" t="s">
        <v>1199</v>
      </c>
      <c r="H20" s="3">
        <v>950</v>
      </c>
    </row>
    <row r="21" spans="1:8">
      <c r="D21" s="1" t="s">
        <v>489</v>
      </c>
      <c r="F21" s="2">
        <f>SUM(F17:F20)</f>
        <v>4340</v>
      </c>
    </row>
  </sheetData>
  <mergeCells count="2">
    <mergeCell ref="A1:H1"/>
    <mergeCell ref="A13:H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43"/>
  <sheetViews>
    <sheetView tabSelected="1" topLeftCell="A19" workbookViewId="0">
      <selection activeCell="C39" sqref="C39"/>
    </sheetView>
  </sheetViews>
  <sheetFormatPr defaultRowHeight="14.25"/>
  <cols>
    <col min="3" max="3" width="35.875" customWidth="1"/>
    <col min="7" max="7" width="18.25" customWidth="1"/>
    <col min="8" max="8" width="9.25" bestFit="1" customWidth="1"/>
  </cols>
  <sheetData>
    <row r="1" spans="1:8">
      <c r="A1" s="8" t="s">
        <v>840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841</v>
      </c>
      <c r="F2" s="1"/>
      <c r="G2" s="1" t="s">
        <v>0</v>
      </c>
      <c r="H2" s="1"/>
    </row>
    <row r="3" spans="1:8">
      <c r="A3" s="1"/>
      <c r="B3" s="1"/>
      <c r="C3" s="1"/>
      <c r="D3" s="1" t="s">
        <v>46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>
        <v>4</v>
      </c>
      <c r="B5" s="1" t="s">
        <v>842</v>
      </c>
      <c r="C5" s="1" t="s">
        <v>843</v>
      </c>
      <c r="D5">
        <v>149</v>
      </c>
      <c r="E5" s="4">
        <v>0.4</v>
      </c>
      <c r="F5">
        <v>357.6</v>
      </c>
    </row>
    <row r="6" spans="1:8">
      <c r="A6">
        <v>4</v>
      </c>
      <c r="B6" s="1" t="s">
        <v>842</v>
      </c>
      <c r="C6" s="1" t="s">
        <v>844</v>
      </c>
      <c r="D6">
        <v>155</v>
      </c>
      <c r="E6" s="4">
        <v>0.4</v>
      </c>
      <c r="F6">
        <v>372</v>
      </c>
    </row>
    <row r="7" spans="1:8">
      <c r="A7">
        <v>2</v>
      </c>
      <c r="B7" s="1" t="s">
        <v>842</v>
      </c>
      <c r="C7" s="1" t="s">
        <v>845</v>
      </c>
      <c r="D7">
        <v>151</v>
      </c>
      <c r="E7" s="4">
        <v>0.4</v>
      </c>
      <c r="F7">
        <v>181.2</v>
      </c>
    </row>
    <row r="8" spans="1:8">
      <c r="A8">
        <v>2</v>
      </c>
      <c r="B8" s="1" t="s">
        <v>842</v>
      </c>
      <c r="C8" s="1" t="s">
        <v>846</v>
      </c>
      <c r="D8">
        <v>172</v>
      </c>
      <c r="E8" s="4">
        <v>0.4</v>
      </c>
      <c r="F8" s="1">
        <v>206.4</v>
      </c>
    </row>
    <row r="9" spans="1:8">
      <c r="A9">
        <v>2</v>
      </c>
      <c r="B9" s="1" t="s">
        <v>842</v>
      </c>
      <c r="C9" s="1" t="s">
        <v>847</v>
      </c>
      <c r="D9">
        <v>177</v>
      </c>
      <c r="E9" s="4">
        <v>0.4</v>
      </c>
      <c r="F9">
        <v>212.4</v>
      </c>
    </row>
    <row r="10" spans="1:8">
      <c r="A10">
        <v>4</v>
      </c>
      <c r="B10" s="1" t="s">
        <v>842</v>
      </c>
      <c r="C10" s="1" t="s">
        <v>848</v>
      </c>
      <c r="D10">
        <v>188</v>
      </c>
      <c r="E10" s="4">
        <v>0.4</v>
      </c>
      <c r="F10">
        <v>451.2</v>
      </c>
    </row>
    <row r="11" spans="1:8">
      <c r="A11">
        <v>4</v>
      </c>
      <c r="B11" s="1" t="s">
        <v>842</v>
      </c>
      <c r="C11" s="1" t="s">
        <v>849</v>
      </c>
      <c r="D11">
        <v>195</v>
      </c>
      <c r="E11" s="4">
        <v>0.4</v>
      </c>
      <c r="F11">
        <v>468</v>
      </c>
    </row>
    <row r="12" spans="1:8">
      <c r="A12">
        <v>4</v>
      </c>
      <c r="B12" s="1" t="s">
        <v>842</v>
      </c>
      <c r="C12" s="1" t="s">
        <v>850</v>
      </c>
      <c r="D12">
        <v>197</v>
      </c>
      <c r="E12" s="4">
        <v>0.4</v>
      </c>
      <c r="F12">
        <v>472.8</v>
      </c>
    </row>
    <row r="13" spans="1:8">
      <c r="A13">
        <v>4</v>
      </c>
      <c r="B13" s="1" t="s">
        <v>842</v>
      </c>
      <c r="C13" s="1" t="s">
        <v>851</v>
      </c>
      <c r="D13">
        <v>220</v>
      </c>
      <c r="E13" s="4">
        <v>0.4</v>
      </c>
      <c r="F13">
        <v>528</v>
      </c>
    </row>
    <row r="14" spans="1:8">
      <c r="A14">
        <v>2</v>
      </c>
      <c r="B14" s="1" t="s">
        <v>842</v>
      </c>
      <c r="C14" s="1" t="s">
        <v>852</v>
      </c>
      <c r="D14">
        <v>250</v>
      </c>
      <c r="E14" s="4">
        <v>0.4</v>
      </c>
      <c r="F14">
        <v>300</v>
      </c>
    </row>
    <row r="15" spans="1:8">
      <c r="A15">
        <v>3</v>
      </c>
      <c r="B15" s="1" t="s">
        <v>842</v>
      </c>
      <c r="C15" s="1" t="s">
        <v>853</v>
      </c>
      <c r="D15">
        <v>328</v>
      </c>
      <c r="E15" s="4">
        <v>0.4</v>
      </c>
      <c r="F15">
        <v>590.4</v>
      </c>
    </row>
    <row r="16" spans="1:8">
      <c r="A16">
        <v>2</v>
      </c>
      <c r="B16" s="1" t="s">
        <v>842</v>
      </c>
      <c r="C16" s="1" t="s">
        <v>854</v>
      </c>
      <c r="D16">
        <v>346</v>
      </c>
      <c r="E16" s="4">
        <v>0.4</v>
      </c>
      <c r="F16">
        <v>415.2</v>
      </c>
    </row>
    <row r="17" spans="1:8">
      <c r="A17">
        <v>3</v>
      </c>
      <c r="B17" s="1" t="s">
        <v>842</v>
      </c>
      <c r="C17" s="1" t="s">
        <v>855</v>
      </c>
      <c r="D17">
        <v>369</v>
      </c>
      <c r="E17" s="4">
        <v>0.4</v>
      </c>
      <c r="F17">
        <v>664.2</v>
      </c>
    </row>
    <row r="18" spans="1:8">
      <c r="A18">
        <v>2</v>
      </c>
      <c r="C18" s="1" t="s">
        <v>856</v>
      </c>
      <c r="D18">
        <v>215</v>
      </c>
      <c r="E18" s="4">
        <v>0.4</v>
      </c>
      <c r="F18">
        <v>258</v>
      </c>
    </row>
    <row r="19" spans="1:8">
      <c r="A19">
        <v>2</v>
      </c>
      <c r="C19" s="1" t="s">
        <v>857</v>
      </c>
      <c r="D19">
        <v>255</v>
      </c>
      <c r="E19" s="4">
        <v>0.4</v>
      </c>
      <c r="F19">
        <v>306</v>
      </c>
    </row>
    <row r="20" spans="1:8">
      <c r="A20">
        <v>2</v>
      </c>
      <c r="C20" s="1" t="s">
        <v>858</v>
      </c>
      <c r="D20">
        <v>263</v>
      </c>
      <c r="E20" s="4">
        <v>0.4</v>
      </c>
      <c r="F20">
        <v>315.60000000000002</v>
      </c>
    </row>
    <row r="21" spans="1:8">
      <c r="A21">
        <v>4</v>
      </c>
      <c r="C21" s="1" t="s">
        <v>859</v>
      </c>
      <c r="D21">
        <v>283</v>
      </c>
      <c r="E21" s="4">
        <v>0.4</v>
      </c>
      <c r="F21">
        <v>679.2</v>
      </c>
    </row>
    <row r="22" spans="1:8">
      <c r="A22">
        <v>2</v>
      </c>
      <c r="C22" s="1" t="s">
        <v>860</v>
      </c>
      <c r="D22">
        <v>306</v>
      </c>
      <c r="E22" s="4">
        <v>0.4</v>
      </c>
      <c r="F22">
        <v>367.2</v>
      </c>
    </row>
    <row r="23" spans="1:8">
      <c r="A23">
        <v>2</v>
      </c>
      <c r="C23" s="1" t="s">
        <v>861</v>
      </c>
      <c r="D23">
        <v>341</v>
      </c>
      <c r="E23" s="4">
        <v>0.4</v>
      </c>
      <c r="F23">
        <v>409.2</v>
      </c>
    </row>
    <row r="24" spans="1:8">
      <c r="A24">
        <v>2</v>
      </c>
      <c r="C24" s="1" t="s">
        <v>862</v>
      </c>
      <c r="D24">
        <v>360</v>
      </c>
      <c r="E24" s="4">
        <v>0.4</v>
      </c>
      <c r="F24">
        <v>432</v>
      </c>
    </row>
    <row r="25" spans="1:8">
      <c r="D25" s="1" t="s">
        <v>91</v>
      </c>
      <c r="F25">
        <f>SUM(F5:F24)</f>
        <v>7986.5999999999995</v>
      </c>
    </row>
    <row r="28" spans="1:8">
      <c r="A28" s="8" t="s">
        <v>840</v>
      </c>
      <c r="B28" s="8"/>
      <c r="C28" s="8"/>
      <c r="D28" s="8"/>
      <c r="E28" s="8"/>
      <c r="F28" s="8"/>
      <c r="G28" s="8"/>
      <c r="H28" s="8"/>
    </row>
    <row r="29" spans="1:8">
      <c r="A29" s="1"/>
      <c r="B29" s="1"/>
      <c r="C29" s="1"/>
      <c r="D29" s="1"/>
      <c r="E29" s="1" t="s">
        <v>863</v>
      </c>
      <c r="F29" s="1"/>
      <c r="G29" s="1" t="s">
        <v>0</v>
      </c>
      <c r="H29" s="1"/>
    </row>
    <row r="30" spans="1:8">
      <c r="A30" s="1"/>
      <c r="B30" s="1"/>
      <c r="C30" s="1"/>
      <c r="D30" s="1" t="s">
        <v>46</v>
      </c>
      <c r="E30" s="1"/>
      <c r="F30" s="1"/>
      <c r="G30" s="1"/>
      <c r="H30" s="1"/>
    </row>
    <row r="31" spans="1:8">
      <c r="A31" s="1" t="s">
        <v>1</v>
      </c>
      <c r="B31" s="1"/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3" t="s">
        <v>7</v>
      </c>
    </row>
    <row r="32" spans="1:8">
      <c r="A32">
        <v>2</v>
      </c>
      <c r="C32" s="1" t="s">
        <v>864</v>
      </c>
      <c r="D32">
        <v>385</v>
      </c>
      <c r="E32" s="4">
        <v>0.4</v>
      </c>
      <c r="F32">
        <v>462</v>
      </c>
      <c r="G32" s="1"/>
      <c r="H32" s="1"/>
    </row>
    <row r="33" spans="1:8">
      <c r="A33">
        <v>2</v>
      </c>
      <c r="C33" s="1" t="s">
        <v>867</v>
      </c>
      <c r="D33">
        <v>403</v>
      </c>
      <c r="E33" s="4">
        <v>0.4</v>
      </c>
      <c r="F33">
        <v>483.6</v>
      </c>
    </row>
    <row r="34" spans="1:8">
      <c r="A34">
        <v>2</v>
      </c>
      <c r="C34" s="1" t="s">
        <v>868</v>
      </c>
      <c r="D34">
        <v>418</v>
      </c>
      <c r="E34" s="4">
        <v>0.4</v>
      </c>
      <c r="F34">
        <v>501.6</v>
      </c>
    </row>
    <row r="35" spans="1:8">
      <c r="A35">
        <v>2</v>
      </c>
      <c r="C35" s="1" t="s">
        <v>869</v>
      </c>
      <c r="D35">
        <v>437</v>
      </c>
      <c r="E35" s="4">
        <v>0.4</v>
      </c>
      <c r="F35">
        <v>524.4</v>
      </c>
    </row>
    <row r="36" spans="1:8">
      <c r="A36">
        <v>2</v>
      </c>
      <c r="C36" s="1" t="s">
        <v>870</v>
      </c>
      <c r="D36">
        <v>500</v>
      </c>
      <c r="E36" s="4">
        <v>0.4</v>
      </c>
      <c r="F36">
        <v>600</v>
      </c>
    </row>
    <row r="37" spans="1:8">
      <c r="A37">
        <v>1</v>
      </c>
      <c r="C37" s="1" t="s">
        <v>871</v>
      </c>
      <c r="D37">
        <v>1060</v>
      </c>
      <c r="F37">
        <v>1060</v>
      </c>
      <c r="G37" s="1" t="s">
        <v>865</v>
      </c>
      <c r="H37" s="3" t="s">
        <v>866</v>
      </c>
    </row>
    <row r="38" spans="1:8">
      <c r="A38">
        <v>10</v>
      </c>
      <c r="C38" s="1" t="s">
        <v>872</v>
      </c>
      <c r="D38">
        <v>100</v>
      </c>
      <c r="F38">
        <v>1000</v>
      </c>
      <c r="G38" s="1" t="s">
        <v>873</v>
      </c>
      <c r="H38" s="3">
        <v>150</v>
      </c>
    </row>
    <row r="39" spans="1:8">
      <c r="A39">
        <v>2</v>
      </c>
      <c r="C39" s="1" t="s">
        <v>874</v>
      </c>
      <c r="D39">
        <v>410</v>
      </c>
      <c r="F39">
        <v>820</v>
      </c>
      <c r="G39" s="1" t="s">
        <v>875</v>
      </c>
      <c r="H39" s="3">
        <v>650</v>
      </c>
    </row>
    <row r="40" spans="1:8">
      <c r="A40">
        <v>2</v>
      </c>
      <c r="C40" s="1" t="s">
        <v>876</v>
      </c>
      <c r="D40">
        <v>370</v>
      </c>
      <c r="F40">
        <v>740</v>
      </c>
      <c r="G40" s="1" t="s">
        <v>877</v>
      </c>
      <c r="H40" s="3">
        <v>600</v>
      </c>
    </row>
    <row r="41" spans="1:8">
      <c r="A41">
        <v>2</v>
      </c>
      <c r="C41" s="1" t="s">
        <v>878</v>
      </c>
      <c r="D41">
        <v>395</v>
      </c>
      <c r="F41">
        <v>790</v>
      </c>
      <c r="G41" s="1" t="s">
        <v>879</v>
      </c>
      <c r="H41" s="3">
        <v>620</v>
      </c>
    </row>
    <row r="42" spans="1:8">
      <c r="A42">
        <v>1</v>
      </c>
      <c r="B42" s="1" t="s">
        <v>881</v>
      </c>
      <c r="C42" s="1" t="s">
        <v>880</v>
      </c>
      <c r="D42">
        <v>1655</v>
      </c>
      <c r="F42">
        <v>1655</v>
      </c>
      <c r="G42" s="1" t="s">
        <v>882</v>
      </c>
      <c r="H42" s="3">
        <v>2490</v>
      </c>
    </row>
    <row r="43" spans="1:8">
      <c r="D43" s="1" t="s">
        <v>91</v>
      </c>
      <c r="F43">
        <f>SUM(F32:F42)</f>
        <v>8636.6</v>
      </c>
    </row>
  </sheetData>
  <mergeCells count="2">
    <mergeCell ref="A1:H1"/>
    <mergeCell ref="A28:H2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18"/>
  <sheetViews>
    <sheetView topLeftCell="A13" workbookViewId="0">
      <selection activeCell="A21" sqref="A21:H24"/>
    </sheetView>
  </sheetViews>
  <sheetFormatPr defaultRowHeight="14.25"/>
  <cols>
    <col min="3" max="3" width="36" customWidth="1"/>
    <col min="7" max="7" width="18.125" customWidth="1"/>
  </cols>
  <sheetData>
    <row r="1" spans="1:8" s="1" customFormat="1">
      <c r="A1" s="8" t="s">
        <v>892</v>
      </c>
      <c r="B1" s="8"/>
      <c r="C1" s="8"/>
      <c r="D1" s="8"/>
      <c r="E1" s="8"/>
      <c r="F1" s="8"/>
      <c r="G1" s="8"/>
      <c r="H1" s="8"/>
    </row>
    <row r="2" spans="1:8" s="1" customFormat="1">
      <c r="E2" s="1" t="s">
        <v>883</v>
      </c>
      <c r="G2" s="1" t="s">
        <v>0</v>
      </c>
    </row>
    <row r="3" spans="1:8" s="1" customFormat="1">
      <c r="D3" s="1" t="s">
        <v>46</v>
      </c>
    </row>
    <row r="4" spans="1:8" s="1" customFormat="1">
      <c r="A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 s="1" customFormat="1">
      <c r="A5" s="1" t="s">
        <v>34</v>
      </c>
      <c r="C5" s="1" t="s">
        <v>884</v>
      </c>
      <c r="D5" s="1">
        <v>450</v>
      </c>
      <c r="F5" s="1">
        <v>450</v>
      </c>
      <c r="G5" s="1" t="s">
        <v>885</v>
      </c>
      <c r="H5" s="3">
        <v>890</v>
      </c>
    </row>
    <row r="6" spans="1:8" s="1" customFormat="1">
      <c r="A6" s="1" t="s">
        <v>396</v>
      </c>
      <c r="C6" s="1" t="s">
        <v>886</v>
      </c>
      <c r="D6" s="1">
        <v>500</v>
      </c>
      <c r="F6" s="1">
        <v>500</v>
      </c>
      <c r="G6" s="1" t="s">
        <v>887</v>
      </c>
      <c r="H6" s="3">
        <v>890</v>
      </c>
    </row>
    <row r="7" spans="1:8" s="1" customFormat="1">
      <c r="A7" s="1" t="s">
        <v>396</v>
      </c>
      <c r="C7" s="1" t="s">
        <v>888</v>
      </c>
      <c r="D7" s="1">
        <v>500</v>
      </c>
      <c r="F7" s="1">
        <v>500</v>
      </c>
      <c r="G7" s="1" t="s">
        <v>887</v>
      </c>
      <c r="H7" s="3">
        <v>890</v>
      </c>
    </row>
    <row r="8" spans="1:8" s="1" customFormat="1">
      <c r="A8" s="1" t="s">
        <v>396</v>
      </c>
      <c r="C8" s="1" t="s">
        <v>889</v>
      </c>
      <c r="D8" s="1">
        <v>1400</v>
      </c>
      <c r="F8" s="1">
        <v>1400</v>
      </c>
      <c r="G8" s="1" t="s">
        <v>890</v>
      </c>
      <c r="H8" s="3">
        <v>2290</v>
      </c>
    </row>
    <row r="9" spans="1:8" s="1" customFormat="1">
      <c r="A9" s="1" t="s">
        <v>396</v>
      </c>
      <c r="C9" s="1" t="s">
        <v>891</v>
      </c>
      <c r="D9" s="1">
        <v>1400</v>
      </c>
      <c r="F9" s="1">
        <v>1400</v>
      </c>
      <c r="G9" s="1" t="s">
        <v>890</v>
      </c>
      <c r="H9" s="3">
        <v>2290</v>
      </c>
    </row>
    <row r="10" spans="1:8" s="1" customFormat="1">
      <c r="D10" s="1" t="s">
        <v>114</v>
      </c>
      <c r="F10" s="1">
        <f>SUM(F5:F9)</f>
        <v>4250</v>
      </c>
    </row>
    <row r="13" spans="1:8">
      <c r="A13" s="8" t="s">
        <v>892</v>
      </c>
      <c r="B13" s="8"/>
      <c r="C13" s="8"/>
      <c r="D13" s="8"/>
      <c r="E13" s="8"/>
      <c r="F13" s="8"/>
      <c r="G13" s="8"/>
      <c r="H13" s="8"/>
    </row>
    <row r="14" spans="1:8">
      <c r="A14" s="1"/>
      <c r="B14" s="1"/>
      <c r="C14" s="1"/>
      <c r="D14" s="1"/>
      <c r="E14" s="1" t="s">
        <v>893</v>
      </c>
      <c r="F14" s="1"/>
      <c r="G14" s="1" t="s">
        <v>0</v>
      </c>
      <c r="H14" s="1"/>
    </row>
    <row r="15" spans="1:8">
      <c r="A15" s="1"/>
      <c r="B15" s="1"/>
      <c r="C15" s="1"/>
      <c r="D15" s="1" t="s">
        <v>46</v>
      </c>
      <c r="E15" s="1"/>
      <c r="F15" s="1"/>
      <c r="G15" s="1"/>
      <c r="H15" s="1"/>
    </row>
    <row r="16" spans="1:8">
      <c r="A16" s="1" t="s">
        <v>1</v>
      </c>
      <c r="B16" s="1"/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3" t="s">
        <v>7</v>
      </c>
    </row>
    <row r="17" spans="1:8">
      <c r="A17" s="1" t="s">
        <v>894</v>
      </c>
      <c r="C17" s="1" t="s">
        <v>895</v>
      </c>
      <c r="D17">
        <v>200</v>
      </c>
      <c r="F17">
        <v>800</v>
      </c>
      <c r="G17" s="1" t="s">
        <v>896</v>
      </c>
      <c r="H17" s="3">
        <v>320</v>
      </c>
    </row>
    <row r="18" spans="1:8">
      <c r="D18" s="1" t="s">
        <v>114</v>
      </c>
      <c r="F18">
        <v>800</v>
      </c>
    </row>
  </sheetData>
  <mergeCells count="2">
    <mergeCell ref="A1:H1"/>
    <mergeCell ref="A13:H1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1"/>
  <sheetViews>
    <sheetView topLeftCell="A58" workbookViewId="0">
      <selection activeCell="F71" sqref="F71"/>
    </sheetView>
  </sheetViews>
  <sheetFormatPr defaultRowHeight="14.25"/>
  <cols>
    <col min="3" max="3" width="36" customWidth="1"/>
    <col min="7" max="7" width="18.125" customWidth="1"/>
  </cols>
  <sheetData>
    <row r="1" spans="1:8">
      <c r="A1" s="8" t="s">
        <v>897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898</v>
      </c>
      <c r="F2" s="1"/>
      <c r="G2" s="1" t="s">
        <v>0</v>
      </c>
      <c r="H2" s="1"/>
    </row>
    <row r="3" spans="1:8">
      <c r="A3" s="1"/>
      <c r="B3" s="1"/>
      <c r="C3" s="1"/>
      <c r="D3" s="1" t="s">
        <v>533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899</v>
      </c>
      <c r="C5" s="1" t="s">
        <v>900</v>
      </c>
      <c r="D5">
        <v>3.95</v>
      </c>
      <c r="E5" s="4">
        <v>0.18</v>
      </c>
      <c r="F5">
        <v>161.94999999999999</v>
      </c>
    </row>
    <row r="6" spans="1:8">
      <c r="A6" s="1" t="s">
        <v>899</v>
      </c>
      <c r="C6" s="1" t="s">
        <v>901</v>
      </c>
      <c r="D6">
        <v>4.8600000000000003</v>
      </c>
      <c r="E6" s="4">
        <v>0.18</v>
      </c>
      <c r="F6">
        <v>199.26</v>
      </c>
    </row>
    <row r="7" spans="1:8">
      <c r="A7" s="1" t="s">
        <v>780</v>
      </c>
      <c r="C7" s="1" t="s">
        <v>902</v>
      </c>
      <c r="D7">
        <v>1.76</v>
      </c>
      <c r="E7" s="4">
        <v>0.18</v>
      </c>
      <c r="F7">
        <v>288.64</v>
      </c>
    </row>
    <row r="8" spans="1:8">
      <c r="A8" s="1" t="s">
        <v>301</v>
      </c>
      <c r="C8" s="1" t="s">
        <v>903</v>
      </c>
      <c r="D8">
        <v>2.63</v>
      </c>
      <c r="E8" s="4">
        <v>0.18</v>
      </c>
      <c r="F8">
        <v>215.66</v>
      </c>
    </row>
    <row r="9" spans="1:8">
      <c r="A9" s="1" t="s">
        <v>899</v>
      </c>
      <c r="C9" s="1" t="s">
        <v>904</v>
      </c>
      <c r="D9">
        <v>3.67</v>
      </c>
      <c r="E9" s="4">
        <v>0.18</v>
      </c>
      <c r="F9">
        <v>150.47</v>
      </c>
    </row>
    <row r="10" spans="1:8">
      <c r="A10" s="1" t="s">
        <v>905</v>
      </c>
      <c r="C10" s="1" t="s">
        <v>906</v>
      </c>
      <c r="D10">
        <v>15.1</v>
      </c>
      <c r="E10" s="4">
        <v>0.2</v>
      </c>
      <c r="F10">
        <v>483.2</v>
      </c>
    </row>
    <row r="11" spans="1:8">
      <c r="A11" s="1" t="s">
        <v>899</v>
      </c>
      <c r="C11" s="1" t="s">
        <v>907</v>
      </c>
      <c r="D11">
        <v>5.48</v>
      </c>
      <c r="E11" s="4">
        <v>0.35</v>
      </c>
      <c r="F11">
        <v>178.1</v>
      </c>
    </row>
    <row r="12" spans="1:8">
      <c r="A12" s="1" t="s">
        <v>899</v>
      </c>
      <c r="C12" s="1" t="s">
        <v>908</v>
      </c>
      <c r="D12">
        <v>6.73</v>
      </c>
      <c r="E12" s="4">
        <v>0.35</v>
      </c>
      <c r="F12">
        <v>218.73</v>
      </c>
    </row>
    <row r="13" spans="1:8">
      <c r="A13" s="1" t="s">
        <v>912</v>
      </c>
      <c r="C13" s="1" t="s">
        <v>909</v>
      </c>
      <c r="D13">
        <v>9.2100000000000009</v>
      </c>
      <c r="E13" s="4">
        <v>0.35</v>
      </c>
      <c r="F13">
        <v>149.66</v>
      </c>
    </row>
    <row r="14" spans="1:8">
      <c r="A14" s="1" t="s">
        <v>912</v>
      </c>
      <c r="C14" s="1" t="s">
        <v>910</v>
      </c>
      <c r="D14">
        <v>13.79</v>
      </c>
      <c r="E14" s="4">
        <v>0.35</v>
      </c>
      <c r="F14">
        <v>224.09</v>
      </c>
    </row>
    <row r="15" spans="1:8">
      <c r="A15" s="1" t="s">
        <v>912</v>
      </c>
      <c r="C15" s="1" t="s">
        <v>911</v>
      </c>
      <c r="D15">
        <v>14.38</v>
      </c>
      <c r="E15" s="4">
        <v>0.35</v>
      </c>
      <c r="F15">
        <v>233.68</v>
      </c>
    </row>
    <row r="16" spans="1:8">
      <c r="A16" s="1" t="s">
        <v>301</v>
      </c>
      <c r="C16" s="1" t="s">
        <v>913</v>
      </c>
      <c r="D16">
        <v>1.65</v>
      </c>
      <c r="E16" s="4">
        <v>0.3</v>
      </c>
      <c r="F16">
        <v>115.5</v>
      </c>
    </row>
    <row r="17" spans="1:8">
      <c r="A17" s="1" t="s">
        <v>905</v>
      </c>
      <c r="C17" s="1" t="s">
        <v>914</v>
      </c>
      <c r="D17">
        <v>5.05</v>
      </c>
      <c r="E17" s="4">
        <v>0.3</v>
      </c>
      <c r="F17">
        <v>141.4</v>
      </c>
    </row>
    <row r="18" spans="1:8">
      <c r="A18" s="1" t="s">
        <v>916</v>
      </c>
      <c r="C18" s="1" t="s">
        <v>915</v>
      </c>
      <c r="D18">
        <v>0.74</v>
      </c>
      <c r="E18" s="4">
        <v>0.3</v>
      </c>
      <c r="F18">
        <v>155.4</v>
      </c>
    </row>
    <row r="19" spans="1:8">
      <c r="A19" s="1" t="s">
        <v>899</v>
      </c>
      <c r="C19" s="1" t="s">
        <v>917</v>
      </c>
      <c r="D19">
        <v>1.22</v>
      </c>
      <c r="E19" s="4">
        <v>0.3</v>
      </c>
      <c r="F19">
        <v>42.7</v>
      </c>
    </row>
    <row r="20" spans="1:8">
      <c r="A20" s="1" t="s">
        <v>301</v>
      </c>
      <c r="C20" s="1" t="s">
        <v>918</v>
      </c>
      <c r="D20">
        <v>1.08</v>
      </c>
      <c r="E20" s="4">
        <v>0.3</v>
      </c>
      <c r="F20">
        <v>75.599999999999994</v>
      </c>
    </row>
    <row r="21" spans="1:8">
      <c r="A21" s="1" t="s">
        <v>912</v>
      </c>
      <c r="C21" s="1" t="s">
        <v>919</v>
      </c>
      <c r="D21">
        <v>2.65</v>
      </c>
      <c r="E21" s="4">
        <v>0.3</v>
      </c>
      <c r="F21">
        <v>46.38</v>
      </c>
    </row>
    <row r="22" spans="1:8">
      <c r="A22" s="1" t="s">
        <v>899</v>
      </c>
      <c r="C22" s="1" t="s">
        <v>920</v>
      </c>
      <c r="D22">
        <v>5.2</v>
      </c>
      <c r="E22" s="4">
        <v>0.3</v>
      </c>
      <c r="F22">
        <v>182</v>
      </c>
    </row>
    <row r="23" spans="1:8">
      <c r="D23" s="1" t="s">
        <v>814</v>
      </c>
      <c r="F23">
        <f>SUM(F5:F22)</f>
        <v>3262.4199999999996</v>
      </c>
    </row>
    <row r="26" spans="1:8">
      <c r="A26" s="8" t="s">
        <v>897</v>
      </c>
      <c r="B26" s="8"/>
      <c r="C26" s="8"/>
      <c r="D26" s="8"/>
      <c r="E26" s="8"/>
      <c r="F26" s="8"/>
      <c r="G26" s="8"/>
      <c r="H26" s="8"/>
    </row>
    <row r="27" spans="1:8">
      <c r="A27" s="1"/>
      <c r="B27" s="1"/>
      <c r="C27" s="1"/>
      <c r="D27" s="1"/>
      <c r="E27" s="1" t="s">
        <v>921</v>
      </c>
      <c r="F27" s="1"/>
      <c r="G27" s="1" t="s">
        <v>0</v>
      </c>
      <c r="H27" s="1"/>
    </row>
    <row r="28" spans="1:8">
      <c r="A28" s="1"/>
      <c r="B28" s="1"/>
      <c r="C28" s="1"/>
      <c r="D28" s="1" t="s">
        <v>533</v>
      </c>
      <c r="E28" s="1"/>
      <c r="F28" s="1"/>
      <c r="G28" s="1"/>
      <c r="H28" s="1"/>
    </row>
    <row r="29" spans="1:8">
      <c r="A29" s="1" t="s">
        <v>1</v>
      </c>
      <c r="B29" s="1"/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3" t="s">
        <v>7</v>
      </c>
    </row>
    <row r="30" spans="1:8">
      <c r="A30" s="1" t="s">
        <v>98</v>
      </c>
      <c r="C30" s="1" t="s">
        <v>922</v>
      </c>
      <c r="D30">
        <v>54</v>
      </c>
      <c r="E30" s="4">
        <v>0.2</v>
      </c>
      <c r="F30">
        <v>432</v>
      </c>
      <c r="G30" s="1" t="s">
        <v>923</v>
      </c>
      <c r="H30" s="3">
        <v>70</v>
      </c>
    </row>
    <row r="31" spans="1:8">
      <c r="A31" s="1" t="s">
        <v>98</v>
      </c>
      <c r="C31" s="1" t="s">
        <v>924</v>
      </c>
      <c r="D31">
        <v>57.5</v>
      </c>
      <c r="E31" s="4">
        <v>0.2</v>
      </c>
      <c r="F31">
        <v>460</v>
      </c>
      <c r="G31" s="1" t="s">
        <v>925</v>
      </c>
      <c r="H31" s="3">
        <v>80</v>
      </c>
    </row>
    <row r="32" spans="1:8">
      <c r="A32" s="1" t="s">
        <v>98</v>
      </c>
      <c r="C32" s="1" t="s">
        <v>926</v>
      </c>
      <c r="D32">
        <v>91</v>
      </c>
      <c r="E32" s="4">
        <v>0.2</v>
      </c>
      <c r="F32">
        <v>728</v>
      </c>
      <c r="G32" s="1" t="s">
        <v>927</v>
      </c>
      <c r="H32" s="3">
        <v>140</v>
      </c>
    </row>
    <row r="33" spans="1:8">
      <c r="A33" s="1" t="s">
        <v>98</v>
      </c>
      <c r="C33" s="1" t="s">
        <v>928</v>
      </c>
      <c r="D33">
        <v>96.5</v>
      </c>
      <c r="E33" s="4">
        <v>0.2</v>
      </c>
      <c r="F33">
        <v>772</v>
      </c>
      <c r="G33" s="1" t="s">
        <v>929</v>
      </c>
      <c r="H33" s="3">
        <v>150</v>
      </c>
    </row>
    <row r="34" spans="1:8">
      <c r="A34" s="1" t="s">
        <v>98</v>
      </c>
      <c r="C34" s="1" t="s">
        <v>930</v>
      </c>
      <c r="D34">
        <v>71.5</v>
      </c>
      <c r="E34" s="4">
        <v>0.2</v>
      </c>
      <c r="F34">
        <v>572</v>
      </c>
      <c r="G34" s="1" t="s">
        <v>931</v>
      </c>
      <c r="H34" s="3">
        <v>90</v>
      </c>
    </row>
    <row r="35" spans="1:8">
      <c r="A35" s="1" t="s">
        <v>98</v>
      </c>
      <c r="C35" s="1" t="s">
        <v>932</v>
      </c>
      <c r="D35">
        <v>76</v>
      </c>
      <c r="E35" s="4">
        <v>0.2</v>
      </c>
      <c r="F35">
        <v>608</v>
      </c>
      <c r="G35" s="1" t="s">
        <v>933</v>
      </c>
      <c r="H35" s="3">
        <v>100</v>
      </c>
    </row>
    <row r="36" spans="1:8">
      <c r="A36" s="1" t="s">
        <v>98</v>
      </c>
      <c r="C36" s="1" t="s">
        <v>934</v>
      </c>
      <c r="D36">
        <v>71.5</v>
      </c>
      <c r="E36" s="4">
        <v>0.2</v>
      </c>
      <c r="F36">
        <v>572</v>
      </c>
      <c r="G36" s="1" t="s">
        <v>931</v>
      </c>
      <c r="H36" s="3">
        <v>90</v>
      </c>
    </row>
    <row r="37" spans="1:8">
      <c r="A37" s="1" t="s">
        <v>98</v>
      </c>
      <c r="C37" s="1" t="s">
        <v>935</v>
      </c>
      <c r="D37">
        <v>76</v>
      </c>
      <c r="E37" s="4">
        <v>0.2</v>
      </c>
      <c r="F37">
        <v>608</v>
      </c>
      <c r="G37" s="1" t="s">
        <v>936</v>
      </c>
      <c r="H37" s="3">
        <v>100</v>
      </c>
    </row>
    <row r="38" spans="1:8">
      <c r="A38" s="1" t="s">
        <v>98</v>
      </c>
      <c r="C38" s="1" t="s">
        <v>937</v>
      </c>
      <c r="D38">
        <v>71.5</v>
      </c>
      <c r="E38" s="4">
        <v>0.2</v>
      </c>
      <c r="F38">
        <v>572</v>
      </c>
      <c r="G38" s="1" t="s">
        <v>931</v>
      </c>
      <c r="H38" s="3">
        <v>90</v>
      </c>
    </row>
    <row r="39" spans="1:8">
      <c r="A39" s="1" t="s">
        <v>98</v>
      </c>
      <c r="C39" s="1" t="s">
        <v>938</v>
      </c>
      <c r="D39">
        <v>76</v>
      </c>
      <c r="E39" s="4">
        <v>0.2</v>
      </c>
      <c r="F39">
        <v>608</v>
      </c>
      <c r="G39" s="1" t="s">
        <v>933</v>
      </c>
      <c r="H39" s="3">
        <v>100</v>
      </c>
    </row>
    <row r="40" spans="1:8">
      <c r="D40" s="1" t="s">
        <v>939</v>
      </c>
      <c r="F40">
        <f>SUM(F30:F39)</f>
        <v>5932</v>
      </c>
    </row>
    <row r="41" spans="1:8">
      <c r="D41" s="1" t="s">
        <v>940</v>
      </c>
      <c r="F41">
        <f>SUM(F40*5%)</f>
        <v>296.60000000000002</v>
      </c>
    </row>
    <row r="42" spans="1:8">
      <c r="D42" s="1" t="s">
        <v>814</v>
      </c>
      <c r="F42">
        <f>SUM(F40-F41)</f>
        <v>5635.4</v>
      </c>
    </row>
    <row r="45" spans="1:8">
      <c r="A45" s="8" t="s">
        <v>897</v>
      </c>
      <c r="B45" s="8"/>
      <c r="C45" s="8"/>
      <c r="D45" s="8"/>
      <c r="E45" s="8"/>
      <c r="F45" s="8"/>
      <c r="G45" s="8"/>
      <c r="H45" s="8"/>
    </row>
    <row r="46" spans="1:8">
      <c r="A46" s="1"/>
      <c r="B46" s="1"/>
      <c r="C46" s="1"/>
      <c r="D46" s="1"/>
      <c r="E46" s="1" t="s">
        <v>941</v>
      </c>
      <c r="F46" s="1"/>
      <c r="G46" s="1" t="s">
        <v>0</v>
      </c>
      <c r="H46" s="1"/>
    </row>
    <row r="47" spans="1:8">
      <c r="A47" s="1"/>
      <c r="B47" s="1"/>
      <c r="C47" s="1"/>
      <c r="D47" s="1" t="s">
        <v>533</v>
      </c>
      <c r="E47" s="1"/>
      <c r="F47" s="1"/>
      <c r="G47" s="1"/>
      <c r="H47" s="1"/>
    </row>
    <row r="48" spans="1:8">
      <c r="A48" s="1" t="s">
        <v>1</v>
      </c>
      <c r="B48" s="1"/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3" t="s">
        <v>7</v>
      </c>
    </row>
    <row r="49" spans="1:8">
      <c r="A49" s="1" t="s">
        <v>516</v>
      </c>
      <c r="C49" s="1" t="s">
        <v>942</v>
      </c>
      <c r="D49">
        <v>1280</v>
      </c>
      <c r="E49" s="4">
        <v>0.2</v>
      </c>
      <c r="F49">
        <v>1024</v>
      </c>
      <c r="G49" s="1" t="s">
        <v>943</v>
      </c>
      <c r="H49" s="3">
        <v>140</v>
      </c>
    </row>
    <row r="50" spans="1:8">
      <c r="A50" s="1" t="s">
        <v>516</v>
      </c>
      <c r="C50" s="1" t="s">
        <v>944</v>
      </c>
      <c r="D50">
        <v>1085</v>
      </c>
      <c r="E50" s="4">
        <v>0.2</v>
      </c>
      <c r="F50">
        <v>868</v>
      </c>
      <c r="G50" s="1" t="s">
        <v>945</v>
      </c>
      <c r="H50" s="3">
        <v>100</v>
      </c>
    </row>
    <row r="51" spans="1:8">
      <c r="A51" s="1" t="s">
        <v>912</v>
      </c>
      <c r="C51" s="1" t="s">
        <v>946</v>
      </c>
      <c r="D51">
        <v>6.88</v>
      </c>
      <c r="E51" s="4">
        <v>0.35</v>
      </c>
      <c r="F51">
        <v>111.8</v>
      </c>
    </row>
    <row r="52" spans="1:8">
      <c r="A52" s="1" t="s">
        <v>912</v>
      </c>
      <c r="C52" s="1" t="s">
        <v>947</v>
      </c>
      <c r="D52">
        <v>7.26</v>
      </c>
      <c r="E52" s="4">
        <v>0.35</v>
      </c>
      <c r="F52">
        <v>117.98</v>
      </c>
    </row>
    <row r="53" spans="1:8">
      <c r="A53" s="1" t="s">
        <v>912</v>
      </c>
      <c r="C53" s="1" t="s">
        <v>948</v>
      </c>
      <c r="D53">
        <v>7.97</v>
      </c>
      <c r="E53" s="4">
        <v>0.35</v>
      </c>
      <c r="F53">
        <v>129.51</v>
      </c>
    </row>
    <row r="54" spans="1:8">
      <c r="A54" s="1" t="s">
        <v>949</v>
      </c>
      <c r="C54" s="1" t="s">
        <v>919</v>
      </c>
      <c r="D54">
        <v>2.65</v>
      </c>
      <c r="E54" s="4">
        <v>0.3</v>
      </c>
      <c r="F54">
        <v>139.13</v>
      </c>
    </row>
    <row r="55" spans="1:8">
      <c r="D55" s="1" t="s">
        <v>814</v>
      </c>
      <c r="F55">
        <f>SUM(F49:F54)</f>
        <v>2390.42</v>
      </c>
    </row>
    <row r="58" spans="1:8">
      <c r="A58" s="8" t="s">
        <v>897</v>
      </c>
      <c r="B58" s="8"/>
      <c r="C58" s="8"/>
      <c r="D58" s="8"/>
      <c r="E58" s="8"/>
      <c r="F58" s="8"/>
      <c r="G58" s="8"/>
      <c r="H58" s="8"/>
    </row>
    <row r="59" spans="1:8">
      <c r="A59" s="1"/>
      <c r="B59" s="1"/>
      <c r="C59" s="1"/>
      <c r="D59" s="1"/>
      <c r="E59" s="1" t="s">
        <v>1455</v>
      </c>
      <c r="F59" s="1"/>
      <c r="G59" s="1" t="s">
        <v>0</v>
      </c>
      <c r="H59" s="1"/>
    </row>
    <row r="60" spans="1:8">
      <c r="A60" s="1"/>
      <c r="B60" s="1"/>
      <c r="C60" s="1"/>
      <c r="D60" s="1" t="s">
        <v>685</v>
      </c>
      <c r="E60" s="1"/>
      <c r="F60" s="1"/>
      <c r="G60" s="1"/>
      <c r="H60" s="1"/>
    </row>
    <row r="61" spans="1:8">
      <c r="A61" s="1" t="s">
        <v>1</v>
      </c>
      <c r="B61" s="1"/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3" t="s">
        <v>7</v>
      </c>
    </row>
    <row r="62" spans="1:8">
      <c r="A62" s="1" t="s">
        <v>756</v>
      </c>
      <c r="C62" s="1" t="s">
        <v>1456</v>
      </c>
      <c r="D62">
        <v>28</v>
      </c>
      <c r="E62" s="4">
        <v>0.2</v>
      </c>
      <c r="F62">
        <v>448</v>
      </c>
    </row>
    <row r="63" spans="1:8">
      <c r="A63" s="1" t="s">
        <v>756</v>
      </c>
      <c r="C63" s="1" t="s">
        <v>1457</v>
      </c>
      <c r="D63">
        <v>32</v>
      </c>
      <c r="E63" s="4">
        <v>0.2</v>
      </c>
      <c r="F63">
        <v>512</v>
      </c>
    </row>
    <row r="64" spans="1:8">
      <c r="A64" s="1" t="s">
        <v>98</v>
      </c>
      <c r="C64" s="1" t="s">
        <v>1458</v>
      </c>
      <c r="D64">
        <v>79</v>
      </c>
      <c r="E64" s="4">
        <v>0.2</v>
      </c>
      <c r="F64">
        <v>632</v>
      </c>
    </row>
    <row r="65" spans="1:6">
      <c r="A65" s="1" t="s">
        <v>949</v>
      </c>
      <c r="C65" s="1" t="s">
        <v>1459</v>
      </c>
      <c r="D65">
        <v>7.6</v>
      </c>
      <c r="E65" s="4">
        <v>0.1</v>
      </c>
      <c r="F65">
        <v>513</v>
      </c>
    </row>
    <row r="66" spans="1:6">
      <c r="A66" s="1" t="s">
        <v>912</v>
      </c>
      <c r="C66" s="1" t="s">
        <v>1460</v>
      </c>
      <c r="D66">
        <v>5.04</v>
      </c>
      <c r="E66" s="4">
        <v>0.1</v>
      </c>
      <c r="F66">
        <v>113.4</v>
      </c>
    </row>
    <row r="67" spans="1:6">
      <c r="A67" s="1" t="s">
        <v>912</v>
      </c>
      <c r="C67" s="1" t="s">
        <v>1461</v>
      </c>
      <c r="D67">
        <v>26.42</v>
      </c>
      <c r="E67" s="4">
        <v>0.1</v>
      </c>
      <c r="F67">
        <v>594.45000000000005</v>
      </c>
    </row>
    <row r="68" spans="1:6">
      <c r="A68" s="1" t="s">
        <v>912</v>
      </c>
      <c r="C68" s="1" t="s">
        <v>1462</v>
      </c>
      <c r="D68">
        <v>29.84</v>
      </c>
      <c r="E68" s="4">
        <v>0.1</v>
      </c>
      <c r="F68">
        <v>671.4</v>
      </c>
    </row>
    <row r="69" spans="1:6">
      <c r="A69" s="1" t="s">
        <v>912</v>
      </c>
      <c r="C69" s="1" t="s">
        <v>1463</v>
      </c>
      <c r="D69">
        <v>36.82</v>
      </c>
      <c r="E69" s="4">
        <v>0.1</v>
      </c>
      <c r="F69">
        <v>828.45</v>
      </c>
    </row>
    <row r="70" spans="1:6">
      <c r="A70" s="1" t="s">
        <v>912</v>
      </c>
      <c r="C70" s="1" t="s">
        <v>1464</v>
      </c>
      <c r="D70">
        <v>27.15</v>
      </c>
      <c r="E70" s="4">
        <v>0.1</v>
      </c>
      <c r="F70">
        <v>610.88</v>
      </c>
    </row>
    <row r="71" spans="1:6">
      <c r="D71" s="1" t="s">
        <v>814</v>
      </c>
      <c r="F71">
        <f>SUM(F62:F70)</f>
        <v>4923.5800000000008</v>
      </c>
    </row>
  </sheetData>
  <mergeCells count="4">
    <mergeCell ref="A1:H1"/>
    <mergeCell ref="A26:H26"/>
    <mergeCell ref="A45:H45"/>
    <mergeCell ref="A58:H5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17" sqref="D17"/>
    </sheetView>
  </sheetViews>
  <sheetFormatPr defaultRowHeight="14.25"/>
  <cols>
    <col min="3" max="3" width="36.125" customWidth="1"/>
    <col min="6" max="6" width="9.375" bestFit="1" customWidth="1"/>
    <col min="7" max="7" width="18.125" customWidth="1"/>
    <col min="8" max="8" width="9.25" bestFit="1" customWidth="1"/>
  </cols>
  <sheetData>
    <row r="1" spans="1:8">
      <c r="A1" s="8" t="s">
        <v>983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984</v>
      </c>
      <c r="F2" s="1"/>
      <c r="G2" s="1" t="s">
        <v>0</v>
      </c>
      <c r="H2" s="1"/>
    </row>
    <row r="3" spans="1:8">
      <c r="A3" s="1"/>
      <c r="B3" s="1"/>
      <c r="C3" s="1"/>
      <c r="D3" s="1" t="s">
        <v>693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396</v>
      </c>
      <c r="C5" s="1" t="s">
        <v>985</v>
      </c>
      <c r="D5">
        <v>850</v>
      </c>
      <c r="E5" s="4">
        <v>0.4</v>
      </c>
      <c r="F5" s="5">
        <v>510</v>
      </c>
      <c r="G5" s="1" t="s">
        <v>986</v>
      </c>
      <c r="H5" s="3">
        <v>890</v>
      </c>
    </row>
    <row r="6" spans="1:8">
      <c r="A6" s="1" t="s">
        <v>396</v>
      </c>
      <c r="C6" s="1" t="s">
        <v>985</v>
      </c>
      <c r="F6" s="5"/>
      <c r="H6" s="3"/>
    </row>
    <row r="7" spans="1:8">
      <c r="A7" s="1" t="s">
        <v>396</v>
      </c>
      <c r="C7" s="1" t="s">
        <v>987</v>
      </c>
      <c r="D7">
        <v>2794</v>
      </c>
      <c r="E7" s="4">
        <v>0.4</v>
      </c>
      <c r="F7" s="5">
        <v>1676.4</v>
      </c>
      <c r="G7" s="1" t="s">
        <v>988</v>
      </c>
      <c r="H7" s="3">
        <v>2690</v>
      </c>
    </row>
    <row r="8" spans="1:8">
      <c r="A8" s="1" t="s">
        <v>396</v>
      </c>
      <c r="C8" s="1" t="s">
        <v>989</v>
      </c>
      <c r="D8">
        <v>1475</v>
      </c>
      <c r="E8" s="4">
        <v>0.4</v>
      </c>
      <c r="F8" s="5">
        <v>885</v>
      </c>
      <c r="G8" s="1" t="s">
        <v>990</v>
      </c>
      <c r="H8" s="3">
        <v>1590</v>
      </c>
    </row>
    <row r="9" spans="1:8">
      <c r="A9" s="1" t="s">
        <v>396</v>
      </c>
      <c r="C9" s="1" t="s">
        <v>991</v>
      </c>
      <c r="D9">
        <v>1383</v>
      </c>
      <c r="E9" s="4">
        <v>0.4</v>
      </c>
      <c r="F9" s="5">
        <v>829.8</v>
      </c>
      <c r="G9" s="1" t="s">
        <v>992</v>
      </c>
      <c r="H9" s="3">
        <v>1490</v>
      </c>
    </row>
    <row r="10" spans="1:8">
      <c r="A10" s="1" t="s">
        <v>396</v>
      </c>
      <c r="C10" s="1" t="s">
        <v>993</v>
      </c>
      <c r="D10">
        <v>2600</v>
      </c>
      <c r="E10" s="4">
        <v>0.4</v>
      </c>
      <c r="F10" s="5">
        <v>1560</v>
      </c>
      <c r="G10" s="1" t="s">
        <v>994</v>
      </c>
      <c r="H10" s="3">
        <v>2690</v>
      </c>
    </row>
    <row r="11" spans="1:8">
      <c r="D11" s="1" t="s">
        <v>608</v>
      </c>
      <c r="F11" s="5">
        <f>SUM(F5:F10)</f>
        <v>5461.2</v>
      </c>
    </row>
    <row r="12" spans="1:8">
      <c r="D12" s="1" t="s">
        <v>22</v>
      </c>
      <c r="F12" s="5">
        <f>SUM(F11*7%)</f>
        <v>382.28400000000005</v>
      </c>
    </row>
    <row r="13" spans="1:8">
      <c r="D13" s="1" t="s">
        <v>142</v>
      </c>
      <c r="F13" s="5">
        <f>SUM(F11:F12)</f>
        <v>5843.4839999999995</v>
      </c>
    </row>
  </sheetData>
  <mergeCells count="1"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4"/>
    </sheetView>
  </sheetViews>
  <sheetFormatPr defaultRowHeight="14.25"/>
  <cols>
    <col min="3" max="3" width="35.875" customWidth="1"/>
    <col min="7" max="7" width="17.875" customWidth="1"/>
  </cols>
  <sheetData>
    <row r="1" spans="1:8">
      <c r="A1" s="8" t="s">
        <v>1007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1008</v>
      </c>
      <c r="F2" s="1"/>
      <c r="G2" s="1" t="s">
        <v>0</v>
      </c>
      <c r="H2" s="1"/>
    </row>
    <row r="3" spans="1:8">
      <c r="A3" s="1"/>
      <c r="B3" s="1"/>
      <c r="C3" s="1"/>
      <c r="D3" s="1" t="s">
        <v>811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968</v>
      </c>
      <c r="C5" s="1" t="s">
        <v>1009</v>
      </c>
      <c r="D5">
        <v>565</v>
      </c>
      <c r="F5">
        <v>1695</v>
      </c>
      <c r="G5" s="1" t="s">
        <v>1010</v>
      </c>
      <c r="H5" s="3">
        <v>990</v>
      </c>
    </row>
    <row r="6" spans="1:8">
      <c r="D6" s="1" t="s">
        <v>489</v>
      </c>
      <c r="F6" s="1">
        <v>1695</v>
      </c>
    </row>
  </sheetData>
  <mergeCells count="1"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sqref="A1:H4"/>
    </sheetView>
  </sheetViews>
  <sheetFormatPr defaultRowHeight="14.25"/>
  <cols>
    <col min="3" max="3" width="36.125" customWidth="1"/>
    <col min="7" max="7" width="18.25" customWidth="1"/>
  </cols>
  <sheetData>
    <row r="1" spans="1:8">
      <c r="A1" s="8" t="s">
        <v>1011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1012</v>
      </c>
      <c r="F2" s="1"/>
      <c r="G2" s="1" t="s">
        <v>0</v>
      </c>
      <c r="H2" s="1"/>
    </row>
    <row r="3" spans="1:8">
      <c r="A3" s="1"/>
      <c r="B3" s="1"/>
      <c r="C3" s="1"/>
      <c r="D3" s="1" t="s">
        <v>685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>
        <v>6</v>
      </c>
      <c r="C5" s="1" t="s">
        <v>1013</v>
      </c>
      <c r="D5">
        <v>700</v>
      </c>
      <c r="F5">
        <v>4200</v>
      </c>
      <c r="G5" s="1" t="s">
        <v>1014</v>
      </c>
      <c r="H5" s="3">
        <v>890</v>
      </c>
    </row>
    <row r="6" spans="1:8">
      <c r="A6">
        <v>4</v>
      </c>
      <c r="C6" s="1" t="s">
        <v>1015</v>
      </c>
      <c r="D6">
        <v>600</v>
      </c>
      <c r="F6">
        <v>2400</v>
      </c>
      <c r="G6" s="1" t="s">
        <v>1016</v>
      </c>
      <c r="H6" s="3">
        <v>850</v>
      </c>
    </row>
    <row r="7" spans="1:8">
      <c r="D7" s="1" t="s">
        <v>772</v>
      </c>
      <c r="F7">
        <f>SUM(F5:F6)*2.5%</f>
        <v>165</v>
      </c>
    </row>
    <row r="8" spans="1:8">
      <c r="D8" s="1" t="s">
        <v>773</v>
      </c>
      <c r="F8">
        <f>SUM(F5:F6)-F7</f>
        <v>6435</v>
      </c>
    </row>
    <row r="9" spans="1:8">
      <c r="D9" s="1" t="s">
        <v>172</v>
      </c>
      <c r="F9">
        <f>SUM(F8*7%)</f>
        <v>450.45000000000005</v>
      </c>
    </row>
    <row r="10" spans="1:8">
      <c r="D10" s="1" t="s">
        <v>142</v>
      </c>
      <c r="F10">
        <f>SUM(F8:F9)</f>
        <v>6885.45</v>
      </c>
    </row>
  </sheetData>
  <mergeCells count="1"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39"/>
  <sheetViews>
    <sheetView topLeftCell="A34" workbookViewId="0">
      <selection activeCell="H38" sqref="H38"/>
    </sheetView>
  </sheetViews>
  <sheetFormatPr defaultRowHeight="14.25"/>
  <cols>
    <col min="3" max="3" width="36" customWidth="1"/>
    <col min="6" max="6" width="9.375" bestFit="1" customWidth="1"/>
    <col min="7" max="7" width="18.125" customWidth="1"/>
    <col min="8" max="8" width="9.25" bestFit="1" customWidth="1"/>
  </cols>
  <sheetData>
    <row r="1" spans="1:8">
      <c r="A1" s="8" t="s">
        <v>1032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1033</v>
      </c>
      <c r="F2" s="1"/>
      <c r="G2" s="1" t="s">
        <v>0</v>
      </c>
      <c r="H2" s="1"/>
    </row>
    <row r="3" spans="1:8">
      <c r="A3" s="1"/>
      <c r="B3" s="1"/>
      <c r="C3" s="1"/>
      <c r="D3" s="1" t="s">
        <v>693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>
        <v>12</v>
      </c>
      <c r="C5" s="1" t="s">
        <v>1034</v>
      </c>
      <c r="D5">
        <v>42</v>
      </c>
      <c r="F5">
        <v>504</v>
      </c>
      <c r="G5" s="1" t="s">
        <v>1035</v>
      </c>
      <c r="H5" s="3">
        <v>70</v>
      </c>
    </row>
    <row r="6" spans="1:8">
      <c r="A6">
        <v>12</v>
      </c>
      <c r="C6" s="1" t="s">
        <v>1036</v>
      </c>
      <c r="D6">
        <v>22</v>
      </c>
      <c r="F6">
        <v>264</v>
      </c>
      <c r="G6" s="1" t="s">
        <v>1037</v>
      </c>
      <c r="H6" s="3">
        <v>40</v>
      </c>
    </row>
    <row r="7" spans="1:8">
      <c r="A7">
        <v>1</v>
      </c>
      <c r="C7" s="1" t="s">
        <v>1038</v>
      </c>
      <c r="D7">
        <v>500</v>
      </c>
      <c r="F7">
        <v>500</v>
      </c>
      <c r="G7" s="1" t="s">
        <v>1039</v>
      </c>
      <c r="H7" s="3">
        <v>790</v>
      </c>
    </row>
    <row r="8" spans="1:8">
      <c r="A8">
        <v>1</v>
      </c>
      <c r="C8" s="1" t="s">
        <v>1040</v>
      </c>
      <c r="D8">
        <v>450</v>
      </c>
      <c r="F8">
        <v>450</v>
      </c>
      <c r="G8" s="1" t="s">
        <v>1041</v>
      </c>
      <c r="H8" s="3">
        <v>690</v>
      </c>
    </row>
    <row r="9" spans="1:8">
      <c r="A9">
        <v>1</v>
      </c>
      <c r="C9" s="1" t="s">
        <v>1042</v>
      </c>
      <c r="D9">
        <v>450</v>
      </c>
      <c r="F9">
        <v>450</v>
      </c>
      <c r="G9" s="1" t="s">
        <v>1041</v>
      </c>
      <c r="H9" s="3">
        <v>690</v>
      </c>
    </row>
    <row r="10" spans="1:8">
      <c r="A10">
        <v>1</v>
      </c>
      <c r="C10" s="1" t="s">
        <v>1043</v>
      </c>
      <c r="D10">
        <v>600</v>
      </c>
      <c r="F10">
        <v>600</v>
      </c>
      <c r="G10" s="1" t="s">
        <v>1044</v>
      </c>
      <c r="H10" s="3">
        <v>1090</v>
      </c>
    </row>
    <row r="11" spans="1:8">
      <c r="A11">
        <v>1</v>
      </c>
      <c r="C11" s="1" t="s">
        <v>1045</v>
      </c>
      <c r="D11">
        <v>350</v>
      </c>
      <c r="F11">
        <v>350</v>
      </c>
      <c r="G11" s="1" t="s">
        <v>1046</v>
      </c>
      <c r="H11" s="3">
        <v>790</v>
      </c>
    </row>
    <row r="12" spans="1:8">
      <c r="A12">
        <v>2</v>
      </c>
      <c r="C12" s="1" t="s">
        <v>1047</v>
      </c>
      <c r="D12">
        <v>180</v>
      </c>
      <c r="F12">
        <v>360</v>
      </c>
      <c r="G12" s="1" t="s">
        <v>1048</v>
      </c>
      <c r="H12" s="3">
        <v>290</v>
      </c>
    </row>
    <row r="13" spans="1:8">
      <c r="A13">
        <v>6</v>
      </c>
      <c r="C13" s="1" t="s">
        <v>1049</v>
      </c>
      <c r="D13">
        <v>140</v>
      </c>
      <c r="F13">
        <v>840</v>
      </c>
      <c r="G13" s="1" t="s">
        <v>1050</v>
      </c>
      <c r="H13" s="3">
        <v>250</v>
      </c>
    </row>
    <row r="14" spans="1:8">
      <c r="A14">
        <v>1</v>
      </c>
      <c r="C14" s="1" t="s">
        <v>1051</v>
      </c>
      <c r="D14">
        <v>850</v>
      </c>
      <c r="F14">
        <v>850</v>
      </c>
      <c r="G14" s="1" t="s">
        <v>1052</v>
      </c>
      <c r="H14" s="3">
        <v>1490</v>
      </c>
    </row>
    <row r="15" spans="1:8">
      <c r="A15">
        <v>1</v>
      </c>
      <c r="C15" s="1" t="s">
        <v>1053</v>
      </c>
      <c r="D15">
        <v>850</v>
      </c>
      <c r="F15">
        <v>850</v>
      </c>
      <c r="G15" s="1" t="s">
        <v>1052</v>
      </c>
      <c r="H15" s="3">
        <v>1490</v>
      </c>
    </row>
    <row r="16" spans="1:8">
      <c r="A16">
        <v>1</v>
      </c>
      <c r="C16" s="1" t="s">
        <v>1054</v>
      </c>
      <c r="D16">
        <v>800</v>
      </c>
      <c r="F16">
        <v>800</v>
      </c>
      <c r="G16" s="1" t="s">
        <v>1055</v>
      </c>
      <c r="H16" s="3">
        <v>1390</v>
      </c>
    </row>
    <row r="17" spans="1:8">
      <c r="A17">
        <v>1</v>
      </c>
      <c r="C17" s="1" t="s">
        <v>1056</v>
      </c>
      <c r="D17">
        <v>750</v>
      </c>
      <c r="F17">
        <v>750</v>
      </c>
      <c r="G17" s="1" t="s">
        <v>1057</v>
      </c>
      <c r="H17" s="3">
        <v>1290</v>
      </c>
    </row>
    <row r="18" spans="1:8">
      <c r="A18">
        <v>40</v>
      </c>
      <c r="C18" s="1" t="s">
        <v>1058</v>
      </c>
      <c r="D18">
        <v>12</v>
      </c>
      <c r="F18">
        <v>480</v>
      </c>
      <c r="G18" s="1" t="s">
        <v>1059</v>
      </c>
      <c r="H18" s="3">
        <v>20</v>
      </c>
    </row>
    <row r="19" spans="1:8">
      <c r="A19">
        <v>4</v>
      </c>
      <c r="C19" s="1" t="s">
        <v>1060</v>
      </c>
      <c r="D19">
        <v>180</v>
      </c>
      <c r="F19">
        <v>720</v>
      </c>
      <c r="G19" s="1" t="s">
        <v>1048</v>
      </c>
      <c r="H19" s="3">
        <v>290</v>
      </c>
    </row>
    <row r="20" spans="1:8">
      <c r="A20">
        <v>2</v>
      </c>
      <c r="C20" s="1" t="s">
        <v>1061</v>
      </c>
      <c r="D20">
        <v>150</v>
      </c>
      <c r="F20">
        <v>300</v>
      </c>
      <c r="G20" s="1" t="s">
        <v>1062</v>
      </c>
      <c r="H20" s="3">
        <v>250</v>
      </c>
    </row>
    <row r="21" spans="1:8">
      <c r="D21" s="1" t="s">
        <v>114</v>
      </c>
      <c r="F21">
        <f>SUM(F5:F20)</f>
        <v>9068</v>
      </c>
    </row>
    <row r="24" spans="1:8">
      <c r="A24" s="8" t="s">
        <v>1032</v>
      </c>
      <c r="B24" s="8"/>
      <c r="C24" s="8"/>
      <c r="D24" s="8"/>
      <c r="E24" s="8"/>
      <c r="F24" s="8"/>
      <c r="G24" s="8"/>
      <c r="H24" s="8"/>
    </row>
    <row r="25" spans="1:8">
      <c r="A25" s="1"/>
      <c r="B25" s="1"/>
      <c r="C25" s="1"/>
      <c r="D25" s="1"/>
      <c r="E25" s="1" t="s">
        <v>1063</v>
      </c>
      <c r="F25" s="1"/>
      <c r="G25" s="1" t="s">
        <v>0</v>
      </c>
      <c r="H25" s="1"/>
    </row>
    <row r="26" spans="1:8">
      <c r="A26" s="1"/>
      <c r="B26" s="1"/>
      <c r="C26" s="1"/>
      <c r="D26" s="1" t="s">
        <v>693</v>
      </c>
      <c r="E26" s="1"/>
      <c r="F26" s="1"/>
      <c r="G26" s="1"/>
      <c r="H26" s="1"/>
    </row>
    <row r="27" spans="1:8">
      <c r="A27" s="1" t="s">
        <v>1</v>
      </c>
      <c r="B27" s="1"/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3" t="s">
        <v>7</v>
      </c>
    </row>
    <row r="28" spans="1:8">
      <c r="A28">
        <v>2</v>
      </c>
      <c r="C28" s="1" t="s">
        <v>1064</v>
      </c>
      <c r="D28">
        <v>350</v>
      </c>
      <c r="F28" s="2">
        <v>700</v>
      </c>
      <c r="G28" s="1" t="s">
        <v>1046</v>
      </c>
      <c r="H28" s="3">
        <v>550</v>
      </c>
    </row>
    <row r="29" spans="1:8">
      <c r="A29">
        <v>4</v>
      </c>
      <c r="C29" s="1" t="s">
        <v>1065</v>
      </c>
      <c r="D29">
        <v>220</v>
      </c>
      <c r="F29" s="2">
        <v>880</v>
      </c>
      <c r="G29" s="1" t="s">
        <v>1066</v>
      </c>
      <c r="H29" s="3">
        <v>350</v>
      </c>
    </row>
    <row r="30" spans="1:8">
      <c r="A30">
        <v>2</v>
      </c>
      <c r="C30" s="1" t="s">
        <v>1067</v>
      </c>
      <c r="D30">
        <v>180</v>
      </c>
      <c r="F30" s="2">
        <v>360</v>
      </c>
      <c r="G30" s="1" t="s">
        <v>1048</v>
      </c>
      <c r="H30" s="3">
        <v>290</v>
      </c>
    </row>
    <row r="31" spans="1:8">
      <c r="D31" s="1" t="s">
        <v>114</v>
      </c>
      <c r="F31" s="2">
        <f>SUM(F28:F30)</f>
        <v>1940</v>
      </c>
    </row>
    <row r="34" spans="1:8">
      <c r="A34" s="8" t="s">
        <v>1032</v>
      </c>
      <c r="B34" s="8"/>
      <c r="C34" s="8"/>
      <c r="D34" s="8"/>
      <c r="E34" s="8"/>
      <c r="F34" s="8"/>
      <c r="G34" s="8"/>
      <c r="H34" s="8"/>
    </row>
    <row r="35" spans="1:8">
      <c r="A35" s="1"/>
      <c r="B35" s="1"/>
      <c r="C35" s="1"/>
      <c r="D35" s="1"/>
      <c r="E35" s="1" t="s">
        <v>1237</v>
      </c>
      <c r="F35" s="1"/>
      <c r="G35" s="1" t="s">
        <v>0</v>
      </c>
      <c r="H35" s="1"/>
    </row>
    <row r="36" spans="1:8">
      <c r="A36" s="1"/>
      <c r="B36" s="1"/>
      <c r="C36" s="1"/>
      <c r="D36" s="1" t="s">
        <v>1238</v>
      </c>
      <c r="E36" s="1"/>
      <c r="F36" s="1"/>
      <c r="G36" s="1"/>
      <c r="H36" s="1"/>
    </row>
    <row r="37" spans="1:8">
      <c r="A37" s="1" t="s">
        <v>1</v>
      </c>
      <c r="B37" s="1"/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3" t="s">
        <v>7</v>
      </c>
    </row>
    <row r="38" spans="1:8">
      <c r="A38">
        <v>6</v>
      </c>
      <c r="C38" s="1" t="s">
        <v>1239</v>
      </c>
      <c r="D38">
        <v>350</v>
      </c>
      <c r="F38" s="2">
        <v>1750</v>
      </c>
      <c r="G38" s="1" t="s">
        <v>1046</v>
      </c>
      <c r="H38" s="3">
        <v>690</v>
      </c>
    </row>
    <row r="39" spans="1:8">
      <c r="D39" s="1" t="s">
        <v>114</v>
      </c>
      <c r="F39" s="2">
        <v>1750</v>
      </c>
    </row>
  </sheetData>
  <mergeCells count="3">
    <mergeCell ref="A1:H1"/>
    <mergeCell ref="A24:H24"/>
    <mergeCell ref="A34:H3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sqref="A1:H4"/>
    </sheetView>
  </sheetViews>
  <sheetFormatPr defaultRowHeight="14.25"/>
  <cols>
    <col min="3" max="3" width="36.125" customWidth="1"/>
    <col min="7" max="7" width="17.875" customWidth="1"/>
    <col min="8" max="8" width="9.25" bestFit="1" customWidth="1"/>
  </cols>
  <sheetData>
    <row r="1" spans="1:8">
      <c r="A1" s="8" t="s">
        <v>1068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1069</v>
      </c>
      <c r="F2" s="1"/>
      <c r="G2" s="1" t="s">
        <v>0</v>
      </c>
      <c r="H2" s="1"/>
    </row>
    <row r="3" spans="1:8">
      <c r="A3" s="1"/>
      <c r="B3" s="1"/>
      <c r="C3" s="1"/>
      <c r="D3" s="1" t="s">
        <v>693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1070</v>
      </c>
      <c r="B5" s="1" t="s">
        <v>1071</v>
      </c>
      <c r="C5" s="1" t="s">
        <v>1072</v>
      </c>
      <c r="D5">
        <v>5.5</v>
      </c>
      <c r="F5">
        <v>110</v>
      </c>
      <c r="G5" s="1" t="s">
        <v>1073</v>
      </c>
      <c r="H5" s="3">
        <v>10</v>
      </c>
    </row>
    <row r="6" spans="1:8">
      <c r="A6" s="1" t="s">
        <v>1070</v>
      </c>
      <c r="B6" s="1" t="s">
        <v>1074</v>
      </c>
      <c r="C6" s="1" t="s">
        <v>1075</v>
      </c>
      <c r="D6">
        <v>5</v>
      </c>
      <c r="F6">
        <v>100</v>
      </c>
      <c r="G6" s="1" t="s">
        <v>1073</v>
      </c>
      <c r="H6" s="3">
        <v>10</v>
      </c>
    </row>
    <row r="7" spans="1:8">
      <c r="A7" s="1" t="s">
        <v>1076</v>
      </c>
      <c r="B7" s="1" t="s">
        <v>1077</v>
      </c>
      <c r="C7" s="1" t="s">
        <v>1078</v>
      </c>
      <c r="D7">
        <v>560</v>
      </c>
      <c r="F7">
        <v>2240</v>
      </c>
      <c r="G7" s="1" t="s">
        <v>1079</v>
      </c>
      <c r="H7" s="3">
        <v>900</v>
      </c>
    </row>
    <row r="8" spans="1:8">
      <c r="A8" s="1" t="s">
        <v>1080</v>
      </c>
      <c r="B8" s="1" t="s">
        <v>1081</v>
      </c>
      <c r="C8" s="1" t="s">
        <v>1082</v>
      </c>
      <c r="D8">
        <v>22</v>
      </c>
      <c r="F8">
        <v>308</v>
      </c>
      <c r="G8" s="1" t="s">
        <v>1083</v>
      </c>
      <c r="H8" s="3">
        <v>40</v>
      </c>
    </row>
    <row r="9" spans="1:8">
      <c r="A9" s="1" t="s">
        <v>1084</v>
      </c>
      <c r="B9" s="1" t="s">
        <v>1085</v>
      </c>
      <c r="C9" s="1" t="s">
        <v>1086</v>
      </c>
      <c r="D9">
        <v>890</v>
      </c>
      <c r="F9">
        <v>1780</v>
      </c>
      <c r="G9" s="1" t="s">
        <v>1087</v>
      </c>
      <c r="H9" s="3">
        <v>1490</v>
      </c>
    </row>
    <row r="10" spans="1:8">
      <c r="A10" s="1" t="s">
        <v>1088</v>
      </c>
      <c r="B10" s="1" t="s">
        <v>1089</v>
      </c>
      <c r="C10" s="1" t="s">
        <v>1090</v>
      </c>
      <c r="D10">
        <v>65</v>
      </c>
      <c r="F10">
        <v>650</v>
      </c>
      <c r="G10" s="1" t="s">
        <v>1091</v>
      </c>
      <c r="H10" s="3">
        <v>100</v>
      </c>
    </row>
    <row r="11" spans="1:8">
      <c r="A11" s="1" t="s">
        <v>1088</v>
      </c>
      <c r="B11" s="1" t="s">
        <v>1092</v>
      </c>
      <c r="C11" s="1" t="s">
        <v>1093</v>
      </c>
      <c r="D11">
        <v>55</v>
      </c>
      <c r="F11">
        <v>550</v>
      </c>
      <c r="G11" s="1" t="s">
        <v>1094</v>
      </c>
      <c r="H11" s="3">
        <v>70</v>
      </c>
    </row>
    <row r="12" spans="1:8">
      <c r="A12" s="1" t="s">
        <v>1088</v>
      </c>
      <c r="B12" s="1" t="s">
        <v>1095</v>
      </c>
      <c r="C12" s="1" t="s">
        <v>1096</v>
      </c>
      <c r="D12">
        <v>16</v>
      </c>
      <c r="F12">
        <v>160</v>
      </c>
      <c r="G12" s="1" t="s">
        <v>1097</v>
      </c>
      <c r="H12" s="3">
        <v>30</v>
      </c>
    </row>
    <row r="13" spans="1:8">
      <c r="D13" s="1" t="s">
        <v>142</v>
      </c>
      <c r="F13">
        <f>SUM(F5:F12)</f>
        <v>5898</v>
      </c>
    </row>
  </sheetData>
  <mergeCells count="1">
    <mergeCell ref="A1:H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105"/>
  <sheetViews>
    <sheetView topLeftCell="A106" workbookViewId="0">
      <selection activeCell="E128" sqref="E128"/>
    </sheetView>
  </sheetViews>
  <sheetFormatPr defaultRowHeight="14.25"/>
  <cols>
    <col min="3" max="3" width="36.125" customWidth="1"/>
    <col min="6" max="6" width="9.375" bestFit="1" customWidth="1"/>
    <col min="7" max="7" width="17.25" customWidth="1"/>
    <col min="8" max="8" width="9.25" bestFit="1" customWidth="1"/>
  </cols>
  <sheetData>
    <row r="1" spans="1:8">
      <c r="A1" s="8" t="s">
        <v>1098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1099</v>
      </c>
      <c r="F2" s="1"/>
      <c r="G2" s="1" t="s">
        <v>0</v>
      </c>
      <c r="H2" s="1"/>
    </row>
    <row r="3" spans="1:8">
      <c r="A3" s="1"/>
      <c r="B3" s="1"/>
      <c r="C3" s="1"/>
      <c r="D3" s="1" t="s">
        <v>996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25</v>
      </c>
      <c r="C5" s="1" t="s">
        <v>1100</v>
      </c>
      <c r="D5">
        <v>400</v>
      </c>
      <c r="F5">
        <v>800</v>
      </c>
      <c r="G5" s="1" t="s">
        <v>1169</v>
      </c>
      <c r="H5" s="3">
        <v>790</v>
      </c>
    </row>
    <row r="6" spans="1:8">
      <c r="A6" s="1" t="s">
        <v>34</v>
      </c>
      <c r="C6" s="1" t="s">
        <v>1101</v>
      </c>
      <c r="D6">
        <v>450</v>
      </c>
      <c r="F6">
        <v>450</v>
      </c>
      <c r="G6" s="1" t="s">
        <v>1170</v>
      </c>
      <c r="H6" s="3">
        <v>890</v>
      </c>
    </row>
    <row r="7" spans="1:8">
      <c r="A7" s="1" t="s">
        <v>1102</v>
      </c>
      <c r="C7" s="1" t="s">
        <v>1103</v>
      </c>
      <c r="D7">
        <v>135</v>
      </c>
      <c r="E7" s="4">
        <v>0.1</v>
      </c>
      <c r="F7">
        <v>364.5</v>
      </c>
      <c r="G7" s="1" t="s">
        <v>1171</v>
      </c>
      <c r="H7" s="3">
        <v>220</v>
      </c>
    </row>
    <row r="8" spans="1:8">
      <c r="A8" s="1" t="s">
        <v>396</v>
      </c>
      <c r="C8" s="1" t="s">
        <v>1104</v>
      </c>
      <c r="D8">
        <v>550</v>
      </c>
      <c r="F8">
        <v>550</v>
      </c>
      <c r="G8" s="1" t="s">
        <v>1172</v>
      </c>
      <c r="H8" s="3">
        <v>900</v>
      </c>
    </row>
    <row r="9" spans="1:8">
      <c r="A9" s="1" t="s">
        <v>396</v>
      </c>
      <c r="C9" s="1" t="s">
        <v>1105</v>
      </c>
      <c r="D9">
        <v>1350</v>
      </c>
      <c r="F9">
        <v>1350</v>
      </c>
      <c r="G9" s="1" t="s">
        <v>1173</v>
      </c>
      <c r="H9" s="3">
        <v>2190</v>
      </c>
    </row>
    <row r="10" spans="1:8">
      <c r="A10" s="1" t="s">
        <v>396</v>
      </c>
      <c r="C10" s="1" t="s">
        <v>1106</v>
      </c>
      <c r="D10">
        <v>550</v>
      </c>
      <c r="F10">
        <v>550</v>
      </c>
      <c r="G10" s="1" t="s">
        <v>1172</v>
      </c>
      <c r="H10" s="3">
        <v>900</v>
      </c>
    </row>
    <row r="11" spans="1:8">
      <c r="A11" s="1" t="s">
        <v>176</v>
      </c>
      <c r="C11" s="1" t="s">
        <v>1107</v>
      </c>
      <c r="D11">
        <v>260</v>
      </c>
      <c r="E11" s="4">
        <v>0.2</v>
      </c>
      <c r="F11">
        <v>832</v>
      </c>
      <c r="G11" s="1" t="s">
        <v>1174</v>
      </c>
      <c r="H11" s="3">
        <v>350</v>
      </c>
    </row>
    <row r="12" spans="1:8">
      <c r="A12" s="1" t="s">
        <v>34</v>
      </c>
      <c r="C12" s="1" t="s">
        <v>1108</v>
      </c>
      <c r="D12">
        <v>1300</v>
      </c>
      <c r="F12">
        <v>1300</v>
      </c>
      <c r="G12" s="1" t="s">
        <v>1175</v>
      </c>
      <c r="H12" s="3" t="s">
        <v>1176</v>
      </c>
    </row>
    <row r="13" spans="1:8">
      <c r="A13" s="1" t="s">
        <v>275</v>
      </c>
      <c r="C13" s="1" t="s">
        <v>1109</v>
      </c>
      <c r="D13">
        <v>25</v>
      </c>
      <c r="F13">
        <v>125</v>
      </c>
      <c r="G13" s="1" t="s">
        <v>1177</v>
      </c>
      <c r="H13" s="3">
        <v>70</v>
      </c>
    </row>
    <row r="14" spans="1:8">
      <c r="A14" s="1" t="s">
        <v>111</v>
      </c>
      <c r="C14" s="1" t="s">
        <v>1110</v>
      </c>
      <c r="D14">
        <v>55</v>
      </c>
      <c r="F14">
        <v>330</v>
      </c>
      <c r="G14" s="1" t="s">
        <v>1178</v>
      </c>
      <c r="H14" s="3">
        <v>150</v>
      </c>
    </row>
    <row r="15" spans="1:8">
      <c r="A15" s="1" t="s">
        <v>98</v>
      </c>
      <c r="C15" s="1" t="s">
        <v>1111</v>
      </c>
      <c r="D15">
        <v>25</v>
      </c>
      <c r="F15">
        <v>250</v>
      </c>
      <c r="G15" s="1" t="s">
        <v>1177</v>
      </c>
      <c r="H15" s="3">
        <v>50</v>
      </c>
    </row>
    <row r="16" spans="1:8">
      <c r="A16" s="1" t="s">
        <v>1112</v>
      </c>
      <c r="C16" s="1" t="s">
        <v>1113</v>
      </c>
      <c r="D16">
        <v>110</v>
      </c>
      <c r="F16">
        <v>440</v>
      </c>
      <c r="G16" s="1" t="s">
        <v>1179</v>
      </c>
      <c r="H16" s="3">
        <v>190</v>
      </c>
    </row>
    <row r="17" spans="1:8">
      <c r="A17" s="1" t="s">
        <v>1112</v>
      </c>
      <c r="C17" s="1" t="s">
        <v>1114</v>
      </c>
      <c r="D17">
        <v>110</v>
      </c>
      <c r="F17">
        <v>440</v>
      </c>
      <c r="G17" s="1" t="s">
        <v>1179</v>
      </c>
      <c r="H17" s="3">
        <v>190</v>
      </c>
    </row>
    <row r="18" spans="1:8">
      <c r="A18" s="1" t="s">
        <v>1112</v>
      </c>
      <c r="C18" s="1" t="s">
        <v>1115</v>
      </c>
      <c r="D18">
        <v>100</v>
      </c>
      <c r="F18">
        <v>400</v>
      </c>
      <c r="G18" s="1" t="s">
        <v>1180</v>
      </c>
      <c r="H18" s="3">
        <v>180</v>
      </c>
    </row>
    <row r="19" spans="1:8">
      <c r="A19" s="1" t="s">
        <v>17</v>
      </c>
      <c r="C19" s="1" t="s">
        <v>1116</v>
      </c>
      <c r="D19">
        <v>330</v>
      </c>
      <c r="F19">
        <v>660</v>
      </c>
      <c r="G19" s="1" t="s">
        <v>1181</v>
      </c>
      <c r="H19" s="3">
        <v>550</v>
      </c>
    </row>
    <row r="20" spans="1:8">
      <c r="A20" s="1" t="s">
        <v>617</v>
      </c>
      <c r="C20" s="1" t="s">
        <v>1117</v>
      </c>
      <c r="D20">
        <v>200</v>
      </c>
      <c r="F20">
        <v>400</v>
      </c>
      <c r="G20" s="1" t="s">
        <v>1182</v>
      </c>
      <c r="H20" s="3">
        <v>320</v>
      </c>
    </row>
    <row r="21" spans="1:8">
      <c r="A21" s="1" t="s">
        <v>1118</v>
      </c>
      <c r="C21" s="1" t="s">
        <v>1119</v>
      </c>
      <c r="D21">
        <v>400</v>
      </c>
      <c r="F21">
        <v>400</v>
      </c>
      <c r="G21" s="1" t="s">
        <v>1169</v>
      </c>
      <c r="H21" s="3">
        <v>650</v>
      </c>
    </row>
    <row r="22" spans="1:8">
      <c r="A22" s="1" t="s">
        <v>373</v>
      </c>
      <c r="C22" s="1" t="s">
        <v>1120</v>
      </c>
      <c r="D22">
        <v>100</v>
      </c>
      <c r="F22">
        <v>400</v>
      </c>
      <c r="G22" s="1" t="s">
        <v>1180</v>
      </c>
      <c r="H22" s="3">
        <v>170</v>
      </c>
    </row>
    <row r="23" spans="1:8">
      <c r="A23" s="1" t="s">
        <v>373</v>
      </c>
      <c r="C23" s="1" t="s">
        <v>1121</v>
      </c>
      <c r="D23">
        <v>100</v>
      </c>
      <c r="F23">
        <v>400</v>
      </c>
      <c r="G23" s="1" t="s">
        <v>1180</v>
      </c>
      <c r="H23" s="3">
        <v>170</v>
      </c>
    </row>
    <row r="24" spans="1:8">
      <c r="A24" s="1" t="s">
        <v>17</v>
      </c>
      <c r="C24" s="1" t="s">
        <v>1122</v>
      </c>
      <c r="D24">
        <v>160</v>
      </c>
      <c r="F24">
        <v>320</v>
      </c>
      <c r="G24" s="1" t="s">
        <v>1183</v>
      </c>
      <c r="H24" s="3">
        <v>250</v>
      </c>
    </row>
    <row r="25" spans="1:8">
      <c r="D25" s="1" t="s">
        <v>142</v>
      </c>
      <c r="F25">
        <f>SUM(F5:F24)</f>
        <v>10761.5</v>
      </c>
    </row>
    <row r="28" spans="1:8">
      <c r="A28" s="8" t="s">
        <v>1098</v>
      </c>
      <c r="B28" s="8"/>
      <c r="C28" s="8"/>
      <c r="D28" s="8"/>
      <c r="E28" s="8"/>
      <c r="F28" s="8"/>
      <c r="G28" s="8"/>
      <c r="H28" s="8"/>
    </row>
    <row r="29" spans="1:8">
      <c r="A29" s="1"/>
      <c r="B29" s="1"/>
      <c r="C29" s="1"/>
      <c r="D29" s="1"/>
      <c r="E29" s="1" t="s">
        <v>1123</v>
      </c>
      <c r="F29" s="1"/>
      <c r="G29" s="1" t="s">
        <v>0</v>
      </c>
      <c r="H29" s="1"/>
    </row>
    <row r="30" spans="1:8">
      <c r="A30" s="1"/>
      <c r="B30" s="1"/>
      <c r="C30" s="1"/>
      <c r="D30" s="1" t="s">
        <v>996</v>
      </c>
      <c r="E30" s="1"/>
      <c r="F30" s="1"/>
      <c r="G30" s="1"/>
      <c r="H30" s="1"/>
    </row>
    <row r="31" spans="1:8">
      <c r="A31" s="1" t="s">
        <v>1</v>
      </c>
      <c r="B31" s="1"/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3" t="s">
        <v>7</v>
      </c>
    </row>
    <row r="32" spans="1:8">
      <c r="A32" s="1" t="s">
        <v>98</v>
      </c>
      <c r="C32" s="1" t="s">
        <v>1124</v>
      </c>
      <c r="D32">
        <v>35</v>
      </c>
      <c r="F32">
        <v>350</v>
      </c>
      <c r="G32" s="1" t="s">
        <v>1184</v>
      </c>
      <c r="H32" s="3">
        <v>60</v>
      </c>
    </row>
    <row r="33" spans="1:8">
      <c r="A33" s="1" t="s">
        <v>25</v>
      </c>
      <c r="C33" s="1" t="s">
        <v>1125</v>
      </c>
      <c r="D33">
        <v>450</v>
      </c>
      <c r="E33" s="4">
        <v>0.22</v>
      </c>
      <c r="F33">
        <v>702</v>
      </c>
      <c r="G33" s="1" t="s">
        <v>1185</v>
      </c>
      <c r="H33" s="3" t="s">
        <v>423</v>
      </c>
    </row>
    <row r="34" spans="1:8">
      <c r="A34" s="1" t="s">
        <v>25</v>
      </c>
      <c r="C34" s="1" t="s">
        <v>1126</v>
      </c>
      <c r="D34">
        <v>450</v>
      </c>
      <c r="E34" s="4">
        <v>0.22</v>
      </c>
      <c r="F34">
        <v>702</v>
      </c>
      <c r="G34" s="1" t="s">
        <v>1185</v>
      </c>
      <c r="H34" s="3" t="s">
        <v>423</v>
      </c>
    </row>
    <row r="35" spans="1:8">
      <c r="D35" s="1" t="s">
        <v>142</v>
      </c>
      <c r="F35">
        <f>SUM(F32:F34)</f>
        <v>1754</v>
      </c>
    </row>
    <row r="38" spans="1:8">
      <c r="A38" s="8" t="s">
        <v>1098</v>
      </c>
      <c r="B38" s="8"/>
      <c r="C38" s="8"/>
      <c r="D38" s="8"/>
      <c r="E38" s="8"/>
      <c r="F38" s="8"/>
      <c r="G38" s="8"/>
      <c r="H38" s="8"/>
    </row>
    <row r="39" spans="1:8">
      <c r="A39" s="1"/>
      <c r="B39" s="1"/>
      <c r="C39" s="1"/>
      <c r="D39" s="1"/>
      <c r="E39" s="1" t="s">
        <v>1127</v>
      </c>
      <c r="F39" s="1"/>
      <c r="G39" s="1" t="s">
        <v>0</v>
      </c>
      <c r="H39" s="1"/>
    </row>
    <row r="40" spans="1:8">
      <c r="A40" s="1"/>
      <c r="B40" s="1"/>
      <c r="C40" s="1"/>
      <c r="D40" s="1" t="s">
        <v>811</v>
      </c>
      <c r="E40" s="1"/>
      <c r="F40" s="1"/>
      <c r="G40" s="1"/>
      <c r="H40" s="1"/>
    </row>
    <row r="41" spans="1:8">
      <c r="A41" s="1" t="s">
        <v>1</v>
      </c>
      <c r="B41" s="1"/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3" t="s">
        <v>7</v>
      </c>
    </row>
    <row r="42" spans="1:8">
      <c r="A42" s="1" t="s">
        <v>98</v>
      </c>
      <c r="C42" s="1" t="s">
        <v>1128</v>
      </c>
      <c r="D42">
        <v>60</v>
      </c>
      <c r="F42">
        <v>600</v>
      </c>
      <c r="G42" s="1" t="s">
        <v>1186</v>
      </c>
      <c r="H42" s="3">
        <v>90</v>
      </c>
    </row>
    <row r="43" spans="1:8">
      <c r="A43" s="1" t="s">
        <v>275</v>
      </c>
      <c r="C43" s="1" t="s">
        <v>1129</v>
      </c>
      <c r="D43">
        <v>35</v>
      </c>
      <c r="F43">
        <v>175</v>
      </c>
      <c r="G43" s="1" t="s">
        <v>1187</v>
      </c>
      <c r="H43" s="3">
        <v>80</v>
      </c>
    </row>
    <row r="44" spans="1:8">
      <c r="A44" s="1" t="s">
        <v>275</v>
      </c>
      <c r="C44" s="1" t="s">
        <v>1130</v>
      </c>
      <c r="D44">
        <v>45</v>
      </c>
      <c r="F44">
        <v>225</v>
      </c>
      <c r="G44" s="1" t="s">
        <v>1187</v>
      </c>
      <c r="H44" s="3">
        <v>80</v>
      </c>
    </row>
    <row r="45" spans="1:8">
      <c r="A45" s="1" t="s">
        <v>1131</v>
      </c>
      <c r="C45" s="1" t="s">
        <v>1107</v>
      </c>
      <c r="D45">
        <v>260</v>
      </c>
      <c r="E45" s="4">
        <v>0.2</v>
      </c>
      <c r="F45">
        <v>624</v>
      </c>
      <c r="G45" s="1" t="s">
        <v>1174</v>
      </c>
      <c r="H45" s="3">
        <v>350</v>
      </c>
    </row>
    <row r="46" spans="1:8">
      <c r="A46" s="1" t="s">
        <v>1131</v>
      </c>
      <c r="C46" s="1" t="s">
        <v>1132</v>
      </c>
      <c r="D46">
        <v>260</v>
      </c>
      <c r="E46" s="4">
        <v>0.2</v>
      </c>
      <c r="F46">
        <v>624</v>
      </c>
      <c r="G46" s="1" t="s">
        <v>1174</v>
      </c>
      <c r="H46" s="3">
        <v>350</v>
      </c>
    </row>
    <row r="47" spans="1:8">
      <c r="A47" s="1" t="s">
        <v>1131</v>
      </c>
      <c r="C47" s="1" t="s">
        <v>1133</v>
      </c>
      <c r="D47">
        <v>260</v>
      </c>
      <c r="E47" s="4">
        <v>0.2</v>
      </c>
      <c r="F47">
        <v>624</v>
      </c>
      <c r="G47" s="1" t="s">
        <v>1174</v>
      </c>
      <c r="H47" s="3">
        <v>350</v>
      </c>
    </row>
    <row r="48" spans="1:8">
      <c r="A48" s="1" t="s">
        <v>98</v>
      </c>
      <c r="C48" s="1" t="s">
        <v>1134</v>
      </c>
      <c r="D48">
        <v>7</v>
      </c>
      <c r="F48">
        <v>70</v>
      </c>
      <c r="G48" s="1" t="s">
        <v>1188</v>
      </c>
      <c r="H48" s="3">
        <v>15</v>
      </c>
    </row>
    <row r="49" spans="1:8">
      <c r="A49" s="1" t="s">
        <v>98</v>
      </c>
      <c r="C49" s="1" t="s">
        <v>1135</v>
      </c>
      <c r="D49">
        <v>6</v>
      </c>
      <c r="F49">
        <v>60</v>
      </c>
      <c r="G49" s="1" t="s">
        <v>1188</v>
      </c>
      <c r="H49" s="3">
        <v>15</v>
      </c>
    </row>
    <row r="50" spans="1:8">
      <c r="A50" s="1" t="s">
        <v>98</v>
      </c>
      <c r="C50" s="1" t="s">
        <v>1136</v>
      </c>
      <c r="D50">
        <v>6</v>
      </c>
      <c r="F50">
        <v>60</v>
      </c>
      <c r="G50" s="1" t="s">
        <v>1188</v>
      </c>
      <c r="H50" s="3">
        <v>15</v>
      </c>
    </row>
    <row r="51" spans="1:8">
      <c r="A51" s="1" t="s">
        <v>98</v>
      </c>
      <c r="C51" s="1" t="s">
        <v>1137</v>
      </c>
      <c r="D51">
        <v>6</v>
      </c>
      <c r="F51">
        <v>60</v>
      </c>
      <c r="G51" s="1" t="s">
        <v>1188</v>
      </c>
      <c r="H51" s="3">
        <v>15</v>
      </c>
    </row>
    <row r="52" spans="1:8">
      <c r="A52" s="1" t="s">
        <v>98</v>
      </c>
      <c r="C52" s="1" t="s">
        <v>1138</v>
      </c>
      <c r="D52">
        <v>17</v>
      </c>
      <c r="F52">
        <v>170</v>
      </c>
      <c r="G52" s="1" t="s">
        <v>1189</v>
      </c>
      <c r="H52" s="3">
        <v>30</v>
      </c>
    </row>
    <row r="53" spans="1:8">
      <c r="A53" s="1" t="s">
        <v>98</v>
      </c>
      <c r="C53" s="1" t="s">
        <v>1139</v>
      </c>
      <c r="D53">
        <v>20</v>
      </c>
      <c r="F53">
        <v>200</v>
      </c>
      <c r="G53" s="1" t="s">
        <v>1190</v>
      </c>
      <c r="H53" s="3">
        <v>30</v>
      </c>
    </row>
    <row r="54" spans="1:8">
      <c r="A54" s="1" t="s">
        <v>98</v>
      </c>
      <c r="C54" s="1" t="s">
        <v>1140</v>
      </c>
      <c r="D54">
        <v>18</v>
      </c>
      <c r="F54">
        <v>180</v>
      </c>
      <c r="G54" s="1" t="s">
        <v>1191</v>
      </c>
      <c r="H54" s="3">
        <v>30</v>
      </c>
    </row>
    <row r="55" spans="1:8">
      <c r="A55" s="1" t="s">
        <v>98</v>
      </c>
      <c r="C55" s="1" t="s">
        <v>1141</v>
      </c>
      <c r="D55">
        <v>25</v>
      </c>
      <c r="F55">
        <v>250</v>
      </c>
      <c r="G55" s="1" t="s">
        <v>1177</v>
      </c>
      <c r="H55" s="3">
        <v>40</v>
      </c>
    </row>
    <row r="56" spans="1:8">
      <c r="A56" s="1" t="s">
        <v>17</v>
      </c>
      <c r="C56" s="1" t="s">
        <v>1142</v>
      </c>
      <c r="D56">
        <v>760</v>
      </c>
      <c r="F56">
        <v>1520</v>
      </c>
      <c r="G56" s="1" t="s">
        <v>1192</v>
      </c>
      <c r="H56" s="3">
        <v>1490</v>
      </c>
    </row>
    <row r="57" spans="1:8">
      <c r="A57" s="1" t="s">
        <v>11</v>
      </c>
      <c r="C57" s="1" t="s">
        <v>1143</v>
      </c>
      <c r="D57">
        <v>2100</v>
      </c>
      <c r="F57">
        <v>2100</v>
      </c>
      <c r="G57" s="1" t="s">
        <v>1193</v>
      </c>
      <c r="H57" s="3">
        <v>3290</v>
      </c>
    </row>
    <row r="58" spans="1:8">
      <c r="A58" s="1" t="s">
        <v>261</v>
      </c>
      <c r="C58" s="1" t="s">
        <v>1144</v>
      </c>
      <c r="D58">
        <v>55</v>
      </c>
      <c r="F58">
        <v>220</v>
      </c>
      <c r="G58" s="1" t="s">
        <v>1178</v>
      </c>
      <c r="H58" s="3">
        <v>150</v>
      </c>
    </row>
    <row r="59" spans="1:8">
      <c r="D59" s="1" t="s">
        <v>142</v>
      </c>
      <c r="F59">
        <f>SUM(F42:F58)</f>
        <v>7762</v>
      </c>
    </row>
    <row r="62" spans="1:8">
      <c r="A62" s="8" t="s">
        <v>1098</v>
      </c>
      <c r="B62" s="8"/>
      <c r="C62" s="8"/>
      <c r="D62" s="8"/>
      <c r="E62" s="8"/>
      <c r="F62" s="8"/>
      <c r="G62" s="8"/>
      <c r="H62" s="8"/>
    </row>
    <row r="63" spans="1:8">
      <c r="A63" s="1"/>
      <c r="B63" s="1"/>
      <c r="C63" s="1"/>
      <c r="D63" s="1"/>
      <c r="E63" s="1" t="s">
        <v>1295</v>
      </c>
      <c r="F63" s="1"/>
      <c r="G63" s="1" t="s">
        <v>0</v>
      </c>
      <c r="H63" s="1"/>
    </row>
    <row r="64" spans="1:8">
      <c r="A64" s="1"/>
      <c r="B64" s="1"/>
      <c r="C64" s="1"/>
      <c r="D64" s="1" t="s">
        <v>1238</v>
      </c>
      <c r="E64" s="1"/>
      <c r="F64" s="1"/>
      <c r="G64" s="1"/>
      <c r="H64" s="1"/>
    </row>
    <row r="65" spans="1:8">
      <c r="A65" s="1" t="s">
        <v>1</v>
      </c>
      <c r="B65" s="1"/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3" t="s">
        <v>7</v>
      </c>
    </row>
    <row r="66" spans="1:8">
      <c r="A66" s="1" t="s">
        <v>1112</v>
      </c>
      <c r="C66" s="1" t="s">
        <v>1296</v>
      </c>
      <c r="D66">
        <v>50</v>
      </c>
      <c r="F66">
        <v>200</v>
      </c>
      <c r="G66" s="1" t="s">
        <v>1297</v>
      </c>
      <c r="H66" s="3">
        <v>100</v>
      </c>
    </row>
    <row r="67" spans="1:8">
      <c r="A67" s="1" t="s">
        <v>521</v>
      </c>
      <c r="C67" s="1" t="s">
        <v>1298</v>
      </c>
      <c r="D67" s="1">
        <v>4</v>
      </c>
      <c r="F67" s="1">
        <v>48</v>
      </c>
      <c r="G67" s="1" t="s">
        <v>1299</v>
      </c>
      <c r="H67" s="3">
        <v>10</v>
      </c>
    </row>
    <row r="68" spans="1:8">
      <c r="A68" s="1" t="s">
        <v>1300</v>
      </c>
      <c r="C68" s="1" t="s">
        <v>1301</v>
      </c>
      <c r="D68">
        <v>2</v>
      </c>
      <c r="F68">
        <v>100</v>
      </c>
      <c r="G68" s="1" t="s">
        <v>1302</v>
      </c>
      <c r="H68" s="3">
        <v>5</v>
      </c>
    </row>
    <row r="69" spans="1:8">
      <c r="A69" s="1" t="s">
        <v>899</v>
      </c>
      <c r="C69" s="1" t="s">
        <v>1303</v>
      </c>
      <c r="D69">
        <v>3</v>
      </c>
      <c r="F69">
        <v>150</v>
      </c>
      <c r="G69" s="1" t="s">
        <v>1304</v>
      </c>
      <c r="H69" s="3">
        <v>5</v>
      </c>
    </row>
    <row r="70" spans="1:8">
      <c r="A70" s="1" t="s">
        <v>899</v>
      </c>
      <c r="C70" s="1" t="s">
        <v>1305</v>
      </c>
      <c r="D70">
        <v>4</v>
      </c>
      <c r="F70">
        <v>200</v>
      </c>
      <c r="G70" s="1" t="s">
        <v>1299</v>
      </c>
      <c r="H70" s="3">
        <v>10</v>
      </c>
    </row>
    <row r="71" spans="1:8">
      <c r="A71" s="1" t="s">
        <v>1306</v>
      </c>
      <c r="C71" s="1" t="s">
        <v>1307</v>
      </c>
      <c r="D71">
        <v>3</v>
      </c>
      <c r="F71">
        <v>150</v>
      </c>
      <c r="G71" s="1" t="s">
        <v>1308</v>
      </c>
      <c r="H71" s="3">
        <v>15</v>
      </c>
    </row>
    <row r="72" spans="1:8">
      <c r="A72" s="1" t="s">
        <v>1306</v>
      </c>
      <c r="C72" s="1" t="s">
        <v>1309</v>
      </c>
      <c r="D72">
        <v>3.5</v>
      </c>
      <c r="F72">
        <v>175</v>
      </c>
      <c r="G72" s="1" t="s">
        <v>1308</v>
      </c>
      <c r="H72" s="3">
        <v>15</v>
      </c>
    </row>
    <row r="73" spans="1:8">
      <c r="A73" s="1" t="s">
        <v>1306</v>
      </c>
      <c r="C73" s="1" t="s">
        <v>1310</v>
      </c>
      <c r="D73">
        <v>4</v>
      </c>
      <c r="F73">
        <v>200</v>
      </c>
      <c r="G73" s="1" t="s">
        <v>1308</v>
      </c>
      <c r="H73" s="3">
        <v>15</v>
      </c>
    </row>
    <row r="74" spans="1:8">
      <c r="A74" s="1" t="s">
        <v>1306</v>
      </c>
      <c r="C74" s="1" t="s">
        <v>1311</v>
      </c>
      <c r="D74">
        <v>4.5</v>
      </c>
      <c r="F74">
        <v>225</v>
      </c>
      <c r="G74" s="1" t="s">
        <v>1308</v>
      </c>
      <c r="H74" s="3">
        <v>15</v>
      </c>
    </row>
    <row r="75" spans="1:8">
      <c r="A75" s="1" t="s">
        <v>1306</v>
      </c>
      <c r="C75" s="1" t="s">
        <v>1312</v>
      </c>
      <c r="D75">
        <v>5</v>
      </c>
      <c r="F75">
        <v>250</v>
      </c>
      <c r="G75" s="1" t="s">
        <v>1308</v>
      </c>
      <c r="H75" s="3">
        <v>15</v>
      </c>
    </row>
    <row r="76" spans="1:8">
      <c r="A76" s="1" t="s">
        <v>1313</v>
      </c>
      <c r="C76" s="1" t="s">
        <v>1113</v>
      </c>
      <c r="D76">
        <v>110</v>
      </c>
      <c r="F76">
        <v>220</v>
      </c>
      <c r="G76" s="1" t="s">
        <v>1179</v>
      </c>
      <c r="H76" s="3">
        <v>190</v>
      </c>
    </row>
    <row r="77" spans="1:8">
      <c r="A77" s="1" t="s">
        <v>1313</v>
      </c>
      <c r="C77" s="1" t="s">
        <v>1114</v>
      </c>
      <c r="D77">
        <v>110</v>
      </c>
      <c r="F77">
        <v>220</v>
      </c>
      <c r="G77" s="1" t="s">
        <v>1179</v>
      </c>
      <c r="H77" s="3">
        <v>190</v>
      </c>
    </row>
    <row r="78" spans="1:8">
      <c r="A78" s="1" t="s">
        <v>11</v>
      </c>
      <c r="C78" s="1" t="s">
        <v>1122</v>
      </c>
      <c r="D78">
        <v>160</v>
      </c>
      <c r="F78">
        <v>160</v>
      </c>
      <c r="G78" s="1" t="s">
        <v>1183</v>
      </c>
      <c r="H78" s="3">
        <v>270</v>
      </c>
    </row>
    <row r="79" spans="1:8">
      <c r="A79" s="1" t="s">
        <v>1314</v>
      </c>
      <c r="C79" s="1" t="s">
        <v>1315</v>
      </c>
      <c r="D79">
        <v>80</v>
      </c>
      <c r="F79">
        <v>80</v>
      </c>
      <c r="G79" s="1" t="s">
        <v>1316</v>
      </c>
      <c r="H79" s="3">
        <v>140</v>
      </c>
    </row>
    <row r="80" spans="1:8">
      <c r="A80" s="1" t="s">
        <v>1314</v>
      </c>
      <c r="C80" s="1" t="s">
        <v>1317</v>
      </c>
      <c r="D80">
        <v>80</v>
      </c>
      <c r="F80">
        <v>80</v>
      </c>
      <c r="G80" s="1" t="s">
        <v>1316</v>
      </c>
      <c r="H80" s="3">
        <v>140</v>
      </c>
    </row>
    <row r="81" spans="1:8">
      <c r="A81" s="1" t="s">
        <v>11</v>
      </c>
      <c r="C81" s="1" t="s">
        <v>1318</v>
      </c>
      <c r="D81">
        <v>180</v>
      </c>
      <c r="F81">
        <v>180</v>
      </c>
      <c r="G81" s="1" t="s">
        <v>1319</v>
      </c>
      <c r="H81" s="3">
        <v>290</v>
      </c>
    </row>
    <row r="82" spans="1:8">
      <c r="A82" s="1" t="s">
        <v>1314</v>
      </c>
      <c r="C82" s="1" t="s">
        <v>1320</v>
      </c>
      <c r="D82">
        <v>80</v>
      </c>
      <c r="F82">
        <v>80</v>
      </c>
      <c r="G82" s="1" t="s">
        <v>1316</v>
      </c>
      <c r="H82" s="3">
        <v>140</v>
      </c>
    </row>
    <row r="83" spans="1:8">
      <c r="A83" s="1" t="s">
        <v>11</v>
      </c>
      <c r="C83" s="1" t="s">
        <v>1321</v>
      </c>
      <c r="D83">
        <v>75</v>
      </c>
      <c r="F83">
        <v>75</v>
      </c>
      <c r="G83" s="1" t="s">
        <v>1316</v>
      </c>
      <c r="H83" s="3">
        <v>140</v>
      </c>
    </row>
    <row r="84" spans="1:8">
      <c r="D84" s="1" t="s">
        <v>142</v>
      </c>
      <c r="F84">
        <f>SUM(F66:F83)</f>
        <v>2793</v>
      </c>
    </row>
    <row r="87" spans="1:8">
      <c r="A87" s="8" t="s">
        <v>1098</v>
      </c>
      <c r="B87" s="8"/>
      <c r="C87" s="8"/>
      <c r="D87" s="8"/>
      <c r="E87" s="8"/>
      <c r="F87" s="8"/>
      <c r="G87" s="8"/>
      <c r="H87" s="8"/>
    </row>
    <row r="88" spans="1:8">
      <c r="A88" s="1"/>
      <c r="B88" s="1"/>
      <c r="C88" s="1"/>
      <c r="D88" s="1"/>
      <c r="E88" s="1" t="s">
        <v>1322</v>
      </c>
      <c r="F88" s="1"/>
      <c r="G88" s="1" t="s">
        <v>0</v>
      </c>
      <c r="H88" s="1"/>
    </row>
    <row r="89" spans="1:8">
      <c r="A89" s="1"/>
      <c r="B89" s="1"/>
      <c r="C89" s="1"/>
      <c r="D89" s="1" t="s">
        <v>1238</v>
      </c>
      <c r="E89" s="1"/>
      <c r="F89" s="1"/>
      <c r="G89" s="1"/>
      <c r="H89" s="1"/>
    </row>
    <row r="90" spans="1:8">
      <c r="A90" s="1" t="s">
        <v>1</v>
      </c>
      <c r="B90" s="1"/>
      <c r="C90" s="1" t="s">
        <v>2</v>
      </c>
      <c r="D90" s="1" t="s">
        <v>3</v>
      </c>
      <c r="E90" s="1" t="s">
        <v>4</v>
      </c>
      <c r="F90" s="1" t="s">
        <v>5</v>
      </c>
      <c r="G90" s="1" t="s">
        <v>6</v>
      </c>
      <c r="H90" s="3" t="s">
        <v>7</v>
      </c>
    </row>
    <row r="91" spans="1:8">
      <c r="A91" s="1" t="s">
        <v>275</v>
      </c>
      <c r="C91" s="1" t="s">
        <v>1323</v>
      </c>
      <c r="D91">
        <v>15</v>
      </c>
      <c r="F91" s="2">
        <v>75</v>
      </c>
      <c r="G91" s="1" t="s">
        <v>1324</v>
      </c>
      <c r="H91" s="3">
        <v>40</v>
      </c>
    </row>
    <row r="92" spans="1:8">
      <c r="A92" s="1" t="s">
        <v>275</v>
      </c>
      <c r="C92" s="1" t="s">
        <v>1325</v>
      </c>
      <c r="D92">
        <v>15</v>
      </c>
      <c r="F92" s="2">
        <v>75</v>
      </c>
      <c r="G92" s="1" t="s">
        <v>1324</v>
      </c>
      <c r="H92" s="3">
        <v>40</v>
      </c>
    </row>
    <row r="93" spans="1:8">
      <c r="A93" s="1" t="s">
        <v>275</v>
      </c>
      <c r="C93" s="1" t="s">
        <v>1326</v>
      </c>
      <c r="D93">
        <v>20</v>
      </c>
      <c r="F93" s="2">
        <v>100</v>
      </c>
      <c r="G93" s="1" t="s">
        <v>1190</v>
      </c>
      <c r="H93" s="3">
        <v>40</v>
      </c>
    </row>
    <row r="94" spans="1:8">
      <c r="A94" s="1" t="s">
        <v>756</v>
      </c>
      <c r="C94" s="1" t="s">
        <v>1327</v>
      </c>
      <c r="D94">
        <v>6</v>
      </c>
      <c r="F94" s="2">
        <v>120</v>
      </c>
      <c r="G94" s="1" t="s">
        <v>1328</v>
      </c>
      <c r="H94" s="3">
        <v>10</v>
      </c>
    </row>
    <row r="95" spans="1:8">
      <c r="A95" s="1" t="s">
        <v>182</v>
      </c>
      <c r="C95" s="1" t="s">
        <v>1329</v>
      </c>
      <c r="D95">
        <v>80</v>
      </c>
      <c r="F95" s="2">
        <v>800</v>
      </c>
      <c r="G95" s="1" t="s">
        <v>1316</v>
      </c>
      <c r="H95" s="3">
        <v>120</v>
      </c>
    </row>
    <row r="96" spans="1:8">
      <c r="A96" s="1" t="s">
        <v>182</v>
      </c>
      <c r="C96" s="1" t="s">
        <v>1330</v>
      </c>
      <c r="D96">
        <v>75</v>
      </c>
      <c r="F96" s="2">
        <v>750</v>
      </c>
      <c r="G96" s="1" t="s">
        <v>1331</v>
      </c>
      <c r="H96" s="3">
        <v>120</v>
      </c>
    </row>
    <row r="97" spans="1:8">
      <c r="A97" s="1" t="s">
        <v>182</v>
      </c>
      <c r="C97" s="1" t="s">
        <v>1332</v>
      </c>
      <c r="D97">
        <v>65</v>
      </c>
      <c r="F97" s="2">
        <v>650</v>
      </c>
      <c r="G97" s="1" t="s">
        <v>1333</v>
      </c>
      <c r="H97" s="3">
        <v>120</v>
      </c>
    </row>
    <row r="98" spans="1:8">
      <c r="A98" s="1" t="s">
        <v>25</v>
      </c>
      <c r="C98" s="1" t="s">
        <v>1334</v>
      </c>
      <c r="D98">
        <v>95</v>
      </c>
      <c r="F98" s="2">
        <v>190</v>
      </c>
      <c r="G98" s="1" t="s">
        <v>1335</v>
      </c>
      <c r="H98" s="3">
        <v>150</v>
      </c>
    </row>
    <row r="99" spans="1:8">
      <c r="A99" s="1" t="s">
        <v>25</v>
      </c>
      <c r="C99" s="1" t="s">
        <v>1336</v>
      </c>
      <c r="D99">
        <v>95</v>
      </c>
      <c r="F99" s="2">
        <v>190</v>
      </c>
      <c r="G99" s="1" t="s">
        <v>1335</v>
      </c>
      <c r="H99" s="3">
        <v>150</v>
      </c>
    </row>
    <row r="100" spans="1:8">
      <c r="A100" s="1" t="s">
        <v>25</v>
      </c>
      <c r="C100" s="1" t="s">
        <v>1337</v>
      </c>
      <c r="D100">
        <v>100</v>
      </c>
      <c r="F100" s="2">
        <v>200</v>
      </c>
      <c r="G100" s="1" t="s">
        <v>1180</v>
      </c>
      <c r="H100" s="3">
        <v>150</v>
      </c>
    </row>
    <row r="101" spans="1:8">
      <c r="A101" s="1" t="s">
        <v>25</v>
      </c>
      <c r="C101" s="1" t="s">
        <v>1338</v>
      </c>
      <c r="D101">
        <v>80</v>
      </c>
      <c r="F101" s="2">
        <v>160</v>
      </c>
      <c r="G101" s="1" t="s">
        <v>1316</v>
      </c>
      <c r="H101" s="3">
        <v>140</v>
      </c>
    </row>
    <row r="102" spans="1:8">
      <c r="A102" s="1" t="s">
        <v>275</v>
      </c>
      <c r="C102" s="1" t="s">
        <v>1339</v>
      </c>
      <c r="D102">
        <v>23</v>
      </c>
      <c r="F102" s="2">
        <v>115</v>
      </c>
      <c r="G102" s="1" t="s">
        <v>1340</v>
      </c>
      <c r="H102" s="3">
        <v>50</v>
      </c>
    </row>
    <row r="103" spans="1:8">
      <c r="A103" s="1" t="s">
        <v>275</v>
      </c>
      <c r="C103" s="1" t="s">
        <v>1341</v>
      </c>
      <c r="D103">
        <v>23</v>
      </c>
      <c r="F103" s="2">
        <v>115</v>
      </c>
      <c r="G103" s="1" t="s">
        <v>1340</v>
      </c>
      <c r="H103" s="3">
        <v>50</v>
      </c>
    </row>
    <row r="104" spans="1:8">
      <c r="A104" s="1" t="s">
        <v>275</v>
      </c>
      <c r="C104" s="1" t="s">
        <v>1342</v>
      </c>
      <c r="D104">
        <v>28</v>
      </c>
      <c r="F104" s="2">
        <v>140</v>
      </c>
      <c r="G104" s="1" t="s">
        <v>1343</v>
      </c>
      <c r="H104" s="3">
        <v>60</v>
      </c>
    </row>
    <row r="105" spans="1:8">
      <c r="D105" s="1" t="s">
        <v>142</v>
      </c>
      <c r="F105" s="2">
        <f>SUM(F91:F104)</f>
        <v>3680</v>
      </c>
    </row>
  </sheetData>
  <mergeCells count="5">
    <mergeCell ref="A1:H1"/>
    <mergeCell ref="A28:H28"/>
    <mergeCell ref="A38:H38"/>
    <mergeCell ref="A62:H62"/>
    <mergeCell ref="A87:H8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6"/>
  <sheetViews>
    <sheetView topLeftCell="A51" workbookViewId="0">
      <selection activeCell="H64" sqref="H64"/>
    </sheetView>
  </sheetViews>
  <sheetFormatPr defaultRowHeight="14.25"/>
  <cols>
    <col min="3" max="3" width="36" customWidth="1"/>
    <col min="4" max="4" width="9.375" bestFit="1" customWidth="1"/>
    <col min="6" max="6" width="10.375" bestFit="1" customWidth="1"/>
    <col min="7" max="7" width="18.125" customWidth="1"/>
    <col min="8" max="8" width="9.25" bestFit="1" customWidth="1"/>
  </cols>
  <sheetData>
    <row r="1" spans="1:8">
      <c r="A1" s="8" t="s">
        <v>92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93</v>
      </c>
      <c r="F2" s="1"/>
      <c r="G2" s="1" t="s">
        <v>0</v>
      </c>
      <c r="H2" s="1"/>
    </row>
    <row r="3" spans="1:8">
      <c r="A3" s="1"/>
      <c r="B3" s="1"/>
      <c r="C3" s="1"/>
      <c r="D3" s="1" t="s">
        <v>94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95</v>
      </c>
      <c r="C5" s="1" t="s">
        <v>96</v>
      </c>
      <c r="D5">
        <v>78</v>
      </c>
      <c r="E5" s="4">
        <v>0.1</v>
      </c>
      <c r="F5" s="2">
        <v>1755</v>
      </c>
      <c r="G5" s="1" t="s">
        <v>97</v>
      </c>
      <c r="H5" s="3">
        <v>100</v>
      </c>
    </row>
    <row r="6" spans="1:8">
      <c r="A6" s="1" t="s">
        <v>98</v>
      </c>
      <c r="C6" s="1" t="s">
        <v>99</v>
      </c>
      <c r="D6">
        <v>115</v>
      </c>
      <c r="E6" s="4">
        <v>0.1</v>
      </c>
      <c r="F6" s="2">
        <v>1035</v>
      </c>
      <c r="G6" s="1" t="s">
        <v>100</v>
      </c>
      <c r="H6" s="3">
        <v>170</v>
      </c>
    </row>
    <row r="7" spans="1:8">
      <c r="A7" s="1" t="s">
        <v>98</v>
      </c>
      <c r="C7" s="1" t="s">
        <v>101</v>
      </c>
      <c r="D7">
        <v>170</v>
      </c>
      <c r="E7" s="4">
        <v>0.1</v>
      </c>
      <c r="F7" s="2">
        <v>1530</v>
      </c>
      <c r="G7" s="1" t="s">
        <v>102</v>
      </c>
      <c r="H7" s="3">
        <v>250</v>
      </c>
    </row>
    <row r="8" spans="1:8">
      <c r="A8" s="1" t="s">
        <v>103</v>
      </c>
      <c r="C8" s="1" t="s">
        <v>104</v>
      </c>
      <c r="D8">
        <v>3800</v>
      </c>
      <c r="F8" s="2">
        <v>3800</v>
      </c>
      <c r="G8" s="1" t="s">
        <v>105</v>
      </c>
      <c r="H8" s="3" t="s">
        <v>106</v>
      </c>
    </row>
    <row r="9" spans="1:8">
      <c r="A9" s="1" t="s">
        <v>103</v>
      </c>
      <c r="C9" s="1" t="s">
        <v>107</v>
      </c>
      <c r="D9">
        <v>3800</v>
      </c>
      <c r="F9" s="2">
        <v>3800</v>
      </c>
      <c r="G9" s="1" t="s">
        <v>105</v>
      </c>
      <c r="H9" s="3" t="s">
        <v>106</v>
      </c>
    </row>
    <row r="10" spans="1:8">
      <c r="D10" s="1" t="s">
        <v>108</v>
      </c>
      <c r="F10" s="2">
        <f>SUM(F5:F9)</f>
        <v>11920</v>
      </c>
    </row>
    <row r="13" spans="1:8">
      <c r="A13" s="8" t="s">
        <v>92</v>
      </c>
      <c r="B13" s="8"/>
      <c r="C13" s="8"/>
      <c r="D13" s="8"/>
      <c r="E13" s="8"/>
      <c r="F13" s="8"/>
      <c r="G13" s="8"/>
      <c r="H13" s="8"/>
    </row>
    <row r="14" spans="1:8">
      <c r="A14" s="1"/>
      <c r="B14" s="1"/>
      <c r="C14" s="1"/>
      <c r="D14" s="1"/>
      <c r="E14" s="1" t="s">
        <v>493</v>
      </c>
      <c r="F14" s="1"/>
      <c r="G14" s="1" t="s">
        <v>0</v>
      </c>
      <c r="H14" s="1"/>
    </row>
    <row r="15" spans="1:8">
      <c r="A15" s="1"/>
      <c r="B15" s="1"/>
      <c r="C15" s="1"/>
      <c r="D15" s="1" t="s">
        <v>46</v>
      </c>
      <c r="E15" s="1"/>
      <c r="F15" s="1"/>
      <c r="G15" s="1"/>
      <c r="H15" s="1"/>
    </row>
    <row r="16" spans="1:8">
      <c r="A16" s="1" t="s">
        <v>1</v>
      </c>
      <c r="B16" s="1"/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3" t="s">
        <v>7</v>
      </c>
    </row>
    <row r="17" spans="1:8">
      <c r="A17" s="1" t="s">
        <v>494</v>
      </c>
      <c r="C17" s="1" t="s">
        <v>495</v>
      </c>
      <c r="D17" s="2">
        <v>1260</v>
      </c>
      <c r="F17" s="2">
        <v>1260</v>
      </c>
      <c r="G17" s="1" t="s">
        <v>496</v>
      </c>
      <c r="H17" s="3">
        <v>160</v>
      </c>
    </row>
    <row r="18" spans="1:8">
      <c r="D18" s="1" t="s">
        <v>108</v>
      </c>
      <c r="F18" s="2">
        <v>1260</v>
      </c>
    </row>
    <row r="21" spans="1:8">
      <c r="A21" s="8" t="s">
        <v>92</v>
      </c>
      <c r="B21" s="8"/>
      <c r="C21" s="8"/>
      <c r="D21" s="8"/>
      <c r="E21" s="8"/>
      <c r="F21" s="8"/>
      <c r="G21" s="8"/>
      <c r="H21" s="8"/>
    </row>
    <row r="22" spans="1:8">
      <c r="A22" s="1"/>
      <c r="B22" s="1"/>
      <c r="C22" s="1"/>
      <c r="D22" s="1"/>
      <c r="E22" s="1" t="s">
        <v>497</v>
      </c>
      <c r="F22" s="1"/>
      <c r="G22" s="1" t="s">
        <v>0</v>
      </c>
      <c r="H22" s="1"/>
    </row>
    <row r="23" spans="1:8">
      <c r="A23" s="1"/>
      <c r="B23" s="1"/>
      <c r="C23" s="1"/>
      <c r="D23" s="1" t="s">
        <v>46</v>
      </c>
      <c r="E23" s="1"/>
      <c r="F23" s="1"/>
      <c r="G23" s="1"/>
      <c r="H23" s="1"/>
    </row>
    <row r="24" spans="1:8">
      <c r="A24" s="1" t="s">
        <v>1</v>
      </c>
      <c r="B24" s="1"/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3" t="s">
        <v>7</v>
      </c>
    </row>
    <row r="25" spans="1:8">
      <c r="A25" s="1" t="s">
        <v>498</v>
      </c>
      <c r="C25" s="1" t="s">
        <v>499</v>
      </c>
      <c r="D25">
        <v>250</v>
      </c>
      <c r="E25" s="4">
        <v>0.1</v>
      </c>
      <c r="F25">
        <v>900</v>
      </c>
      <c r="G25" s="1" t="s">
        <v>500</v>
      </c>
      <c r="H25" s="3">
        <v>390</v>
      </c>
    </row>
    <row r="26" spans="1:8">
      <c r="A26" s="1" t="s">
        <v>501</v>
      </c>
      <c r="C26" s="1" t="s">
        <v>502</v>
      </c>
      <c r="D26">
        <v>30</v>
      </c>
      <c r="F26">
        <v>750</v>
      </c>
      <c r="G26" s="1" t="s">
        <v>503</v>
      </c>
      <c r="H26" s="3">
        <v>50</v>
      </c>
    </row>
    <row r="27" spans="1:8">
      <c r="A27" s="1" t="s">
        <v>504</v>
      </c>
      <c r="C27" s="1" t="s">
        <v>505</v>
      </c>
      <c r="D27">
        <v>4.25</v>
      </c>
      <c r="E27" s="4">
        <v>0.1</v>
      </c>
      <c r="F27">
        <v>382.5</v>
      </c>
      <c r="G27" s="1" t="s">
        <v>506</v>
      </c>
      <c r="H27" s="3">
        <v>10</v>
      </c>
    </row>
    <row r="28" spans="1:8">
      <c r="A28" s="1" t="s">
        <v>507</v>
      </c>
      <c r="C28" s="1" t="s">
        <v>508</v>
      </c>
      <c r="D28">
        <v>2.8</v>
      </c>
      <c r="E28" s="4">
        <v>0.1</v>
      </c>
      <c r="F28">
        <v>504</v>
      </c>
      <c r="G28" s="1" t="s">
        <v>509</v>
      </c>
      <c r="H28" s="3">
        <v>10</v>
      </c>
    </row>
    <row r="29" spans="1:8">
      <c r="A29" s="1" t="s">
        <v>98</v>
      </c>
      <c r="C29" s="1" t="s">
        <v>510</v>
      </c>
      <c r="D29">
        <v>35</v>
      </c>
      <c r="F29">
        <v>350</v>
      </c>
      <c r="G29" s="1" t="s">
        <v>511</v>
      </c>
      <c r="H29" s="3">
        <v>70</v>
      </c>
    </row>
    <row r="30" spans="1:8">
      <c r="A30" s="1" t="s">
        <v>98</v>
      </c>
      <c r="C30" s="1" t="s">
        <v>512</v>
      </c>
      <c r="D30">
        <v>95</v>
      </c>
      <c r="F30">
        <v>950</v>
      </c>
      <c r="G30" s="1" t="s">
        <v>513</v>
      </c>
      <c r="H30" s="3">
        <v>150</v>
      </c>
    </row>
    <row r="31" spans="1:8">
      <c r="A31" s="1" t="s">
        <v>111</v>
      </c>
      <c r="C31" s="1" t="s">
        <v>514</v>
      </c>
      <c r="D31">
        <v>480</v>
      </c>
      <c r="F31">
        <v>2880</v>
      </c>
      <c r="G31" s="1" t="s">
        <v>515</v>
      </c>
      <c r="H31" s="3">
        <v>790</v>
      </c>
    </row>
    <row r="32" spans="1:8">
      <c r="A32" s="1" t="s">
        <v>516</v>
      </c>
      <c r="C32" s="1" t="s">
        <v>518</v>
      </c>
      <c r="D32">
        <v>340</v>
      </c>
      <c r="E32" s="4">
        <v>0.1</v>
      </c>
      <c r="F32">
        <v>306</v>
      </c>
      <c r="G32" s="1" t="s">
        <v>517</v>
      </c>
      <c r="H32" s="3">
        <v>50</v>
      </c>
    </row>
    <row r="33" spans="1:8">
      <c r="A33" s="1" t="s">
        <v>516</v>
      </c>
      <c r="C33" s="1" t="s">
        <v>519</v>
      </c>
      <c r="D33">
        <v>340</v>
      </c>
      <c r="E33" s="4">
        <v>0.1</v>
      </c>
      <c r="F33">
        <v>306</v>
      </c>
      <c r="G33" s="1" t="s">
        <v>517</v>
      </c>
      <c r="H33" s="3">
        <v>50</v>
      </c>
    </row>
    <row r="34" spans="1:8">
      <c r="A34" s="1" t="s">
        <v>516</v>
      </c>
      <c r="C34" s="1" t="s">
        <v>520</v>
      </c>
      <c r="D34">
        <v>360</v>
      </c>
      <c r="E34" s="4">
        <v>0.1</v>
      </c>
      <c r="F34">
        <v>324</v>
      </c>
      <c r="G34" s="1" t="s">
        <v>503</v>
      </c>
      <c r="H34" s="3">
        <v>50</v>
      </c>
    </row>
    <row r="35" spans="1:8">
      <c r="A35" s="1" t="s">
        <v>521</v>
      </c>
      <c r="C35" s="1" t="s">
        <v>522</v>
      </c>
      <c r="D35">
        <v>71</v>
      </c>
      <c r="E35" s="4">
        <v>0.1</v>
      </c>
      <c r="F35">
        <v>766.8</v>
      </c>
      <c r="G35" s="1" t="s">
        <v>523</v>
      </c>
      <c r="H35" s="3">
        <v>120</v>
      </c>
    </row>
    <row r="36" spans="1:8">
      <c r="A36" s="1" t="s">
        <v>521</v>
      </c>
      <c r="C36" s="1" t="s">
        <v>526</v>
      </c>
      <c r="D36">
        <v>71</v>
      </c>
      <c r="E36" s="4">
        <v>0.1</v>
      </c>
      <c r="F36">
        <v>766.8</v>
      </c>
      <c r="G36" s="1" t="s">
        <v>523</v>
      </c>
      <c r="H36" s="3">
        <v>120</v>
      </c>
    </row>
    <row r="37" spans="1:8">
      <c r="A37" s="1" t="s">
        <v>516</v>
      </c>
      <c r="C37" s="1" t="s">
        <v>524</v>
      </c>
      <c r="D37">
        <v>1350</v>
      </c>
      <c r="E37" s="4">
        <v>0.2</v>
      </c>
      <c r="F37">
        <v>1080</v>
      </c>
      <c r="G37" s="1" t="s">
        <v>525</v>
      </c>
      <c r="H37" s="3">
        <v>140</v>
      </c>
    </row>
    <row r="38" spans="1:8">
      <c r="D38" s="1" t="s">
        <v>108</v>
      </c>
      <c r="F38">
        <f>SUM(F25:F37)</f>
        <v>10266.099999999999</v>
      </c>
    </row>
    <row r="41" spans="1:8">
      <c r="A41" s="8" t="s">
        <v>92</v>
      </c>
      <c r="B41" s="8"/>
      <c r="C41" s="8"/>
      <c r="D41" s="8"/>
      <c r="E41" s="8"/>
      <c r="F41" s="8"/>
      <c r="G41" s="8"/>
      <c r="H41" s="8"/>
    </row>
    <row r="42" spans="1:8">
      <c r="A42" s="1"/>
      <c r="B42" s="1"/>
      <c r="C42" s="1"/>
      <c r="D42" s="1"/>
      <c r="E42" s="1" t="s">
        <v>527</v>
      </c>
      <c r="F42" s="1"/>
      <c r="G42" s="1" t="s">
        <v>0</v>
      </c>
      <c r="H42" s="1"/>
    </row>
    <row r="43" spans="1:8">
      <c r="A43" s="1"/>
      <c r="B43" s="1"/>
      <c r="C43" s="1"/>
      <c r="D43" s="1" t="s">
        <v>46</v>
      </c>
      <c r="E43" s="1"/>
      <c r="F43" s="1"/>
      <c r="G43" s="1"/>
      <c r="H43" s="1"/>
    </row>
    <row r="44" spans="1:8">
      <c r="A44" s="1" t="s">
        <v>1</v>
      </c>
      <c r="B44" s="1"/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  <c r="H44" s="3" t="s">
        <v>7</v>
      </c>
    </row>
    <row r="45" spans="1:8">
      <c r="A45" s="1" t="s">
        <v>283</v>
      </c>
      <c r="C45" s="1" t="s">
        <v>528</v>
      </c>
      <c r="D45">
        <v>550</v>
      </c>
      <c r="E45" s="4">
        <v>0.1</v>
      </c>
      <c r="F45">
        <v>990</v>
      </c>
      <c r="G45" s="1" t="s">
        <v>529</v>
      </c>
      <c r="H45" s="3">
        <v>750</v>
      </c>
    </row>
    <row r="46" spans="1:8">
      <c r="A46" s="1" t="s">
        <v>275</v>
      </c>
      <c r="C46" s="1" t="s">
        <v>530</v>
      </c>
      <c r="D46">
        <v>380</v>
      </c>
      <c r="E46" s="4">
        <v>0.3</v>
      </c>
      <c r="F46">
        <v>1330</v>
      </c>
      <c r="G46" s="1" t="s">
        <v>531</v>
      </c>
      <c r="H46" s="3">
        <v>400</v>
      </c>
    </row>
    <row r="47" spans="1:8">
      <c r="A47" s="1" t="s">
        <v>278</v>
      </c>
      <c r="C47" s="1" t="s">
        <v>530</v>
      </c>
    </row>
    <row r="48" spans="1:8">
      <c r="D48" s="1" t="s">
        <v>108</v>
      </c>
      <c r="F48">
        <f>SUM(F45:F47)</f>
        <v>2320</v>
      </c>
    </row>
    <row r="51" spans="1:8">
      <c r="A51" s="8" t="s">
        <v>92</v>
      </c>
      <c r="B51" s="8"/>
      <c r="C51" s="8"/>
      <c r="D51" s="8"/>
      <c r="E51" s="8"/>
      <c r="F51" s="8"/>
      <c r="G51" s="8"/>
      <c r="H51" s="8"/>
    </row>
    <row r="52" spans="1:8">
      <c r="A52" s="1"/>
      <c r="B52" s="1"/>
      <c r="C52" s="1"/>
      <c r="D52" s="1"/>
      <c r="E52" s="1" t="s">
        <v>709</v>
      </c>
      <c r="F52" s="1"/>
      <c r="G52" s="1" t="s">
        <v>0</v>
      </c>
      <c r="H52" s="1"/>
    </row>
    <row r="53" spans="1:8">
      <c r="A53" s="1"/>
      <c r="B53" s="1"/>
      <c r="C53" s="1"/>
      <c r="D53" s="1" t="s">
        <v>46</v>
      </c>
      <c r="E53" s="1"/>
      <c r="F53" s="1"/>
      <c r="G53" s="1"/>
      <c r="H53" s="1"/>
    </row>
    <row r="54" spans="1:8">
      <c r="A54" s="1" t="s">
        <v>1</v>
      </c>
      <c r="B54" s="1"/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  <c r="H54" s="3" t="s">
        <v>7</v>
      </c>
    </row>
    <row r="55" spans="1:8">
      <c r="A55" s="1" t="s">
        <v>261</v>
      </c>
      <c r="C55" s="1" t="s">
        <v>710</v>
      </c>
      <c r="D55">
        <v>590</v>
      </c>
      <c r="F55">
        <v>2360</v>
      </c>
      <c r="G55" s="1" t="s">
        <v>711</v>
      </c>
      <c r="H55" s="3">
        <v>900</v>
      </c>
    </row>
    <row r="56" spans="1:8">
      <c r="A56" s="1" t="s">
        <v>318</v>
      </c>
      <c r="C56" s="1" t="s">
        <v>712</v>
      </c>
      <c r="D56">
        <v>125</v>
      </c>
      <c r="E56" s="4">
        <v>0.4</v>
      </c>
      <c r="F56">
        <v>150</v>
      </c>
      <c r="G56" s="1" t="s">
        <v>713</v>
      </c>
      <c r="H56" s="3">
        <v>190</v>
      </c>
    </row>
    <row r="57" spans="1:8">
      <c r="A57" s="1" t="s">
        <v>516</v>
      </c>
      <c r="C57" s="1" t="s">
        <v>714</v>
      </c>
      <c r="D57">
        <v>1050</v>
      </c>
      <c r="E57" s="4">
        <v>0.1</v>
      </c>
      <c r="F57">
        <v>945</v>
      </c>
      <c r="G57" s="1" t="s">
        <v>715</v>
      </c>
      <c r="H57" s="3">
        <v>120</v>
      </c>
    </row>
    <row r="58" spans="1:8">
      <c r="A58" s="1" t="s">
        <v>270</v>
      </c>
      <c r="C58" s="1" t="s">
        <v>716</v>
      </c>
      <c r="D58">
        <v>70</v>
      </c>
      <c r="F58">
        <v>1400</v>
      </c>
      <c r="G58" s="1" t="s">
        <v>97</v>
      </c>
      <c r="H58" s="3">
        <v>120</v>
      </c>
    </row>
    <row r="59" spans="1:8">
      <c r="A59" s="1" t="s">
        <v>270</v>
      </c>
      <c r="C59" s="1" t="s">
        <v>717</v>
      </c>
      <c r="D59">
        <v>25</v>
      </c>
      <c r="F59">
        <v>500</v>
      </c>
      <c r="G59" s="1" t="s">
        <v>718</v>
      </c>
      <c r="H59" s="3">
        <v>50</v>
      </c>
    </row>
    <row r="60" spans="1:8">
      <c r="A60" s="1" t="s">
        <v>719</v>
      </c>
      <c r="C60" s="1" t="s">
        <v>720</v>
      </c>
      <c r="D60">
        <v>150</v>
      </c>
      <c r="E60" s="4">
        <v>0.1</v>
      </c>
      <c r="F60">
        <v>1620</v>
      </c>
      <c r="G60" s="1" t="s">
        <v>721</v>
      </c>
      <c r="H60" s="3">
        <v>240</v>
      </c>
    </row>
    <row r="61" spans="1:8">
      <c r="A61" s="1" t="s">
        <v>722</v>
      </c>
      <c r="C61" s="1" t="s">
        <v>720</v>
      </c>
      <c r="H61" s="3"/>
    </row>
    <row r="62" spans="1:8">
      <c r="A62" s="1" t="s">
        <v>516</v>
      </c>
      <c r="C62" s="1" t="s">
        <v>723</v>
      </c>
      <c r="D62">
        <v>780</v>
      </c>
      <c r="E62" s="4">
        <v>0.2</v>
      </c>
      <c r="F62">
        <v>624</v>
      </c>
      <c r="G62" s="1" t="s">
        <v>724</v>
      </c>
      <c r="H62" s="3">
        <v>100</v>
      </c>
    </row>
    <row r="63" spans="1:8">
      <c r="A63" s="1" t="s">
        <v>498</v>
      </c>
      <c r="C63" s="1" t="s">
        <v>499</v>
      </c>
      <c r="D63">
        <v>250</v>
      </c>
      <c r="E63" s="4">
        <v>0.1</v>
      </c>
      <c r="F63" s="1">
        <v>900</v>
      </c>
      <c r="G63" s="1" t="s">
        <v>500</v>
      </c>
      <c r="H63" s="3">
        <v>390</v>
      </c>
    </row>
    <row r="64" spans="1:8">
      <c r="A64" s="1" t="s">
        <v>275</v>
      </c>
      <c r="C64" s="1" t="s">
        <v>725</v>
      </c>
      <c r="D64">
        <v>380</v>
      </c>
      <c r="E64" s="4">
        <v>0.3</v>
      </c>
      <c r="F64">
        <v>1330</v>
      </c>
      <c r="G64" s="1" t="s">
        <v>726</v>
      </c>
      <c r="H64" s="3">
        <v>450</v>
      </c>
    </row>
    <row r="65" spans="1:8">
      <c r="A65" s="1" t="s">
        <v>278</v>
      </c>
      <c r="C65" s="1" t="s">
        <v>725</v>
      </c>
      <c r="H65" s="3"/>
    </row>
    <row r="66" spans="1:8">
      <c r="D66" s="1" t="s">
        <v>108</v>
      </c>
      <c r="F66">
        <f>SUM(F55:F65)</f>
        <v>9829</v>
      </c>
    </row>
  </sheetData>
  <mergeCells count="5">
    <mergeCell ref="A1:H1"/>
    <mergeCell ref="A13:H13"/>
    <mergeCell ref="A21:H21"/>
    <mergeCell ref="A41:H41"/>
    <mergeCell ref="A51:H5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sqref="A1:H4"/>
    </sheetView>
  </sheetViews>
  <sheetFormatPr defaultRowHeight="14.25"/>
  <cols>
    <col min="3" max="3" width="36" customWidth="1"/>
    <col min="4" max="4" width="9.375" bestFit="1" customWidth="1"/>
    <col min="6" max="6" width="10.375" bestFit="1" customWidth="1"/>
    <col min="7" max="7" width="18" customWidth="1"/>
    <col min="8" max="8" width="10.25" bestFit="1" customWidth="1"/>
  </cols>
  <sheetData>
    <row r="1" spans="1:8">
      <c r="A1" s="8" t="s">
        <v>1202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1203</v>
      </c>
      <c r="F2" s="1"/>
      <c r="G2" s="1" t="s">
        <v>0</v>
      </c>
      <c r="H2" s="1"/>
    </row>
    <row r="3" spans="1:8">
      <c r="A3" s="1"/>
      <c r="B3" s="1"/>
      <c r="C3" s="1"/>
      <c r="D3" s="1" t="s">
        <v>811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318</v>
      </c>
      <c r="C5" s="1" t="s">
        <v>1204</v>
      </c>
      <c r="D5" s="2">
        <v>5500</v>
      </c>
      <c r="F5" s="2">
        <v>11000</v>
      </c>
      <c r="G5" s="1" t="s">
        <v>1205</v>
      </c>
      <c r="H5" s="3">
        <v>11500</v>
      </c>
    </row>
    <row r="6" spans="1:8">
      <c r="A6" s="1" t="s">
        <v>261</v>
      </c>
      <c r="C6" s="1" t="s">
        <v>1206</v>
      </c>
      <c r="D6" s="2">
        <v>680</v>
      </c>
      <c r="F6" s="2">
        <v>2720</v>
      </c>
      <c r="G6" s="1" t="s">
        <v>1207</v>
      </c>
      <c r="H6" s="3">
        <v>850</v>
      </c>
    </row>
    <row r="7" spans="1:8">
      <c r="A7" s="1" t="s">
        <v>261</v>
      </c>
      <c r="C7" s="1" t="s">
        <v>1208</v>
      </c>
      <c r="D7" s="2">
        <v>250</v>
      </c>
      <c r="F7" s="2">
        <v>1000</v>
      </c>
      <c r="G7" s="1" t="s">
        <v>1209</v>
      </c>
      <c r="H7" s="3">
        <v>390</v>
      </c>
    </row>
    <row r="8" spans="1:8">
      <c r="D8" s="1" t="s">
        <v>114</v>
      </c>
      <c r="F8" s="2">
        <f>SUM(F5:F7)</f>
        <v>14720</v>
      </c>
    </row>
  </sheetData>
  <mergeCells count="1">
    <mergeCell ref="A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24"/>
  <sheetViews>
    <sheetView topLeftCell="A19" workbookViewId="0">
      <selection activeCell="H23" sqref="H23"/>
    </sheetView>
  </sheetViews>
  <sheetFormatPr defaultRowHeight="14.25"/>
  <cols>
    <col min="3" max="3" width="36" customWidth="1"/>
    <col min="6" max="6" width="9.375" bestFit="1" customWidth="1"/>
    <col min="7" max="7" width="18" customWidth="1"/>
    <col min="8" max="8" width="9.375" bestFit="1" customWidth="1"/>
  </cols>
  <sheetData>
    <row r="1" spans="1:8">
      <c r="A1" s="8" t="s">
        <v>1210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1211</v>
      </c>
      <c r="F2" s="1"/>
      <c r="G2" s="1" t="s">
        <v>0</v>
      </c>
      <c r="H2" s="1"/>
    </row>
    <row r="3" spans="1:8">
      <c r="A3" s="1"/>
      <c r="B3" s="1"/>
      <c r="C3" s="1"/>
      <c r="D3" s="1" t="s">
        <v>685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1084</v>
      </c>
      <c r="B5" s="1" t="s">
        <v>1212</v>
      </c>
      <c r="C5" s="1" t="s">
        <v>1213</v>
      </c>
      <c r="D5">
        <v>430</v>
      </c>
      <c r="E5" s="1" t="s">
        <v>707</v>
      </c>
      <c r="F5">
        <v>696.6</v>
      </c>
      <c r="G5" s="1" t="s">
        <v>1214</v>
      </c>
      <c r="H5" s="3">
        <v>590</v>
      </c>
    </row>
    <row r="6" spans="1:8">
      <c r="A6" s="1" t="s">
        <v>1084</v>
      </c>
      <c r="B6" s="1" t="s">
        <v>1215</v>
      </c>
      <c r="C6" s="1" t="s">
        <v>1216</v>
      </c>
      <c r="D6">
        <v>630</v>
      </c>
      <c r="E6" s="1" t="s">
        <v>707</v>
      </c>
      <c r="F6">
        <v>1020.6</v>
      </c>
      <c r="G6" s="1" t="s">
        <v>1217</v>
      </c>
      <c r="H6" s="3">
        <v>790</v>
      </c>
    </row>
    <row r="7" spans="1:8">
      <c r="A7" s="1" t="s">
        <v>1084</v>
      </c>
      <c r="B7" s="1" t="s">
        <v>1218</v>
      </c>
      <c r="C7" s="1" t="s">
        <v>1219</v>
      </c>
      <c r="D7">
        <v>400</v>
      </c>
      <c r="E7" s="1" t="s">
        <v>707</v>
      </c>
      <c r="F7">
        <v>648</v>
      </c>
      <c r="G7" s="1" t="s">
        <v>1220</v>
      </c>
      <c r="H7" s="3">
        <v>490</v>
      </c>
    </row>
    <row r="8" spans="1:8">
      <c r="A8" s="1" t="s">
        <v>1084</v>
      </c>
      <c r="B8" s="1" t="s">
        <v>1221</v>
      </c>
      <c r="C8" s="1" t="s">
        <v>1222</v>
      </c>
      <c r="D8">
        <v>400</v>
      </c>
      <c r="E8" s="1" t="s">
        <v>707</v>
      </c>
      <c r="F8">
        <v>648</v>
      </c>
      <c r="G8" s="1" t="s">
        <v>1220</v>
      </c>
      <c r="H8" s="3">
        <v>490</v>
      </c>
    </row>
    <row r="9" spans="1:8">
      <c r="A9" s="1" t="s">
        <v>1084</v>
      </c>
      <c r="B9" s="1" t="s">
        <v>1223</v>
      </c>
      <c r="C9" s="1" t="s">
        <v>1224</v>
      </c>
      <c r="D9">
        <v>550</v>
      </c>
      <c r="E9" s="1" t="s">
        <v>707</v>
      </c>
      <c r="F9">
        <v>891</v>
      </c>
      <c r="G9" s="1" t="s">
        <v>1225</v>
      </c>
      <c r="H9" s="3">
        <v>690</v>
      </c>
    </row>
    <row r="10" spans="1:8">
      <c r="A10" s="1" t="s">
        <v>1226</v>
      </c>
      <c r="B10" s="1" t="s">
        <v>1221</v>
      </c>
      <c r="C10" s="1" t="s">
        <v>1222</v>
      </c>
      <c r="G10" s="1" t="s">
        <v>1220</v>
      </c>
      <c r="H10" s="3">
        <v>490</v>
      </c>
    </row>
    <row r="11" spans="1:8">
      <c r="A11" s="1" t="s">
        <v>1076</v>
      </c>
      <c r="B11" s="1" t="s">
        <v>1227</v>
      </c>
      <c r="C11" s="1" t="s">
        <v>1228</v>
      </c>
      <c r="D11">
        <v>135</v>
      </c>
      <c r="E11" s="1" t="s">
        <v>707</v>
      </c>
      <c r="F11">
        <v>437.4</v>
      </c>
      <c r="G11" s="1" t="s">
        <v>1229</v>
      </c>
      <c r="H11" s="3">
        <v>220</v>
      </c>
    </row>
    <row r="12" spans="1:8">
      <c r="A12" s="1" t="s">
        <v>1084</v>
      </c>
      <c r="B12" s="1" t="s">
        <v>1230</v>
      </c>
      <c r="C12" s="1" t="s">
        <v>1231</v>
      </c>
      <c r="D12">
        <v>135</v>
      </c>
      <c r="E12" s="1" t="s">
        <v>707</v>
      </c>
      <c r="F12">
        <v>218.7</v>
      </c>
      <c r="G12" s="1" t="s">
        <v>1229</v>
      </c>
      <c r="H12" s="3">
        <v>220</v>
      </c>
    </row>
    <row r="13" spans="1:8">
      <c r="A13" s="1" t="s">
        <v>1084</v>
      </c>
      <c r="B13" s="1" t="s">
        <v>1232</v>
      </c>
      <c r="C13" s="1" t="s">
        <v>1233</v>
      </c>
      <c r="D13" s="1">
        <v>135</v>
      </c>
      <c r="E13" s="1" t="s">
        <v>707</v>
      </c>
      <c r="F13" s="1">
        <v>218.7</v>
      </c>
      <c r="G13" s="1" t="s">
        <v>1229</v>
      </c>
      <c r="H13" s="3">
        <v>220</v>
      </c>
    </row>
    <row r="14" spans="1:8">
      <c r="A14" s="1" t="s">
        <v>1084</v>
      </c>
      <c r="B14" s="1" t="s">
        <v>1234</v>
      </c>
      <c r="C14" s="1" t="s">
        <v>1235</v>
      </c>
      <c r="D14">
        <v>190</v>
      </c>
      <c r="E14" s="1" t="s">
        <v>707</v>
      </c>
      <c r="F14">
        <v>307.8</v>
      </c>
      <c r="G14" s="1" t="s">
        <v>1236</v>
      </c>
      <c r="H14" s="3">
        <v>290</v>
      </c>
    </row>
    <row r="15" spans="1:8">
      <c r="A15" s="1" t="s">
        <v>1226</v>
      </c>
      <c r="B15" s="1" t="s">
        <v>1227</v>
      </c>
      <c r="C15" s="1" t="s">
        <v>1228</v>
      </c>
      <c r="E15" s="1" t="s">
        <v>707</v>
      </c>
      <c r="G15" s="1" t="s">
        <v>1229</v>
      </c>
      <c r="H15" s="3">
        <v>220</v>
      </c>
    </row>
    <row r="16" spans="1:8">
      <c r="D16" s="1" t="s">
        <v>676</v>
      </c>
      <c r="F16">
        <f>SUM(F5:F15)</f>
        <v>5086.7999999999993</v>
      </c>
    </row>
    <row r="19" spans="1:8">
      <c r="A19" s="8" t="s">
        <v>1210</v>
      </c>
      <c r="B19" s="8"/>
      <c r="C19" s="8"/>
      <c r="D19" s="8"/>
      <c r="E19" s="8"/>
      <c r="F19" s="8"/>
      <c r="G19" s="8"/>
      <c r="H19" s="8"/>
    </row>
    <row r="20" spans="1:8">
      <c r="A20" s="1"/>
      <c r="B20" s="1"/>
      <c r="C20" s="1"/>
      <c r="D20" s="1"/>
      <c r="E20" s="1" t="s">
        <v>1383</v>
      </c>
      <c r="F20" s="1"/>
      <c r="G20" s="1" t="s">
        <v>0</v>
      </c>
      <c r="H20" s="1"/>
    </row>
    <row r="21" spans="1:8">
      <c r="A21" s="1"/>
      <c r="B21" s="1"/>
      <c r="C21" s="1"/>
      <c r="D21" s="1" t="s">
        <v>685</v>
      </c>
      <c r="E21" s="1"/>
      <c r="F21" s="1"/>
      <c r="G21" s="1"/>
      <c r="H21" s="1"/>
    </row>
    <row r="22" spans="1:8">
      <c r="A22" s="1" t="s">
        <v>1</v>
      </c>
      <c r="B22" s="1"/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3" t="s">
        <v>7</v>
      </c>
    </row>
    <row r="23" spans="1:8">
      <c r="A23" s="1" t="s">
        <v>432</v>
      </c>
      <c r="C23" s="1" t="s">
        <v>1384</v>
      </c>
      <c r="D23">
        <v>1300</v>
      </c>
      <c r="E23" s="4">
        <v>0.25</v>
      </c>
      <c r="F23" s="2">
        <v>1950</v>
      </c>
      <c r="G23" s="1" t="s">
        <v>1385</v>
      </c>
      <c r="H23" s="7">
        <v>1590</v>
      </c>
    </row>
    <row r="24" spans="1:8">
      <c r="D24" s="1" t="s">
        <v>1386</v>
      </c>
      <c r="F24" s="2">
        <f>SUM(F23)</f>
        <v>1950</v>
      </c>
    </row>
  </sheetData>
  <mergeCells count="2">
    <mergeCell ref="A1:H1"/>
    <mergeCell ref="A19:H1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sqref="A1:H4"/>
    </sheetView>
  </sheetViews>
  <sheetFormatPr defaultRowHeight="14.25"/>
  <cols>
    <col min="3" max="3" width="36" customWidth="1"/>
    <col min="7" max="7" width="18.125" customWidth="1"/>
  </cols>
  <sheetData>
    <row r="1" spans="1:8">
      <c r="A1" s="8" t="s">
        <v>1240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1241</v>
      </c>
      <c r="F2" s="1"/>
      <c r="G2" s="1" t="s">
        <v>0</v>
      </c>
      <c r="H2" s="1"/>
    </row>
    <row r="3" spans="1:8">
      <c r="A3" s="1"/>
      <c r="B3" s="1"/>
      <c r="C3" s="1"/>
      <c r="D3" s="1" t="s">
        <v>811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412</v>
      </c>
      <c r="B5" s="1" t="s">
        <v>1242</v>
      </c>
      <c r="C5" s="1" t="s">
        <v>1243</v>
      </c>
      <c r="D5">
        <v>900</v>
      </c>
      <c r="E5" s="4">
        <v>0.45</v>
      </c>
      <c r="F5">
        <v>2970</v>
      </c>
      <c r="G5" s="1" t="s">
        <v>1244</v>
      </c>
      <c r="H5" s="3">
        <v>490</v>
      </c>
    </row>
    <row r="6" spans="1:8">
      <c r="A6" s="1" t="s">
        <v>111</v>
      </c>
      <c r="B6" s="1" t="s">
        <v>1245</v>
      </c>
      <c r="C6" s="1" t="s">
        <v>1246</v>
      </c>
      <c r="D6">
        <v>260</v>
      </c>
      <c r="E6" s="4">
        <v>0.45</v>
      </c>
      <c r="F6">
        <v>858</v>
      </c>
      <c r="G6" s="1" t="s">
        <v>1247</v>
      </c>
      <c r="H6" s="3">
        <v>250</v>
      </c>
    </row>
    <row r="7" spans="1:8">
      <c r="A7" s="1" t="s">
        <v>521</v>
      </c>
      <c r="B7" s="1" t="s">
        <v>1248</v>
      </c>
      <c r="C7" s="1" t="s">
        <v>1254</v>
      </c>
      <c r="D7">
        <v>320</v>
      </c>
      <c r="E7" s="4">
        <v>0.45</v>
      </c>
      <c r="F7">
        <v>2112</v>
      </c>
      <c r="G7" s="1" t="s">
        <v>1249</v>
      </c>
      <c r="H7" s="3">
        <v>290</v>
      </c>
    </row>
    <row r="8" spans="1:8">
      <c r="A8" s="1" t="s">
        <v>283</v>
      </c>
      <c r="B8" s="1" t="s">
        <v>1250</v>
      </c>
      <c r="C8" s="1" t="s">
        <v>1253</v>
      </c>
      <c r="D8">
        <v>380</v>
      </c>
      <c r="E8" s="4">
        <v>0.45</v>
      </c>
      <c r="F8">
        <v>418</v>
      </c>
      <c r="G8" s="1" t="s">
        <v>1251</v>
      </c>
      <c r="H8" s="3">
        <v>350</v>
      </c>
    </row>
    <row r="9" spans="1:8">
      <c r="A9" s="1" t="s">
        <v>1084</v>
      </c>
      <c r="B9" s="1" t="s">
        <v>1252</v>
      </c>
      <c r="C9" s="1" t="s">
        <v>1259</v>
      </c>
      <c r="D9">
        <v>380</v>
      </c>
      <c r="E9" s="4">
        <v>0.45</v>
      </c>
      <c r="F9">
        <v>418</v>
      </c>
      <c r="G9" s="1" t="s">
        <v>1251</v>
      </c>
      <c r="H9" s="3">
        <v>350</v>
      </c>
    </row>
    <row r="10" spans="1:8">
      <c r="A10" s="1" t="s">
        <v>1084</v>
      </c>
      <c r="B10" s="1" t="s">
        <v>1255</v>
      </c>
      <c r="C10" s="1" t="s">
        <v>1260</v>
      </c>
      <c r="D10">
        <v>400</v>
      </c>
      <c r="E10" s="4">
        <v>0.45</v>
      </c>
      <c r="F10">
        <v>440</v>
      </c>
      <c r="G10" s="1" t="s">
        <v>1256</v>
      </c>
      <c r="H10" s="3">
        <v>390</v>
      </c>
    </row>
    <row r="11" spans="1:8">
      <c r="A11" s="1" t="s">
        <v>1084</v>
      </c>
      <c r="B11" s="1" t="s">
        <v>1257</v>
      </c>
      <c r="C11" s="1" t="s">
        <v>1261</v>
      </c>
      <c r="D11">
        <v>400</v>
      </c>
      <c r="E11" s="4">
        <v>0.45</v>
      </c>
      <c r="F11">
        <v>440</v>
      </c>
      <c r="G11" s="1" t="s">
        <v>1256</v>
      </c>
      <c r="H11" s="3">
        <v>390</v>
      </c>
    </row>
    <row r="12" spans="1:8">
      <c r="D12" s="1" t="s">
        <v>1258</v>
      </c>
      <c r="F12">
        <f>SUM(F5:F11)</f>
        <v>7656</v>
      </c>
    </row>
  </sheetData>
  <mergeCells count="1">
    <mergeCell ref="A1:H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sqref="A1:H4"/>
    </sheetView>
  </sheetViews>
  <sheetFormatPr defaultRowHeight="14.25"/>
  <cols>
    <col min="3" max="3" width="35.875" customWidth="1"/>
    <col min="6" max="6" width="9.375" bestFit="1" customWidth="1"/>
    <col min="7" max="7" width="17.875" customWidth="1"/>
    <col min="8" max="8" width="9.25" bestFit="1" customWidth="1"/>
  </cols>
  <sheetData>
    <row r="1" spans="1:8">
      <c r="A1" s="8" t="s">
        <v>1353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1354</v>
      </c>
      <c r="F2" s="1"/>
      <c r="G2" s="1" t="s">
        <v>0</v>
      </c>
      <c r="H2" s="1"/>
    </row>
    <row r="3" spans="1:8">
      <c r="A3" s="1"/>
      <c r="B3" s="1"/>
      <c r="C3" s="1"/>
      <c r="D3" s="1" t="s">
        <v>1238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17</v>
      </c>
      <c r="C5" s="1" t="s">
        <v>1355</v>
      </c>
      <c r="D5">
        <v>1280</v>
      </c>
      <c r="E5" s="4">
        <v>0.15</v>
      </c>
      <c r="F5" s="2">
        <v>2176</v>
      </c>
      <c r="G5" s="1" t="s">
        <v>1356</v>
      </c>
      <c r="H5" s="3">
        <v>1790</v>
      </c>
    </row>
    <row r="6" spans="1:8">
      <c r="A6" s="1" t="s">
        <v>17</v>
      </c>
      <c r="C6" s="1" t="s">
        <v>1359</v>
      </c>
      <c r="D6">
        <v>600</v>
      </c>
      <c r="F6" s="2">
        <v>1200</v>
      </c>
      <c r="G6" s="1" t="s">
        <v>1357</v>
      </c>
      <c r="H6" s="3">
        <v>1090</v>
      </c>
    </row>
    <row r="7" spans="1:8">
      <c r="A7" s="1" t="s">
        <v>17</v>
      </c>
      <c r="C7" s="1" t="s">
        <v>1358</v>
      </c>
      <c r="D7">
        <v>700</v>
      </c>
      <c r="F7" s="2">
        <v>1400</v>
      </c>
      <c r="G7" s="1" t="s">
        <v>1360</v>
      </c>
      <c r="H7" s="3">
        <v>1190</v>
      </c>
    </row>
    <row r="8" spans="1:8">
      <c r="D8" s="1" t="s">
        <v>114</v>
      </c>
      <c r="F8" s="2">
        <f>SUM(F5:F7)</f>
        <v>4776</v>
      </c>
    </row>
  </sheetData>
  <mergeCells count="1">
    <mergeCell ref="A1:H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4"/>
    </sheetView>
  </sheetViews>
  <sheetFormatPr defaultRowHeight="14.25"/>
  <cols>
    <col min="3" max="3" width="36.125" customWidth="1"/>
    <col min="4" max="4" width="9.375" bestFit="1" customWidth="1"/>
    <col min="6" max="6" width="9.375" bestFit="1" customWidth="1"/>
    <col min="7" max="7" width="18" customWidth="1"/>
    <col min="8" max="8" width="9.25" bestFit="1" customWidth="1"/>
  </cols>
  <sheetData>
    <row r="1" spans="1:8">
      <c r="A1" s="8" t="s">
        <v>1378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1379</v>
      </c>
      <c r="F2" s="1"/>
      <c r="G2" s="1" t="s">
        <v>0</v>
      </c>
      <c r="H2" s="1"/>
    </row>
    <row r="3" spans="1:8">
      <c r="A3" s="1"/>
      <c r="B3" s="1"/>
      <c r="C3" s="1"/>
      <c r="D3" s="1" t="s">
        <v>1238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396</v>
      </c>
      <c r="B5" s="1" t="s">
        <v>1380</v>
      </c>
      <c r="C5" s="1" t="s">
        <v>1381</v>
      </c>
      <c r="D5" s="2">
        <v>2000</v>
      </c>
      <c r="F5" s="2">
        <v>2000</v>
      </c>
      <c r="G5" s="1" t="s">
        <v>1382</v>
      </c>
      <c r="H5" s="3">
        <v>3190</v>
      </c>
    </row>
    <row r="6" spans="1:8">
      <c r="D6" s="1" t="s">
        <v>676</v>
      </c>
      <c r="F6" s="2">
        <v>2000</v>
      </c>
    </row>
  </sheetData>
  <mergeCells count="1">
    <mergeCell ref="A1:H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48"/>
  <sheetViews>
    <sheetView topLeftCell="A25" workbookViewId="0">
      <selection activeCell="H47" sqref="H47"/>
    </sheetView>
  </sheetViews>
  <sheetFormatPr defaultRowHeight="14.25"/>
  <cols>
    <col min="3" max="3" width="36.125" customWidth="1"/>
    <col min="6" max="6" width="10.375" bestFit="1" customWidth="1"/>
    <col min="7" max="7" width="17.875" customWidth="1"/>
    <col min="8" max="8" width="9.25" bestFit="1" customWidth="1"/>
  </cols>
  <sheetData>
    <row r="1" spans="1:8">
      <c r="A1" s="8" t="s">
        <v>1402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1403</v>
      </c>
      <c r="F2" s="1"/>
      <c r="G2" s="1" t="s">
        <v>0</v>
      </c>
      <c r="H2" s="1"/>
    </row>
    <row r="3" spans="1:8">
      <c r="A3" s="1"/>
      <c r="B3" s="1"/>
      <c r="C3" s="1"/>
      <c r="D3" s="1" t="s">
        <v>1350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>
        <v>30</v>
      </c>
      <c r="B5" s="1" t="s">
        <v>1404</v>
      </c>
      <c r="C5" s="1" t="s">
        <v>1405</v>
      </c>
      <c r="D5">
        <v>13</v>
      </c>
      <c r="F5">
        <v>390</v>
      </c>
      <c r="G5" s="1" t="s">
        <v>1406</v>
      </c>
      <c r="H5" s="3">
        <v>20</v>
      </c>
    </row>
    <row r="6" spans="1:8">
      <c r="A6">
        <v>30</v>
      </c>
      <c r="B6" s="1" t="s">
        <v>1407</v>
      </c>
      <c r="C6" s="1" t="s">
        <v>1408</v>
      </c>
      <c r="D6">
        <v>13</v>
      </c>
      <c r="F6">
        <v>390</v>
      </c>
      <c r="G6" s="1" t="s">
        <v>1406</v>
      </c>
      <c r="H6" s="3">
        <v>20</v>
      </c>
    </row>
    <row r="7" spans="1:8">
      <c r="A7">
        <v>30</v>
      </c>
      <c r="B7" s="1" t="s">
        <v>1409</v>
      </c>
      <c r="C7" s="1" t="s">
        <v>1410</v>
      </c>
      <c r="D7">
        <v>15</v>
      </c>
      <c r="F7">
        <v>450</v>
      </c>
      <c r="G7" s="1" t="s">
        <v>1411</v>
      </c>
      <c r="H7" s="3">
        <v>25</v>
      </c>
    </row>
    <row r="8" spans="1:8">
      <c r="A8">
        <v>30</v>
      </c>
      <c r="B8" s="1" t="s">
        <v>1412</v>
      </c>
      <c r="C8" s="1" t="s">
        <v>1413</v>
      </c>
      <c r="D8">
        <v>20</v>
      </c>
      <c r="F8">
        <v>600</v>
      </c>
      <c r="G8" s="1" t="s">
        <v>1414</v>
      </c>
      <c r="H8" s="3">
        <v>30</v>
      </c>
    </row>
    <row r="9" spans="1:8">
      <c r="A9">
        <v>37</v>
      </c>
      <c r="B9" s="1" t="s">
        <v>1415</v>
      </c>
      <c r="C9" s="1" t="s">
        <v>1416</v>
      </c>
      <c r="D9">
        <v>22</v>
      </c>
      <c r="F9">
        <v>814</v>
      </c>
      <c r="G9" s="1" t="s">
        <v>1417</v>
      </c>
      <c r="H9" s="3">
        <v>30</v>
      </c>
    </row>
    <row r="10" spans="1:8">
      <c r="A10">
        <v>26</v>
      </c>
      <c r="B10" s="1" t="s">
        <v>1418</v>
      </c>
      <c r="C10" s="1" t="s">
        <v>1419</v>
      </c>
      <c r="D10">
        <v>20</v>
      </c>
      <c r="F10">
        <v>520</v>
      </c>
      <c r="G10" s="1" t="s">
        <v>1414</v>
      </c>
      <c r="H10" s="3">
        <v>30</v>
      </c>
    </row>
    <row r="11" spans="1:8">
      <c r="A11">
        <v>27</v>
      </c>
      <c r="B11" s="1" t="s">
        <v>1420</v>
      </c>
      <c r="C11" s="1" t="s">
        <v>1421</v>
      </c>
      <c r="D11">
        <v>25</v>
      </c>
      <c r="F11">
        <v>675</v>
      </c>
      <c r="G11" s="1" t="s">
        <v>1422</v>
      </c>
      <c r="H11" s="3">
        <v>40</v>
      </c>
    </row>
    <row r="12" spans="1:8">
      <c r="A12">
        <v>30</v>
      </c>
      <c r="B12" s="1" t="s">
        <v>1423</v>
      </c>
      <c r="C12" s="1" t="s">
        <v>1424</v>
      </c>
      <c r="D12">
        <v>15</v>
      </c>
      <c r="F12">
        <v>450</v>
      </c>
      <c r="G12" s="1" t="s">
        <v>1411</v>
      </c>
      <c r="H12" s="3">
        <v>25</v>
      </c>
    </row>
    <row r="13" spans="1:8">
      <c r="A13">
        <v>3</v>
      </c>
      <c r="B13" s="1" t="s">
        <v>1425</v>
      </c>
      <c r="C13" s="1" t="s">
        <v>1426</v>
      </c>
      <c r="D13">
        <v>1000</v>
      </c>
      <c r="F13">
        <v>3000</v>
      </c>
      <c r="G13" s="1" t="s">
        <v>1427</v>
      </c>
      <c r="H13" s="3">
        <v>1590</v>
      </c>
    </row>
    <row r="14" spans="1:8">
      <c r="A14">
        <v>3</v>
      </c>
      <c r="B14" s="1" t="s">
        <v>1428</v>
      </c>
      <c r="C14" s="1" t="s">
        <v>1429</v>
      </c>
      <c r="D14">
        <v>850</v>
      </c>
      <c r="F14">
        <v>2550</v>
      </c>
      <c r="G14" s="1" t="s">
        <v>1430</v>
      </c>
      <c r="H14" s="3">
        <v>1390</v>
      </c>
    </row>
    <row r="15" spans="1:8">
      <c r="A15">
        <v>30</v>
      </c>
      <c r="B15" s="1" t="s">
        <v>1431</v>
      </c>
      <c r="C15" s="1" t="s">
        <v>1432</v>
      </c>
      <c r="D15">
        <v>15</v>
      </c>
      <c r="F15">
        <v>450</v>
      </c>
      <c r="G15" s="1" t="s">
        <v>1411</v>
      </c>
      <c r="H15" s="3">
        <v>25</v>
      </c>
    </row>
    <row r="16" spans="1:8">
      <c r="A16">
        <v>4</v>
      </c>
      <c r="B16" s="1" t="s">
        <v>1433</v>
      </c>
      <c r="C16" s="1" t="s">
        <v>1434</v>
      </c>
      <c r="D16">
        <v>180</v>
      </c>
      <c r="F16">
        <v>720</v>
      </c>
      <c r="G16" s="1" t="s">
        <v>1435</v>
      </c>
      <c r="H16" s="3">
        <v>290</v>
      </c>
    </row>
    <row r="17" spans="1:8">
      <c r="A17">
        <v>4</v>
      </c>
      <c r="B17" s="1" t="s">
        <v>1436</v>
      </c>
      <c r="C17" s="1" t="s">
        <v>1437</v>
      </c>
      <c r="D17">
        <v>250</v>
      </c>
      <c r="F17">
        <v>1000</v>
      </c>
      <c r="G17" s="1" t="s">
        <v>1438</v>
      </c>
      <c r="H17" s="3">
        <v>390</v>
      </c>
    </row>
    <row r="18" spans="1:8">
      <c r="A18">
        <v>4</v>
      </c>
      <c r="B18" s="1" t="s">
        <v>1439</v>
      </c>
      <c r="C18" s="1" t="s">
        <v>1440</v>
      </c>
      <c r="D18">
        <v>170</v>
      </c>
      <c r="F18">
        <v>680</v>
      </c>
      <c r="G18" s="1" t="s">
        <v>1441</v>
      </c>
      <c r="H18" s="3">
        <v>290</v>
      </c>
    </row>
    <row r="19" spans="1:8">
      <c r="A19">
        <v>4</v>
      </c>
      <c r="B19" s="1" t="s">
        <v>1442</v>
      </c>
      <c r="C19" s="1" t="s">
        <v>1443</v>
      </c>
      <c r="D19">
        <v>170</v>
      </c>
      <c r="F19">
        <v>680</v>
      </c>
      <c r="G19" s="1" t="s">
        <v>1441</v>
      </c>
      <c r="H19" s="3">
        <v>290</v>
      </c>
    </row>
    <row r="20" spans="1:8">
      <c r="A20">
        <v>1</v>
      </c>
      <c r="B20" s="1" t="s">
        <v>1444</v>
      </c>
      <c r="C20" s="1" t="s">
        <v>1445</v>
      </c>
      <c r="D20">
        <v>2850</v>
      </c>
      <c r="F20">
        <v>2850</v>
      </c>
      <c r="G20" s="1" t="s">
        <v>1446</v>
      </c>
      <c r="H20" s="3">
        <v>3590</v>
      </c>
    </row>
    <row r="21" spans="1:8">
      <c r="A21">
        <v>3</v>
      </c>
      <c r="B21" s="1" t="s">
        <v>1447</v>
      </c>
      <c r="C21" s="1" t="s">
        <v>1448</v>
      </c>
      <c r="D21">
        <v>80</v>
      </c>
      <c r="F21">
        <v>240</v>
      </c>
      <c r="G21" s="1" t="s">
        <v>1449</v>
      </c>
      <c r="H21" s="3">
        <v>120</v>
      </c>
    </row>
    <row r="22" spans="1:8">
      <c r="A22">
        <v>6</v>
      </c>
      <c r="B22" s="1" t="s">
        <v>1450</v>
      </c>
      <c r="C22" s="1" t="s">
        <v>1451</v>
      </c>
      <c r="D22">
        <v>15</v>
      </c>
      <c r="F22">
        <v>90</v>
      </c>
      <c r="G22" s="1" t="s">
        <v>1411</v>
      </c>
      <c r="H22" s="3">
        <v>30</v>
      </c>
    </row>
    <row r="23" spans="1:8">
      <c r="A23">
        <v>1</v>
      </c>
      <c r="B23" s="1" t="s">
        <v>1452</v>
      </c>
      <c r="C23" s="1" t="s">
        <v>1453</v>
      </c>
      <c r="D23">
        <v>1400</v>
      </c>
      <c r="F23">
        <v>1400</v>
      </c>
      <c r="G23" s="1" t="s">
        <v>1454</v>
      </c>
      <c r="H23" s="3">
        <v>2290</v>
      </c>
    </row>
    <row r="24" spans="1:8">
      <c r="D24" s="1" t="s">
        <v>114</v>
      </c>
      <c r="F24">
        <f>SUM(F5:F23)</f>
        <v>17949</v>
      </c>
    </row>
    <row r="27" spans="1:8">
      <c r="A27" s="8" t="s">
        <v>1402</v>
      </c>
      <c r="B27" s="8"/>
      <c r="C27" s="8"/>
      <c r="D27" s="8"/>
      <c r="E27" s="8"/>
      <c r="F27" s="8"/>
      <c r="G27" s="8"/>
      <c r="H27" s="8"/>
    </row>
    <row r="28" spans="1:8">
      <c r="A28" s="1"/>
      <c r="B28" s="1"/>
      <c r="C28" s="1"/>
      <c r="D28" s="1"/>
      <c r="E28" s="1" t="s">
        <v>1465</v>
      </c>
      <c r="F28" s="1"/>
      <c r="G28" s="1" t="s">
        <v>0</v>
      </c>
      <c r="H28" s="1"/>
    </row>
    <row r="29" spans="1:8">
      <c r="A29" s="1"/>
      <c r="B29" s="1"/>
      <c r="C29" s="1"/>
      <c r="D29" s="1" t="s">
        <v>1286</v>
      </c>
      <c r="E29" s="1"/>
      <c r="F29" s="1"/>
      <c r="G29" s="1"/>
      <c r="H29" s="1"/>
    </row>
    <row r="30" spans="1:8">
      <c r="A30" s="1" t="s">
        <v>1</v>
      </c>
      <c r="B30" s="1"/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3" t="s">
        <v>7</v>
      </c>
    </row>
    <row r="31" spans="1:8">
      <c r="A31" s="1" t="s">
        <v>311</v>
      </c>
      <c r="C31" s="1" t="s">
        <v>1466</v>
      </c>
      <c r="D31">
        <v>340</v>
      </c>
      <c r="F31" s="2">
        <v>2040</v>
      </c>
      <c r="G31" s="1" t="s">
        <v>1467</v>
      </c>
      <c r="H31" s="3">
        <v>550</v>
      </c>
    </row>
    <row r="32" spans="1:8">
      <c r="A32" s="1" t="s">
        <v>311</v>
      </c>
      <c r="C32" s="1" t="s">
        <v>1468</v>
      </c>
      <c r="D32">
        <v>400</v>
      </c>
      <c r="F32" s="2">
        <v>2400</v>
      </c>
      <c r="G32" s="1" t="s">
        <v>1469</v>
      </c>
      <c r="H32" s="3">
        <v>600</v>
      </c>
    </row>
    <row r="33" spans="1:8">
      <c r="A33" s="1" t="s">
        <v>1131</v>
      </c>
      <c r="C33" s="1" t="s">
        <v>1470</v>
      </c>
      <c r="D33">
        <v>110</v>
      </c>
      <c r="F33" s="2">
        <v>330</v>
      </c>
      <c r="G33" s="1" t="s">
        <v>1471</v>
      </c>
      <c r="H33" s="3">
        <v>190</v>
      </c>
    </row>
    <row r="34" spans="1:8">
      <c r="A34" s="1" t="s">
        <v>1131</v>
      </c>
      <c r="C34" s="1" t="s">
        <v>1472</v>
      </c>
      <c r="D34">
        <v>110</v>
      </c>
      <c r="F34" s="2">
        <v>330</v>
      </c>
      <c r="G34" s="1" t="s">
        <v>1471</v>
      </c>
      <c r="H34" s="3">
        <v>190</v>
      </c>
    </row>
    <row r="35" spans="1:8">
      <c r="A35" s="1" t="s">
        <v>278</v>
      </c>
      <c r="C35" s="1" t="s">
        <v>1473</v>
      </c>
      <c r="D35">
        <v>1300</v>
      </c>
      <c r="F35" s="2">
        <v>1300</v>
      </c>
      <c r="G35" s="1" t="s">
        <v>1474</v>
      </c>
      <c r="H35" s="3">
        <v>2190</v>
      </c>
    </row>
    <row r="36" spans="1:8">
      <c r="A36" s="1" t="s">
        <v>278</v>
      </c>
      <c r="C36" s="1" t="s">
        <v>1475</v>
      </c>
      <c r="D36">
        <v>1300</v>
      </c>
      <c r="F36" s="2">
        <v>1300</v>
      </c>
      <c r="G36" s="1" t="s">
        <v>1474</v>
      </c>
      <c r="H36" s="3">
        <v>2190</v>
      </c>
    </row>
    <row r="37" spans="1:8">
      <c r="A37" s="1" t="s">
        <v>278</v>
      </c>
      <c r="C37" s="1" t="s">
        <v>1476</v>
      </c>
      <c r="D37">
        <v>240</v>
      </c>
      <c r="F37" s="2">
        <v>240</v>
      </c>
      <c r="G37" s="1" t="s">
        <v>1477</v>
      </c>
      <c r="H37" s="3">
        <v>490</v>
      </c>
    </row>
    <row r="38" spans="1:8">
      <c r="A38" s="1" t="s">
        <v>1478</v>
      </c>
      <c r="C38" s="1" t="s">
        <v>1479</v>
      </c>
      <c r="D38">
        <v>55</v>
      </c>
      <c r="F38" s="2">
        <v>550</v>
      </c>
      <c r="G38" s="1" t="s">
        <v>1480</v>
      </c>
      <c r="H38" s="3">
        <v>90</v>
      </c>
    </row>
    <row r="39" spans="1:8">
      <c r="A39" s="1" t="s">
        <v>1481</v>
      </c>
      <c r="C39" s="1" t="s">
        <v>1482</v>
      </c>
      <c r="D39">
        <v>50</v>
      </c>
      <c r="F39" s="2">
        <v>1500</v>
      </c>
      <c r="G39" s="1" t="s">
        <v>1483</v>
      </c>
      <c r="H39" s="3">
        <v>100</v>
      </c>
    </row>
    <row r="40" spans="1:8">
      <c r="A40" s="1" t="s">
        <v>1481</v>
      </c>
      <c r="C40" s="1" t="s">
        <v>1484</v>
      </c>
      <c r="D40">
        <v>18</v>
      </c>
      <c r="F40" s="2">
        <v>540</v>
      </c>
      <c r="G40" s="1" t="s">
        <v>1485</v>
      </c>
      <c r="H40" s="3">
        <v>30</v>
      </c>
    </row>
    <row r="41" spans="1:8">
      <c r="A41" s="1" t="s">
        <v>25</v>
      </c>
      <c r="C41" s="1" t="s">
        <v>1486</v>
      </c>
      <c r="D41">
        <v>320</v>
      </c>
      <c r="F41" s="2">
        <v>640</v>
      </c>
      <c r="G41" s="1" t="s">
        <v>1487</v>
      </c>
      <c r="H41" s="3">
        <v>490</v>
      </c>
    </row>
    <row r="42" spans="1:8">
      <c r="A42" s="1" t="s">
        <v>1488</v>
      </c>
      <c r="C42" s="1" t="s">
        <v>1489</v>
      </c>
      <c r="D42">
        <v>240</v>
      </c>
      <c r="F42" s="2">
        <v>720</v>
      </c>
      <c r="G42" s="1" t="s">
        <v>1477</v>
      </c>
      <c r="H42" s="3">
        <v>390</v>
      </c>
    </row>
    <row r="43" spans="1:8">
      <c r="A43" s="1" t="s">
        <v>275</v>
      </c>
      <c r="C43" s="1" t="s">
        <v>1490</v>
      </c>
      <c r="D43">
        <v>220</v>
      </c>
      <c r="F43" s="2">
        <v>1100</v>
      </c>
      <c r="G43" s="1" t="s">
        <v>1491</v>
      </c>
      <c r="H43" s="3">
        <v>350</v>
      </c>
    </row>
    <row r="44" spans="1:8">
      <c r="A44" s="1" t="s">
        <v>278</v>
      </c>
      <c r="C44" s="1" t="s">
        <v>1492</v>
      </c>
      <c r="D44">
        <v>450</v>
      </c>
      <c r="F44" s="2">
        <v>450</v>
      </c>
      <c r="G44" s="1" t="s">
        <v>1493</v>
      </c>
      <c r="H44" s="3">
        <v>790</v>
      </c>
    </row>
    <row r="45" spans="1:8">
      <c r="A45" s="1" t="s">
        <v>283</v>
      </c>
      <c r="C45" s="1" t="s">
        <v>1494</v>
      </c>
      <c r="D45">
        <v>550</v>
      </c>
      <c r="F45" s="2">
        <v>1100</v>
      </c>
      <c r="G45" s="1" t="s">
        <v>1495</v>
      </c>
      <c r="H45" s="3">
        <v>790</v>
      </c>
    </row>
    <row r="46" spans="1:8">
      <c r="A46" s="1" t="s">
        <v>1488</v>
      </c>
      <c r="C46" s="1" t="s">
        <v>1496</v>
      </c>
      <c r="D46">
        <v>170</v>
      </c>
      <c r="F46" s="2">
        <v>510</v>
      </c>
      <c r="G46" s="1" t="s">
        <v>1497</v>
      </c>
      <c r="H46" s="3">
        <v>290</v>
      </c>
    </row>
    <row r="47" spans="1:8">
      <c r="A47" s="1" t="s">
        <v>98</v>
      </c>
      <c r="C47" s="1" t="s">
        <v>1498</v>
      </c>
      <c r="D47">
        <v>140</v>
      </c>
      <c r="F47" s="2">
        <v>1400</v>
      </c>
      <c r="G47" s="1" t="s">
        <v>1499</v>
      </c>
      <c r="H47" s="3">
        <v>250</v>
      </c>
    </row>
    <row r="48" spans="1:8">
      <c r="D48" s="1" t="s">
        <v>939</v>
      </c>
      <c r="F48" s="2">
        <f>SUM(F31:F47)</f>
        <v>16450</v>
      </c>
    </row>
  </sheetData>
  <mergeCells count="2">
    <mergeCell ref="A1:H1"/>
    <mergeCell ref="A27:H2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5"/>
  <sheetViews>
    <sheetView topLeftCell="A25" workbookViewId="0">
      <selection activeCell="H34" sqref="H34"/>
    </sheetView>
  </sheetViews>
  <sheetFormatPr defaultRowHeight="14.25"/>
  <cols>
    <col min="3" max="3" width="36.125" customWidth="1"/>
    <col min="6" max="6" width="9.375" bestFit="1" customWidth="1"/>
    <col min="7" max="7" width="17.875" customWidth="1"/>
    <col min="8" max="8" width="9.25" bestFit="1" customWidth="1"/>
  </cols>
  <sheetData>
    <row r="1" spans="1:8">
      <c r="A1" s="8" t="s">
        <v>109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110</v>
      </c>
      <c r="F2" s="1"/>
      <c r="G2" s="1" t="s">
        <v>0</v>
      </c>
      <c r="H2" s="1"/>
    </row>
    <row r="3" spans="1:8">
      <c r="A3" s="1"/>
      <c r="B3" s="1"/>
      <c r="C3" s="1"/>
      <c r="D3" s="1" t="s">
        <v>46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111</v>
      </c>
      <c r="C5" s="1" t="s">
        <v>112</v>
      </c>
      <c r="D5">
        <v>700</v>
      </c>
      <c r="F5" s="2">
        <v>4200</v>
      </c>
      <c r="G5" s="1" t="s">
        <v>113</v>
      </c>
      <c r="H5" s="3">
        <v>1190</v>
      </c>
    </row>
    <row r="6" spans="1:8">
      <c r="D6" s="1" t="s">
        <v>114</v>
      </c>
      <c r="F6" s="2">
        <v>4200</v>
      </c>
    </row>
    <row r="9" spans="1:8">
      <c r="A9" s="8" t="s">
        <v>109</v>
      </c>
      <c r="B9" s="8"/>
      <c r="C9" s="8"/>
      <c r="D9" s="8"/>
      <c r="E9" s="8"/>
      <c r="F9" s="8"/>
      <c r="G9" s="8"/>
      <c r="H9" s="8"/>
    </row>
    <row r="10" spans="1:8">
      <c r="A10" s="1"/>
      <c r="B10" s="1"/>
      <c r="C10" s="1"/>
      <c r="D10" s="1"/>
      <c r="E10" s="1" t="s">
        <v>774</v>
      </c>
      <c r="F10" s="1"/>
      <c r="G10" s="1" t="s">
        <v>0</v>
      </c>
      <c r="H10" s="1"/>
    </row>
    <row r="11" spans="1:8">
      <c r="A11" s="1"/>
      <c r="B11" s="1"/>
      <c r="C11" s="1"/>
      <c r="D11" s="1" t="s">
        <v>693</v>
      </c>
      <c r="E11" s="1"/>
      <c r="F11" s="1"/>
      <c r="G11" s="1"/>
      <c r="H11" s="1"/>
    </row>
    <row r="12" spans="1:8">
      <c r="A12" s="1" t="s">
        <v>1</v>
      </c>
      <c r="B12" s="1"/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3" t="s">
        <v>7</v>
      </c>
    </row>
    <row r="13" spans="1:8">
      <c r="A13" s="1" t="s">
        <v>301</v>
      </c>
      <c r="C13" s="1" t="s">
        <v>775</v>
      </c>
      <c r="D13">
        <v>13</v>
      </c>
      <c r="F13" s="2">
        <v>1300</v>
      </c>
      <c r="G13" s="1" t="s">
        <v>776</v>
      </c>
      <c r="H13" s="3">
        <v>20</v>
      </c>
    </row>
    <row r="14" spans="1:8">
      <c r="A14" s="1" t="s">
        <v>283</v>
      </c>
      <c r="C14" s="1" t="s">
        <v>777</v>
      </c>
      <c r="D14">
        <v>1200</v>
      </c>
      <c r="F14" s="2">
        <v>2400</v>
      </c>
      <c r="G14" s="1" t="s">
        <v>778</v>
      </c>
      <c r="H14" s="3">
        <v>1890</v>
      </c>
    </row>
    <row r="15" spans="1:8">
      <c r="D15" s="1" t="s">
        <v>114</v>
      </c>
      <c r="F15" s="2">
        <f>SUM(F13:F14)</f>
        <v>3700</v>
      </c>
    </row>
    <row r="18" spans="1:8">
      <c r="A18" s="8" t="s">
        <v>109</v>
      </c>
      <c r="B18" s="8"/>
      <c r="C18" s="8"/>
      <c r="D18" s="8"/>
      <c r="E18" s="8"/>
      <c r="F18" s="8"/>
      <c r="G18" s="8"/>
      <c r="H18" s="8"/>
    </row>
    <row r="19" spans="1:8">
      <c r="A19" s="1"/>
      <c r="B19" s="1"/>
      <c r="C19" s="1"/>
      <c r="D19" s="1"/>
      <c r="E19" s="1" t="s">
        <v>779</v>
      </c>
      <c r="F19" s="1"/>
      <c r="G19" s="1" t="s">
        <v>0</v>
      </c>
      <c r="H19" s="1"/>
    </row>
    <row r="20" spans="1:8">
      <c r="A20" s="1"/>
      <c r="B20" s="1"/>
      <c r="C20" s="1"/>
      <c r="D20" s="1" t="s">
        <v>704</v>
      </c>
      <c r="E20" s="1"/>
      <c r="F20" s="1"/>
      <c r="G20" s="1"/>
      <c r="H20" s="1"/>
    </row>
    <row r="21" spans="1:8">
      <c r="A21" s="1" t="s">
        <v>1</v>
      </c>
      <c r="B21" s="1"/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3" t="s">
        <v>7</v>
      </c>
    </row>
    <row r="22" spans="1:8">
      <c r="A22" s="1" t="s">
        <v>780</v>
      </c>
      <c r="C22" s="1" t="s">
        <v>781</v>
      </c>
      <c r="D22">
        <v>10</v>
      </c>
      <c r="F22">
        <v>2000</v>
      </c>
      <c r="G22" s="1" t="s">
        <v>782</v>
      </c>
      <c r="H22" s="3">
        <v>15</v>
      </c>
    </row>
    <row r="23" spans="1:8">
      <c r="A23" s="1" t="s">
        <v>278</v>
      </c>
      <c r="C23" s="1" t="s">
        <v>783</v>
      </c>
      <c r="D23">
        <v>900</v>
      </c>
      <c r="F23">
        <v>900</v>
      </c>
      <c r="G23" s="1" t="s">
        <v>784</v>
      </c>
      <c r="H23" s="3">
        <v>1590</v>
      </c>
    </row>
    <row r="24" spans="1:8">
      <c r="D24" s="1" t="s">
        <v>114</v>
      </c>
      <c r="F24">
        <f>SUM(F22:F23)</f>
        <v>2900</v>
      </c>
    </row>
    <row r="27" spans="1:8">
      <c r="A27" s="8" t="s">
        <v>109</v>
      </c>
      <c r="B27" s="8"/>
      <c r="C27" s="8"/>
      <c r="D27" s="8"/>
      <c r="E27" s="8"/>
      <c r="F27" s="8"/>
      <c r="G27" s="8"/>
      <c r="H27" s="8"/>
    </row>
    <row r="28" spans="1:8">
      <c r="A28" s="1"/>
      <c r="B28" s="1"/>
      <c r="C28" s="1"/>
      <c r="D28" s="1"/>
      <c r="E28" s="1" t="s">
        <v>1285</v>
      </c>
      <c r="F28" s="1"/>
      <c r="G28" s="1" t="s">
        <v>0</v>
      </c>
      <c r="H28" s="1"/>
    </row>
    <row r="29" spans="1:8">
      <c r="A29" s="1"/>
      <c r="B29" s="1"/>
      <c r="C29" s="1"/>
      <c r="D29" s="1" t="s">
        <v>1286</v>
      </c>
      <c r="E29" s="1"/>
      <c r="F29" s="1"/>
      <c r="G29" s="1"/>
      <c r="H29" s="1"/>
    </row>
    <row r="30" spans="1:8">
      <c r="A30" s="1" t="s">
        <v>1</v>
      </c>
      <c r="B30" s="1"/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3" t="s">
        <v>7</v>
      </c>
    </row>
    <row r="31" spans="1:8">
      <c r="A31" s="1" t="s">
        <v>270</v>
      </c>
      <c r="C31" s="1" t="s">
        <v>1287</v>
      </c>
      <c r="D31">
        <v>70</v>
      </c>
      <c r="F31">
        <v>1400</v>
      </c>
      <c r="G31" s="1" t="s">
        <v>1288</v>
      </c>
      <c r="H31" s="3">
        <v>100</v>
      </c>
    </row>
    <row r="32" spans="1:8">
      <c r="A32" s="1" t="s">
        <v>270</v>
      </c>
      <c r="C32" s="1" t="s">
        <v>1289</v>
      </c>
      <c r="D32">
        <v>50</v>
      </c>
      <c r="F32">
        <v>1000</v>
      </c>
      <c r="G32" s="1" t="s">
        <v>1290</v>
      </c>
      <c r="H32" s="3">
        <v>90</v>
      </c>
    </row>
    <row r="33" spans="1:8">
      <c r="A33" s="1" t="s">
        <v>261</v>
      </c>
      <c r="C33" s="1" t="s">
        <v>1291</v>
      </c>
      <c r="D33">
        <v>600</v>
      </c>
      <c r="F33">
        <v>2400</v>
      </c>
      <c r="G33" s="1" t="s">
        <v>1292</v>
      </c>
      <c r="H33" s="3">
        <v>900</v>
      </c>
    </row>
    <row r="34" spans="1:8">
      <c r="A34" s="1" t="s">
        <v>278</v>
      </c>
      <c r="C34" s="1" t="s">
        <v>1294</v>
      </c>
      <c r="D34">
        <v>1100</v>
      </c>
      <c r="F34">
        <v>1100</v>
      </c>
      <c r="G34" s="1" t="s">
        <v>1293</v>
      </c>
      <c r="H34" s="3">
        <v>1790</v>
      </c>
    </row>
    <row r="35" spans="1:8">
      <c r="D35" s="1" t="s">
        <v>114</v>
      </c>
      <c r="F35">
        <f>SUM(F31:F34)</f>
        <v>5900</v>
      </c>
    </row>
  </sheetData>
  <mergeCells count="4">
    <mergeCell ref="A1:H1"/>
    <mergeCell ref="A9:H9"/>
    <mergeCell ref="A18:H18"/>
    <mergeCell ref="A27:H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9"/>
  <sheetViews>
    <sheetView topLeftCell="A31" workbookViewId="0">
      <selection activeCell="H38" sqref="H38"/>
    </sheetView>
  </sheetViews>
  <sheetFormatPr defaultRowHeight="14.25"/>
  <cols>
    <col min="3" max="3" width="36" customWidth="1"/>
    <col min="6" max="6" width="9.375" bestFit="1" customWidth="1"/>
    <col min="7" max="7" width="18.25" customWidth="1"/>
    <col min="8" max="8" width="9.25" bestFit="1" customWidth="1"/>
  </cols>
  <sheetData>
    <row r="1" spans="1:8">
      <c r="A1" s="8" t="s">
        <v>115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116</v>
      </c>
      <c r="F2" s="1"/>
      <c r="G2" s="1" t="s">
        <v>0</v>
      </c>
      <c r="H2" s="1"/>
    </row>
    <row r="3" spans="1:8">
      <c r="A3" s="1"/>
      <c r="B3" s="1"/>
      <c r="C3" s="1"/>
      <c r="D3" s="1" t="s">
        <v>46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>
        <v>6</v>
      </c>
      <c r="C5" s="1" t="s">
        <v>117</v>
      </c>
      <c r="D5">
        <v>235</v>
      </c>
      <c r="F5" s="2">
        <v>1410</v>
      </c>
      <c r="G5" s="1" t="s">
        <v>118</v>
      </c>
      <c r="H5" s="3">
        <v>390</v>
      </c>
    </row>
    <row r="6" spans="1:8">
      <c r="A6">
        <v>6</v>
      </c>
      <c r="C6" s="1" t="s">
        <v>119</v>
      </c>
      <c r="D6">
        <v>235</v>
      </c>
      <c r="F6" s="2">
        <v>1410</v>
      </c>
      <c r="G6" s="1" t="s">
        <v>118</v>
      </c>
      <c r="H6" s="3">
        <v>390</v>
      </c>
    </row>
    <row r="7" spans="1:8">
      <c r="A7">
        <v>6</v>
      </c>
      <c r="C7" s="1" t="s">
        <v>120</v>
      </c>
      <c r="D7">
        <v>255</v>
      </c>
      <c r="F7" s="2">
        <v>1530</v>
      </c>
      <c r="G7" s="1" t="s">
        <v>121</v>
      </c>
      <c r="H7" s="3">
        <v>390</v>
      </c>
    </row>
    <row r="8" spans="1:8">
      <c r="A8">
        <v>2</v>
      </c>
      <c r="C8" s="1" t="s">
        <v>122</v>
      </c>
      <c r="D8">
        <v>215</v>
      </c>
      <c r="F8" s="2">
        <v>430</v>
      </c>
      <c r="G8" s="1" t="s">
        <v>123</v>
      </c>
      <c r="H8" s="3">
        <v>390</v>
      </c>
    </row>
    <row r="9" spans="1:8">
      <c r="A9">
        <v>2</v>
      </c>
      <c r="C9" s="1" t="s">
        <v>124</v>
      </c>
      <c r="D9">
        <v>410</v>
      </c>
      <c r="F9" s="2">
        <v>820</v>
      </c>
      <c r="G9" s="1" t="s">
        <v>125</v>
      </c>
      <c r="H9" s="3">
        <v>650</v>
      </c>
    </row>
    <row r="10" spans="1:8">
      <c r="A10">
        <v>4</v>
      </c>
      <c r="C10" s="1" t="s">
        <v>126</v>
      </c>
      <c r="D10">
        <v>185</v>
      </c>
      <c r="F10" s="2">
        <v>740</v>
      </c>
      <c r="G10" s="1" t="s">
        <v>127</v>
      </c>
      <c r="H10" s="3">
        <v>290</v>
      </c>
    </row>
    <row r="11" spans="1:8">
      <c r="A11">
        <v>10</v>
      </c>
      <c r="C11" s="1" t="s">
        <v>128</v>
      </c>
      <c r="D11">
        <v>66</v>
      </c>
      <c r="F11" s="2">
        <v>660</v>
      </c>
      <c r="G11" s="1" t="s">
        <v>129</v>
      </c>
      <c r="H11" s="3">
        <v>120</v>
      </c>
    </row>
    <row r="12" spans="1:8">
      <c r="A12">
        <v>10</v>
      </c>
      <c r="C12" s="1" t="s">
        <v>130</v>
      </c>
      <c r="D12">
        <v>57</v>
      </c>
      <c r="F12" s="2">
        <v>570</v>
      </c>
      <c r="G12" s="1" t="s">
        <v>131</v>
      </c>
      <c r="H12" s="3">
        <v>100</v>
      </c>
    </row>
    <row r="13" spans="1:8">
      <c r="A13">
        <v>10</v>
      </c>
      <c r="C13" s="1" t="s">
        <v>132</v>
      </c>
      <c r="D13">
        <v>126</v>
      </c>
      <c r="F13" s="2">
        <v>1260</v>
      </c>
      <c r="G13" s="1" t="s">
        <v>133</v>
      </c>
      <c r="H13" s="3">
        <v>200</v>
      </c>
    </row>
    <row r="14" spans="1:8">
      <c r="D14" s="1" t="s">
        <v>114</v>
      </c>
      <c r="F14" s="2">
        <f>SUM(F5:F13)</f>
        <v>8830</v>
      </c>
    </row>
    <row r="17" spans="1:8">
      <c r="A17" s="8" t="s">
        <v>115</v>
      </c>
      <c r="B17" s="8"/>
      <c r="C17" s="8"/>
      <c r="D17" s="8"/>
      <c r="E17" s="8"/>
      <c r="F17" s="8"/>
      <c r="G17" s="8"/>
      <c r="H17" s="8"/>
    </row>
    <row r="18" spans="1:8">
      <c r="A18" s="1"/>
      <c r="B18" s="1"/>
      <c r="C18" s="1"/>
      <c r="D18" s="1"/>
      <c r="E18" s="1" t="s">
        <v>639</v>
      </c>
      <c r="F18" s="1"/>
      <c r="G18" s="1" t="s">
        <v>0</v>
      </c>
      <c r="H18" s="1"/>
    </row>
    <row r="19" spans="1:8">
      <c r="A19" s="1"/>
      <c r="B19" s="1"/>
      <c r="C19" s="1"/>
      <c r="D19" s="1" t="s">
        <v>46</v>
      </c>
      <c r="E19" s="1"/>
      <c r="F19" s="1"/>
      <c r="G19" s="1"/>
      <c r="H19" s="1"/>
    </row>
    <row r="20" spans="1:8">
      <c r="A20" s="1" t="s">
        <v>1</v>
      </c>
      <c r="B20" s="1"/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3" t="s">
        <v>7</v>
      </c>
    </row>
    <row r="21" spans="1:8">
      <c r="A21">
        <v>6</v>
      </c>
      <c r="C21" s="1" t="s">
        <v>640</v>
      </c>
      <c r="D21">
        <v>295</v>
      </c>
      <c r="F21">
        <v>1770</v>
      </c>
      <c r="G21" s="1" t="s">
        <v>641</v>
      </c>
      <c r="H21" s="3">
        <v>450</v>
      </c>
    </row>
    <row r="22" spans="1:8">
      <c r="A22">
        <v>10</v>
      </c>
      <c r="C22" s="1" t="s">
        <v>642</v>
      </c>
      <c r="D22">
        <v>95</v>
      </c>
      <c r="F22">
        <v>950</v>
      </c>
      <c r="G22" s="1" t="s">
        <v>643</v>
      </c>
      <c r="H22" s="3">
        <v>150</v>
      </c>
    </row>
    <row r="23" spans="1:8">
      <c r="A23">
        <v>10</v>
      </c>
      <c r="C23" s="1" t="s">
        <v>644</v>
      </c>
      <c r="D23">
        <v>123</v>
      </c>
      <c r="F23">
        <v>1230</v>
      </c>
      <c r="G23" s="1" t="s">
        <v>645</v>
      </c>
      <c r="H23" s="3">
        <v>200</v>
      </c>
    </row>
    <row r="24" spans="1:8">
      <c r="A24">
        <v>10</v>
      </c>
      <c r="C24" s="1" t="s">
        <v>130</v>
      </c>
      <c r="D24">
        <v>57</v>
      </c>
      <c r="F24">
        <v>570</v>
      </c>
      <c r="G24" s="1" t="s">
        <v>131</v>
      </c>
      <c r="H24" s="3">
        <v>100</v>
      </c>
    </row>
    <row r="25" spans="1:8">
      <c r="A25">
        <v>10</v>
      </c>
      <c r="C25" s="1" t="s">
        <v>646</v>
      </c>
      <c r="D25">
        <v>87</v>
      </c>
      <c r="F25">
        <v>870</v>
      </c>
      <c r="G25" s="1" t="s">
        <v>647</v>
      </c>
      <c r="H25" s="3">
        <v>150</v>
      </c>
    </row>
    <row r="26" spans="1:8">
      <c r="A26">
        <v>10</v>
      </c>
      <c r="C26" s="1" t="s">
        <v>648</v>
      </c>
      <c r="D26">
        <v>135</v>
      </c>
      <c r="F26">
        <v>1350</v>
      </c>
      <c r="G26" s="1" t="s">
        <v>649</v>
      </c>
      <c r="H26" s="3">
        <v>220</v>
      </c>
    </row>
    <row r="27" spans="1:8">
      <c r="A27">
        <v>6</v>
      </c>
      <c r="C27" s="1" t="s">
        <v>650</v>
      </c>
      <c r="D27">
        <v>540</v>
      </c>
      <c r="F27">
        <v>3240</v>
      </c>
      <c r="G27" s="1" t="s">
        <v>651</v>
      </c>
      <c r="H27" s="3">
        <v>820</v>
      </c>
    </row>
    <row r="28" spans="1:8">
      <c r="D28" s="1" t="s">
        <v>114</v>
      </c>
      <c r="F28">
        <f>SUM(F21:F27)</f>
        <v>9980</v>
      </c>
    </row>
    <row r="31" spans="1:8">
      <c r="A31" s="8" t="s">
        <v>115</v>
      </c>
      <c r="B31" s="8"/>
      <c r="C31" s="8"/>
      <c r="D31" s="8"/>
      <c r="E31" s="8"/>
      <c r="F31" s="8"/>
      <c r="G31" s="8"/>
      <c r="H31" s="8"/>
    </row>
    <row r="32" spans="1:8">
      <c r="A32" s="1"/>
      <c r="B32" s="1"/>
      <c r="C32" s="1"/>
      <c r="D32" s="1"/>
      <c r="E32" s="1" t="s">
        <v>652</v>
      </c>
      <c r="F32" s="1"/>
      <c r="G32" s="1" t="s">
        <v>0</v>
      </c>
      <c r="H32" s="1"/>
    </row>
    <row r="33" spans="1:8">
      <c r="A33" s="1"/>
      <c r="B33" s="1"/>
      <c r="C33" s="1"/>
      <c r="D33" s="1" t="s">
        <v>46</v>
      </c>
      <c r="E33" s="1"/>
      <c r="F33" s="1"/>
      <c r="G33" s="1"/>
      <c r="H33" s="1"/>
    </row>
    <row r="34" spans="1:8">
      <c r="A34" s="1" t="s">
        <v>1</v>
      </c>
      <c r="B34" s="1"/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  <c r="H34" s="3" t="s">
        <v>7</v>
      </c>
    </row>
    <row r="35" spans="1:8">
      <c r="A35" s="1" t="s">
        <v>82</v>
      </c>
      <c r="C35" s="1" t="s">
        <v>653</v>
      </c>
      <c r="D35">
        <v>360</v>
      </c>
      <c r="F35" s="2">
        <v>1080</v>
      </c>
      <c r="G35" s="1" t="s">
        <v>654</v>
      </c>
      <c r="H35" s="3">
        <v>550</v>
      </c>
    </row>
    <row r="36" spans="1:8">
      <c r="A36" s="1" t="s">
        <v>655</v>
      </c>
      <c r="C36" s="1" t="s">
        <v>656</v>
      </c>
      <c r="D36">
        <v>310</v>
      </c>
      <c r="F36" s="2">
        <v>1240</v>
      </c>
      <c r="G36" s="1" t="s">
        <v>657</v>
      </c>
      <c r="H36" s="3">
        <v>490</v>
      </c>
    </row>
    <row r="37" spans="1:8">
      <c r="A37" s="1" t="s">
        <v>655</v>
      </c>
      <c r="C37" s="1" t="s">
        <v>658</v>
      </c>
      <c r="D37">
        <v>790</v>
      </c>
      <c r="F37" s="2">
        <v>3160</v>
      </c>
      <c r="G37" s="1" t="s">
        <v>659</v>
      </c>
      <c r="H37" s="3">
        <v>1190</v>
      </c>
    </row>
    <row r="38" spans="1:8">
      <c r="A38" s="1" t="s">
        <v>660</v>
      </c>
      <c r="C38" s="1" t="s">
        <v>661</v>
      </c>
      <c r="D38">
        <v>390</v>
      </c>
      <c r="F38" s="2">
        <v>1950</v>
      </c>
      <c r="G38" s="1" t="s">
        <v>662</v>
      </c>
      <c r="H38" s="3">
        <v>590</v>
      </c>
    </row>
    <row r="39" spans="1:8">
      <c r="D39" s="1" t="s">
        <v>114</v>
      </c>
      <c r="F39" s="2">
        <f>SUM(F35:F38)</f>
        <v>7430</v>
      </c>
    </row>
  </sheetData>
  <mergeCells count="3">
    <mergeCell ref="A1:H1"/>
    <mergeCell ref="A17:H17"/>
    <mergeCell ref="A31:H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7"/>
  <sheetViews>
    <sheetView topLeftCell="A10" workbookViewId="0">
      <selection activeCell="A12" sqref="A12:H15"/>
    </sheetView>
  </sheetViews>
  <sheetFormatPr defaultRowHeight="14.25"/>
  <cols>
    <col min="3" max="3" width="36.125" customWidth="1"/>
    <col min="6" max="6" width="10.375" bestFit="1" customWidth="1"/>
    <col min="7" max="7" width="18" customWidth="1"/>
  </cols>
  <sheetData>
    <row r="1" spans="1:8">
      <c r="A1" s="8" t="s">
        <v>134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135</v>
      </c>
      <c r="F2" s="1"/>
      <c r="G2" s="1" t="s">
        <v>0</v>
      </c>
      <c r="H2" s="1"/>
    </row>
    <row r="3" spans="1:8">
      <c r="A3" s="1"/>
      <c r="B3" s="1"/>
      <c r="C3" s="1"/>
      <c r="D3" s="1" t="s">
        <v>136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>
        <v>12</v>
      </c>
      <c r="B5" s="1" t="s">
        <v>143</v>
      </c>
      <c r="C5" s="1" t="s">
        <v>137</v>
      </c>
      <c r="D5">
        <v>76</v>
      </c>
      <c r="E5">
        <v>228</v>
      </c>
      <c r="F5">
        <v>684</v>
      </c>
      <c r="G5" s="1" t="s">
        <v>138</v>
      </c>
      <c r="H5" s="3">
        <v>80</v>
      </c>
    </row>
    <row r="6" spans="1:8">
      <c r="A6">
        <v>6</v>
      </c>
      <c r="B6" s="1" t="s">
        <v>144</v>
      </c>
      <c r="C6" s="1" t="s">
        <v>139</v>
      </c>
      <c r="D6">
        <v>90</v>
      </c>
      <c r="E6">
        <v>135</v>
      </c>
      <c r="F6">
        <v>405</v>
      </c>
      <c r="G6" s="1" t="s">
        <v>140</v>
      </c>
      <c r="H6" s="3">
        <v>100</v>
      </c>
    </row>
    <row r="7" spans="1:8">
      <c r="D7" s="1" t="s">
        <v>141</v>
      </c>
      <c r="F7">
        <f>SUM(F5:F6)</f>
        <v>1089</v>
      </c>
    </row>
    <row r="8" spans="1:8">
      <c r="D8" s="1" t="s">
        <v>22</v>
      </c>
      <c r="F8">
        <f>SUM(F7*7%)</f>
        <v>76.23</v>
      </c>
    </row>
    <row r="9" spans="1:8">
      <c r="D9" s="1" t="s">
        <v>142</v>
      </c>
      <c r="F9">
        <f>SUM(F7:F8)</f>
        <v>1165.23</v>
      </c>
    </row>
    <row r="10" spans="1:8" s="1" customFormat="1"/>
    <row r="12" spans="1:8">
      <c r="A12" s="8" t="s">
        <v>134</v>
      </c>
      <c r="B12" s="8"/>
      <c r="C12" s="8"/>
      <c r="D12" s="8"/>
      <c r="E12" s="8"/>
      <c r="F12" s="8"/>
      <c r="G12" s="8"/>
      <c r="H12" s="8"/>
    </row>
    <row r="13" spans="1:8">
      <c r="A13" s="1"/>
      <c r="B13" s="1"/>
      <c r="C13" s="1"/>
      <c r="D13" s="1"/>
      <c r="E13" s="1" t="s">
        <v>145</v>
      </c>
      <c r="F13" s="1"/>
      <c r="G13" s="1" t="s">
        <v>0</v>
      </c>
      <c r="H13" s="1"/>
    </row>
    <row r="14" spans="1:8">
      <c r="A14" s="1"/>
      <c r="B14" s="1"/>
      <c r="C14" s="1"/>
      <c r="D14" s="1" t="s">
        <v>136</v>
      </c>
      <c r="E14" s="1"/>
      <c r="F14" s="1"/>
      <c r="G14" s="1"/>
      <c r="H14" s="1"/>
    </row>
    <row r="15" spans="1:8">
      <c r="A15" s="1" t="s">
        <v>1</v>
      </c>
      <c r="B15" s="1"/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3" t="s">
        <v>7</v>
      </c>
    </row>
    <row r="16" spans="1:8">
      <c r="A16">
        <v>12</v>
      </c>
      <c r="B16" s="1" t="s">
        <v>146</v>
      </c>
      <c r="C16" s="1" t="s">
        <v>147</v>
      </c>
      <c r="D16">
        <v>373</v>
      </c>
      <c r="F16" s="5">
        <v>4476</v>
      </c>
      <c r="G16" s="1" t="s">
        <v>148</v>
      </c>
      <c r="H16" s="3">
        <v>600</v>
      </c>
    </row>
    <row r="17" spans="1:8">
      <c r="A17">
        <v>6</v>
      </c>
      <c r="B17" s="1" t="s">
        <v>149</v>
      </c>
      <c r="C17" s="1" t="s">
        <v>150</v>
      </c>
      <c r="D17">
        <v>69</v>
      </c>
      <c r="E17">
        <v>103.5</v>
      </c>
      <c r="F17" s="5">
        <v>310.5</v>
      </c>
      <c r="G17" s="1" t="s">
        <v>151</v>
      </c>
      <c r="H17" s="3">
        <v>80</v>
      </c>
    </row>
    <row r="18" spans="1:8">
      <c r="A18">
        <v>6</v>
      </c>
      <c r="B18" s="1" t="s">
        <v>152</v>
      </c>
      <c r="C18" s="1" t="s">
        <v>153</v>
      </c>
      <c r="D18">
        <v>420</v>
      </c>
      <c r="E18">
        <v>630</v>
      </c>
      <c r="F18" s="5">
        <v>1890</v>
      </c>
      <c r="G18" s="1" t="s">
        <v>154</v>
      </c>
      <c r="H18" s="3">
        <v>500</v>
      </c>
    </row>
    <row r="19" spans="1:8">
      <c r="A19">
        <v>6</v>
      </c>
      <c r="B19" s="1" t="s">
        <v>155</v>
      </c>
      <c r="C19" s="1" t="s">
        <v>156</v>
      </c>
      <c r="D19">
        <v>261</v>
      </c>
      <c r="E19">
        <v>391.5</v>
      </c>
      <c r="F19" s="5">
        <v>1174.5</v>
      </c>
      <c r="G19" s="1" t="s">
        <v>157</v>
      </c>
      <c r="H19" s="3">
        <v>350</v>
      </c>
    </row>
    <row r="20" spans="1:8">
      <c r="A20">
        <v>6</v>
      </c>
      <c r="B20" s="1" t="s">
        <v>158</v>
      </c>
      <c r="C20" s="1" t="s">
        <v>159</v>
      </c>
      <c r="D20">
        <v>261</v>
      </c>
      <c r="E20">
        <v>391.5</v>
      </c>
      <c r="F20" s="5">
        <v>1174.5</v>
      </c>
      <c r="G20" s="1" t="s">
        <v>157</v>
      </c>
      <c r="H20" s="3">
        <v>350</v>
      </c>
    </row>
    <row r="21" spans="1:8">
      <c r="A21">
        <v>6</v>
      </c>
      <c r="B21" s="1" t="s">
        <v>160</v>
      </c>
      <c r="C21" s="1" t="s">
        <v>161</v>
      </c>
      <c r="D21">
        <v>192</v>
      </c>
      <c r="E21">
        <v>288</v>
      </c>
      <c r="F21" s="5">
        <v>864</v>
      </c>
      <c r="G21" s="1" t="s">
        <v>162</v>
      </c>
      <c r="H21" s="3">
        <v>250</v>
      </c>
    </row>
    <row r="22" spans="1:8">
      <c r="A22">
        <v>3</v>
      </c>
      <c r="B22" s="1" t="s">
        <v>163</v>
      </c>
      <c r="C22" s="1" t="s">
        <v>164</v>
      </c>
      <c r="D22">
        <v>359</v>
      </c>
      <c r="E22">
        <v>269.25</v>
      </c>
      <c r="F22" s="5">
        <v>807.75</v>
      </c>
      <c r="G22" s="1" t="s">
        <v>165</v>
      </c>
      <c r="H22" s="3">
        <v>500</v>
      </c>
    </row>
    <row r="23" spans="1:8">
      <c r="A23">
        <v>3</v>
      </c>
      <c r="B23" s="1" t="s">
        <v>166</v>
      </c>
      <c r="C23" s="1" t="s">
        <v>167</v>
      </c>
      <c r="D23">
        <v>495</v>
      </c>
      <c r="E23">
        <v>371.25</v>
      </c>
      <c r="F23" s="5">
        <v>1113.75</v>
      </c>
      <c r="G23" s="1" t="s">
        <v>168</v>
      </c>
      <c r="H23" s="3">
        <v>600</v>
      </c>
    </row>
    <row r="24" spans="1:8">
      <c r="A24">
        <v>12</v>
      </c>
      <c r="B24" s="1" t="s">
        <v>169</v>
      </c>
      <c r="C24" s="1" t="s">
        <v>170</v>
      </c>
      <c r="D24">
        <v>54</v>
      </c>
      <c r="E24">
        <v>162</v>
      </c>
      <c r="F24" s="5">
        <v>486</v>
      </c>
      <c r="G24" s="1" t="s">
        <v>171</v>
      </c>
      <c r="H24" s="3">
        <v>70</v>
      </c>
    </row>
    <row r="25" spans="1:8">
      <c r="D25" s="1" t="s">
        <v>141</v>
      </c>
      <c r="F25" s="5">
        <f>SUM(F16:F24)</f>
        <v>12297</v>
      </c>
    </row>
    <row r="26" spans="1:8">
      <c r="D26" s="1" t="s">
        <v>172</v>
      </c>
      <c r="F26" s="5">
        <f>SUM(F25*7%)</f>
        <v>860.79000000000008</v>
      </c>
    </row>
    <row r="27" spans="1:8">
      <c r="D27" s="1" t="s">
        <v>173</v>
      </c>
      <c r="F27" s="5">
        <f>SUM(F25:F26)</f>
        <v>13157.79</v>
      </c>
    </row>
  </sheetData>
  <mergeCells count="2">
    <mergeCell ref="A1:H1"/>
    <mergeCell ref="A12:H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8"/>
  <sheetViews>
    <sheetView topLeftCell="A22" workbookViewId="0">
      <selection activeCell="A22" sqref="A22:H25"/>
    </sheetView>
  </sheetViews>
  <sheetFormatPr defaultRowHeight="14.25"/>
  <cols>
    <col min="3" max="3" width="36.125" customWidth="1"/>
    <col min="6" max="6" width="9.375" bestFit="1" customWidth="1"/>
    <col min="7" max="7" width="18" customWidth="1"/>
  </cols>
  <sheetData>
    <row r="1" spans="1:8">
      <c r="A1" s="8" t="s">
        <v>174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175</v>
      </c>
      <c r="F2" s="1"/>
      <c r="G2" s="1" t="s">
        <v>0</v>
      </c>
      <c r="H2" s="1"/>
    </row>
    <row r="3" spans="1:8">
      <c r="A3" s="1"/>
      <c r="B3" s="1"/>
      <c r="C3" s="1"/>
      <c r="D3" s="1" t="s">
        <v>46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176</v>
      </c>
      <c r="B5" s="1" t="s">
        <v>177</v>
      </c>
      <c r="C5" s="1" t="s">
        <v>178</v>
      </c>
      <c r="D5">
        <v>65</v>
      </c>
      <c r="F5">
        <v>260</v>
      </c>
      <c r="G5" s="1" t="s">
        <v>179</v>
      </c>
      <c r="H5" s="3">
        <v>100</v>
      </c>
    </row>
    <row r="6" spans="1:8">
      <c r="A6" s="1" t="s">
        <v>176</v>
      </c>
      <c r="B6" s="1" t="s">
        <v>180</v>
      </c>
      <c r="C6" s="1" t="s">
        <v>181</v>
      </c>
      <c r="D6">
        <v>65</v>
      </c>
      <c r="F6">
        <v>260</v>
      </c>
      <c r="G6" s="1" t="s">
        <v>179</v>
      </c>
      <c r="H6" s="3">
        <v>100</v>
      </c>
    </row>
    <row r="7" spans="1:8">
      <c r="A7" s="1" t="s">
        <v>182</v>
      </c>
      <c r="B7" s="1" t="s">
        <v>183</v>
      </c>
      <c r="C7" s="1" t="s">
        <v>184</v>
      </c>
      <c r="D7">
        <v>65</v>
      </c>
      <c r="F7">
        <v>650</v>
      </c>
      <c r="G7" s="1" t="s">
        <v>179</v>
      </c>
      <c r="H7" s="3">
        <v>100</v>
      </c>
    </row>
    <row r="8" spans="1:8">
      <c r="A8" s="1" t="s">
        <v>176</v>
      </c>
      <c r="B8" s="1" t="s">
        <v>185</v>
      </c>
      <c r="C8" s="1" t="s">
        <v>186</v>
      </c>
      <c r="D8">
        <v>65</v>
      </c>
      <c r="F8">
        <v>260</v>
      </c>
      <c r="G8" s="1" t="s">
        <v>179</v>
      </c>
      <c r="H8" s="3">
        <v>100</v>
      </c>
    </row>
    <row r="9" spans="1:8">
      <c r="A9" s="1" t="s">
        <v>187</v>
      </c>
      <c r="B9" s="1" t="s">
        <v>188</v>
      </c>
      <c r="C9" s="1" t="s">
        <v>189</v>
      </c>
      <c r="D9">
        <v>80</v>
      </c>
      <c r="F9">
        <v>320</v>
      </c>
      <c r="G9" s="1" t="s">
        <v>190</v>
      </c>
      <c r="H9" s="3" t="s">
        <v>191</v>
      </c>
    </row>
    <row r="10" spans="1:8">
      <c r="A10" s="1" t="s">
        <v>192</v>
      </c>
      <c r="B10" s="1" t="s">
        <v>193</v>
      </c>
      <c r="C10" s="1" t="s">
        <v>194</v>
      </c>
      <c r="D10">
        <v>130</v>
      </c>
      <c r="F10">
        <v>260</v>
      </c>
      <c r="G10" s="1" t="s">
        <v>195</v>
      </c>
      <c r="H10" s="3" t="s">
        <v>196</v>
      </c>
    </row>
    <row r="11" spans="1:8">
      <c r="A11" s="1" t="s">
        <v>192</v>
      </c>
      <c r="B11" s="1" t="s">
        <v>197</v>
      </c>
      <c r="C11" s="1" t="s">
        <v>198</v>
      </c>
      <c r="D11">
        <v>85</v>
      </c>
      <c r="F11">
        <v>170</v>
      </c>
      <c r="G11" s="1" t="s">
        <v>199</v>
      </c>
      <c r="H11" s="3" t="s">
        <v>200</v>
      </c>
    </row>
    <row r="12" spans="1:8">
      <c r="A12" s="1" t="s">
        <v>192</v>
      </c>
      <c r="B12" s="1" t="s">
        <v>201</v>
      </c>
      <c r="C12" s="1" t="s">
        <v>202</v>
      </c>
      <c r="D12">
        <v>65</v>
      </c>
      <c r="F12">
        <v>130</v>
      </c>
      <c r="G12" s="1" t="s">
        <v>179</v>
      </c>
      <c r="H12" s="3" t="s">
        <v>203</v>
      </c>
    </row>
    <row r="13" spans="1:8">
      <c r="A13" s="1" t="s">
        <v>204</v>
      </c>
      <c r="B13" s="1" t="s">
        <v>205</v>
      </c>
      <c r="C13" s="1" t="s">
        <v>206</v>
      </c>
      <c r="D13">
        <v>147</v>
      </c>
      <c r="F13">
        <v>294</v>
      </c>
      <c r="G13" s="1" t="s">
        <v>207</v>
      </c>
      <c r="H13" s="3">
        <v>240</v>
      </c>
    </row>
    <row r="14" spans="1:8">
      <c r="A14" s="1" t="s">
        <v>204</v>
      </c>
      <c r="B14" s="1" t="s">
        <v>208</v>
      </c>
      <c r="C14" s="1" t="s">
        <v>221</v>
      </c>
      <c r="D14">
        <v>152</v>
      </c>
      <c r="F14">
        <v>304</v>
      </c>
      <c r="G14" s="1" t="s">
        <v>209</v>
      </c>
      <c r="H14" s="3">
        <v>250</v>
      </c>
    </row>
    <row r="15" spans="1:8">
      <c r="A15" s="1" t="s">
        <v>204</v>
      </c>
      <c r="B15" s="1" t="s">
        <v>210</v>
      </c>
      <c r="C15" s="1" t="s">
        <v>211</v>
      </c>
      <c r="D15">
        <v>175</v>
      </c>
      <c r="F15">
        <v>350</v>
      </c>
      <c r="G15" s="1" t="s">
        <v>212</v>
      </c>
      <c r="H15" s="3">
        <v>270</v>
      </c>
    </row>
    <row r="16" spans="1:8">
      <c r="A16" s="1" t="s">
        <v>204</v>
      </c>
      <c r="B16" s="1" t="s">
        <v>213</v>
      </c>
      <c r="C16" s="1" t="s">
        <v>214</v>
      </c>
      <c r="D16">
        <v>240</v>
      </c>
      <c r="F16">
        <v>480</v>
      </c>
      <c r="G16" s="1" t="s">
        <v>215</v>
      </c>
      <c r="H16" s="3">
        <v>360</v>
      </c>
    </row>
    <row r="17" spans="1:8">
      <c r="A17" s="1" t="s">
        <v>204</v>
      </c>
      <c r="B17" s="1" t="s">
        <v>216</v>
      </c>
      <c r="C17" s="1" t="s">
        <v>217</v>
      </c>
      <c r="D17">
        <v>315</v>
      </c>
      <c r="F17">
        <v>630</v>
      </c>
      <c r="G17" s="1" t="s">
        <v>218</v>
      </c>
      <c r="H17" s="3">
        <v>490</v>
      </c>
    </row>
    <row r="18" spans="1:8">
      <c r="A18" s="1" t="s">
        <v>192</v>
      </c>
      <c r="B18" s="1" t="s">
        <v>219</v>
      </c>
      <c r="C18" s="1" t="s">
        <v>220</v>
      </c>
      <c r="D18">
        <v>80</v>
      </c>
      <c r="F18">
        <v>160</v>
      </c>
      <c r="G18" s="1" t="s">
        <v>190</v>
      </c>
      <c r="H18" s="3" t="s">
        <v>191</v>
      </c>
    </row>
    <row r="19" spans="1:8">
      <c r="D19" s="1" t="s">
        <v>114</v>
      </c>
      <c r="F19">
        <f>SUM(F5:F18)</f>
        <v>4528</v>
      </c>
    </row>
    <row r="22" spans="1:8">
      <c r="A22" s="8" t="s">
        <v>174</v>
      </c>
      <c r="B22" s="8"/>
      <c r="C22" s="8"/>
      <c r="D22" s="8"/>
      <c r="E22" s="8"/>
      <c r="F22" s="8"/>
      <c r="G22" s="8"/>
      <c r="H22" s="8"/>
    </row>
    <row r="23" spans="1:8">
      <c r="A23" s="1"/>
      <c r="B23" s="1"/>
      <c r="C23" s="1"/>
      <c r="D23" s="1"/>
      <c r="E23" s="1" t="s">
        <v>222</v>
      </c>
      <c r="F23" s="1"/>
      <c r="G23" s="1" t="s">
        <v>0</v>
      </c>
      <c r="H23" s="1"/>
    </row>
    <row r="24" spans="1:8">
      <c r="A24" s="1"/>
      <c r="B24" s="1"/>
      <c r="C24" s="1"/>
      <c r="D24" s="1" t="s">
        <v>46</v>
      </c>
      <c r="E24" s="1"/>
      <c r="F24" s="1"/>
      <c r="G24" s="1"/>
      <c r="H24" s="1"/>
    </row>
    <row r="25" spans="1:8">
      <c r="A25" s="1" t="s">
        <v>1</v>
      </c>
      <c r="B25" s="1"/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3" t="s">
        <v>7</v>
      </c>
    </row>
    <row r="26" spans="1:8">
      <c r="A26" s="1" t="s">
        <v>204</v>
      </c>
      <c r="B26" s="1" t="s">
        <v>223</v>
      </c>
      <c r="C26" s="1" t="s">
        <v>224</v>
      </c>
      <c r="D26">
        <v>240</v>
      </c>
      <c r="F26" s="2">
        <v>480</v>
      </c>
      <c r="G26" s="1" t="s">
        <v>215</v>
      </c>
      <c r="H26" s="3">
        <v>360</v>
      </c>
    </row>
    <row r="27" spans="1:8">
      <c r="A27" s="1" t="s">
        <v>204</v>
      </c>
      <c r="B27" s="1" t="s">
        <v>225</v>
      </c>
      <c r="C27" s="1" t="s">
        <v>226</v>
      </c>
      <c r="D27">
        <v>255</v>
      </c>
      <c r="F27" s="2">
        <v>510</v>
      </c>
      <c r="G27" s="1" t="s">
        <v>227</v>
      </c>
      <c r="H27" s="3">
        <v>390</v>
      </c>
    </row>
    <row r="28" spans="1:8">
      <c r="A28" s="1" t="s">
        <v>204</v>
      </c>
      <c r="B28" s="1" t="s">
        <v>228</v>
      </c>
      <c r="C28" s="1" t="s">
        <v>229</v>
      </c>
      <c r="D28">
        <v>280</v>
      </c>
      <c r="F28" s="2">
        <v>560</v>
      </c>
      <c r="G28" s="1" t="s">
        <v>230</v>
      </c>
      <c r="H28" s="3">
        <v>420</v>
      </c>
    </row>
    <row r="29" spans="1:8">
      <c r="A29" s="1" t="s">
        <v>231</v>
      </c>
      <c r="B29" s="1" t="s">
        <v>232</v>
      </c>
      <c r="C29" s="1" t="s">
        <v>233</v>
      </c>
      <c r="D29">
        <v>130</v>
      </c>
      <c r="F29" s="2">
        <v>130</v>
      </c>
      <c r="G29" s="1" t="s">
        <v>195</v>
      </c>
      <c r="H29" s="3">
        <v>220</v>
      </c>
    </row>
    <row r="30" spans="1:8">
      <c r="A30" s="1" t="s">
        <v>231</v>
      </c>
      <c r="B30" s="1" t="s">
        <v>234</v>
      </c>
      <c r="C30" s="1" t="s">
        <v>235</v>
      </c>
      <c r="D30">
        <v>170</v>
      </c>
      <c r="F30" s="2">
        <v>170</v>
      </c>
      <c r="G30" s="1" t="s">
        <v>236</v>
      </c>
      <c r="H30" s="3">
        <v>290</v>
      </c>
    </row>
    <row r="31" spans="1:8">
      <c r="A31" s="1" t="s">
        <v>231</v>
      </c>
      <c r="B31" s="1" t="s">
        <v>237</v>
      </c>
      <c r="C31" s="1" t="s">
        <v>238</v>
      </c>
      <c r="D31">
        <v>180</v>
      </c>
      <c r="F31" s="2">
        <v>180</v>
      </c>
      <c r="G31" s="1" t="s">
        <v>239</v>
      </c>
      <c r="H31" s="3">
        <v>320</v>
      </c>
    </row>
    <row r="32" spans="1:8">
      <c r="A32" s="1" t="s">
        <v>231</v>
      </c>
      <c r="B32" s="1" t="s">
        <v>240</v>
      </c>
      <c r="C32" s="1" t="s">
        <v>241</v>
      </c>
      <c r="D32">
        <v>100</v>
      </c>
      <c r="F32" s="2">
        <v>100</v>
      </c>
      <c r="G32" s="1" t="s">
        <v>242</v>
      </c>
      <c r="H32" s="3">
        <v>170</v>
      </c>
    </row>
    <row r="33" spans="1:8">
      <c r="A33" s="1" t="s">
        <v>231</v>
      </c>
      <c r="B33" s="1" t="s">
        <v>243</v>
      </c>
      <c r="C33" s="1" t="s">
        <v>244</v>
      </c>
      <c r="D33">
        <v>260</v>
      </c>
      <c r="F33" s="2">
        <v>260</v>
      </c>
      <c r="G33" s="1" t="s">
        <v>245</v>
      </c>
      <c r="H33" s="3">
        <v>390</v>
      </c>
    </row>
    <row r="34" spans="1:8">
      <c r="A34" s="1" t="s">
        <v>231</v>
      </c>
      <c r="B34" s="1" t="s">
        <v>246</v>
      </c>
      <c r="C34" s="1" t="s">
        <v>247</v>
      </c>
      <c r="D34">
        <v>290</v>
      </c>
      <c r="F34" s="2">
        <v>290</v>
      </c>
      <c r="G34" s="1" t="s">
        <v>248</v>
      </c>
      <c r="H34" s="3">
        <v>450</v>
      </c>
    </row>
    <row r="35" spans="1:8">
      <c r="A35" s="1" t="s">
        <v>231</v>
      </c>
      <c r="B35" s="1" t="s">
        <v>249</v>
      </c>
      <c r="C35" s="1" t="s">
        <v>250</v>
      </c>
      <c r="D35">
        <v>150</v>
      </c>
      <c r="F35" s="2">
        <v>150</v>
      </c>
      <c r="G35" s="1" t="s">
        <v>251</v>
      </c>
      <c r="H35" s="3">
        <v>250</v>
      </c>
    </row>
    <row r="36" spans="1:8">
      <c r="A36" s="1" t="s">
        <v>231</v>
      </c>
      <c r="B36" s="1" t="s">
        <v>252</v>
      </c>
      <c r="C36" s="1" t="s">
        <v>253</v>
      </c>
      <c r="D36">
        <v>300</v>
      </c>
      <c r="F36" s="2">
        <v>300</v>
      </c>
      <c r="G36" s="1" t="s">
        <v>254</v>
      </c>
      <c r="H36" s="3">
        <v>470</v>
      </c>
    </row>
    <row r="37" spans="1:8">
      <c r="A37" s="1" t="s">
        <v>231</v>
      </c>
      <c r="B37" s="1" t="s">
        <v>255</v>
      </c>
      <c r="C37" s="1" t="s">
        <v>256</v>
      </c>
      <c r="D37">
        <v>295</v>
      </c>
      <c r="F37" s="2">
        <v>295</v>
      </c>
      <c r="G37" s="1" t="s">
        <v>257</v>
      </c>
      <c r="H37" s="3">
        <v>450</v>
      </c>
    </row>
    <row r="38" spans="1:8">
      <c r="D38" s="1" t="s">
        <v>114</v>
      </c>
      <c r="F38" s="2">
        <f>SUM(F26:F37)</f>
        <v>3425</v>
      </c>
    </row>
  </sheetData>
  <mergeCells count="2">
    <mergeCell ref="A1:H1"/>
    <mergeCell ref="A22:H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1"/>
  <sheetViews>
    <sheetView topLeftCell="A28" workbookViewId="0">
      <selection activeCell="A31" sqref="A31:H34"/>
    </sheetView>
  </sheetViews>
  <sheetFormatPr defaultRowHeight="14.25"/>
  <cols>
    <col min="3" max="3" width="36" customWidth="1"/>
    <col min="7" max="7" width="18" customWidth="1"/>
    <col min="8" max="8" width="9.25" bestFit="1" customWidth="1"/>
  </cols>
  <sheetData>
    <row r="1" spans="1:8">
      <c r="A1" s="8" t="s">
        <v>258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259</v>
      </c>
      <c r="F2" s="1"/>
      <c r="G2" s="1" t="s">
        <v>0</v>
      </c>
      <c r="H2" s="1"/>
    </row>
    <row r="3" spans="1:8">
      <c r="A3" s="1"/>
      <c r="B3" s="1"/>
      <c r="C3" s="1"/>
      <c r="D3" s="1" t="s">
        <v>260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261</v>
      </c>
      <c r="C5" s="1" t="s">
        <v>262</v>
      </c>
      <c r="D5">
        <v>280</v>
      </c>
      <c r="F5">
        <v>1120</v>
      </c>
      <c r="G5" s="1" t="s">
        <v>263</v>
      </c>
      <c r="H5" s="3">
        <v>450</v>
      </c>
    </row>
    <row r="6" spans="1:8">
      <c r="A6" s="1" t="s">
        <v>264</v>
      </c>
      <c r="C6" s="1" t="s">
        <v>265</v>
      </c>
      <c r="D6">
        <v>48</v>
      </c>
      <c r="F6">
        <v>480</v>
      </c>
      <c r="G6" s="1" t="s">
        <v>266</v>
      </c>
      <c r="H6" s="3">
        <v>80</v>
      </c>
    </row>
    <row r="7" spans="1:8">
      <c r="A7" s="1" t="s">
        <v>261</v>
      </c>
      <c r="C7" s="1" t="s">
        <v>267</v>
      </c>
      <c r="D7">
        <v>100</v>
      </c>
      <c r="F7">
        <v>400</v>
      </c>
      <c r="G7" s="1" t="s">
        <v>268</v>
      </c>
      <c r="H7" s="3">
        <v>150</v>
      </c>
    </row>
    <row r="8" spans="1:8">
      <c r="A8" s="1" t="s">
        <v>261</v>
      </c>
      <c r="C8" s="1" t="s">
        <v>269</v>
      </c>
      <c r="D8">
        <v>100</v>
      </c>
      <c r="F8">
        <v>400</v>
      </c>
      <c r="G8" s="1" t="s">
        <v>268</v>
      </c>
      <c r="H8" s="3">
        <v>150</v>
      </c>
    </row>
    <row r="9" spans="1:8">
      <c r="A9" s="1" t="s">
        <v>270</v>
      </c>
      <c r="C9" s="1" t="s">
        <v>271</v>
      </c>
      <c r="D9">
        <v>6</v>
      </c>
      <c r="F9">
        <v>120</v>
      </c>
      <c r="G9" s="1" t="s">
        <v>272</v>
      </c>
      <c r="H9" s="3">
        <v>10</v>
      </c>
    </row>
    <row r="10" spans="1:8">
      <c r="A10" s="1" t="s">
        <v>111</v>
      </c>
      <c r="C10" s="1" t="s">
        <v>273</v>
      </c>
      <c r="D10">
        <v>38</v>
      </c>
      <c r="F10">
        <v>228</v>
      </c>
      <c r="G10" s="1" t="s">
        <v>274</v>
      </c>
      <c r="H10" s="3">
        <v>60</v>
      </c>
    </row>
    <row r="11" spans="1:8">
      <c r="A11" s="1" t="s">
        <v>275</v>
      </c>
      <c r="C11" s="1" t="s">
        <v>276</v>
      </c>
      <c r="D11">
        <v>140</v>
      </c>
      <c r="F11">
        <v>700</v>
      </c>
      <c r="G11" s="1" t="s">
        <v>277</v>
      </c>
      <c r="H11" s="3">
        <v>220</v>
      </c>
    </row>
    <row r="12" spans="1:8">
      <c r="A12" s="1" t="s">
        <v>278</v>
      </c>
      <c r="C12" s="1" t="s">
        <v>279</v>
      </c>
      <c r="D12">
        <v>275</v>
      </c>
      <c r="F12">
        <v>275</v>
      </c>
      <c r="G12" s="1" t="s">
        <v>280</v>
      </c>
      <c r="H12" s="3">
        <v>420</v>
      </c>
    </row>
    <row r="13" spans="1:8">
      <c r="D13" s="1" t="s">
        <v>281</v>
      </c>
      <c r="F13">
        <f>SUM(F5:F12)</f>
        <v>3723</v>
      </c>
    </row>
    <row r="16" spans="1:8">
      <c r="A16" s="8" t="s">
        <v>258</v>
      </c>
      <c r="B16" s="8"/>
      <c r="C16" s="8"/>
      <c r="D16" s="8"/>
      <c r="E16" s="8"/>
      <c r="F16" s="8"/>
      <c r="G16" s="8"/>
      <c r="H16" s="8"/>
    </row>
    <row r="17" spans="1:8">
      <c r="A17" s="1"/>
      <c r="B17" s="1"/>
      <c r="C17" s="1"/>
      <c r="D17" s="1"/>
      <c r="E17" s="1" t="s">
        <v>282</v>
      </c>
      <c r="F17" s="1"/>
      <c r="G17" s="1" t="s">
        <v>0</v>
      </c>
      <c r="H17" s="1"/>
    </row>
    <row r="18" spans="1:8">
      <c r="A18" s="1"/>
      <c r="B18" s="1"/>
      <c r="C18" s="1"/>
      <c r="D18" s="1" t="s">
        <v>260</v>
      </c>
      <c r="E18" s="1"/>
      <c r="F18" s="1"/>
      <c r="G18" s="1"/>
      <c r="H18" s="1"/>
    </row>
    <row r="19" spans="1:8">
      <c r="A19" s="1" t="s">
        <v>1</v>
      </c>
      <c r="B19" s="1"/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3" t="s">
        <v>7</v>
      </c>
    </row>
    <row r="20" spans="1:8">
      <c r="A20" s="1" t="s">
        <v>283</v>
      </c>
      <c r="C20" s="1" t="s">
        <v>284</v>
      </c>
      <c r="D20">
        <v>65</v>
      </c>
      <c r="F20">
        <v>130</v>
      </c>
      <c r="G20" s="1" t="s">
        <v>285</v>
      </c>
      <c r="H20" s="3">
        <v>100</v>
      </c>
    </row>
    <row r="21" spans="1:8">
      <c r="A21" s="1" t="s">
        <v>283</v>
      </c>
      <c r="C21" s="1" t="s">
        <v>286</v>
      </c>
      <c r="D21">
        <v>75</v>
      </c>
      <c r="F21">
        <v>150</v>
      </c>
      <c r="G21" s="1" t="s">
        <v>287</v>
      </c>
      <c r="H21" s="3">
        <v>120</v>
      </c>
    </row>
    <row r="22" spans="1:8">
      <c r="A22" s="1" t="s">
        <v>278</v>
      </c>
      <c r="C22" s="1" t="s">
        <v>288</v>
      </c>
      <c r="D22">
        <v>670</v>
      </c>
      <c r="E22">
        <v>33.5</v>
      </c>
      <c r="F22">
        <v>636.5</v>
      </c>
      <c r="G22" s="1" t="s">
        <v>289</v>
      </c>
      <c r="H22" s="3">
        <v>1090</v>
      </c>
    </row>
    <row r="23" spans="1:8">
      <c r="A23" s="1" t="s">
        <v>278</v>
      </c>
      <c r="C23" s="1" t="s">
        <v>290</v>
      </c>
      <c r="D23">
        <v>245</v>
      </c>
      <c r="E23">
        <v>12.25</v>
      </c>
      <c r="F23">
        <v>232.75</v>
      </c>
      <c r="G23" s="1" t="s">
        <v>291</v>
      </c>
      <c r="H23" s="3">
        <v>370</v>
      </c>
    </row>
    <row r="24" spans="1:8">
      <c r="A24" s="1" t="s">
        <v>278</v>
      </c>
      <c r="C24" s="1" t="s">
        <v>292</v>
      </c>
      <c r="D24">
        <v>1100</v>
      </c>
      <c r="E24">
        <v>110</v>
      </c>
      <c r="F24">
        <v>990</v>
      </c>
      <c r="G24" s="1" t="s">
        <v>293</v>
      </c>
      <c r="H24" s="3">
        <v>1490</v>
      </c>
    </row>
    <row r="25" spans="1:8">
      <c r="A25" s="1" t="s">
        <v>278</v>
      </c>
      <c r="C25" s="1" t="s">
        <v>294</v>
      </c>
      <c r="D25">
        <v>560</v>
      </c>
      <c r="E25">
        <v>28</v>
      </c>
      <c r="F25">
        <v>532</v>
      </c>
      <c r="G25" s="1" t="s">
        <v>295</v>
      </c>
      <c r="H25" s="3">
        <v>820</v>
      </c>
    </row>
    <row r="26" spans="1:8">
      <c r="A26" s="1" t="s">
        <v>278</v>
      </c>
      <c r="C26" s="1" t="s">
        <v>296</v>
      </c>
      <c r="D26">
        <v>640</v>
      </c>
      <c r="E26">
        <v>32</v>
      </c>
      <c r="F26">
        <v>608</v>
      </c>
      <c r="G26" s="1" t="s">
        <v>297</v>
      </c>
      <c r="H26" s="3">
        <v>950</v>
      </c>
    </row>
    <row r="27" spans="1:8">
      <c r="A27" s="1" t="s">
        <v>278</v>
      </c>
      <c r="C27" s="1" t="s">
        <v>298</v>
      </c>
      <c r="D27">
        <v>370</v>
      </c>
      <c r="E27">
        <v>18.5</v>
      </c>
      <c r="F27">
        <v>351.5</v>
      </c>
      <c r="G27" s="1" t="s">
        <v>299</v>
      </c>
      <c r="H27" s="3">
        <v>550</v>
      </c>
    </row>
    <row r="28" spans="1:8">
      <c r="D28" s="1" t="s">
        <v>281</v>
      </c>
      <c r="F28">
        <f>SUM(F20:F27)</f>
        <v>3630.75</v>
      </c>
    </row>
    <row r="31" spans="1:8">
      <c r="A31" s="8" t="s">
        <v>258</v>
      </c>
      <c r="B31" s="8"/>
      <c r="C31" s="8"/>
      <c r="D31" s="8"/>
      <c r="E31" s="8"/>
      <c r="F31" s="8"/>
      <c r="G31" s="8"/>
      <c r="H31" s="8"/>
    </row>
    <row r="32" spans="1:8">
      <c r="A32" s="1"/>
      <c r="B32" s="1"/>
      <c r="C32" s="1"/>
      <c r="D32" s="1"/>
      <c r="E32" s="1" t="s">
        <v>300</v>
      </c>
      <c r="F32" s="1"/>
      <c r="G32" s="1" t="s">
        <v>0</v>
      </c>
      <c r="H32" s="1"/>
    </row>
    <row r="33" spans="1:8">
      <c r="A33" s="1"/>
      <c r="B33" s="1"/>
      <c r="C33" s="1"/>
      <c r="D33" s="1" t="s">
        <v>260</v>
      </c>
      <c r="E33" s="1"/>
      <c r="F33" s="1"/>
      <c r="G33" s="1"/>
      <c r="H33" s="1"/>
    </row>
    <row r="34" spans="1:8">
      <c r="A34" s="1" t="s">
        <v>1</v>
      </c>
      <c r="B34" s="1"/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  <c r="H34" s="3" t="s">
        <v>7</v>
      </c>
    </row>
    <row r="35" spans="1:8">
      <c r="A35" s="1" t="s">
        <v>301</v>
      </c>
      <c r="C35" s="1" t="s">
        <v>302</v>
      </c>
      <c r="D35">
        <v>3.3</v>
      </c>
      <c r="F35">
        <v>330</v>
      </c>
      <c r="G35" s="1" t="s">
        <v>303</v>
      </c>
      <c r="H35" s="3">
        <v>10</v>
      </c>
    </row>
    <row r="36" spans="1:8">
      <c r="A36" s="1" t="s">
        <v>301</v>
      </c>
      <c r="C36" s="1" t="s">
        <v>304</v>
      </c>
      <c r="D36">
        <v>4.7</v>
      </c>
      <c r="F36">
        <v>470</v>
      </c>
      <c r="G36" s="1" t="s">
        <v>305</v>
      </c>
      <c r="H36" s="3">
        <v>10</v>
      </c>
    </row>
    <row r="37" spans="1:8">
      <c r="A37" s="1" t="s">
        <v>301</v>
      </c>
      <c r="C37" s="1" t="s">
        <v>306</v>
      </c>
      <c r="D37">
        <v>4.7</v>
      </c>
      <c r="F37">
        <v>470</v>
      </c>
      <c r="G37" s="1" t="s">
        <v>305</v>
      </c>
      <c r="H37" s="3">
        <v>10</v>
      </c>
    </row>
    <row r="38" spans="1:8">
      <c r="A38" s="1" t="s">
        <v>283</v>
      </c>
      <c r="C38" s="1" t="s">
        <v>307</v>
      </c>
      <c r="D38">
        <v>220</v>
      </c>
      <c r="F38">
        <v>440</v>
      </c>
      <c r="G38" s="1" t="s">
        <v>308</v>
      </c>
      <c r="H38" s="3">
        <v>390</v>
      </c>
    </row>
    <row r="39" spans="1:8">
      <c r="A39" s="1" t="s">
        <v>278</v>
      </c>
      <c r="C39" s="1" t="s">
        <v>309</v>
      </c>
      <c r="D39">
        <v>245</v>
      </c>
      <c r="F39">
        <v>245</v>
      </c>
      <c r="G39" s="1" t="s">
        <v>310</v>
      </c>
      <c r="H39" s="3">
        <v>420</v>
      </c>
    </row>
    <row r="40" spans="1:8">
      <c r="A40" s="1" t="s">
        <v>311</v>
      </c>
      <c r="C40" s="1" t="s">
        <v>312</v>
      </c>
      <c r="D40">
        <v>125</v>
      </c>
      <c r="E40">
        <v>37.5</v>
      </c>
      <c r="F40">
        <v>712.5</v>
      </c>
      <c r="G40" s="1" t="s">
        <v>313</v>
      </c>
      <c r="H40" s="3">
        <v>190</v>
      </c>
    </row>
    <row r="41" spans="1:8">
      <c r="D41" s="1" t="s">
        <v>281</v>
      </c>
      <c r="F41">
        <f>SUM(F35:F40)</f>
        <v>2667.5</v>
      </c>
    </row>
  </sheetData>
  <mergeCells count="3">
    <mergeCell ref="A1:H1"/>
    <mergeCell ref="A16:H16"/>
    <mergeCell ref="A31:H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8"/>
  <sheetViews>
    <sheetView topLeftCell="A10" workbookViewId="0">
      <selection activeCell="H17" sqref="H17"/>
    </sheetView>
  </sheetViews>
  <sheetFormatPr defaultRowHeight="14.25"/>
  <cols>
    <col min="3" max="3" width="36" customWidth="1"/>
    <col min="7" max="7" width="18.125" customWidth="1"/>
    <col min="8" max="8" width="9.25" bestFit="1" customWidth="1"/>
  </cols>
  <sheetData>
    <row r="1" spans="1:8">
      <c r="A1" s="8" t="s">
        <v>314</v>
      </c>
      <c r="B1" s="8"/>
      <c r="C1" s="8"/>
      <c r="D1" s="8"/>
      <c r="E1" s="8"/>
      <c r="F1" s="8"/>
      <c r="G1" s="8"/>
      <c r="H1" s="8"/>
    </row>
    <row r="2" spans="1:8">
      <c r="A2" s="1"/>
      <c r="B2" s="1"/>
      <c r="C2" s="1"/>
      <c r="D2" s="1"/>
      <c r="E2" s="1" t="s">
        <v>315</v>
      </c>
      <c r="F2" s="1"/>
      <c r="G2" s="1" t="s">
        <v>0</v>
      </c>
      <c r="H2" s="1"/>
    </row>
    <row r="3" spans="1:8">
      <c r="A3" s="1"/>
      <c r="B3" s="1"/>
      <c r="C3" s="1"/>
      <c r="D3" s="1" t="s">
        <v>260</v>
      </c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</row>
    <row r="5" spans="1:8">
      <c r="A5" s="1" t="s">
        <v>11</v>
      </c>
      <c r="C5" s="1" t="s">
        <v>316</v>
      </c>
      <c r="D5">
        <v>1542</v>
      </c>
      <c r="F5">
        <v>1542</v>
      </c>
      <c r="G5" s="1" t="s">
        <v>317</v>
      </c>
      <c r="H5" s="3">
        <v>1900</v>
      </c>
    </row>
    <row r="6" spans="1:8">
      <c r="A6" s="1" t="s">
        <v>318</v>
      </c>
      <c r="C6" s="1" t="s">
        <v>319</v>
      </c>
      <c r="D6">
        <v>2341</v>
      </c>
      <c r="F6">
        <v>4682</v>
      </c>
      <c r="G6" s="1" t="s">
        <v>320</v>
      </c>
      <c r="H6" s="3">
        <v>2800</v>
      </c>
    </row>
    <row r="7" spans="1:8">
      <c r="A7" s="1" t="s">
        <v>318</v>
      </c>
      <c r="C7" s="1" t="s">
        <v>321</v>
      </c>
      <c r="D7">
        <v>2292</v>
      </c>
      <c r="F7">
        <v>4584</v>
      </c>
      <c r="G7" s="1" t="s">
        <v>322</v>
      </c>
      <c r="H7" s="3">
        <v>2700</v>
      </c>
    </row>
    <row r="8" spans="1:8">
      <c r="D8" s="1" t="s">
        <v>323</v>
      </c>
      <c r="F8">
        <f>SUM(F5:F7)</f>
        <v>10808</v>
      </c>
    </row>
    <row r="11" spans="1:8">
      <c r="A11" s="8" t="s">
        <v>314</v>
      </c>
      <c r="B11" s="8"/>
      <c r="C11" s="8"/>
      <c r="D11" s="8"/>
      <c r="E11" s="8"/>
      <c r="F11" s="8"/>
      <c r="G11" s="8"/>
      <c r="H11" s="8"/>
    </row>
    <row r="12" spans="1:8">
      <c r="A12" s="1"/>
      <c r="B12" s="1"/>
      <c r="C12" s="1"/>
      <c r="D12" s="1"/>
      <c r="E12" s="1" t="s">
        <v>532</v>
      </c>
      <c r="F12" s="1"/>
      <c r="G12" s="1" t="s">
        <v>0</v>
      </c>
      <c r="H12" s="1"/>
    </row>
    <row r="13" spans="1:8">
      <c r="A13" s="1"/>
      <c r="B13" s="1"/>
      <c r="C13" s="1"/>
      <c r="D13" s="1" t="s">
        <v>533</v>
      </c>
      <c r="E13" s="1"/>
      <c r="F13" s="1"/>
      <c r="G13" s="1"/>
      <c r="H13" s="1"/>
    </row>
    <row r="14" spans="1:8">
      <c r="A14" s="1" t="s">
        <v>1</v>
      </c>
      <c r="B14" s="1"/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3" t="s">
        <v>7</v>
      </c>
    </row>
    <row r="15" spans="1:8">
      <c r="A15" s="1" t="s">
        <v>17</v>
      </c>
      <c r="C15" s="1" t="s">
        <v>534</v>
      </c>
      <c r="D15">
        <v>1487</v>
      </c>
      <c r="F15">
        <v>2974</v>
      </c>
      <c r="G15" s="1" t="s">
        <v>535</v>
      </c>
      <c r="H15" s="3">
        <v>1900</v>
      </c>
    </row>
    <row r="16" spans="1:8">
      <c r="A16" s="1" t="s">
        <v>17</v>
      </c>
      <c r="C16" s="1" t="s">
        <v>536</v>
      </c>
      <c r="D16">
        <v>2341</v>
      </c>
      <c r="F16">
        <v>4682</v>
      </c>
      <c r="G16" s="1" t="s">
        <v>538</v>
      </c>
      <c r="H16" s="3">
        <v>2800</v>
      </c>
    </row>
    <row r="17" spans="1:8">
      <c r="A17" s="1" t="s">
        <v>11</v>
      </c>
      <c r="C17" s="1" t="s">
        <v>539</v>
      </c>
      <c r="D17">
        <v>2440</v>
      </c>
      <c r="F17">
        <v>2440</v>
      </c>
      <c r="G17" s="1" t="s">
        <v>537</v>
      </c>
      <c r="H17" s="3">
        <v>2900</v>
      </c>
    </row>
    <row r="18" spans="1:8">
      <c r="D18" s="1" t="s">
        <v>323</v>
      </c>
      <c r="F18">
        <f>SUM(F15:F17)</f>
        <v>10096</v>
      </c>
    </row>
  </sheetData>
  <mergeCells count="2">
    <mergeCell ref="A1:H1"/>
    <mergeCell ref="A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36</vt:i4>
      </vt:variant>
    </vt:vector>
  </HeadingPairs>
  <TitlesOfParts>
    <vt:vector size="36" baseType="lpstr">
      <vt:lpstr>ACI</vt:lpstr>
      <vt:lpstr>KIS</vt:lpstr>
      <vt:lpstr>ก.เจริญโลหะกิจ</vt:lpstr>
      <vt:lpstr>BM</vt:lpstr>
      <vt:lpstr>MKV</vt:lpstr>
      <vt:lpstr>FM</vt:lpstr>
      <vt:lpstr>KORN</vt:lpstr>
      <vt:lpstr>VR1</vt:lpstr>
      <vt:lpstr>เพื่อนเกษตร</vt:lpstr>
      <vt:lpstr>VT</vt:lpstr>
      <vt:lpstr>สุริยาออโต้พาร์ท</vt:lpstr>
      <vt:lpstr>BESCO</vt:lpstr>
      <vt:lpstr>DT</vt:lpstr>
      <vt:lpstr>TTV</vt:lpstr>
      <vt:lpstr>ไทยยาง</vt:lpstr>
      <vt:lpstr>CK</vt:lpstr>
      <vt:lpstr>W</vt:lpstr>
      <vt:lpstr>TRW</vt:lpstr>
      <vt:lpstr>LJ</vt:lpstr>
      <vt:lpstr>BK</vt:lpstr>
      <vt:lpstr>S</vt:lpstr>
      <vt:lpstr>PMS</vt:lpstr>
      <vt:lpstr>LEK</vt:lpstr>
      <vt:lpstr>ABC</vt:lpstr>
      <vt:lpstr>อ.ยนต์</vt:lpstr>
      <vt:lpstr>AAC</vt:lpstr>
      <vt:lpstr>KCP</vt:lpstr>
      <vt:lpstr>MCP</vt:lpstr>
      <vt:lpstr>VRA</vt:lpstr>
      <vt:lpstr>SPB</vt:lpstr>
      <vt:lpstr>A=D</vt:lpstr>
      <vt:lpstr>CJ</vt:lpstr>
      <vt:lpstr>SPN</vt:lpstr>
      <vt:lpstr>3J</vt:lpstr>
      <vt:lpstr>ส.บางบอน</vt:lpstr>
      <vt:lpstr>PS</vt:lpstr>
    </vt:vector>
  </TitlesOfParts>
  <Company>sKz Community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sKzXP</dc:creator>
  <cp:lastModifiedBy>sKzXP</cp:lastModifiedBy>
  <dcterms:created xsi:type="dcterms:W3CDTF">2016-11-30T02:12:30Z</dcterms:created>
  <dcterms:modified xsi:type="dcterms:W3CDTF">2019-05-21T18:41:11Z</dcterms:modified>
</cp:coreProperties>
</file>